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Course\船舶原理\船舶推进\螺旋桨课程设计\Project_Propeller_Design\"/>
    </mc:Choice>
  </mc:AlternateContent>
  <bookViews>
    <workbookView xWindow="0" yWindow="0" windowWidth="11550" windowHeight="4640" tabRatio="768" firstSheet="1" activeTab="7"/>
  </bookViews>
  <sheets>
    <sheet name="标准阻力" sheetId="6" r:id="rId1"/>
    <sheet name="计算螺距比" sheetId="3" r:id="rId2"/>
    <sheet name="计算最大速度" sheetId="4" r:id="rId3"/>
    <sheet name="计算最佳半径" sheetId="5" r:id="rId4"/>
    <sheet name="空泡校核" sheetId="7" r:id="rId5"/>
    <sheet name="强度校核" sheetId="8" r:id="rId6"/>
    <sheet name="螺距修正" sheetId="9" r:id="rId7"/>
    <sheet name="重量与惯性矩" sheetId="10" r:id="rId8"/>
    <sheet name="系柱特性计算" sheetId="11" r:id="rId9"/>
    <sheet name="航行特性计算" sheetId="12" r:id="rId10"/>
    <sheet name="Sheet1" sheetId="13" r:id="rId11"/>
  </sheets>
  <externalReferences>
    <externalReference r:id="rId12"/>
  </externalReferences>
  <definedNames>
    <definedName name="_xlnm._FilterDatabase" localSheetId="2" hidden="1">计算最大速度!$E$5:$E$441</definedName>
    <definedName name="_xlnm._FilterDatabase" localSheetId="3" hidden="1">计算最佳半径!$A$36:$B$60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0" l="1"/>
  <c r="E24" i="8"/>
  <c r="D24" i="8"/>
  <c r="D20" i="8"/>
  <c r="D22" i="8" s="1"/>
  <c r="D14" i="8"/>
  <c r="D15" i="8" s="1"/>
  <c r="E4" i="8"/>
  <c r="E20" i="8" s="1"/>
  <c r="E22" i="8" s="1"/>
  <c r="D4" i="8"/>
  <c r="D23" i="8" l="1"/>
  <c r="E14" i="8"/>
  <c r="E15" i="8" s="1"/>
  <c r="E23" i="8" s="1"/>
  <c r="E9" i="12"/>
  <c r="E10" i="12"/>
  <c r="K1520" i="3"/>
  <c r="L1520" i="3"/>
  <c r="M1520" i="3"/>
  <c r="N1520" i="3"/>
  <c r="O1520" i="3"/>
  <c r="P1520" i="3"/>
  <c r="Q1520" i="3"/>
  <c r="R1520" i="3"/>
  <c r="S1520" i="3"/>
  <c r="T1520" i="3"/>
  <c r="U1520" i="3"/>
  <c r="V1520" i="3"/>
  <c r="W1520" i="3"/>
  <c r="X1520" i="3"/>
  <c r="Y1520" i="3"/>
  <c r="Z1520" i="3"/>
  <c r="AA1520" i="3"/>
  <c r="AB1520" i="3"/>
  <c r="AC1520" i="3"/>
  <c r="AD1520" i="3"/>
  <c r="AE1520" i="3"/>
  <c r="AF1520" i="3"/>
  <c r="AG1520" i="3"/>
  <c r="AH1520" i="3"/>
  <c r="AI1520" i="3"/>
  <c r="AJ1520" i="3"/>
  <c r="AK1520" i="3"/>
  <c r="AL1520" i="3"/>
  <c r="AM1520" i="3"/>
  <c r="AN1520" i="3"/>
  <c r="AO1520" i="3"/>
  <c r="AP1520" i="3"/>
  <c r="AQ1520" i="3"/>
  <c r="AR1520" i="3"/>
  <c r="AS1520" i="3"/>
  <c r="AT1520" i="3"/>
  <c r="AU1520" i="3"/>
  <c r="AV1520" i="3"/>
  <c r="AW1520" i="3"/>
  <c r="K1521" i="3"/>
  <c r="L1521" i="3"/>
  <c r="M1521" i="3"/>
  <c r="N1521" i="3"/>
  <c r="O1521" i="3"/>
  <c r="P1521" i="3"/>
  <c r="Q1521" i="3"/>
  <c r="R1521" i="3"/>
  <c r="S1521" i="3"/>
  <c r="T1521" i="3"/>
  <c r="U1521" i="3"/>
  <c r="V1521" i="3"/>
  <c r="W1521" i="3"/>
  <c r="X1521" i="3"/>
  <c r="Y1521" i="3"/>
  <c r="Z1521" i="3"/>
  <c r="AA1521" i="3"/>
  <c r="AB1521" i="3"/>
  <c r="AC1521" i="3"/>
  <c r="AD1521" i="3"/>
  <c r="AE1521" i="3"/>
  <c r="AF1521" i="3"/>
  <c r="AG1521" i="3"/>
  <c r="AH1521" i="3"/>
  <c r="AI1521" i="3"/>
  <c r="AJ1521" i="3"/>
  <c r="AK1521" i="3"/>
  <c r="AL1521" i="3"/>
  <c r="AM1521" i="3"/>
  <c r="AN1521" i="3"/>
  <c r="AO1521" i="3"/>
  <c r="AP1521" i="3"/>
  <c r="AQ1521" i="3"/>
  <c r="AR1521" i="3"/>
  <c r="AS1521" i="3"/>
  <c r="AT1521" i="3"/>
  <c r="AU1521" i="3"/>
  <c r="AV1521" i="3"/>
  <c r="AW1521" i="3"/>
  <c r="K1522" i="3"/>
  <c r="L1522" i="3"/>
  <c r="M1522" i="3"/>
  <c r="N1522" i="3"/>
  <c r="O1522" i="3"/>
  <c r="P1522" i="3"/>
  <c r="Q1522" i="3"/>
  <c r="R1522" i="3"/>
  <c r="S1522" i="3"/>
  <c r="T1522" i="3"/>
  <c r="U1522" i="3"/>
  <c r="V1522" i="3"/>
  <c r="W1522" i="3"/>
  <c r="X1522" i="3"/>
  <c r="Y1522" i="3"/>
  <c r="Z1522" i="3"/>
  <c r="AA1522" i="3"/>
  <c r="AB1522" i="3"/>
  <c r="AC1522" i="3"/>
  <c r="J1522" i="3" s="1"/>
  <c r="AD1522" i="3"/>
  <c r="AE1522" i="3"/>
  <c r="AF1522" i="3"/>
  <c r="AG1522" i="3"/>
  <c r="AH1522" i="3"/>
  <c r="AI1522" i="3"/>
  <c r="AJ1522" i="3"/>
  <c r="AK1522" i="3"/>
  <c r="AL1522" i="3"/>
  <c r="AM1522" i="3"/>
  <c r="AN1522" i="3"/>
  <c r="AO1522" i="3"/>
  <c r="AP1522" i="3"/>
  <c r="AQ1522" i="3"/>
  <c r="AR1522" i="3"/>
  <c r="AS1522" i="3"/>
  <c r="AT1522" i="3"/>
  <c r="AU1522" i="3"/>
  <c r="AV1522" i="3"/>
  <c r="AW1522" i="3"/>
  <c r="K1523" i="3"/>
  <c r="L1523" i="3"/>
  <c r="M1523" i="3"/>
  <c r="N1523" i="3"/>
  <c r="O1523" i="3"/>
  <c r="P1523" i="3"/>
  <c r="Q1523" i="3"/>
  <c r="R1523" i="3"/>
  <c r="S1523" i="3"/>
  <c r="T1523" i="3"/>
  <c r="U1523" i="3"/>
  <c r="V1523" i="3"/>
  <c r="W1523" i="3"/>
  <c r="X1523" i="3"/>
  <c r="Y1523" i="3"/>
  <c r="Z1523" i="3"/>
  <c r="AA1523" i="3"/>
  <c r="AB1523" i="3"/>
  <c r="AC1523" i="3"/>
  <c r="AD1523" i="3"/>
  <c r="AE1523" i="3"/>
  <c r="AF1523" i="3"/>
  <c r="AG1523" i="3"/>
  <c r="AH1523" i="3"/>
  <c r="AI1523" i="3"/>
  <c r="AJ1523" i="3"/>
  <c r="AK1523" i="3"/>
  <c r="AL1523" i="3"/>
  <c r="AM1523" i="3"/>
  <c r="AN1523" i="3"/>
  <c r="AO1523" i="3"/>
  <c r="AP1523" i="3"/>
  <c r="AQ1523" i="3"/>
  <c r="AR1523" i="3"/>
  <c r="AS1523" i="3"/>
  <c r="AT1523" i="3"/>
  <c r="AU1523" i="3"/>
  <c r="AV1523" i="3"/>
  <c r="AW1523" i="3"/>
  <c r="L1519" i="3"/>
  <c r="M1519" i="3"/>
  <c r="N1519" i="3"/>
  <c r="O1519" i="3"/>
  <c r="P1519" i="3"/>
  <c r="Q1519" i="3"/>
  <c r="R1519" i="3"/>
  <c r="S1519" i="3"/>
  <c r="T1519" i="3"/>
  <c r="U1519" i="3"/>
  <c r="V1519" i="3"/>
  <c r="W1519" i="3"/>
  <c r="X1519" i="3"/>
  <c r="Y1519" i="3"/>
  <c r="Z1519" i="3"/>
  <c r="AA1519" i="3"/>
  <c r="AB1519" i="3"/>
  <c r="AC1519" i="3"/>
  <c r="AD1519" i="3"/>
  <c r="AE1519" i="3"/>
  <c r="AF1519" i="3"/>
  <c r="AG1519" i="3"/>
  <c r="AH1519" i="3"/>
  <c r="AI1519" i="3"/>
  <c r="AJ1519" i="3"/>
  <c r="AK1519" i="3"/>
  <c r="AL1519" i="3"/>
  <c r="AM1519" i="3"/>
  <c r="AN1519" i="3"/>
  <c r="AO1519" i="3"/>
  <c r="AP1519" i="3"/>
  <c r="AQ1519" i="3"/>
  <c r="AR1519" i="3"/>
  <c r="AS1519" i="3"/>
  <c r="AT1519" i="3"/>
  <c r="AU1519" i="3"/>
  <c r="AV1519" i="3"/>
  <c r="AW1519" i="3"/>
  <c r="K1518" i="3"/>
  <c r="K1519" i="3"/>
  <c r="E1518" i="3"/>
  <c r="J1518" i="3"/>
  <c r="I1518" i="3"/>
  <c r="G222" i="4"/>
  <c r="G223" i="4"/>
  <c r="G224" i="4"/>
  <c r="G225" i="4"/>
  <c r="G226" i="4"/>
  <c r="G227" i="4"/>
  <c r="L222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R223" i="4"/>
  <c r="S223" i="4"/>
  <c r="T223" i="4"/>
  <c r="U223" i="4"/>
  <c r="V223" i="4"/>
  <c r="W223" i="4"/>
  <c r="X223" i="4"/>
  <c r="Y223" i="4"/>
  <c r="Z223" i="4"/>
  <c r="AA223" i="4"/>
  <c r="AB223" i="4"/>
  <c r="Q223" i="4"/>
  <c r="O223" i="4"/>
  <c r="P222" i="4"/>
  <c r="P223" i="4"/>
  <c r="N223" i="4"/>
  <c r="L223" i="4" s="1"/>
  <c r="M224" i="4"/>
  <c r="L224" i="4" s="1"/>
  <c r="M225" i="4"/>
  <c r="L225" i="4" s="1"/>
  <c r="M226" i="4"/>
  <c r="L226" i="4" s="1"/>
  <c r="M227" i="4"/>
  <c r="L227" i="4" s="1"/>
  <c r="Q222" i="4"/>
  <c r="N224" i="4"/>
  <c r="O224" i="4"/>
  <c r="N225" i="4"/>
  <c r="O225" i="4"/>
  <c r="N226" i="4"/>
  <c r="O226" i="4"/>
  <c r="N227" i="4"/>
  <c r="O227" i="4"/>
  <c r="M223" i="4"/>
  <c r="M222" i="4"/>
  <c r="O28" i="8"/>
  <c r="H28" i="8"/>
  <c r="I28" i="8"/>
  <c r="J28" i="8"/>
  <c r="K28" i="8"/>
  <c r="L28" i="8"/>
  <c r="M28" i="8"/>
  <c r="N28" i="8"/>
  <c r="G28" i="8"/>
  <c r="N27" i="8"/>
  <c r="I27" i="8"/>
  <c r="J27" i="8"/>
  <c r="K27" i="8" s="1"/>
  <c r="L27" i="8" s="1"/>
  <c r="M27" i="8" s="1"/>
  <c r="H27" i="8"/>
  <c r="F20" i="12"/>
  <c r="G20" i="12"/>
  <c r="H20" i="12"/>
  <c r="I20" i="12"/>
  <c r="E20" i="12"/>
  <c r="F19" i="12"/>
  <c r="G19" i="12"/>
  <c r="H19" i="12"/>
  <c r="I19" i="12"/>
  <c r="E19" i="12"/>
  <c r="F15" i="12"/>
  <c r="G15" i="12"/>
  <c r="H15" i="12"/>
  <c r="I15" i="12"/>
  <c r="E15" i="12"/>
  <c r="F14" i="12"/>
  <c r="G14" i="12"/>
  <c r="H14" i="12"/>
  <c r="I14" i="12"/>
  <c r="E14" i="12"/>
  <c r="F10" i="12"/>
  <c r="G10" i="12"/>
  <c r="H10" i="12"/>
  <c r="I10" i="12"/>
  <c r="F9" i="12"/>
  <c r="G9" i="12"/>
  <c r="H9" i="12"/>
  <c r="I9" i="12"/>
  <c r="K6" i="3"/>
  <c r="D14" i="10"/>
  <c r="F181" i="4"/>
  <c r="J182" i="4"/>
  <c r="F136" i="4"/>
  <c r="J137" i="4"/>
  <c r="F82" i="4"/>
  <c r="J83" i="4"/>
  <c r="F19" i="4"/>
  <c r="J20" i="4"/>
  <c r="E32" i="3"/>
  <c r="J1519" i="3" l="1"/>
  <c r="I1522" i="3"/>
  <c r="J1521" i="3"/>
  <c r="I1521" i="3"/>
  <c r="J1523" i="3"/>
  <c r="I1523" i="3"/>
  <c r="J1520" i="3"/>
  <c r="I1519" i="3"/>
  <c r="I1520" i="3"/>
  <c r="E3" i="12"/>
  <c r="F3" i="12"/>
  <c r="F6" i="12" s="1"/>
  <c r="G3" i="12"/>
  <c r="G6" i="12" s="1"/>
  <c r="H3" i="12"/>
  <c r="H6" i="12" s="1"/>
  <c r="I3" i="12"/>
  <c r="I6" i="12" s="1"/>
  <c r="H11" i="12"/>
  <c r="I11" i="12"/>
  <c r="F16" i="12"/>
  <c r="I16" i="5"/>
  <c r="E41" i="12"/>
  <c r="E40" i="12"/>
  <c r="E39" i="12"/>
  <c r="E38" i="12"/>
  <c r="F38" i="12" s="1"/>
  <c r="E37" i="12"/>
  <c r="E35" i="12"/>
  <c r="E34" i="12"/>
  <c r="E33" i="12"/>
  <c r="E32" i="12"/>
  <c r="F32" i="12" s="1"/>
  <c r="E31" i="12"/>
  <c r="E25" i="12"/>
  <c r="E26" i="12"/>
  <c r="E28" i="12"/>
  <c r="E29" i="12"/>
  <c r="E27" i="12"/>
  <c r="O6" i="11"/>
  <c r="P6" i="11"/>
  <c r="Q6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O23" i="11"/>
  <c r="O24" i="11"/>
  <c r="O25" i="11"/>
  <c r="O26" i="11"/>
  <c r="O22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O7" i="11"/>
  <c r="O8" i="11"/>
  <c r="O9" i="11"/>
  <c r="O10" i="11"/>
  <c r="D6" i="11"/>
  <c r="D9" i="11" s="1"/>
  <c r="D10" i="11" s="1"/>
  <c r="D11" i="11" s="1"/>
  <c r="E11" i="11" s="1"/>
  <c r="G11" i="12" l="1"/>
  <c r="E6" i="12"/>
  <c r="E11" i="12"/>
  <c r="H16" i="12"/>
  <c r="F11" i="12"/>
  <c r="F27" i="12"/>
  <c r="G16" i="12"/>
  <c r="I16" i="12"/>
  <c r="E16" i="12"/>
  <c r="N26" i="11"/>
  <c r="N23" i="11"/>
  <c r="N25" i="11"/>
  <c r="N24" i="11"/>
  <c r="N7" i="11"/>
  <c r="N6" i="11"/>
  <c r="N10" i="11"/>
  <c r="N9" i="11"/>
  <c r="N8" i="11"/>
  <c r="N22" i="11"/>
  <c r="D30" i="10"/>
  <c r="D29" i="10"/>
  <c r="D28" i="10"/>
  <c r="D27" i="10"/>
  <c r="D16" i="10"/>
  <c r="D10" i="10"/>
  <c r="D17" i="10" l="1"/>
  <c r="D31" i="10"/>
  <c r="D3" i="9"/>
  <c r="B9" i="9"/>
  <c r="B2" i="9"/>
  <c r="H10" i="8"/>
  <c r="H2" i="8" s="1"/>
  <c r="D24" i="7"/>
  <c r="D23" i="7"/>
  <c r="D22" i="7"/>
  <c r="D21" i="7"/>
  <c r="E32" i="5"/>
  <c r="E24" i="5"/>
  <c r="E16" i="5"/>
  <c r="E8" i="5"/>
  <c r="E7" i="7"/>
  <c r="F7" i="7"/>
  <c r="G7" i="7"/>
  <c r="D7" i="7"/>
  <c r="E10" i="7"/>
  <c r="E11" i="7" s="1"/>
  <c r="F10" i="7"/>
  <c r="F11" i="7" s="1"/>
  <c r="G10" i="7"/>
  <c r="G11" i="7" s="1"/>
  <c r="D10" i="7"/>
  <c r="D11" i="7" s="1"/>
  <c r="E5" i="7"/>
  <c r="F5" i="7"/>
  <c r="G5" i="7"/>
  <c r="D5" i="7"/>
  <c r="E8" i="7"/>
  <c r="E9" i="7" s="1"/>
  <c r="F8" i="7"/>
  <c r="F9" i="7" s="1"/>
  <c r="G8" i="7"/>
  <c r="G9" i="7" s="1"/>
  <c r="D8" i="7"/>
  <c r="D9" i="7" s="1"/>
  <c r="I32" i="5"/>
  <c r="I24" i="5"/>
  <c r="I8" i="5"/>
  <c r="B14" i="6"/>
  <c r="D14" i="6" s="1"/>
  <c r="B13" i="6"/>
  <c r="D13" i="6" s="1"/>
  <c r="B12" i="6"/>
  <c r="D12" i="6" s="1"/>
  <c r="D11" i="6"/>
  <c r="B11" i="6"/>
  <c r="B10" i="6"/>
  <c r="D10" i="6" s="1"/>
  <c r="B9" i="6"/>
  <c r="D9" i="6" s="1"/>
  <c r="B8" i="6"/>
  <c r="D8" i="6" s="1"/>
  <c r="D7" i="6"/>
  <c r="B7" i="6"/>
  <c r="B6" i="6"/>
  <c r="D6" i="6" s="1"/>
  <c r="B5" i="6"/>
  <c r="D5" i="6" s="1"/>
  <c r="B4" i="6"/>
  <c r="D4" i="6" s="1"/>
  <c r="B3" i="6"/>
  <c r="D3" i="6" s="1"/>
  <c r="B2" i="6"/>
  <c r="D2" i="6" s="1"/>
  <c r="E1" i="4"/>
  <c r="G215" i="4" s="1"/>
  <c r="B2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M7" i="4"/>
  <c r="M8" i="4"/>
  <c r="M9" i="4"/>
  <c r="M10" i="4"/>
  <c r="M11" i="4"/>
  <c r="M12" i="4"/>
  <c r="M13" i="4"/>
  <c r="M14" i="4"/>
  <c r="M15" i="4"/>
  <c r="M16" i="4"/>
  <c r="M17" i="4"/>
  <c r="M18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6" i="4"/>
  <c r="E7" i="3"/>
  <c r="E71" i="3"/>
  <c r="E135" i="3"/>
  <c r="E199" i="3"/>
  <c r="E263" i="3"/>
  <c r="E327" i="3"/>
  <c r="E391" i="3"/>
  <c r="E455" i="3"/>
  <c r="E519" i="3"/>
  <c r="E583" i="3"/>
  <c r="E647" i="3"/>
  <c r="E711" i="3"/>
  <c r="E775" i="3"/>
  <c r="E839" i="3"/>
  <c r="E903" i="3"/>
  <c r="E967" i="3"/>
  <c r="E1031" i="3"/>
  <c r="E1095" i="3"/>
  <c r="E1159" i="3"/>
  <c r="E1223" i="3"/>
  <c r="E1287" i="3"/>
  <c r="N1287" i="3" s="1"/>
  <c r="E1351" i="3"/>
  <c r="R1351" i="3" s="1"/>
  <c r="E1415" i="3"/>
  <c r="E1479" i="3"/>
  <c r="N1479" i="3" s="1"/>
  <c r="B2" i="3"/>
  <c r="D21" i="10" l="1"/>
  <c r="D23" i="10" s="1"/>
  <c r="H7" i="8"/>
  <c r="B3" i="9" s="1"/>
  <c r="B5" i="9" s="1"/>
  <c r="B6" i="9" s="1"/>
  <c r="B11" i="9" s="1"/>
  <c r="H8" i="8"/>
  <c r="H3" i="8"/>
  <c r="H5" i="8"/>
  <c r="H9" i="8"/>
  <c r="H4" i="8"/>
  <c r="G12" i="7"/>
  <c r="G14" i="7"/>
  <c r="G15" i="7" s="1"/>
  <c r="G17" i="7" s="1"/>
  <c r="G18" i="7" s="1"/>
  <c r="F12" i="7"/>
  <c r="F14" i="7"/>
  <c r="F15" i="7" s="1"/>
  <c r="F17" i="7" s="1"/>
  <c r="F18" i="7" s="1"/>
  <c r="E12" i="7"/>
  <c r="E14" i="7"/>
  <c r="E15" i="7" s="1"/>
  <c r="E17" i="7" s="1"/>
  <c r="E18" i="7" s="1"/>
  <c r="D12" i="7"/>
  <c r="D14" i="7"/>
  <c r="D15" i="7" s="1"/>
  <c r="D17" i="7" s="1"/>
  <c r="D18" i="7" s="1"/>
  <c r="E19" i="3"/>
  <c r="E1" i="3"/>
  <c r="E1335" i="3"/>
  <c r="N1335" i="3" s="1"/>
  <c r="E1143" i="3"/>
  <c r="E951" i="3"/>
  <c r="E759" i="3"/>
  <c r="E567" i="3"/>
  <c r="E311" i="3"/>
  <c r="V311" i="3" s="1"/>
  <c r="E119" i="3"/>
  <c r="E1399" i="3"/>
  <c r="R1399" i="3" s="1"/>
  <c r="E1207" i="3"/>
  <c r="R1207" i="3" s="1"/>
  <c r="E1015" i="3"/>
  <c r="K1015" i="3" s="1"/>
  <c r="E823" i="3"/>
  <c r="E631" i="3"/>
  <c r="E439" i="3"/>
  <c r="E247" i="3"/>
  <c r="E55" i="3"/>
  <c r="E1447" i="3"/>
  <c r="R1447" i="3" s="1"/>
  <c r="E1255" i="3"/>
  <c r="R1255" i="3" s="1"/>
  <c r="E1127" i="3"/>
  <c r="S1127" i="3" s="1"/>
  <c r="E1063" i="3"/>
  <c r="E999" i="3"/>
  <c r="E935" i="3"/>
  <c r="E871" i="3"/>
  <c r="Z871" i="3" s="1"/>
  <c r="E807" i="3"/>
  <c r="E743" i="3"/>
  <c r="E679" i="3"/>
  <c r="E615" i="3"/>
  <c r="E551" i="3"/>
  <c r="E487" i="3"/>
  <c r="E423" i="3"/>
  <c r="E359" i="3"/>
  <c r="E295" i="3"/>
  <c r="E231" i="3"/>
  <c r="E167" i="3"/>
  <c r="E103" i="3"/>
  <c r="E39" i="3"/>
  <c r="E1463" i="3"/>
  <c r="E1271" i="3"/>
  <c r="E1079" i="3"/>
  <c r="W1079" i="3" s="1"/>
  <c r="E887" i="3"/>
  <c r="E695" i="3"/>
  <c r="E503" i="3"/>
  <c r="E375" i="3"/>
  <c r="E183" i="3"/>
  <c r="E1511" i="3"/>
  <c r="E1383" i="3"/>
  <c r="N1383" i="3" s="1"/>
  <c r="E1319" i="3"/>
  <c r="W1319" i="3" s="1"/>
  <c r="E1191" i="3"/>
  <c r="N1191" i="3" s="1"/>
  <c r="E1495" i="3"/>
  <c r="R1495" i="3" s="1"/>
  <c r="E1431" i="3"/>
  <c r="N1431" i="3" s="1"/>
  <c r="E1367" i="3"/>
  <c r="O1367" i="3" s="1"/>
  <c r="E1303" i="3"/>
  <c r="R1303" i="3" s="1"/>
  <c r="E1239" i="3"/>
  <c r="N1239" i="3" s="1"/>
  <c r="E1175" i="3"/>
  <c r="E1111" i="3"/>
  <c r="E1047" i="3"/>
  <c r="E983" i="3"/>
  <c r="E919" i="3"/>
  <c r="E855" i="3"/>
  <c r="E791" i="3"/>
  <c r="E727" i="3"/>
  <c r="E663" i="3"/>
  <c r="E599" i="3"/>
  <c r="P599" i="3" s="1"/>
  <c r="E535" i="3"/>
  <c r="E471" i="3"/>
  <c r="E407" i="3"/>
  <c r="E343" i="3"/>
  <c r="E279" i="3"/>
  <c r="E215" i="3"/>
  <c r="E151" i="3"/>
  <c r="E87" i="3"/>
  <c r="E23" i="3"/>
  <c r="H6" i="8"/>
  <c r="D4" i="9"/>
  <c r="G219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76" i="4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G192" i="4"/>
  <c r="G196" i="4"/>
  <c r="G200" i="4"/>
  <c r="G204" i="4"/>
  <c r="G208" i="4"/>
  <c r="G212" i="4"/>
  <c r="G216" i="4"/>
  <c r="G220" i="4"/>
  <c r="G9" i="4"/>
  <c r="G13" i="4"/>
  <c r="G17" i="4"/>
  <c r="G21" i="4"/>
  <c r="G25" i="4"/>
  <c r="G29" i="4"/>
  <c r="G33" i="4"/>
  <c r="G37" i="4"/>
  <c r="G41" i="4"/>
  <c r="G45" i="4"/>
  <c r="G49" i="4"/>
  <c r="G53" i="4"/>
  <c r="G57" i="4"/>
  <c r="G61" i="4"/>
  <c r="G65" i="4"/>
  <c r="G69" i="4"/>
  <c r="G73" i="4"/>
  <c r="G77" i="4"/>
  <c r="G81" i="4"/>
  <c r="G85" i="4"/>
  <c r="G89" i="4"/>
  <c r="G93" i="4"/>
  <c r="G97" i="4"/>
  <c r="G101" i="4"/>
  <c r="G105" i="4"/>
  <c r="G109" i="4"/>
  <c r="G113" i="4"/>
  <c r="G117" i="4"/>
  <c r="G121" i="4"/>
  <c r="G125" i="4"/>
  <c r="G129" i="4"/>
  <c r="G133" i="4"/>
  <c r="G137" i="4"/>
  <c r="G141" i="4"/>
  <c r="G145" i="4"/>
  <c r="G149" i="4"/>
  <c r="G153" i="4"/>
  <c r="G157" i="4"/>
  <c r="G161" i="4"/>
  <c r="G165" i="4"/>
  <c r="G169" i="4"/>
  <c r="G173" i="4"/>
  <c r="G177" i="4"/>
  <c r="G181" i="4"/>
  <c r="G185" i="4"/>
  <c r="G189" i="4"/>
  <c r="G193" i="4"/>
  <c r="G197" i="4"/>
  <c r="G201" i="4"/>
  <c r="G205" i="4"/>
  <c r="G209" i="4"/>
  <c r="G213" i="4"/>
  <c r="G217" i="4"/>
  <c r="G221" i="4"/>
  <c r="G11" i="4"/>
  <c r="G19" i="4"/>
  <c r="G27" i="4"/>
  <c r="G35" i="4"/>
  <c r="G43" i="4"/>
  <c r="G51" i="4"/>
  <c r="F51" i="4" s="1"/>
  <c r="G59" i="4"/>
  <c r="G67" i="4"/>
  <c r="G75" i="4"/>
  <c r="G83" i="4"/>
  <c r="F83" i="4" s="1"/>
  <c r="G91" i="4"/>
  <c r="G99" i="4"/>
  <c r="G107" i="4"/>
  <c r="G115" i="4"/>
  <c r="F115" i="4" s="1"/>
  <c r="G123" i="4"/>
  <c r="G131" i="4"/>
  <c r="G139" i="4"/>
  <c r="G143" i="4"/>
  <c r="G151" i="4"/>
  <c r="G159" i="4"/>
  <c r="G167" i="4"/>
  <c r="G175" i="4"/>
  <c r="G183" i="4"/>
  <c r="G191" i="4"/>
  <c r="G199" i="4"/>
  <c r="G207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G62" i="4"/>
  <c r="G66" i="4"/>
  <c r="G70" i="4"/>
  <c r="G74" i="4"/>
  <c r="G78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G146" i="4"/>
  <c r="G150" i="4"/>
  <c r="G154" i="4"/>
  <c r="G158" i="4"/>
  <c r="G162" i="4"/>
  <c r="G166" i="4"/>
  <c r="G170" i="4"/>
  <c r="G174" i="4"/>
  <c r="G178" i="4"/>
  <c r="G182" i="4"/>
  <c r="G186" i="4"/>
  <c r="G190" i="4"/>
  <c r="G194" i="4"/>
  <c r="G198" i="4"/>
  <c r="G202" i="4"/>
  <c r="G206" i="4"/>
  <c r="G210" i="4"/>
  <c r="G214" i="4"/>
  <c r="G218" i="4"/>
  <c r="G6" i="4"/>
  <c r="G7" i="4"/>
  <c r="G15" i="4"/>
  <c r="G23" i="4"/>
  <c r="G31" i="4"/>
  <c r="G39" i="4"/>
  <c r="G47" i="4"/>
  <c r="G55" i="4"/>
  <c r="G63" i="4"/>
  <c r="G71" i="4"/>
  <c r="G79" i="4"/>
  <c r="G87" i="4"/>
  <c r="G95" i="4"/>
  <c r="G103" i="4"/>
  <c r="G111" i="4"/>
  <c r="G119" i="4"/>
  <c r="G127" i="4"/>
  <c r="G135" i="4"/>
  <c r="G147" i="4"/>
  <c r="F147" i="4" s="1"/>
  <c r="G155" i="4"/>
  <c r="G163" i="4"/>
  <c r="G171" i="4"/>
  <c r="G179" i="4"/>
  <c r="G187" i="4"/>
  <c r="G195" i="4"/>
  <c r="G203" i="4"/>
  <c r="G211" i="4"/>
  <c r="L219" i="4"/>
  <c r="H219" i="4" s="1"/>
  <c r="L215" i="4"/>
  <c r="H215" i="4" s="1"/>
  <c r="L211" i="4"/>
  <c r="H211" i="4" s="1"/>
  <c r="L207" i="4"/>
  <c r="H207" i="4" s="1"/>
  <c r="L203" i="4"/>
  <c r="L199" i="4"/>
  <c r="H199" i="4" s="1"/>
  <c r="L195" i="4"/>
  <c r="H195" i="4" s="1"/>
  <c r="L191" i="4"/>
  <c r="L187" i="4"/>
  <c r="L183" i="4"/>
  <c r="H183" i="4" s="1"/>
  <c r="L179" i="4"/>
  <c r="H179" i="4" s="1"/>
  <c r="L175" i="4"/>
  <c r="H175" i="4" s="1"/>
  <c r="L171" i="4"/>
  <c r="L167" i="4"/>
  <c r="H167" i="4" s="1"/>
  <c r="L163" i="4"/>
  <c r="H163" i="4" s="1"/>
  <c r="L159" i="4"/>
  <c r="H159" i="4" s="1"/>
  <c r="L155" i="4"/>
  <c r="L151" i="4"/>
  <c r="H151" i="4" s="1"/>
  <c r="L147" i="4"/>
  <c r="L143" i="4"/>
  <c r="H143" i="4" s="1"/>
  <c r="L139" i="4"/>
  <c r="L135" i="4"/>
  <c r="H135" i="4" s="1"/>
  <c r="L131" i="4"/>
  <c r="H131" i="4" s="1"/>
  <c r="L123" i="4"/>
  <c r="H123" i="4" s="1"/>
  <c r="L115" i="4"/>
  <c r="L107" i="4"/>
  <c r="H107" i="4" s="1"/>
  <c r="L99" i="4"/>
  <c r="H99" i="4" s="1"/>
  <c r="L91" i="4"/>
  <c r="H91" i="4" s="1"/>
  <c r="L83" i="4"/>
  <c r="L75" i="4"/>
  <c r="H75" i="4" s="1"/>
  <c r="L67" i="4"/>
  <c r="H67" i="4" s="1"/>
  <c r="L59" i="4"/>
  <c r="F59" i="4" s="1"/>
  <c r="L51" i="4"/>
  <c r="L43" i="4"/>
  <c r="H43" i="4" s="1"/>
  <c r="L35" i="4"/>
  <c r="H35" i="4" s="1"/>
  <c r="L27" i="4"/>
  <c r="F27" i="4" s="1"/>
  <c r="L11" i="4"/>
  <c r="H11" i="4" s="1"/>
  <c r="L113" i="4"/>
  <c r="F113" i="4" s="1"/>
  <c r="L109" i="4"/>
  <c r="H109" i="4" s="1"/>
  <c r="L105" i="4"/>
  <c r="L101" i="4"/>
  <c r="L97" i="4"/>
  <c r="L93" i="4"/>
  <c r="H93" i="4" s="1"/>
  <c r="L89" i="4"/>
  <c r="L85" i="4"/>
  <c r="L81" i="4"/>
  <c r="H81" i="4" s="1"/>
  <c r="L77" i="4"/>
  <c r="H77" i="4" s="1"/>
  <c r="L73" i="4"/>
  <c r="L69" i="4"/>
  <c r="H203" i="4"/>
  <c r="F203" i="4"/>
  <c r="H187" i="4"/>
  <c r="F187" i="4"/>
  <c r="H155" i="4"/>
  <c r="F155" i="4"/>
  <c r="F131" i="4"/>
  <c r="H115" i="4"/>
  <c r="H51" i="4"/>
  <c r="L221" i="4"/>
  <c r="L217" i="4"/>
  <c r="L213" i="4"/>
  <c r="L209" i="4"/>
  <c r="L205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H113" i="4"/>
  <c r="H105" i="4"/>
  <c r="F105" i="4"/>
  <c r="H97" i="4"/>
  <c r="F97" i="4"/>
  <c r="H89" i="4"/>
  <c r="F89" i="4"/>
  <c r="F81" i="4"/>
  <c r="H73" i="4"/>
  <c r="F73" i="4"/>
  <c r="L220" i="4"/>
  <c r="L216" i="4"/>
  <c r="L212" i="4"/>
  <c r="L208" i="4"/>
  <c r="L204" i="4"/>
  <c r="L200" i="4"/>
  <c r="L196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F151" i="4"/>
  <c r="H139" i="4"/>
  <c r="F139" i="4"/>
  <c r="H83" i="4"/>
  <c r="H59" i="4"/>
  <c r="L6" i="4"/>
  <c r="H171" i="4"/>
  <c r="F171" i="4"/>
  <c r="H147" i="4"/>
  <c r="L218" i="4"/>
  <c r="L214" i="4"/>
  <c r="L210" i="4"/>
  <c r="L206" i="4"/>
  <c r="L202" i="4"/>
  <c r="L198" i="4"/>
  <c r="L194" i="4"/>
  <c r="L190" i="4"/>
  <c r="L186" i="4"/>
  <c r="L182" i="4"/>
  <c r="L178" i="4"/>
  <c r="L174" i="4"/>
  <c r="L170" i="4"/>
  <c r="L166" i="4"/>
  <c r="L162" i="4"/>
  <c r="L158" i="4"/>
  <c r="L154" i="4"/>
  <c r="L150" i="4"/>
  <c r="L146" i="4"/>
  <c r="L142" i="4"/>
  <c r="L138" i="4"/>
  <c r="L134" i="4"/>
  <c r="L130" i="4"/>
  <c r="L122" i="4"/>
  <c r="L114" i="4"/>
  <c r="L106" i="4"/>
  <c r="L98" i="4"/>
  <c r="L90" i="4"/>
  <c r="L82" i="4"/>
  <c r="L74" i="4"/>
  <c r="L66" i="4"/>
  <c r="L58" i="4"/>
  <c r="L50" i="4"/>
  <c r="L42" i="4"/>
  <c r="L34" i="4"/>
  <c r="L26" i="4"/>
  <c r="L18" i="4"/>
  <c r="L10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27" i="4"/>
  <c r="L119" i="4"/>
  <c r="L111" i="4"/>
  <c r="L103" i="4"/>
  <c r="L95" i="4"/>
  <c r="L87" i="4"/>
  <c r="L79" i="4"/>
  <c r="L71" i="4"/>
  <c r="L63" i="4"/>
  <c r="L55" i="4"/>
  <c r="L47" i="4"/>
  <c r="L39" i="4"/>
  <c r="L31" i="4"/>
  <c r="L23" i="4"/>
  <c r="L15" i="4"/>
  <c r="L7" i="4"/>
  <c r="L126" i="4"/>
  <c r="L118" i="4"/>
  <c r="L110" i="4"/>
  <c r="L102" i="4"/>
  <c r="L94" i="4"/>
  <c r="L86" i="4"/>
  <c r="L78" i="4"/>
  <c r="L70" i="4"/>
  <c r="L62" i="4"/>
  <c r="L54" i="4"/>
  <c r="L46" i="4"/>
  <c r="L38" i="4"/>
  <c r="L30" i="4"/>
  <c r="L22" i="4"/>
  <c r="L14" i="4"/>
  <c r="L8" i="4"/>
  <c r="L124" i="4"/>
  <c r="L116" i="4"/>
  <c r="L108" i="4"/>
  <c r="L100" i="4"/>
  <c r="L92" i="4"/>
  <c r="L88" i="4"/>
  <c r="L80" i="4"/>
  <c r="L72" i="4"/>
  <c r="L64" i="4"/>
  <c r="L56" i="4"/>
  <c r="L48" i="4"/>
  <c r="L40" i="4"/>
  <c r="L32" i="4"/>
  <c r="L20" i="4"/>
  <c r="L12" i="4"/>
  <c r="L128" i="4"/>
  <c r="L120" i="4"/>
  <c r="L112" i="4"/>
  <c r="L104" i="4"/>
  <c r="L96" i="4"/>
  <c r="L84" i="4"/>
  <c r="L76" i="4"/>
  <c r="L68" i="4"/>
  <c r="L60" i="4"/>
  <c r="L52" i="4"/>
  <c r="L44" i="4"/>
  <c r="L36" i="4"/>
  <c r="L28" i="4"/>
  <c r="L24" i="4"/>
  <c r="L16" i="4"/>
  <c r="K19" i="3"/>
  <c r="O19" i="3"/>
  <c r="S19" i="3"/>
  <c r="W19" i="3"/>
  <c r="AA19" i="3"/>
  <c r="AE19" i="3"/>
  <c r="AI19" i="3"/>
  <c r="AM19" i="3"/>
  <c r="AQ19" i="3"/>
  <c r="AU19" i="3"/>
  <c r="L19" i="3"/>
  <c r="P19" i="3"/>
  <c r="T19" i="3"/>
  <c r="X19" i="3"/>
  <c r="AB19" i="3"/>
  <c r="AF19" i="3"/>
  <c r="AJ19" i="3"/>
  <c r="AN19" i="3"/>
  <c r="AR19" i="3"/>
  <c r="AV19" i="3"/>
  <c r="M19" i="3"/>
  <c r="Q19" i="3"/>
  <c r="U19" i="3"/>
  <c r="Y19" i="3"/>
  <c r="AC19" i="3"/>
  <c r="AG19" i="3"/>
  <c r="AK19" i="3"/>
  <c r="AO19" i="3"/>
  <c r="AS19" i="3"/>
  <c r="AW19" i="3"/>
  <c r="R19" i="3"/>
  <c r="AH19" i="3"/>
  <c r="V19" i="3"/>
  <c r="AL19" i="3"/>
  <c r="Z19" i="3"/>
  <c r="AP19" i="3"/>
  <c r="AD19" i="3"/>
  <c r="AT19" i="3"/>
  <c r="N19" i="3"/>
  <c r="K1511" i="3"/>
  <c r="O1511" i="3"/>
  <c r="S1511" i="3"/>
  <c r="W1511" i="3"/>
  <c r="AA1511" i="3"/>
  <c r="AE1511" i="3"/>
  <c r="AI1511" i="3"/>
  <c r="AM1511" i="3"/>
  <c r="AQ1511" i="3"/>
  <c r="AU1511" i="3"/>
  <c r="P1511" i="3"/>
  <c r="X1511" i="3"/>
  <c r="AF1511" i="3"/>
  <c r="AN1511" i="3"/>
  <c r="AV1511" i="3"/>
  <c r="L1511" i="3"/>
  <c r="T1511" i="3"/>
  <c r="AB1511" i="3"/>
  <c r="AJ1511" i="3"/>
  <c r="AR1511" i="3"/>
  <c r="M1511" i="3"/>
  <c r="Q1511" i="3"/>
  <c r="U1511" i="3"/>
  <c r="Y1511" i="3"/>
  <c r="AC1511" i="3"/>
  <c r="AG1511" i="3"/>
  <c r="AK1511" i="3"/>
  <c r="AO1511" i="3"/>
  <c r="AS1511" i="3"/>
  <c r="AW1511" i="3"/>
  <c r="K1463" i="3"/>
  <c r="O1463" i="3"/>
  <c r="S1463" i="3"/>
  <c r="W1463" i="3"/>
  <c r="AA1463" i="3"/>
  <c r="AE1463" i="3"/>
  <c r="AI1463" i="3"/>
  <c r="AM1463" i="3"/>
  <c r="AQ1463" i="3"/>
  <c r="AU1463" i="3"/>
  <c r="L1463" i="3"/>
  <c r="P1463" i="3"/>
  <c r="T1463" i="3"/>
  <c r="X1463" i="3"/>
  <c r="AB1463" i="3"/>
  <c r="AF1463" i="3"/>
  <c r="AJ1463" i="3"/>
  <c r="AN1463" i="3"/>
  <c r="AR1463" i="3"/>
  <c r="AV1463" i="3"/>
  <c r="M1463" i="3"/>
  <c r="Q1463" i="3"/>
  <c r="U1463" i="3"/>
  <c r="Y1463" i="3"/>
  <c r="AC1463" i="3"/>
  <c r="AG1463" i="3"/>
  <c r="AK1463" i="3"/>
  <c r="AO1463" i="3"/>
  <c r="AS1463" i="3"/>
  <c r="AW1463" i="3"/>
  <c r="K1415" i="3"/>
  <c r="O1415" i="3"/>
  <c r="S1415" i="3"/>
  <c r="W1415" i="3"/>
  <c r="AA1415" i="3"/>
  <c r="AE1415" i="3"/>
  <c r="AI1415" i="3"/>
  <c r="AM1415" i="3"/>
  <c r="AQ1415" i="3"/>
  <c r="AU1415" i="3"/>
  <c r="L1415" i="3"/>
  <c r="P1415" i="3"/>
  <c r="T1415" i="3"/>
  <c r="X1415" i="3"/>
  <c r="AB1415" i="3"/>
  <c r="AF1415" i="3"/>
  <c r="AJ1415" i="3"/>
  <c r="AN1415" i="3"/>
  <c r="AR1415" i="3"/>
  <c r="AV1415" i="3"/>
  <c r="M1415" i="3"/>
  <c r="Q1415" i="3"/>
  <c r="U1415" i="3"/>
  <c r="Y1415" i="3"/>
  <c r="AC1415" i="3"/>
  <c r="AG1415" i="3"/>
  <c r="AK1415" i="3"/>
  <c r="AO1415" i="3"/>
  <c r="AS1415" i="3"/>
  <c r="AW1415" i="3"/>
  <c r="K1367" i="3"/>
  <c r="AA1367" i="3"/>
  <c r="AQ1367" i="3"/>
  <c r="T1367" i="3"/>
  <c r="AJ1367" i="3"/>
  <c r="M1367" i="3"/>
  <c r="AC1367" i="3"/>
  <c r="AS1367" i="3"/>
  <c r="S1319" i="3"/>
  <c r="AI1319" i="3"/>
  <c r="L1319" i="3"/>
  <c r="AB1319" i="3"/>
  <c r="AR1319" i="3"/>
  <c r="U1319" i="3"/>
  <c r="AK1319" i="3"/>
  <c r="K1271" i="3"/>
  <c r="O1271" i="3"/>
  <c r="S1271" i="3"/>
  <c r="W1271" i="3"/>
  <c r="AA1271" i="3"/>
  <c r="AE1271" i="3"/>
  <c r="AI1271" i="3"/>
  <c r="AM1271" i="3"/>
  <c r="AQ1271" i="3"/>
  <c r="AU1271" i="3"/>
  <c r="L1271" i="3"/>
  <c r="P1271" i="3"/>
  <c r="T1271" i="3"/>
  <c r="X1271" i="3"/>
  <c r="AB1271" i="3"/>
  <c r="AF1271" i="3"/>
  <c r="AJ1271" i="3"/>
  <c r="AN1271" i="3"/>
  <c r="AR1271" i="3"/>
  <c r="AV1271" i="3"/>
  <c r="M1271" i="3"/>
  <c r="Q1271" i="3"/>
  <c r="U1271" i="3"/>
  <c r="Y1271" i="3"/>
  <c r="AC1271" i="3"/>
  <c r="AG1271" i="3"/>
  <c r="AK1271" i="3"/>
  <c r="AO1271" i="3"/>
  <c r="AS1271" i="3"/>
  <c r="AW1271" i="3"/>
  <c r="K1223" i="3"/>
  <c r="O1223" i="3"/>
  <c r="S1223" i="3"/>
  <c r="W1223" i="3"/>
  <c r="AA1223" i="3"/>
  <c r="AE1223" i="3"/>
  <c r="AI1223" i="3"/>
  <c r="AM1223" i="3"/>
  <c r="AQ1223" i="3"/>
  <c r="AU1223" i="3"/>
  <c r="L1223" i="3"/>
  <c r="P1223" i="3"/>
  <c r="T1223" i="3"/>
  <c r="X1223" i="3"/>
  <c r="AB1223" i="3"/>
  <c r="AF1223" i="3"/>
  <c r="AJ1223" i="3"/>
  <c r="AN1223" i="3"/>
  <c r="AR1223" i="3"/>
  <c r="AV1223" i="3"/>
  <c r="M1223" i="3"/>
  <c r="Q1223" i="3"/>
  <c r="U1223" i="3"/>
  <c r="Y1223" i="3"/>
  <c r="AC1223" i="3"/>
  <c r="AG1223" i="3"/>
  <c r="AK1223" i="3"/>
  <c r="AO1223" i="3"/>
  <c r="AS1223" i="3"/>
  <c r="AW1223" i="3"/>
  <c r="K1175" i="3"/>
  <c r="O1175" i="3"/>
  <c r="S1175" i="3"/>
  <c r="W1175" i="3"/>
  <c r="AA1175" i="3"/>
  <c r="AE1175" i="3"/>
  <c r="AI1175" i="3"/>
  <c r="AM1175" i="3"/>
  <c r="AQ1175" i="3"/>
  <c r="AU1175" i="3"/>
  <c r="V1175" i="3"/>
  <c r="AH1175" i="3"/>
  <c r="AT1175" i="3"/>
  <c r="L1175" i="3"/>
  <c r="P1175" i="3"/>
  <c r="T1175" i="3"/>
  <c r="X1175" i="3"/>
  <c r="AB1175" i="3"/>
  <c r="AF1175" i="3"/>
  <c r="AJ1175" i="3"/>
  <c r="AN1175" i="3"/>
  <c r="AR1175" i="3"/>
  <c r="AV1175" i="3"/>
  <c r="N1175" i="3"/>
  <c r="AD1175" i="3"/>
  <c r="AP1175" i="3"/>
  <c r="M1175" i="3"/>
  <c r="Q1175" i="3"/>
  <c r="U1175" i="3"/>
  <c r="Y1175" i="3"/>
  <c r="AC1175" i="3"/>
  <c r="AG1175" i="3"/>
  <c r="AK1175" i="3"/>
  <c r="AO1175" i="3"/>
  <c r="AS1175" i="3"/>
  <c r="AW1175" i="3"/>
  <c r="R1175" i="3"/>
  <c r="Z1175" i="3"/>
  <c r="AL1175" i="3"/>
  <c r="O1127" i="3"/>
  <c r="AE1127" i="3"/>
  <c r="AU1127" i="3"/>
  <c r="Y1127" i="3"/>
  <c r="AO1127" i="3"/>
  <c r="Z1127" i="3"/>
  <c r="AN1127" i="3"/>
  <c r="AJ1127" i="3"/>
  <c r="V1127" i="3"/>
  <c r="X1127" i="3"/>
  <c r="S1079" i="3"/>
  <c r="AI1079" i="3"/>
  <c r="L1079" i="3"/>
  <c r="AB1079" i="3"/>
  <c r="AR1079" i="3"/>
  <c r="U1079" i="3"/>
  <c r="AK1079" i="3"/>
  <c r="V1079" i="3"/>
  <c r="AP1079" i="3"/>
  <c r="AH1079" i="3"/>
  <c r="W1015" i="3"/>
  <c r="AM1015" i="3"/>
  <c r="P1015" i="3"/>
  <c r="AF1015" i="3"/>
  <c r="AV1015" i="3"/>
  <c r="Y1015" i="3"/>
  <c r="AO1015" i="3"/>
  <c r="AL1015" i="3"/>
  <c r="N1015" i="3"/>
  <c r="L967" i="3"/>
  <c r="P967" i="3"/>
  <c r="T967" i="3"/>
  <c r="X967" i="3"/>
  <c r="AB967" i="3"/>
  <c r="AF967" i="3"/>
  <c r="AJ967" i="3"/>
  <c r="AN967" i="3"/>
  <c r="AR967" i="3"/>
  <c r="AV967" i="3"/>
  <c r="O967" i="3"/>
  <c r="U967" i="3"/>
  <c r="Z967" i="3"/>
  <c r="AE967" i="3"/>
  <c r="AK967" i="3"/>
  <c r="AP967" i="3"/>
  <c r="AU967" i="3"/>
  <c r="K967" i="3"/>
  <c r="Q967" i="3"/>
  <c r="V967" i="3"/>
  <c r="AA967" i="3"/>
  <c r="AG967" i="3"/>
  <c r="AL967" i="3"/>
  <c r="AQ967" i="3"/>
  <c r="AW967" i="3"/>
  <c r="M967" i="3"/>
  <c r="R967" i="3"/>
  <c r="W967" i="3"/>
  <c r="AC967" i="3"/>
  <c r="AH967" i="3"/>
  <c r="AM967" i="3"/>
  <c r="AS967" i="3"/>
  <c r="N967" i="3"/>
  <c r="AI967" i="3"/>
  <c r="S967" i="3"/>
  <c r="AO967" i="3"/>
  <c r="AD967" i="3"/>
  <c r="Y967" i="3"/>
  <c r="AT967" i="3"/>
  <c r="N919" i="3"/>
  <c r="R919" i="3"/>
  <c r="V919" i="3"/>
  <c r="Z919" i="3"/>
  <c r="AD919" i="3"/>
  <c r="AH919" i="3"/>
  <c r="AL919" i="3"/>
  <c r="AP919" i="3"/>
  <c r="AT919" i="3"/>
  <c r="L919" i="3"/>
  <c r="P919" i="3"/>
  <c r="T919" i="3"/>
  <c r="X919" i="3"/>
  <c r="AB919" i="3"/>
  <c r="AF919" i="3"/>
  <c r="AJ919" i="3"/>
  <c r="AN919" i="3"/>
  <c r="AR919" i="3"/>
  <c r="AV919" i="3"/>
  <c r="O919" i="3"/>
  <c r="W919" i="3"/>
  <c r="AE919" i="3"/>
  <c r="AM919" i="3"/>
  <c r="AU919" i="3"/>
  <c r="Q919" i="3"/>
  <c r="Y919" i="3"/>
  <c r="AG919" i="3"/>
  <c r="AO919" i="3"/>
  <c r="AW919" i="3"/>
  <c r="K919" i="3"/>
  <c r="S919" i="3"/>
  <c r="AA919" i="3"/>
  <c r="AI919" i="3"/>
  <c r="AQ919" i="3"/>
  <c r="U919" i="3"/>
  <c r="AC919" i="3"/>
  <c r="M919" i="3"/>
  <c r="AK919" i="3"/>
  <c r="AS919" i="3"/>
  <c r="V871" i="3"/>
  <c r="AL871" i="3"/>
  <c r="P871" i="3"/>
  <c r="AF871" i="3"/>
  <c r="AV871" i="3"/>
  <c r="AM871" i="3"/>
  <c r="AG871" i="3"/>
  <c r="S871" i="3"/>
  <c r="AK871" i="3"/>
  <c r="AC871" i="3"/>
  <c r="N823" i="3"/>
  <c r="R823" i="3"/>
  <c r="V823" i="3"/>
  <c r="Z823" i="3"/>
  <c r="AD823" i="3"/>
  <c r="AH823" i="3"/>
  <c r="AL823" i="3"/>
  <c r="AP823" i="3"/>
  <c r="AT823" i="3"/>
  <c r="L823" i="3"/>
  <c r="P823" i="3"/>
  <c r="T823" i="3"/>
  <c r="X823" i="3"/>
  <c r="AB823" i="3"/>
  <c r="AF823" i="3"/>
  <c r="AJ823" i="3"/>
  <c r="AN823" i="3"/>
  <c r="AR823" i="3"/>
  <c r="AV823" i="3"/>
  <c r="O823" i="3"/>
  <c r="W823" i="3"/>
  <c r="AE823" i="3"/>
  <c r="AM823" i="3"/>
  <c r="AU823" i="3"/>
  <c r="Q823" i="3"/>
  <c r="Y823" i="3"/>
  <c r="AG823" i="3"/>
  <c r="AO823" i="3"/>
  <c r="AW823" i="3"/>
  <c r="K823" i="3"/>
  <c r="S823" i="3"/>
  <c r="AA823" i="3"/>
  <c r="AI823" i="3"/>
  <c r="AQ823" i="3"/>
  <c r="U823" i="3"/>
  <c r="AC823" i="3"/>
  <c r="AK823" i="3"/>
  <c r="M823" i="3"/>
  <c r="AS823" i="3"/>
  <c r="N791" i="3"/>
  <c r="R791" i="3"/>
  <c r="V791" i="3"/>
  <c r="Z791" i="3"/>
  <c r="AD791" i="3"/>
  <c r="AH791" i="3"/>
  <c r="AL791" i="3"/>
  <c r="AP791" i="3"/>
  <c r="AT791" i="3"/>
  <c r="L791" i="3"/>
  <c r="P791" i="3"/>
  <c r="T791" i="3"/>
  <c r="X791" i="3"/>
  <c r="AB791" i="3"/>
  <c r="AF791" i="3"/>
  <c r="AJ791" i="3"/>
  <c r="AN791" i="3"/>
  <c r="AR791" i="3"/>
  <c r="AV791" i="3"/>
  <c r="O791" i="3"/>
  <c r="W791" i="3"/>
  <c r="AE791" i="3"/>
  <c r="AM791" i="3"/>
  <c r="AU791" i="3"/>
  <c r="Q791" i="3"/>
  <c r="Y791" i="3"/>
  <c r="AG791" i="3"/>
  <c r="AO791" i="3"/>
  <c r="AW791" i="3"/>
  <c r="K791" i="3"/>
  <c r="S791" i="3"/>
  <c r="AA791" i="3"/>
  <c r="AI791" i="3"/>
  <c r="AQ791" i="3"/>
  <c r="U791" i="3"/>
  <c r="AC791" i="3"/>
  <c r="AK791" i="3"/>
  <c r="M791" i="3"/>
  <c r="AS791" i="3"/>
  <c r="L743" i="3"/>
  <c r="P743" i="3"/>
  <c r="T743" i="3"/>
  <c r="X743" i="3"/>
  <c r="AB743" i="3"/>
  <c r="AF743" i="3"/>
  <c r="AJ743" i="3"/>
  <c r="AN743" i="3"/>
  <c r="AR743" i="3"/>
  <c r="AV743" i="3"/>
  <c r="M743" i="3"/>
  <c r="Q743" i="3"/>
  <c r="U743" i="3"/>
  <c r="Y743" i="3"/>
  <c r="AC743" i="3"/>
  <c r="AG743" i="3"/>
  <c r="AK743" i="3"/>
  <c r="AO743" i="3"/>
  <c r="AS743" i="3"/>
  <c r="AW743" i="3"/>
  <c r="N743" i="3"/>
  <c r="R743" i="3"/>
  <c r="V743" i="3"/>
  <c r="Z743" i="3"/>
  <c r="AD743" i="3"/>
  <c r="AH743" i="3"/>
  <c r="AL743" i="3"/>
  <c r="AP743" i="3"/>
  <c r="AT743" i="3"/>
  <c r="K743" i="3"/>
  <c r="AA743" i="3"/>
  <c r="AQ743" i="3"/>
  <c r="O743" i="3"/>
  <c r="AE743" i="3"/>
  <c r="AU743" i="3"/>
  <c r="S743" i="3"/>
  <c r="AI743" i="3"/>
  <c r="AM743" i="3"/>
  <c r="W743" i="3"/>
  <c r="L711" i="3"/>
  <c r="P711" i="3"/>
  <c r="T711" i="3"/>
  <c r="X711" i="3"/>
  <c r="AB711" i="3"/>
  <c r="AF711" i="3"/>
  <c r="AJ711" i="3"/>
  <c r="AN711" i="3"/>
  <c r="AR711" i="3"/>
  <c r="AV711" i="3"/>
  <c r="M711" i="3"/>
  <c r="Q711" i="3"/>
  <c r="U711" i="3"/>
  <c r="Y711" i="3"/>
  <c r="AC711" i="3"/>
  <c r="AG711" i="3"/>
  <c r="AK711" i="3"/>
  <c r="AO711" i="3"/>
  <c r="AS711" i="3"/>
  <c r="AW711" i="3"/>
  <c r="N711" i="3"/>
  <c r="R711" i="3"/>
  <c r="V711" i="3"/>
  <c r="Z711" i="3"/>
  <c r="AD711" i="3"/>
  <c r="AH711" i="3"/>
  <c r="AL711" i="3"/>
  <c r="AP711" i="3"/>
  <c r="AT711" i="3"/>
  <c r="K711" i="3"/>
  <c r="AA711" i="3"/>
  <c r="AQ711" i="3"/>
  <c r="O711" i="3"/>
  <c r="AE711" i="3"/>
  <c r="AU711" i="3"/>
  <c r="S711" i="3"/>
  <c r="AI711" i="3"/>
  <c r="W711" i="3"/>
  <c r="AM711" i="3"/>
  <c r="L647" i="3"/>
  <c r="P647" i="3"/>
  <c r="T647" i="3"/>
  <c r="X647" i="3"/>
  <c r="AB647" i="3"/>
  <c r="AF647" i="3"/>
  <c r="AJ647" i="3"/>
  <c r="AN647" i="3"/>
  <c r="AR647" i="3"/>
  <c r="AV647" i="3"/>
  <c r="M647" i="3"/>
  <c r="Q647" i="3"/>
  <c r="U647" i="3"/>
  <c r="Y647" i="3"/>
  <c r="AC647" i="3"/>
  <c r="AG647" i="3"/>
  <c r="AK647" i="3"/>
  <c r="AO647" i="3"/>
  <c r="AS647" i="3"/>
  <c r="AW647" i="3"/>
  <c r="N647" i="3"/>
  <c r="R647" i="3"/>
  <c r="V647" i="3"/>
  <c r="Z647" i="3"/>
  <c r="AD647" i="3"/>
  <c r="AH647" i="3"/>
  <c r="AL647" i="3"/>
  <c r="AP647" i="3"/>
  <c r="AT647" i="3"/>
  <c r="K647" i="3"/>
  <c r="AA647" i="3"/>
  <c r="AQ647" i="3"/>
  <c r="O647" i="3"/>
  <c r="AE647" i="3"/>
  <c r="AU647" i="3"/>
  <c r="S647" i="3"/>
  <c r="AI647" i="3"/>
  <c r="W647" i="3"/>
  <c r="AM647" i="3"/>
  <c r="L599" i="3"/>
  <c r="AB599" i="3"/>
  <c r="AR599" i="3"/>
  <c r="U599" i="3"/>
  <c r="AK599" i="3"/>
  <c r="N599" i="3"/>
  <c r="AD599" i="3"/>
  <c r="AT599" i="3"/>
  <c r="O599" i="3"/>
  <c r="AI599" i="3"/>
  <c r="L535" i="3"/>
  <c r="P535" i="3"/>
  <c r="T535" i="3"/>
  <c r="X535" i="3"/>
  <c r="AB535" i="3"/>
  <c r="AF535" i="3"/>
  <c r="AJ535" i="3"/>
  <c r="AN535" i="3"/>
  <c r="AR535" i="3"/>
  <c r="AV535" i="3"/>
  <c r="M535" i="3"/>
  <c r="Q535" i="3"/>
  <c r="U535" i="3"/>
  <c r="Y535" i="3"/>
  <c r="AC535" i="3"/>
  <c r="AG535" i="3"/>
  <c r="AK535" i="3"/>
  <c r="AO535" i="3"/>
  <c r="AS535" i="3"/>
  <c r="AW535" i="3"/>
  <c r="N535" i="3"/>
  <c r="R535" i="3"/>
  <c r="V535" i="3"/>
  <c r="Z535" i="3"/>
  <c r="AD535" i="3"/>
  <c r="AH535" i="3"/>
  <c r="AL535" i="3"/>
  <c r="AP535" i="3"/>
  <c r="AT535" i="3"/>
  <c r="K535" i="3"/>
  <c r="AA535" i="3"/>
  <c r="AQ535" i="3"/>
  <c r="O535" i="3"/>
  <c r="AE535" i="3"/>
  <c r="AU535" i="3"/>
  <c r="S535" i="3"/>
  <c r="AI535" i="3"/>
  <c r="W535" i="3"/>
  <c r="AM535" i="3"/>
  <c r="L487" i="3"/>
  <c r="P487" i="3"/>
  <c r="T487" i="3"/>
  <c r="X487" i="3"/>
  <c r="AB487" i="3"/>
  <c r="AF487" i="3"/>
  <c r="AJ487" i="3"/>
  <c r="AN487" i="3"/>
  <c r="AR487" i="3"/>
  <c r="AV487" i="3"/>
  <c r="M487" i="3"/>
  <c r="Q487" i="3"/>
  <c r="U487" i="3"/>
  <c r="Y487" i="3"/>
  <c r="AC487" i="3"/>
  <c r="AG487" i="3"/>
  <c r="AK487" i="3"/>
  <c r="AO487" i="3"/>
  <c r="AS487" i="3"/>
  <c r="AW487" i="3"/>
  <c r="N487" i="3"/>
  <c r="R487" i="3"/>
  <c r="V487" i="3"/>
  <c r="Z487" i="3"/>
  <c r="AD487" i="3"/>
  <c r="AH487" i="3"/>
  <c r="AL487" i="3"/>
  <c r="AP487" i="3"/>
  <c r="AT487" i="3"/>
  <c r="K487" i="3"/>
  <c r="AA487" i="3"/>
  <c r="AQ487" i="3"/>
  <c r="O487" i="3"/>
  <c r="AE487" i="3"/>
  <c r="AU487" i="3"/>
  <c r="S487" i="3"/>
  <c r="AI487" i="3"/>
  <c r="AM487" i="3"/>
  <c r="W487" i="3"/>
  <c r="L439" i="3"/>
  <c r="P439" i="3"/>
  <c r="T439" i="3"/>
  <c r="X439" i="3"/>
  <c r="AB439" i="3"/>
  <c r="AF439" i="3"/>
  <c r="AJ439" i="3"/>
  <c r="AN439" i="3"/>
  <c r="AR439" i="3"/>
  <c r="AV439" i="3"/>
  <c r="M439" i="3"/>
  <c r="Q439" i="3"/>
  <c r="U439" i="3"/>
  <c r="Y439" i="3"/>
  <c r="AC439" i="3"/>
  <c r="AG439" i="3"/>
  <c r="AK439" i="3"/>
  <c r="AO439" i="3"/>
  <c r="AS439" i="3"/>
  <c r="AW439" i="3"/>
  <c r="N439" i="3"/>
  <c r="R439" i="3"/>
  <c r="V439" i="3"/>
  <c r="Z439" i="3"/>
  <c r="AD439" i="3"/>
  <c r="AH439" i="3"/>
  <c r="AL439" i="3"/>
  <c r="AP439" i="3"/>
  <c r="AT439" i="3"/>
  <c r="K439" i="3"/>
  <c r="AA439" i="3"/>
  <c r="AQ439" i="3"/>
  <c r="O439" i="3"/>
  <c r="AE439" i="3"/>
  <c r="AU439" i="3"/>
  <c r="S439" i="3"/>
  <c r="AI439" i="3"/>
  <c r="W439" i="3"/>
  <c r="AM439" i="3"/>
  <c r="N391" i="3"/>
  <c r="R391" i="3"/>
  <c r="V391" i="3"/>
  <c r="Z391" i="3"/>
  <c r="AD391" i="3"/>
  <c r="AH391" i="3"/>
  <c r="AL391" i="3"/>
  <c r="AP391" i="3"/>
  <c r="AT391" i="3"/>
  <c r="K391" i="3"/>
  <c r="O391" i="3"/>
  <c r="S391" i="3"/>
  <c r="W391" i="3"/>
  <c r="AA391" i="3"/>
  <c r="AE391" i="3"/>
  <c r="AI391" i="3"/>
  <c r="AM391" i="3"/>
  <c r="AQ391" i="3"/>
  <c r="AU391" i="3"/>
  <c r="M391" i="3"/>
  <c r="U391" i="3"/>
  <c r="AC391" i="3"/>
  <c r="AK391" i="3"/>
  <c r="AS391" i="3"/>
  <c r="P391" i="3"/>
  <c r="X391" i="3"/>
  <c r="AF391" i="3"/>
  <c r="AN391" i="3"/>
  <c r="AV391" i="3"/>
  <c r="Q391" i="3"/>
  <c r="Y391" i="3"/>
  <c r="AG391" i="3"/>
  <c r="AO391" i="3"/>
  <c r="AW391" i="3"/>
  <c r="L391" i="3"/>
  <c r="AR391" i="3"/>
  <c r="T391" i="3"/>
  <c r="AB391" i="3"/>
  <c r="AJ391" i="3"/>
  <c r="R311" i="3"/>
  <c r="AH311" i="3"/>
  <c r="K311" i="3"/>
  <c r="AA311" i="3"/>
  <c r="AQ311" i="3"/>
  <c r="T311" i="3"/>
  <c r="AJ311" i="3"/>
  <c r="Y311" i="3"/>
  <c r="AS311" i="3"/>
  <c r="U311" i="3"/>
  <c r="N263" i="3"/>
  <c r="R263" i="3"/>
  <c r="V263" i="3"/>
  <c r="Z263" i="3"/>
  <c r="AD263" i="3"/>
  <c r="AH263" i="3"/>
  <c r="AL263" i="3"/>
  <c r="AP263" i="3"/>
  <c r="AT263" i="3"/>
  <c r="K263" i="3"/>
  <c r="O263" i="3"/>
  <c r="S263" i="3"/>
  <c r="W263" i="3"/>
  <c r="AA263" i="3"/>
  <c r="AE263" i="3"/>
  <c r="AI263" i="3"/>
  <c r="AM263" i="3"/>
  <c r="AQ263" i="3"/>
  <c r="AU263" i="3"/>
  <c r="L263" i="3"/>
  <c r="P263" i="3"/>
  <c r="T263" i="3"/>
  <c r="X263" i="3"/>
  <c r="AB263" i="3"/>
  <c r="AF263" i="3"/>
  <c r="AJ263" i="3"/>
  <c r="AN263" i="3"/>
  <c r="AR263" i="3"/>
  <c r="AV263" i="3"/>
  <c r="M263" i="3"/>
  <c r="AC263" i="3"/>
  <c r="AS263" i="3"/>
  <c r="Q263" i="3"/>
  <c r="AG263" i="3"/>
  <c r="AW263" i="3"/>
  <c r="U263" i="3"/>
  <c r="AK263" i="3"/>
  <c r="AO263" i="3"/>
  <c r="Y263" i="3"/>
  <c r="N215" i="3"/>
  <c r="R215" i="3"/>
  <c r="V215" i="3"/>
  <c r="Z215" i="3"/>
  <c r="AD215" i="3"/>
  <c r="AH215" i="3"/>
  <c r="AL215" i="3"/>
  <c r="AP215" i="3"/>
  <c r="AT215" i="3"/>
  <c r="K215" i="3"/>
  <c r="O215" i="3"/>
  <c r="S215" i="3"/>
  <c r="W215" i="3"/>
  <c r="AA215" i="3"/>
  <c r="AE215" i="3"/>
  <c r="AI215" i="3"/>
  <c r="AM215" i="3"/>
  <c r="AQ215" i="3"/>
  <c r="AU215" i="3"/>
  <c r="L215" i="3"/>
  <c r="P215" i="3"/>
  <c r="T215" i="3"/>
  <c r="X215" i="3"/>
  <c r="AB215" i="3"/>
  <c r="AF215" i="3"/>
  <c r="AJ215" i="3"/>
  <c r="AN215" i="3"/>
  <c r="AR215" i="3"/>
  <c r="AV215" i="3"/>
  <c r="U215" i="3"/>
  <c r="AK215" i="3"/>
  <c r="Y215" i="3"/>
  <c r="AO215" i="3"/>
  <c r="M215" i="3"/>
  <c r="AC215" i="3"/>
  <c r="AS215" i="3"/>
  <c r="Q215" i="3"/>
  <c r="AG215" i="3"/>
  <c r="AW215" i="3"/>
  <c r="L135" i="3"/>
  <c r="P135" i="3"/>
  <c r="T135" i="3"/>
  <c r="X135" i="3"/>
  <c r="AB135" i="3"/>
  <c r="AF135" i="3"/>
  <c r="AJ135" i="3"/>
  <c r="AN135" i="3"/>
  <c r="AR135" i="3"/>
  <c r="AV135" i="3"/>
  <c r="M135" i="3"/>
  <c r="Q135" i="3"/>
  <c r="U135" i="3"/>
  <c r="Y135" i="3"/>
  <c r="AC135" i="3"/>
  <c r="AG135" i="3"/>
  <c r="AK135" i="3"/>
  <c r="AO135" i="3"/>
  <c r="AS135" i="3"/>
  <c r="AW135" i="3"/>
  <c r="N135" i="3"/>
  <c r="R135" i="3"/>
  <c r="V135" i="3"/>
  <c r="Z135" i="3"/>
  <c r="AD135" i="3"/>
  <c r="AH135" i="3"/>
  <c r="AL135" i="3"/>
  <c r="AP135" i="3"/>
  <c r="AT135" i="3"/>
  <c r="K135" i="3"/>
  <c r="AA135" i="3"/>
  <c r="AQ135" i="3"/>
  <c r="O135" i="3"/>
  <c r="AE135" i="3"/>
  <c r="AU135" i="3"/>
  <c r="S135" i="3"/>
  <c r="AI135" i="3"/>
  <c r="W135" i="3"/>
  <c r="AM135" i="3"/>
  <c r="L39" i="3"/>
  <c r="P39" i="3"/>
  <c r="T39" i="3"/>
  <c r="X39" i="3"/>
  <c r="AB39" i="3"/>
  <c r="AF39" i="3"/>
  <c r="AJ39" i="3"/>
  <c r="AN39" i="3"/>
  <c r="AR39" i="3"/>
  <c r="AV39" i="3"/>
  <c r="M39" i="3"/>
  <c r="Q39" i="3"/>
  <c r="U39" i="3"/>
  <c r="Y39" i="3"/>
  <c r="AC39" i="3"/>
  <c r="AG39" i="3"/>
  <c r="AK39" i="3"/>
  <c r="AO39" i="3"/>
  <c r="AS39" i="3"/>
  <c r="AW39" i="3"/>
  <c r="N39" i="3"/>
  <c r="R39" i="3"/>
  <c r="V39" i="3"/>
  <c r="Z39" i="3"/>
  <c r="AD39" i="3"/>
  <c r="AH39" i="3"/>
  <c r="AL39" i="3"/>
  <c r="AP39" i="3"/>
  <c r="AT39" i="3"/>
  <c r="S39" i="3"/>
  <c r="AI39" i="3"/>
  <c r="W39" i="3"/>
  <c r="AM39" i="3"/>
  <c r="K39" i="3"/>
  <c r="AA39" i="3"/>
  <c r="AQ39" i="3"/>
  <c r="AU39" i="3"/>
  <c r="O39" i="3"/>
  <c r="AE39" i="3"/>
  <c r="AL1511" i="3"/>
  <c r="V1495" i="3"/>
  <c r="V1463" i="3"/>
  <c r="V1447" i="3"/>
  <c r="AL1399" i="3"/>
  <c r="V1383" i="3"/>
  <c r="V1367" i="3"/>
  <c r="V1335" i="3"/>
  <c r="V1287" i="3"/>
  <c r="AL1255" i="3"/>
  <c r="AL1239" i="3"/>
  <c r="V1223" i="3"/>
  <c r="AL1191" i="3"/>
  <c r="V1191" i="3"/>
  <c r="E1507" i="3"/>
  <c r="E1491" i="3"/>
  <c r="E1475" i="3"/>
  <c r="E1459" i="3"/>
  <c r="E1443" i="3"/>
  <c r="E1427" i="3"/>
  <c r="E1411" i="3"/>
  <c r="E1395" i="3"/>
  <c r="E1379" i="3"/>
  <c r="E1363" i="3"/>
  <c r="E1347" i="3"/>
  <c r="E1331" i="3"/>
  <c r="E1315" i="3"/>
  <c r="E1299" i="3"/>
  <c r="E1283" i="3"/>
  <c r="E1267" i="3"/>
  <c r="E1251" i="3"/>
  <c r="E1235" i="3"/>
  <c r="E1219" i="3"/>
  <c r="E1203" i="3"/>
  <c r="E1187" i="3"/>
  <c r="E1171" i="3"/>
  <c r="E1155" i="3"/>
  <c r="E1139" i="3"/>
  <c r="E1123" i="3"/>
  <c r="E1107" i="3"/>
  <c r="E1091" i="3"/>
  <c r="E1075" i="3"/>
  <c r="E1059" i="3"/>
  <c r="E1043" i="3"/>
  <c r="E1027" i="3"/>
  <c r="E1011" i="3"/>
  <c r="E995" i="3"/>
  <c r="E979" i="3"/>
  <c r="E963" i="3"/>
  <c r="E947" i="3"/>
  <c r="E931" i="3"/>
  <c r="E915" i="3"/>
  <c r="E899" i="3"/>
  <c r="E883" i="3"/>
  <c r="E867" i="3"/>
  <c r="E851" i="3"/>
  <c r="E835" i="3"/>
  <c r="E819" i="3"/>
  <c r="E803" i="3"/>
  <c r="E787" i="3"/>
  <c r="E771" i="3"/>
  <c r="E755" i="3"/>
  <c r="E739" i="3"/>
  <c r="E723" i="3"/>
  <c r="E707" i="3"/>
  <c r="E691" i="3"/>
  <c r="E675" i="3"/>
  <c r="E659" i="3"/>
  <c r="E643" i="3"/>
  <c r="E627" i="3"/>
  <c r="E611" i="3"/>
  <c r="E595" i="3"/>
  <c r="E579" i="3"/>
  <c r="E563" i="3"/>
  <c r="E547" i="3"/>
  <c r="E531" i="3"/>
  <c r="E515" i="3"/>
  <c r="E499" i="3"/>
  <c r="E483" i="3"/>
  <c r="E467" i="3"/>
  <c r="E451" i="3"/>
  <c r="E435" i="3"/>
  <c r="E419" i="3"/>
  <c r="E403" i="3"/>
  <c r="E387" i="3"/>
  <c r="E371" i="3"/>
  <c r="E355" i="3"/>
  <c r="E339" i="3"/>
  <c r="E323" i="3"/>
  <c r="E307" i="3"/>
  <c r="E291" i="3"/>
  <c r="E275" i="3"/>
  <c r="E259" i="3"/>
  <c r="E243" i="3"/>
  <c r="E227" i="3"/>
  <c r="E211" i="3"/>
  <c r="E195" i="3"/>
  <c r="E179" i="3"/>
  <c r="E163" i="3"/>
  <c r="E147" i="3"/>
  <c r="E131" i="3"/>
  <c r="E115" i="3"/>
  <c r="E99" i="3"/>
  <c r="E83" i="3"/>
  <c r="E67" i="3"/>
  <c r="E51" i="3"/>
  <c r="E35" i="3"/>
  <c r="AH1511" i="3"/>
  <c r="R1511" i="3"/>
  <c r="AH1495" i="3"/>
  <c r="AH1479" i="3"/>
  <c r="R1479" i="3"/>
  <c r="AH1463" i="3"/>
  <c r="R1463" i="3"/>
  <c r="AH1447" i="3"/>
  <c r="AH1431" i="3"/>
  <c r="R1431" i="3"/>
  <c r="AH1415" i="3"/>
  <c r="R1415" i="3"/>
  <c r="AH1399" i="3"/>
  <c r="AH1383" i="3"/>
  <c r="R1383" i="3"/>
  <c r="AH1367" i="3"/>
  <c r="R1367" i="3"/>
  <c r="AH1351" i="3"/>
  <c r="AH1335" i="3"/>
  <c r="R1335" i="3"/>
  <c r="AH1319" i="3"/>
  <c r="R1319" i="3"/>
  <c r="AH1303" i="3"/>
  <c r="AH1287" i="3"/>
  <c r="R1287" i="3"/>
  <c r="AH1271" i="3"/>
  <c r="R1271" i="3"/>
  <c r="AH1255" i="3"/>
  <c r="AH1239" i="3"/>
  <c r="R1239" i="3"/>
  <c r="AH1223" i="3"/>
  <c r="R1223" i="3"/>
  <c r="AH1207" i="3"/>
  <c r="AH1191" i="3"/>
  <c r="R1191" i="3"/>
  <c r="K1495" i="3"/>
  <c r="O1495" i="3"/>
  <c r="S1495" i="3"/>
  <c r="W1495" i="3"/>
  <c r="AA1495" i="3"/>
  <c r="AE1495" i="3"/>
  <c r="AI1495" i="3"/>
  <c r="AM1495" i="3"/>
  <c r="AQ1495" i="3"/>
  <c r="AU1495" i="3"/>
  <c r="L1495" i="3"/>
  <c r="P1495" i="3"/>
  <c r="T1495" i="3"/>
  <c r="X1495" i="3"/>
  <c r="AB1495" i="3"/>
  <c r="AF1495" i="3"/>
  <c r="AJ1495" i="3"/>
  <c r="AN1495" i="3"/>
  <c r="AR1495" i="3"/>
  <c r="AV1495" i="3"/>
  <c r="M1495" i="3"/>
  <c r="Q1495" i="3"/>
  <c r="U1495" i="3"/>
  <c r="Y1495" i="3"/>
  <c r="AC1495" i="3"/>
  <c r="AG1495" i="3"/>
  <c r="AK1495" i="3"/>
  <c r="AO1495" i="3"/>
  <c r="AS1495" i="3"/>
  <c r="AW1495" i="3"/>
  <c r="K1447" i="3"/>
  <c r="O1447" i="3"/>
  <c r="S1447" i="3"/>
  <c r="W1447" i="3"/>
  <c r="AA1447" i="3"/>
  <c r="AE1447" i="3"/>
  <c r="AI1447" i="3"/>
  <c r="AM1447" i="3"/>
  <c r="AQ1447" i="3"/>
  <c r="AU1447" i="3"/>
  <c r="L1447" i="3"/>
  <c r="P1447" i="3"/>
  <c r="T1447" i="3"/>
  <c r="X1447" i="3"/>
  <c r="AB1447" i="3"/>
  <c r="AF1447" i="3"/>
  <c r="AJ1447" i="3"/>
  <c r="AN1447" i="3"/>
  <c r="AR1447" i="3"/>
  <c r="AV1447" i="3"/>
  <c r="M1447" i="3"/>
  <c r="Q1447" i="3"/>
  <c r="U1447" i="3"/>
  <c r="Y1447" i="3"/>
  <c r="AC1447" i="3"/>
  <c r="AG1447" i="3"/>
  <c r="AK1447" i="3"/>
  <c r="AO1447" i="3"/>
  <c r="AS1447" i="3"/>
  <c r="AW1447" i="3"/>
  <c r="K1399" i="3"/>
  <c r="O1399" i="3"/>
  <c r="S1399" i="3"/>
  <c r="W1399" i="3"/>
  <c r="AA1399" i="3"/>
  <c r="AE1399" i="3"/>
  <c r="AI1399" i="3"/>
  <c r="AM1399" i="3"/>
  <c r="AQ1399" i="3"/>
  <c r="AU1399" i="3"/>
  <c r="L1399" i="3"/>
  <c r="P1399" i="3"/>
  <c r="T1399" i="3"/>
  <c r="X1399" i="3"/>
  <c r="AB1399" i="3"/>
  <c r="AF1399" i="3"/>
  <c r="AJ1399" i="3"/>
  <c r="AN1399" i="3"/>
  <c r="AR1399" i="3"/>
  <c r="AV1399" i="3"/>
  <c r="M1399" i="3"/>
  <c r="Q1399" i="3"/>
  <c r="U1399" i="3"/>
  <c r="Y1399" i="3"/>
  <c r="AC1399" i="3"/>
  <c r="AG1399" i="3"/>
  <c r="AK1399" i="3"/>
  <c r="AO1399" i="3"/>
  <c r="AS1399" i="3"/>
  <c r="AW1399" i="3"/>
  <c r="K1351" i="3"/>
  <c r="O1351" i="3"/>
  <c r="S1351" i="3"/>
  <c r="W1351" i="3"/>
  <c r="AA1351" i="3"/>
  <c r="AE1351" i="3"/>
  <c r="AI1351" i="3"/>
  <c r="AM1351" i="3"/>
  <c r="AQ1351" i="3"/>
  <c r="AU1351" i="3"/>
  <c r="L1351" i="3"/>
  <c r="P1351" i="3"/>
  <c r="T1351" i="3"/>
  <c r="X1351" i="3"/>
  <c r="AB1351" i="3"/>
  <c r="AF1351" i="3"/>
  <c r="AJ1351" i="3"/>
  <c r="AN1351" i="3"/>
  <c r="AR1351" i="3"/>
  <c r="AV1351" i="3"/>
  <c r="M1351" i="3"/>
  <c r="Q1351" i="3"/>
  <c r="U1351" i="3"/>
  <c r="Y1351" i="3"/>
  <c r="AC1351" i="3"/>
  <c r="AG1351" i="3"/>
  <c r="AK1351" i="3"/>
  <c r="AO1351" i="3"/>
  <c r="AS1351" i="3"/>
  <c r="AW1351" i="3"/>
  <c r="K1303" i="3"/>
  <c r="O1303" i="3"/>
  <c r="S1303" i="3"/>
  <c r="W1303" i="3"/>
  <c r="AA1303" i="3"/>
  <c r="AE1303" i="3"/>
  <c r="AI1303" i="3"/>
  <c r="AM1303" i="3"/>
  <c r="AQ1303" i="3"/>
  <c r="AU1303" i="3"/>
  <c r="L1303" i="3"/>
  <c r="P1303" i="3"/>
  <c r="T1303" i="3"/>
  <c r="X1303" i="3"/>
  <c r="AB1303" i="3"/>
  <c r="AF1303" i="3"/>
  <c r="AJ1303" i="3"/>
  <c r="AN1303" i="3"/>
  <c r="AR1303" i="3"/>
  <c r="AV1303" i="3"/>
  <c r="M1303" i="3"/>
  <c r="Q1303" i="3"/>
  <c r="U1303" i="3"/>
  <c r="Y1303" i="3"/>
  <c r="AC1303" i="3"/>
  <c r="AG1303" i="3"/>
  <c r="AK1303" i="3"/>
  <c r="AO1303" i="3"/>
  <c r="AS1303" i="3"/>
  <c r="AW1303" i="3"/>
  <c r="K1255" i="3"/>
  <c r="O1255" i="3"/>
  <c r="S1255" i="3"/>
  <c r="W1255" i="3"/>
  <c r="AA1255" i="3"/>
  <c r="AE1255" i="3"/>
  <c r="AI1255" i="3"/>
  <c r="AM1255" i="3"/>
  <c r="AQ1255" i="3"/>
  <c r="AU1255" i="3"/>
  <c r="L1255" i="3"/>
  <c r="P1255" i="3"/>
  <c r="T1255" i="3"/>
  <c r="X1255" i="3"/>
  <c r="AB1255" i="3"/>
  <c r="AF1255" i="3"/>
  <c r="AJ1255" i="3"/>
  <c r="AN1255" i="3"/>
  <c r="AR1255" i="3"/>
  <c r="AV1255" i="3"/>
  <c r="M1255" i="3"/>
  <c r="Q1255" i="3"/>
  <c r="U1255" i="3"/>
  <c r="Y1255" i="3"/>
  <c r="AC1255" i="3"/>
  <c r="AG1255" i="3"/>
  <c r="AK1255" i="3"/>
  <c r="AO1255" i="3"/>
  <c r="AS1255" i="3"/>
  <c r="AW1255" i="3"/>
  <c r="K1207" i="3"/>
  <c r="O1207" i="3"/>
  <c r="S1207" i="3"/>
  <c r="W1207" i="3"/>
  <c r="AA1207" i="3"/>
  <c r="AE1207" i="3"/>
  <c r="AI1207" i="3"/>
  <c r="AM1207" i="3"/>
  <c r="AQ1207" i="3"/>
  <c r="AU1207" i="3"/>
  <c r="L1207" i="3"/>
  <c r="P1207" i="3"/>
  <c r="T1207" i="3"/>
  <c r="X1207" i="3"/>
  <c r="AB1207" i="3"/>
  <c r="AF1207" i="3"/>
  <c r="AJ1207" i="3"/>
  <c r="AN1207" i="3"/>
  <c r="AR1207" i="3"/>
  <c r="AV1207" i="3"/>
  <c r="M1207" i="3"/>
  <c r="Q1207" i="3"/>
  <c r="U1207" i="3"/>
  <c r="Y1207" i="3"/>
  <c r="AC1207" i="3"/>
  <c r="AG1207" i="3"/>
  <c r="AK1207" i="3"/>
  <c r="AO1207" i="3"/>
  <c r="AS1207" i="3"/>
  <c r="AW1207" i="3"/>
  <c r="K1159" i="3"/>
  <c r="O1159" i="3"/>
  <c r="S1159" i="3"/>
  <c r="W1159" i="3"/>
  <c r="AA1159" i="3"/>
  <c r="AE1159" i="3"/>
  <c r="AI1159" i="3"/>
  <c r="AM1159" i="3"/>
  <c r="AQ1159" i="3"/>
  <c r="AU1159" i="3"/>
  <c r="N1159" i="3"/>
  <c r="Z1159" i="3"/>
  <c r="AL1159" i="3"/>
  <c r="L1159" i="3"/>
  <c r="P1159" i="3"/>
  <c r="T1159" i="3"/>
  <c r="X1159" i="3"/>
  <c r="AB1159" i="3"/>
  <c r="AF1159" i="3"/>
  <c r="AJ1159" i="3"/>
  <c r="AN1159" i="3"/>
  <c r="AR1159" i="3"/>
  <c r="AV1159" i="3"/>
  <c r="V1159" i="3"/>
  <c r="AH1159" i="3"/>
  <c r="AT1159" i="3"/>
  <c r="M1159" i="3"/>
  <c r="Q1159" i="3"/>
  <c r="U1159" i="3"/>
  <c r="Y1159" i="3"/>
  <c r="AC1159" i="3"/>
  <c r="AG1159" i="3"/>
  <c r="AK1159" i="3"/>
  <c r="AO1159" i="3"/>
  <c r="AS1159" i="3"/>
  <c r="AW1159" i="3"/>
  <c r="R1159" i="3"/>
  <c r="AD1159" i="3"/>
  <c r="AP1159" i="3"/>
  <c r="K1111" i="3"/>
  <c r="O1111" i="3"/>
  <c r="S1111" i="3"/>
  <c r="W1111" i="3"/>
  <c r="AA1111" i="3"/>
  <c r="AE1111" i="3"/>
  <c r="AI1111" i="3"/>
  <c r="AM1111" i="3"/>
  <c r="AQ1111" i="3"/>
  <c r="AU1111" i="3"/>
  <c r="M1111" i="3"/>
  <c r="Q1111" i="3"/>
  <c r="U1111" i="3"/>
  <c r="Y1111" i="3"/>
  <c r="AC1111" i="3"/>
  <c r="AG1111" i="3"/>
  <c r="AK1111" i="3"/>
  <c r="AO1111" i="3"/>
  <c r="AS1111" i="3"/>
  <c r="AW1111" i="3"/>
  <c r="R1111" i="3"/>
  <c r="Z1111" i="3"/>
  <c r="AH1111" i="3"/>
  <c r="AP1111" i="3"/>
  <c r="AF1111" i="3"/>
  <c r="L1111" i="3"/>
  <c r="T1111" i="3"/>
  <c r="AB1111" i="3"/>
  <c r="AJ1111" i="3"/>
  <c r="AR1111" i="3"/>
  <c r="P1111" i="3"/>
  <c r="AN1111" i="3"/>
  <c r="N1111" i="3"/>
  <c r="V1111" i="3"/>
  <c r="AD1111" i="3"/>
  <c r="AL1111" i="3"/>
  <c r="AT1111" i="3"/>
  <c r="X1111" i="3"/>
  <c r="AV1111" i="3"/>
  <c r="K1063" i="3"/>
  <c r="O1063" i="3"/>
  <c r="S1063" i="3"/>
  <c r="W1063" i="3"/>
  <c r="AA1063" i="3"/>
  <c r="AE1063" i="3"/>
  <c r="AI1063" i="3"/>
  <c r="AM1063" i="3"/>
  <c r="AQ1063" i="3"/>
  <c r="AU1063" i="3"/>
  <c r="L1063" i="3"/>
  <c r="P1063" i="3"/>
  <c r="T1063" i="3"/>
  <c r="X1063" i="3"/>
  <c r="AB1063" i="3"/>
  <c r="AF1063" i="3"/>
  <c r="AJ1063" i="3"/>
  <c r="AN1063" i="3"/>
  <c r="AR1063" i="3"/>
  <c r="AV1063" i="3"/>
  <c r="M1063" i="3"/>
  <c r="Q1063" i="3"/>
  <c r="U1063" i="3"/>
  <c r="Y1063" i="3"/>
  <c r="AC1063" i="3"/>
  <c r="AG1063" i="3"/>
  <c r="AK1063" i="3"/>
  <c r="AO1063" i="3"/>
  <c r="AS1063" i="3"/>
  <c r="AW1063" i="3"/>
  <c r="V1063" i="3"/>
  <c r="AL1063" i="3"/>
  <c r="R1063" i="3"/>
  <c r="Z1063" i="3"/>
  <c r="AP1063" i="3"/>
  <c r="N1063" i="3"/>
  <c r="AD1063" i="3"/>
  <c r="AT1063" i="3"/>
  <c r="AH1063" i="3"/>
  <c r="K1031" i="3"/>
  <c r="O1031" i="3"/>
  <c r="S1031" i="3"/>
  <c r="W1031" i="3"/>
  <c r="AA1031" i="3"/>
  <c r="AE1031" i="3"/>
  <c r="AI1031" i="3"/>
  <c r="AM1031" i="3"/>
  <c r="AQ1031" i="3"/>
  <c r="AU1031" i="3"/>
  <c r="L1031" i="3"/>
  <c r="P1031" i="3"/>
  <c r="T1031" i="3"/>
  <c r="X1031" i="3"/>
  <c r="AB1031" i="3"/>
  <c r="AF1031" i="3"/>
  <c r="AJ1031" i="3"/>
  <c r="AN1031" i="3"/>
  <c r="AR1031" i="3"/>
  <c r="AV1031" i="3"/>
  <c r="M1031" i="3"/>
  <c r="Q1031" i="3"/>
  <c r="U1031" i="3"/>
  <c r="Y1031" i="3"/>
  <c r="AC1031" i="3"/>
  <c r="AG1031" i="3"/>
  <c r="AK1031" i="3"/>
  <c r="AO1031" i="3"/>
  <c r="AS1031" i="3"/>
  <c r="AW1031" i="3"/>
  <c r="V1031" i="3"/>
  <c r="AL1031" i="3"/>
  <c r="R1031" i="3"/>
  <c r="Z1031" i="3"/>
  <c r="AP1031" i="3"/>
  <c r="N1031" i="3"/>
  <c r="AD1031" i="3"/>
  <c r="AT1031" i="3"/>
  <c r="AH1031" i="3"/>
  <c r="K983" i="3"/>
  <c r="O983" i="3"/>
  <c r="S983" i="3"/>
  <c r="W983" i="3"/>
  <c r="AA983" i="3"/>
  <c r="AE983" i="3"/>
  <c r="AI983" i="3"/>
  <c r="AM983" i="3"/>
  <c r="AQ983" i="3"/>
  <c r="AU983" i="3"/>
  <c r="L983" i="3"/>
  <c r="P983" i="3"/>
  <c r="T983" i="3"/>
  <c r="X983" i="3"/>
  <c r="AB983" i="3"/>
  <c r="AF983" i="3"/>
  <c r="AJ983" i="3"/>
  <c r="AN983" i="3"/>
  <c r="AR983" i="3"/>
  <c r="AV983" i="3"/>
  <c r="M983" i="3"/>
  <c r="Q983" i="3"/>
  <c r="U983" i="3"/>
  <c r="Y983" i="3"/>
  <c r="AC983" i="3"/>
  <c r="AG983" i="3"/>
  <c r="AK983" i="3"/>
  <c r="AO983" i="3"/>
  <c r="AS983" i="3"/>
  <c r="AW983" i="3"/>
  <c r="V983" i="3"/>
  <c r="AL983" i="3"/>
  <c r="AH983" i="3"/>
  <c r="Z983" i="3"/>
  <c r="AP983" i="3"/>
  <c r="N983" i="3"/>
  <c r="AD983" i="3"/>
  <c r="AT983" i="3"/>
  <c r="R983" i="3"/>
  <c r="N951" i="3"/>
  <c r="R951" i="3"/>
  <c r="V951" i="3"/>
  <c r="Z951" i="3"/>
  <c r="AD951" i="3"/>
  <c r="AH951" i="3"/>
  <c r="AL951" i="3"/>
  <c r="AP951" i="3"/>
  <c r="AT951" i="3"/>
  <c r="L951" i="3"/>
  <c r="P951" i="3"/>
  <c r="T951" i="3"/>
  <c r="X951" i="3"/>
  <c r="AB951" i="3"/>
  <c r="AF951" i="3"/>
  <c r="AJ951" i="3"/>
  <c r="AN951" i="3"/>
  <c r="AR951" i="3"/>
  <c r="AV951" i="3"/>
  <c r="O951" i="3"/>
  <c r="W951" i="3"/>
  <c r="AE951" i="3"/>
  <c r="AM951" i="3"/>
  <c r="AU951" i="3"/>
  <c r="Q951" i="3"/>
  <c r="Y951" i="3"/>
  <c r="AG951" i="3"/>
  <c r="AO951" i="3"/>
  <c r="AW951" i="3"/>
  <c r="K951" i="3"/>
  <c r="S951" i="3"/>
  <c r="AA951" i="3"/>
  <c r="AI951" i="3"/>
  <c r="AQ951" i="3"/>
  <c r="U951" i="3"/>
  <c r="AS951" i="3"/>
  <c r="AC951" i="3"/>
  <c r="M951" i="3"/>
  <c r="AK951" i="3"/>
  <c r="N903" i="3"/>
  <c r="R903" i="3"/>
  <c r="V903" i="3"/>
  <c r="Z903" i="3"/>
  <c r="AD903" i="3"/>
  <c r="AH903" i="3"/>
  <c r="AL903" i="3"/>
  <c r="AP903" i="3"/>
  <c r="AT903" i="3"/>
  <c r="L903" i="3"/>
  <c r="P903" i="3"/>
  <c r="T903" i="3"/>
  <c r="X903" i="3"/>
  <c r="AB903" i="3"/>
  <c r="AF903" i="3"/>
  <c r="AJ903" i="3"/>
  <c r="AN903" i="3"/>
  <c r="AR903" i="3"/>
  <c r="AV903" i="3"/>
  <c r="O903" i="3"/>
  <c r="W903" i="3"/>
  <c r="AE903" i="3"/>
  <c r="AM903" i="3"/>
  <c r="AU903" i="3"/>
  <c r="Q903" i="3"/>
  <c r="Y903" i="3"/>
  <c r="AG903" i="3"/>
  <c r="AO903" i="3"/>
  <c r="AW903" i="3"/>
  <c r="K903" i="3"/>
  <c r="S903" i="3"/>
  <c r="AA903" i="3"/>
  <c r="AI903" i="3"/>
  <c r="AQ903" i="3"/>
  <c r="AK903" i="3"/>
  <c r="M903" i="3"/>
  <c r="AS903" i="3"/>
  <c r="U903" i="3"/>
  <c r="AC903" i="3"/>
  <c r="N855" i="3"/>
  <c r="R855" i="3"/>
  <c r="V855" i="3"/>
  <c r="Z855" i="3"/>
  <c r="AD855" i="3"/>
  <c r="AH855" i="3"/>
  <c r="AL855" i="3"/>
  <c r="AP855" i="3"/>
  <c r="AT855" i="3"/>
  <c r="L855" i="3"/>
  <c r="P855" i="3"/>
  <c r="T855" i="3"/>
  <c r="X855" i="3"/>
  <c r="AB855" i="3"/>
  <c r="AF855" i="3"/>
  <c r="AJ855" i="3"/>
  <c r="AN855" i="3"/>
  <c r="AR855" i="3"/>
  <c r="AV855" i="3"/>
  <c r="O855" i="3"/>
  <c r="W855" i="3"/>
  <c r="AE855" i="3"/>
  <c r="AM855" i="3"/>
  <c r="AU855" i="3"/>
  <c r="Q855" i="3"/>
  <c r="Y855" i="3"/>
  <c r="AG855" i="3"/>
  <c r="AO855" i="3"/>
  <c r="AW855" i="3"/>
  <c r="K855" i="3"/>
  <c r="S855" i="3"/>
  <c r="AA855" i="3"/>
  <c r="AI855" i="3"/>
  <c r="AQ855" i="3"/>
  <c r="U855" i="3"/>
  <c r="AC855" i="3"/>
  <c r="AK855" i="3"/>
  <c r="M855" i="3"/>
  <c r="AS855" i="3"/>
  <c r="N807" i="3"/>
  <c r="R807" i="3"/>
  <c r="V807" i="3"/>
  <c r="Z807" i="3"/>
  <c r="AD807" i="3"/>
  <c r="AH807" i="3"/>
  <c r="AL807" i="3"/>
  <c r="AP807" i="3"/>
  <c r="AT807" i="3"/>
  <c r="L807" i="3"/>
  <c r="P807" i="3"/>
  <c r="T807" i="3"/>
  <c r="X807" i="3"/>
  <c r="AB807" i="3"/>
  <c r="AF807" i="3"/>
  <c r="AJ807" i="3"/>
  <c r="AN807" i="3"/>
  <c r="AR807" i="3"/>
  <c r="AV807" i="3"/>
  <c r="O807" i="3"/>
  <c r="W807" i="3"/>
  <c r="AE807" i="3"/>
  <c r="AM807" i="3"/>
  <c r="AU807" i="3"/>
  <c r="Q807" i="3"/>
  <c r="Y807" i="3"/>
  <c r="AG807" i="3"/>
  <c r="AO807" i="3"/>
  <c r="AW807" i="3"/>
  <c r="K807" i="3"/>
  <c r="S807" i="3"/>
  <c r="AA807" i="3"/>
  <c r="AI807" i="3"/>
  <c r="AQ807" i="3"/>
  <c r="AK807" i="3"/>
  <c r="M807" i="3"/>
  <c r="AS807" i="3"/>
  <c r="U807" i="3"/>
  <c r="AC807" i="3"/>
  <c r="M759" i="3"/>
  <c r="Q759" i="3"/>
  <c r="U759" i="3"/>
  <c r="Y759" i="3"/>
  <c r="AC759" i="3"/>
  <c r="AG759" i="3"/>
  <c r="AK759" i="3"/>
  <c r="AO759" i="3"/>
  <c r="AS759" i="3"/>
  <c r="AW759" i="3"/>
  <c r="N759" i="3"/>
  <c r="R759" i="3"/>
  <c r="V759" i="3"/>
  <c r="Z759" i="3"/>
  <c r="AD759" i="3"/>
  <c r="AH759" i="3"/>
  <c r="AL759" i="3"/>
  <c r="AP759" i="3"/>
  <c r="AT759" i="3"/>
  <c r="P759" i="3"/>
  <c r="X759" i="3"/>
  <c r="AF759" i="3"/>
  <c r="AN759" i="3"/>
  <c r="AV759" i="3"/>
  <c r="K759" i="3"/>
  <c r="S759" i="3"/>
  <c r="AA759" i="3"/>
  <c r="AI759" i="3"/>
  <c r="AQ759" i="3"/>
  <c r="L759" i="3"/>
  <c r="T759" i="3"/>
  <c r="AB759" i="3"/>
  <c r="AJ759" i="3"/>
  <c r="AR759" i="3"/>
  <c r="AM759" i="3"/>
  <c r="O759" i="3"/>
  <c r="AU759" i="3"/>
  <c r="W759" i="3"/>
  <c r="AE759" i="3"/>
  <c r="L695" i="3"/>
  <c r="P695" i="3"/>
  <c r="T695" i="3"/>
  <c r="X695" i="3"/>
  <c r="AB695" i="3"/>
  <c r="AF695" i="3"/>
  <c r="AJ695" i="3"/>
  <c r="AN695" i="3"/>
  <c r="AR695" i="3"/>
  <c r="AV695" i="3"/>
  <c r="M695" i="3"/>
  <c r="Q695" i="3"/>
  <c r="U695" i="3"/>
  <c r="Y695" i="3"/>
  <c r="AC695" i="3"/>
  <c r="AG695" i="3"/>
  <c r="AK695" i="3"/>
  <c r="AO695" i="3"/>
  <c r="AS695" i="3"/>
  <c r="AW695" i="3"/>
  <c r="N695" i="3"/>
  <c r="R695" i="3"/>
  <c r="V695" i="3"/>
  <c r="Z695" i="3"/>
  <c r="AD695" i="3"/>
  <c r="AH695" i="3"/>
  <c r="AL695" i="3"/>
  <c r="AP695" i="3"/>
  <c r="AT695" i="3"/>
  <c r="K695" i="3"/>
  <c r="AA695" i="3"/>
  <c r="AQ695" i="3"/>
  <c r="O695" i="3"/>
  <c r="AE695" i="3"/>
  <c r="AU695" i="3"/>
  <c r="S695" i="3"/>
  <c r="AI695" i="3"/>
  <c r="W695" i="3"/>
  <c r="AM695" i="3"/>
  <c r="L663" i="3"/>
  <c r="P663" i="3"/>
  <c r="T663" i="3"/>
  <c r="X663" i="3"/>
  <c r="AB663" i="3"/>
  <c r="AF663" i="3"/>
  <c r="AJ663" i="3"/>
  <c r="AN663" i="3"/>
  <c r="AR663" i="3"/>
  <c r="AV663" i="3"/>
  <c r="M663" i="3"/>
  <c r="Q663" i="3"/>
  <c r="U663" i="3"/>
  <c r="Y663" i="3"/>
  <c r="AC663" i="3"/>
  <c r="AG663" i="3"/>
  <c r="AK663" i="3"/>
  <c r="AO663" i="3"/>
  <c r="AS663" i="3"/>
  <c r="AW663" i="3"/>
  <c r="N663" i="3"/>
  <c r="R663" i="3"/>
  <c r="V663" i="3"/>
  <c r="Z663" i="3"/>
  <c r="AD663" i="3"/>
  <c r="AH663" i="3"/>
  <c r="AL663" i="3"/>
  <c r="AP663" i="3"/>
  <c r="AT663" i="3"/>
  <c r="K663" i="3"/>
  <c r="AA663" i="3"/>
  <c r="AQ663" i="3"/>
  <c r="O663" i="3"/>
  <c r="AE663" i="3"/>
  <c r="AU663" i="3"/>
  <c r="S663" i="3"/>
  <c r="AI663" i="3"/>
  <c r="W663" i="3"/>
  <c r="AM663" i="3"/>
  <c r="L615" i="3"/>
  <c r="P615" i="3"/>
  <c r="T615" i="3"/>
  <c r="X615" i="3"/>
  <c r="AB615" i="3"/>
  <c r="AF615" i="3"/>
  <c r="AJ615" i="3"/>
  <c r="AN615" i="3"/>
  <c r="AR615" i="3"/>
  <c r="AV615" i="3"/>
  <c r="M615" i="3"/>
  <c r="Q615" i="3"/>
  <c r="U615" i="3"/>
  <c r="Y615" i="3"/>
  <c r="AC615" i="3"/>
  <c r="AG615" i="3"/>
  <c r="AK615" i="3"/>
  <c r="AO615" i="3"/>
  <c r="AS615" i="3"/>
  <c r="AW615" i="3"/>
  <c r="N615" i="3"/>
  <c r="R615" i="3"/>
  <c r="V615" i="3"/>
  <c r="Z615" i="3"/>
  <c r="AD615" i="3"/>
  <c r="AH615" i="3"/>
  <c r="AL615" i="3"/>
  <c r="AP615" i="3"/>
  <c r="AT615" i="3"/>
  <c r="K615" i="3"/>
  <c r="AA615" i="3"/>
  <c r="AQ615" i="3"/>
  <c r="O615" i="3"/>
  <c r="AE615" i="3"/>
  <c r="AU615" i="3"/>
  <c r="S615" i="3"/>
  <c r="AI615" i="3"/>
  <c r="AM615" i="3"/>
  <c r="W615" i="3"/>
  <c r="L567" i="3"/>
  <c r="P567" i="3"/>
  <c r="T567" i="3"/>
  <c r="X567" i="3"/>
  <c r="AB567" i="3"/>
  <c r="AF567" i="3"/>
  <c r="AJ567" i="3"/>
  <c r="AN567" i="3"/>
  <c r="AR567" i="3"/>
  <c r="AV567" i="3"/>
  <c r="M567" i="3"/>
  <c r="Q567" i="3"/>
  <c r="U567" i="3"/>
  <c r="Y567" i="3"/>
  <c r="AC567" i="3"/>
  <c r="AG567" i="3"/>
  <c r="AK567" i="3"/>
  <c r="AO567" i="3"/>
  <c r="AS567" i="3"/>
  <c r="AW567" i="3"/>
  <c r="N567" i="3"/>
  <c r="R567" i="3"/>
  <c r="V567" i="3"/>
  <c r="Z567" i="3"/>
  <c r="AD567" i="3"/>
  <c r="AH567" i="3"/>
  <c r="AL567" i="3"/>
  <c r="AP567" i="3"/>
  <c r="AT567" i="3"/>
  <c r="K567" i="3"/>
  <c r="AA567" i="3"/>
  <c r="AQ567" i="3"/>
  <c r="O567" i="3"/>
  <c r="AE567" i="3"/>
  <c r="AU567" i="3"/>
  <c r="S567" i="3"/>
  <c r="AI567" i="3"/>
  <c r="W567" i="3"/>
  <c r="AM567" i="3"/>
  <c r="L519" i="3"/>
  <c r="P519" i="3"/>
  <c r="T519" i="3"/>
  <c r="X519" i="3"/>
  <c r="AB519" i="3"/>
  <c r="AF519" i="3"/>
  <c r="AJ519" i="3"/>
  <c r="AN519" i="3"/>
  <c r="AR519" i="3"/>
  <c r="AV519" i="3"/>
  <c r="M519" i="3"/>
  <c r="Q519" i="3"/>
  <c r="U519" i="3"/>
  <c r="Y519" i="3"/>
  <c r="AC519" i="3"/>
  <c r="AG519" i="3"/>
  <c r="AK519" i="3"/>
  <c r="AO519" i="3"/>
  <c r="AS519" i="3"/>
  <c r="AW519" i="3"/>
  <c r="N519" i="3"/>
  <c r="R519" i="3"/>
  <c r="V519" i="3"/>
  <c r="Z519" i="3"/>
  <c r="AD519" i="3"/>
  <c r="AH519" i="3"/>
  <c r="AL519" i="3"/>
  <c r="AP519" i="3"/>
  <c r="AT519" i="3"/>
  <c r="K519" i="3"/>
  <c r="AA519" i="3"/>
  <c r="AQ519" i="3"/>
  <c r="O519" i="3"/>
  <c r="AE519" i="3"/>
  <c r="AU519" i="3"/>
  <c r="S519" i="3"/>
  <c r="AI519" i="3"/>
  <c r="W519" i="3"/>
  <c r="AM519" i="3"/>
  <c r="L455" i="3"/>
  <c r="P455" i="3"/>
  <c r="T455" i="3"/>
  <c r="X455" i="3"/>
  <c r="AB455" i="3"/>
  <c r="AF455" i="3"/>
  <c r="AJ455" i="3"/>
  <c r="AN455" i="3"/>
  <c r="AR455" i="3"/>
  <c r="AV455" i="3"/>
  <c r="M455" i="3"/>
  <c r="Q455" i="3"/>
  <c r="U455" i="3"/>
  <c r="Y455" i="3"/>
  <c r="AC455" i="3"/>
  <c r="AG455" i="3"/>
  <c r="AK455" i="3"/>
  <c r="AO455" i="3"/>
  <c r="AS455" i="3"/>
  <c r="AW455" i="3"/>
  <c r="N455" i="3"/>
  <c r="R455" i="3"/>
  <c r="V455" i="3"/>
  <c r="Z455" i="3"/>
  <c r="AD455" i="3"/>
  <c r="AH455" i="3"/>
  <c r="AL455" i="3"/>
  <c r="AP455" i="3"/>
  <c r="AT455" i="3"/>
  <c r="K455" i="3"/>
  <c r="AA455" i="3"/>
  <c r="AQ455" i="3"/>
  <c r="O455" i="3"/>
  <c r="AE455" i="3"/>
  <c r="AU455" i="3"/>
  <c r="S455" i="3"/>
  <c r="AI455" i="3"/>
  <c r="W455" i="3"/>
  <c r="AM455" i="3"/>
  <c r="K407" i="3"/>
  <c r="O407" i="3"/>
  <c r="S407" i="3"/>
  <c r="W407" i="3"/>
  <c r="AA407" i="3"/>
  <c r="AE407" i="3"/>
  <c r="AI407" i="3"/>
  <c r="AM407" i="3"/>
  <c r="AQ407" i="3"/>
  <c r="AU407" i="3"/>
  <c r="L407" i="3"/>
  <c r="Q407" i="3"/>
  <c r="V407" i="3"/>
  <c r="AB407" i="3"/>
  <c r="AG407" i="3"/>
  <c r="AL407" i="3"/>
  <c r="AR407" i="3"/>
  <c r="AW407" i="3"/>
  <c r="M407" i="3"/>
  <c r="R407" i="3"/>
  <c r="X407" i="3"/>
  <c r="AC407" i="3"/>
  <c r="AH407" i="3"/>
  <c r="AN407" i="3"/>
  <c r="AS407" i="3"/>
  <c r="N407" i="3"/>
  <c r="T407" i="3"/>
  <c r="Y407" i="3"/>
  <c r="AD407" i="3"/>
  <c r="AJ407" i="3"/>
  <c r="AO407" i="3"/>
  <c r="AT407" i="3"/>
  <c r="P407" i="3"/>
  <c r="AK407" i="3"/>
  <c r="U407" i="3"/>
  <c r="AP407" i="3"/>
  <c r="Z407" i="3"/>
  <c r="AV407" i="3"/>
  <c r="AF407" i="3"/>
  <c r="N359" i="3"/>
  <c r="R359" i="3"/>
  <c r="V359" i="3"/>
  <c r="Z359" i="3"/>
  <c r="AD359" i="3"/>
  <c r="AH359" i="3"/>
  <c r="AL359" i="3"/>
  <c r="AP359" i="3"/>
  <c r="AT359" i="3"/>
  <c r="K359" i="3"/>
  <c r="O359" i="3"/>
  <c r="S359" i="3"/>
  <c r="W359" i="3"/>
  <c r="AA359" i="3"/>
  <c r="AE359" i="3"/>
  <c r="AI359" i="3"/>
  <c r="AM359" i="3"/>
  <c r="AQ359" i="3"/>
  <c r="AU359" i="3"/>
  <c r="L359" i="3"/>
  <c r="P359" i="3"/>
  <c r="T359" i="3"/>
  <c r="X359" i="3"/>
  <c r="AB359" i="3"/>
  <c r="AF359" i="3"/>
  <c r="AJ359" i="3"/>
  <c r="AN359" i="3"/>
  <c r="AR359" i="3"/>
  <c r="AV359" i="3"/>
  <c r="Y359" i="3"/>
  <c r="AO359" i="3"/>
  <c r="M359" i="3"/>
  <c r="AC359" i="3"/>
  <c r="AS359" i="3"/>
  <c r="Q359" i="3"/>
  <c r="AG359" i="3"/>
  <c r="AW359" i="3"/>
  <c r="U359" i="3"/>
  <c r="AK359" i="3"/>
  <c r="N343" i="3"/>
  <c r="R343" i="3"/>
  <c r="V343" i="3"/>
  <c r="Z343" i="3"/>
  <c r="AD343" i="3"/>
  <c r="AH343" i="3"/>
  <c r="AL343" i="3"/>
  <c r="AP343" i="3"/>
  <c r="AT343" i="3"/>
  <c r="K343" i="3"/>
  <c r="O343" i="3"/>
  <c r="S343" i="3"/>
  <c r="W343" i="3"/>
  <c r="AA343" i="3"/>
  <c r="AE343" i="3"/>
  <c r="AI343" i="3"/>
  <c r="AM343" i="3"/>
  <c r="AQ343" i="3"/>
  <c r="AU343" i="3"/>
  <c r="L343" i="3"/>
  <c r="P343" i="3"/>
  <c r="T343" i="3"/>
  <c r="X343" i="3"/>
  <c r="AB343" i="3"/>
  <c r="AF343" i="3"/>
  <c r="AJ343" i="3"/>
  <c r="AN343" i="3"/>
  <c r="AR343" i="3"/>
  <c r="AV343" i="3"/>
  <c r="Y343" i="3"/>
  <c r="AO343" i="3"/>
  <c r="M343" i="3"/>
  <c r="AC343" i="3"/>
  <c r="AS343" i="3"/>
  <c r="Q343" i="3"/>
  <c r="AG343" i="3"/>
  <c r="AW343" i="3"/>
  <c r="AK343" i="3"/>
  <c r="U343" i="3"/>
  <c r="N295" i="3"/>
  <c r="R295" i="3"/>
  <c r="V295" i="3"/>
  <c r="Z295" i="3"/>
  <c r="AD295" i="3"/>
  <c r="AH295" i="3"/>
  <c r="AL295" i="3"/>
  <c r="AP295" i="3"/>
  <c r="AT295" i="3"/>
  <c r="K295" i="3"/>
  <c r="O295" i="3"/>
  <c r="S295" i="3"/>
  <c r="W295" i="3"/>
  <c r="AA295" i="3"/>
  <c r="AE295" i="3"/>
  <c r="AI295" i="3"/>
  <c r="AM295" i="3"/>
  <c r="AQ295" i="3"/>
  <c r="AU295" i="3"/>
  <c r="L295" i="3"/>
  <c r="P295" i="3"/>
  <c r="T295" i="3"/>
  <c r="X295" i="3"/>
  <c r="AB295" i="3"/>
  <c r="AF295" i="3"/>
  <c r="AJ295" i="3"/>
  <c r="AN295" i="3"/>
  <c r="AR295" i="3"/>
  <c r="AV295" i="3"/>
  <c r="M295" i="3"/>
  <c r="AC295" i="3"/>
  <c r="AS295" i="3"/>
  <c r="Q295" i="3"/>
  <c r="AG295" i="3"/>
  <c r="AW295" i="3"/>
  <c r="U295" i="3"/>
  <c r="AK295" i="3"/>
  <c r="Y295" i="3"/>
  <c r="AO295" i="3"/>
  <c r="N247" i="3"/>
  <c r="R247" i="3"/>
  <c r="V247" i="3"/>
  <c r="Z247" i="3"/>
  <c r="AD247" i="3"/>
  <c r="AH247" i="3"/>
  <c r="AL247" i="3"/>
  <c r="AP247" i="3"/>
  <c r="AT247" i="3"/>
  <c r="K247" i="3"/>
  <c r="O247" i="3"/>
  <c r="S247" i="3"/>
  <c r="W247" i="3"/>
  <c r="AA247" i="3"/>
  <c r="AE247" i="3"/>
  <c r="AI247" i="3"/>
  <c r="AM247" i="3"/>
  <c r="AQ247" i="3"/>
  <c r="AU247" i="3"/>
  <c r="L247" i="3"/>
  <c r="P247" i="3"/>
  <c r="T247" i="3"/>
  <c r="X247" i="3"/>
  <c r="AB247" i="3"/>
  <c r="AF247" i="3"/>
  <c r="AJ247" i="3"/>
  <c r="AN247" i="3"/>
  <c r="AR247" i="3"/>
  <c r="AV247" i="3"/>
  <c r="M247" i="3"/>
  <c r="AC247" i="3"/>
  <c r="AS247" i="3"/>
  <c r="Q247" i="3"/>
  <c r="AG247" i="3"/>
  <c r="AW247" i="3"/>
  <c r="U247" i="3"/>
  <c r="AK247" i="3"/>
  <c r="Y247" i="3"/>
  <c r="AO247" i="3"/>
  <c r="N199" i="3"/>
  <c r="R199" i="3"/>
  <c r="V199" i="3"/>
  <c r="Z199" i="3"/>
  <c r="AD199" i="3"/>
  <c r="AH199" i="3"/>
  <c r="AL199" i="3"/>
  <c r="AP199" i="3"/>
  <c r="AT199" i="3"/>
  <c r="K199" i="3"/>
  <c r="O199" i="3"/>
  <c r="S199" i="3"/>
  <c r="W199" i="3"/>
  <c r="AA199" i="3"/>
  <c r="AE199" i="3"/>
  <c r="AI199" i="3"/>
  <c r="AM199" i="3"/>
  <c r="AQ199" i="3"/>
  <c r="AU199" i="3"/>
  <c r="L199" i="3"/>
  <c r="P199" i="3"/>
  <c r="T199" i="3"/>
  <c r="X199" i="3"/>
  <c r="AB199" i="3"/>
  <c r="AF199" i="3"/>
  <c r="AJ199" i="3"/>
  <c r="AN199" i="3"/>
  <c r="AR199" i="3"/>
  <c r="AV199" i="3"/>
  <c r="U199" i="3"/>
  <c r="AK199" i="3"/>
  <c r="Y199" i="3"/>
  <c r="AO199" i="3"/>
  <c r="M199" i="3"/>
  <c r="AC199" i="3"/>
  <c r="AS199" i="3"/>
  <c r="AW199" i="3"/>
  <c r="Q199" i="3"/>
  <c r="AG199" i="3"/>
  <c r="L167" i="3"/>
  <c r="P167" i="3"/>
  <c r="T167" i="3"/>
  <c r="X167" i="3"/>
  <c r="AB167" i="3"/>
  <c r="AF167" i="3"/>
  <c r="AJ167" i="3"/>
  <c r="AN167" i="3"/>
  <c r="AR167" i="3"/>
  <c r="AV167" i="3"/>
  <c r="M167" i="3"/>
  <c r="Q167" i="3"/>
  <c r="U167" i="3"/>
  <c r="Y167" i="3"/>
  <c r="AC167" i="3"/>
  <c r="AG167" i="3"/>
  <c r="AK167" i="3"/>
  <c r="AO167" i="3"/>
  <c r="AS167" i="3"/>
  <c r="AW167" i="3"/>
  <c r="N167" i="3"/>
  <c r="R167" i="3"/>
  <c r="V167" i="3"/>
  <c r="Z167" i="3"/>
  <c r="AD167" i="3"/>
  <c r="AH167" i="3"/>
  <c r="AL167" i="3"/>
  <c r="AP167" i="3"/>
  <c r="AT167" i="3"/>
  <c r="K167" i="3"/>
  <c r="AA167" i="3"/>
  <c r="AQ167" i="3"/>
  <c r="O167" i="3"/>
  <c r="AE167" i="3"/>
  <c r="AU167" i="3"/>
  <c r="S167" i="3"/>
  <c r="AI167" i="3"/>
  <c r="W167" i="3"/>
  <c r="AM167" i="3"/>
  <c r="N119" i="3"/>
  <c r="R119" i="3"/>
  <c r="V119" i="3"/>
  <c r="Z119" i="3"/>
  <c r="AD119" i="3"/>
  <c r="AH119" i="3"/>
  <c r="AL119" i="3"/>
  <c r="AP119" i="3"/>
  <c r="AT119" i="3"/>
  <c r="K119" i="3"/>
  <c r="O119" i="3"/>
  <c r="S119" i="3"/>
  <c r="W119" i="3"/>
  <c r="AA119" i="3"/>
  <c r="AE119" i="3"/>
  <c r="AI119" i="3"/>
  <c r="AM119" i="3"/>
  <c r="AQ119" i="3"/>
  <c r="AU119" i="3"/>
  <c r="L119" i="3"/>
  <c r="P119" i="3"/>
  <c r="T119" i="3"/>
  <c r="X119" i="3"/>
  <c r="AB119" i="3"/>
  <c r="AF119" i="3"/>
  <c r="AJ119" i="3"/>
  <c r="AN119" i="3"/>
  <c r="AR119" i="3"/>
  <c r="AV119" i="3"/>
  <c r="Y119" i="3"/>
  <c r="AO119" i="3"/>
  <c r="M119" i="3"/>
  <c r="AC119" i="3"/>
  <c r="AS119" i="3"/>
  <c r="Q119" i="3"/>
  <c r="AG119" i="3"/>
  <c r="AW119" i="3"/>
  <c r="U119" i="3"/>
  <c r="AK119" i="3"/>
  <c r="N87" i="3"/>
  <c r="R87" i="3"/>
  <c r="V87" i="3"/>
  <c r="Z87" i="3"/>
  <c r="AD87" i="3"/>
  <c r="AH87" i="3"/>
  <c r="AL87" i="3"/>
  <c r="AP87" i="3"/>
  <c r="AT87" i="3"/>
  <c r="K87" i="3"/>
  <c r="O87" i="3"/>
  <c r="S87" i="3"/>
  <c r="W87" i="3"/>
  <c r="AA87" i="3"/>
  <c r="AE87" i="3"/>
  <c r="AI87" i="3"/>
  <c r="AM87" i="3"/>
  <c r="AQ87" i="3"/>
  <c r="AU87" i="3"/>
  <c r="L87" i="3"/>
  <c r="P87" i="3"/>
  <c r="T87" i="3"/>
  <c r="X87" i="3"/>
  <c r="AB87" i="3"/>
  <c r="AF87" i="3"/>
  <c r="AJ87" i="3"/>
  <c r="AN87" i="3"/>
  <c r="AR87" i="3"/>
  <c r="AV87" i="3"/>
  <c r="M87" i="3"/>
  <c r="AC87" i="3"/>
  <c r="AS87" i="3"/>
  <c r="Q87" i="3"/>
  <c r="AG87" i="3"/>
  <c r="AW87" i="3"/>
  <c r="U87" i="3"/>
  <c r="AK87" i="3"/>
  <c r="Y87" i="3"/>
  <c r="AO87" i="3"/>
  <c r="K55" i="3"/>
  <c r="O55" i="3"/>
  <c r="S55" i="3"/>
  <c r="W55" i="3"/>
  <c r="AA55" i="3"/>
  <c r="AE55" i="3"/>
  <c r="AI55" i="3"/>
  <c r="AM55" i="3"/>
  <c r="AQ55" i="3"/>
  <c r="AU55" i="3"/>
  <c r="L55" i="3"/>
  <c r="P55" i="3"/>
  <c r="T55" i="3"/>
  <c r="X55" i="3"/>
  <c r="AB55" i="3"/>
  <c r="AF55" i="3"/>
  <c r="AJ55" i="3"/>
  <c r="AN55" i="3"/>
  <c r="AR55" i="3"/>
  <c r="AV55" i="3"/>
  <c r="M55" i="3"/>
  <c r="Q55" i="3"/>
  <c r="U55" i="3"/>
  <c r="Y55" i="3"/>
  <c r="AC55" i="3"/>
  <c r="AG55" i="3"/>
  <c r="AK55" i="3"/>
  <c r="AO55" i="3"/>
  <c r="AS55" i="3"/>
  <c r="AW55" i="3"/>
  <c r="Z55" i="3"/>
  <c r="AP55" i="3"/>
  <c r="N55" i="3"/>
  <c r="AD55" i="3"/>
  <c r="AT55" i="3"/>
  <c r="R55" i="3"/>
  <c r="AH55" i="3"/>
  <c r="V55" i="3"/>
  <c r="AL55" i="3"/>
  <c r="K7" i="3"/>
  <c r="O7" i="3"/>
  <c r="S7" i="3"/>
  <c r="W7" i="3"/>
  <c r="AA7" i="3"/>
  <c r="AE7" i="3"/>
  <c r="AI7" i="3"/>
  <c r="AM7" i="3"/>
  <c r="AQ7" i="3"/>
  <c r="AU7" i="3"/>
  <c r="L7" i="3"/>
  <c r="P7" i="3"/>
  <c r="T7" i="3"/>
  <c r="X7" i="3"/>
  <c r="AB7" i="3"/>
  <c r="AF7" i="3"/>
  <c r="AJ7" i="3"/>
  <c r="AN7" i="3"/>
  <c r="AR7" i="3"/>
  <c r="AV7" i="3"/>
  <c r="M7" i="3"/>
  <c r="Q7" i="3"/>
  <c r="U7" i="3"/>
  <c r="Y7" i="3"/>
  <c r="AC7" i="3"/>
  <c r="AG7" i="3"/>
  <c r="AK7" i="3"/>
  <c r="AO7" i="3"/>
  <c r="AS7" i="3"/>
  <c r="AW7" i="3"/>
  <c r="N7" i="3"/>
  <c r="AD7" i="3"/>
  <c r="AT7" i="3"/>
  <c r="R7" i="3"/>
  <c r="AH7" i="3"/>
  <c r="V7" i="3"/>
  <c r="AL7" i="3"/>
  <c r="Z7" i="3"/>
  <c r="AP7" i="3"/>
  <c r="V1511" i="3"/>
  <c r="AL1495" i="3"/>
  <c r="V1479" i="3"/>
  <c r="AL1463" i="3"/>
  <c r="V1431" i="3"/>
  <c r="V1415" i="3"/>
  <c r="V1399" i="3"/>
  <c r="AL1383" i="3"/>
  <c r="AL1351" i="3"/>
  <c r="AL1335" i="3"/>
  <c r="AL1319" i="3"/>
  <c r="V1303" i="3"/>
  <c r="AL1271" i="3"/>
  <c r="AL1207" i="3"/>
  <c r="E8" i="3"/>
  <c r="E12" i="3"/>
  <c r="E16" i="3"/>
  <c r="E20" i="3"/>
  <c r="E24" i="3"/>
  <c r="E28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252" i="3"/>
  <c r="E256" i="3"/>
  <c r="E260" i="3"/>
  <c r="E264" i="3"/>
  <c r="E268" i="3"/>
  <c r="E272" i="3"/>
  <c r="E276" i="3"/>
  <c r="E280" i="3"/>
  <c r="E284" i="3"/>
  <c r="E288" i="3"/>
  <c r="E292" i="3"/>
  <c r="E296" i="3"/>
  <c r="E300" i="3"/>
  <c r="E304" i="3"/>
  <c r="E308" i="3"/>
  <c r="E312" i="3"/>
  <c r="E316" i="3"/>
  <c r="E320" i="3"/>
  <c r="E324" i="3"/>
  <c r="E328" i="3"/>
  <c r="E332" i="3"/>
  <c r="E336" i="3"/>
  <c r="E340" i="3"/>
  <c r="E344" i="3"/>
  <c r="E348" i="3"/>
  <c r="E352" i="3"/>
  <c r="E356" i="3"/>
  <c r="E360" i="3"/>
  <c r="E364" i="3"/>
  <c r="E368" i="3"/>
  <c r="E372" i="3"/>
  <c r="E376" i="3"/>
  <c r="E380" i="3"/>
  <c r="E384" i="3"/>
  <c r="E388" i="3"/>
  <c r="E392" i="3"/>
  <c r="E396" i="3"/>
  <c r="E400" i="3"/>
  <c r="E404" i="3"/>
  <c r="E408" i="3"/>
  <c r="E412" i="3"/>
  <c r="E416" i="3"/>
  <c r="E420" i="3"/>
  <c r="E424" i="3"/>
  <c r="E428" i="3"/>
  <c r="E432" i="3"/>
  <c r="E436" i="3"/>
  <c r="E440" i="3"/>
  <c r="E444" i="3"/>
  <c r="E448" i="3"/>
  <c r="E452" i="3"/>
  <c r="E456" i="3"/>
  <c r="E460" i="3"/>
  <c r="E464" i="3"/>
  <c r="E468" i="3"/>
  <c r="E472" i="3"/>
  <c r="E476" i="3"/>
  <c r="E480" i="3"/>
  <c r="E484" i="3"/>
  <c r="E488" i="3"/>
  <c r="E492" i="3"/>
  <c r="E496" i="3"/>
  <c r="E500" i="3"/>
  <c r="E504" i="3"/>
  <c r="E508" i="3"/>
  <c r="E512" i="3"/>
  <c r="E516" i="3"/>
  <c r="E520" i="3"/>
  <c r="E524" i="3"/>
  <c r="E528" i="3"/>
  <c r="E532" i="3"/>
  <c r="E536" i="3"/>
  <c r="E540" i="3"/>
  <c r="E544" i="3"/>
  <c r="E548" i="3"/>
  <c r="E552" i="3"/>
  <c r="E556" i="3"/>
  <c r="E560" i="3"/>
  <c r="E564" i="3"/>
  <c r="E568" i="3"/>
  <c r="E572" i="3"/>
  <c r="E576" i="3"/>
  <c r="E580" i="3"/>
  <c r="E584" i="3"/>
  <c r="E588" i="3"/>
  <c r="E592" i="3"/>
  <c r="E596" i="3"/>
  <c r="E600" i="3"/>
  <c r="E604" i="3"/>
  <c r="E608" i="3"/>
  <c r="E612" i="3"/>
  <c r="E616" i="3"/>
  <c r="E620" i="3"/>
  <c r="E624" i="3"/>
  <c r="E628" i="3"/>
  <c r="E632" i="3"/>
  <c r="E636" i="3"/>
  <c r="E640" i="3"/>
  <c r="E644" i="3"/>
  <c r="E648" i="3"/>
  <c r="E652" i="3"/>
  <c r="E656" i="3"/>
  <c r="E660" i="3"/>
  <c r="E664" i="3"/>
  <c r="E668" i="3"/>
  <c r="E672" i="3"/>
  <c r="E676" i="3"/>
  <c r="E680" i="3"/>
  <c r="E684" i="3"/>
  <c r="E688" i="3"/>
  <c r="E692" i="3"/>
  <c r="E696" i="3"/>
  <c r="E700" i="3"/>
  <c r="E704" i="3"/>
  <c r="E708" i="3"/>
  <c r="E712" i="3"/>
  <c r="E716" i="3"/>
  <c r="E720" i="3"/>
  <c r="E724" i="3"/>
  <c r="E728" i="3"/>
  <c r="E732" i="3"/>
  <c r="E736" i="3"/>
  <c r="E740" i="3"/>
  <c r="E744" i="3"/>
  <c r="E748" i="3"/>
  <c r="E752" i="3"/>
  <c r="E756" i="3"/>
  <c r="E760" i="3"/>
  <c r="E764" i="3"/>
  <c r="E768" i="3"/>
  <c r="E772" i="3"/>
  <c r="E776" i="3"/>
  <c r="E780" i="3"/>
  <c r="E784" i="3"/>
  <c r="E788" i="3"/>
  <c r="E792" i="3"/>
  <c r="E796" i="3"/>
  <c r="E800" i="3"/>
  <c r="E804" i="3"/>
  <c r="E808" i="3"/>
  <c r="E812" i="3"/>
  <c r="E816" i="3"/>
  <c r="E820" i="3"/>
  <c r="E824" i="3"/>
  <c r="E828" i="3"/>
  <c r="E832" i="3"/>
  <c r="E836" i="3"/>
  <c r="E840" i="3"/>
  <c r="E844" i="3"/>
  <c r="E848" i="3"/>
  <c r="E852" i="3"/>
  <c r="E856" i="3"/>
  <c r="E860" i="3"/>
  <c r="E864" i="3"/>
  <c r="E868" i="3"/>
  <c r="E872" i="3"/>
  <c r="E876" i="3"/>
  <c r="E880" i="3"/>
  <c r="E884" i="3"/>
  <c r="E888" i="3"/>
  <c r="E892" i="3"/>
  <c r="E896" i="3"/>
  <c r="E900" i="3"/>
  <c r="E904" i="3"/>
  <c r="E908" i="3"/>
  <c r="E912" i="3"/>
  <c r="E916" i="3"/>
  <c r="E920" i="3"/>
  <c r="E924" i="3"/>
  <c r="E928" i="3"/>
  <c r="E932" i="3"/>
  <c r="E936" i="3"/>
  <c r="E940" i="3"/>
  <c r="E944" i="3"/>
  <c r="E948" i="3"/>
  <c r="E952" i="3"/>
  <c r="E956" i="3"/>
  <c r="E960" i="3"/>
  <c r="E964" i="3"/>
  <c r="E968" i="3"/>
  <c r="E972" i="3"/>
  <c r="E976" i="3"/>
  <c r="E980" i="3"/>
  <c r="E984" i="3"/>
  <c r="E988" i="3"/>
  <c r="E992" i="3"/>
  <c r="E996" i="3"/>
  <c r="E1000" i="3"/>
  <c r="E1004" i="3"/>
  <c r="E1008" i="3"/>
  <c r="E1012" i="3"/>
  <c r="E1016" i="3"/>
  <c r="E1020" i="3"/>
  <c r="E1024" i="3"/>
  <c r="E1028" i="3"/>
  <c r="E1032" i="3"/>
  <c r="E1036" i="3"/>
  <c r="E1040" i="3"/>
  <c r="E1044" i="3"/>
  <c r="E1048" i="3"/>
  <c r="E1052" i="3"/>
  <c r="E1056" i="3"/>
  <c r="E1060" i="3"/>
  <c r="E1064" i="3"/>
  <c r="E1068" i="3"/>
  <c r="E1072" i="3"/>
  <c r="E1076" i="3"/>
  <c r="E1080" i="3"/>
  <c r="E1084" i="3"/>
  <c r="E1088" i="3"/>
  <c r="E1092" i="3"/>
  <c r="E1096" i="3"/>
  <c r="E1100" i="3"/>
  <c r="E1104" i="3"/>
  <c r="E1108" i="3"/>
  <c r="E1112" i="3"/>
  <c r="E1116" i="3"/>
  <c r="E1120" i="3"/>
  <c r="E1124" i="3"/>
  <c r="E1128" i="3"/>
  <c r="E1132" i="3"/>
  <c r="E1136" i="3"/>
  <c r="E1140" i="3"/>
  <c r="E1144" i="3"/>
  <c r="E1148" i="3"/>
  <c r="E1152" i="3"/>
  <c r="E1156" i="3"/>
  <c r="E1160" i="3"/>
  <c r="E1164" i="3"/>
  <c r="E1168" i="3"/>
  <c r="E1172" i="3"/>
  <c r="E1176" i="3"/>
  <c r="E1180" i="3"/>
  <c r="E1184" i="3"/>
  <c r="E1188" i="3"/>
  <c r="E1192" i="3"/>
  <c r="E1196" i="3"/>
  <c r="E1200" i="3"/>
  <c r="E1204" i="3"/>
  <c r="E1208" i="3"/>
  <c r="E1212" i="3"/>
  <c r="E1216" i="3"/>
  <c r="E1220" i="3"/>
  <c r="E1224" i="3"/>
  <c r="E1228" i="3"/>
  <c r="E1232" i="3"/>
  <c r="E1236" i="3"/>
  <c r="E1240" i="3"/>
  <c r="E1244" i="3"/>
  <c r="E1248" i="3"/>
  <c r="E1252" i="3"/>
  <c r="E1256" i="3"/>
  <c r="E1260" i="3"/>
  <c r="E1264" i="3"/>
  <c r="E1268" i="3"/>
  <c r="E1272" i="3"/>
  <c r="E1276" i="3"/>
  <c r="E1280" i="3"/>
  <c r="E1284" i="3"/>
  <c r="E1288" i="3"/>
  <c r="E1292" i="3"/>
  <c r="E1296" i="3"/>
  <c r="E1300" i="3"/>
  <c r="E1304" i="3"/>
  <c r="E1308" i="3"/>
  <c r="E1312" i="3"/>
  <c r="E1316" i="3"/>
  <c r="E1320" i="3"/>
  <c r="E1324" i="3"/>
  <c r="E1328" i="3"/>
  <c r="E1332" i="3"/>
  <c r="E1336" i="3"/>
  <c r="E1340" i="3"/>
  <c r="E1344" i="3"/>
  <c r="E1348" i="3"/>
  <c r="E1352" i="3"/>
  <c r="E1356" i="3"/>
  <c r="E1360" i="3"/>
  <c r="E1364" i="3"/>
  <c r="E1368" i="3"/>
  <c r="E1372" i="3"/>
  <c r="E1376" i="3"/>
  <c r="E1380" i="3"/>
  <c r="E1384" i="3"/>
  <c r="E1388" i="3"/>
  <c r="E1392" i="3"/>
  <c r="E1396" i="3"/>
  <c r="E1400" i="3"/>
  <c r="E1404" i="3"/>
  <c r="E1408" i="3"/>
  <c r="E1412" i="3"/>
  <c r="E1416" i="3"/>
  <c r="E1420" i="3"/>
  <c r="E1424" i="3"/>
  <c r="E1428" i="3"/>
  <c r="E1432" i="3"/>
  <c r="E1436" i="3"/>
  <c r="E1440" i="3"/>
  <c r="E1444" i="3"/>
  <c r="E1448" i="3"/>
  <c r="E1452" i="3"/>
  <c r="E1456" i="3"/>
  <c r="E1460" i="3"/>
  <c r="E1464" i="3"/>
  <c r="E1468" i="3"/>
  <c r="E1472" i="3"/>
  <c r="E1476" i="3"/>
  <c r="E1480" i="3"/>
  <c r="E1484" i="3"/>
  <c r="E1488" i="3"/>
  <c r="E1492" i="3"/>
  <c r="E1496" i="3"/>
  <c r="E1500" i="3"/>
  <c r="E1504" i="3"/>
  <c r="E1508" i="3"/>
  <c r="E1512" i="3"/>
  <c r="E1516" i="3"/>
  <c r="E6" i="3"/>
  <c r="E9" i="3"/>
  <c r="E17" i="3"/>
  <c r="E25" i="3"/>
  <c r="E33" i="3"/>
  <c r="E41" i="3"/>
  <c r="E45" i="3"/>
  <c r="E53" i="3"/>
  <c r="E61" i="3"/>
  <c r="E69" i="3"/>
  <c r="E77" i="3"/>
  <c r="E85" i="3"/>
  <c r="E93" i="3"/>
  <c r="E101" i="3"/>
  <c r="E109" i="3"/>
  <c r="E117" i="3"/>
  <c r="E121" i="3"/>
  <c r="E133" i="3"/>
  <c r="E141" i="3"/>
  <c r="E145" i="3"/>
  <c r="E153" i="3"/>
  <c r="E161" i="3"/>
  <c r="E169" i="3"/>
  <c r="E177" i="3"/>
  <c r="E185" i="3"/>
  <c r="E193" i="3"/>
  <c r="E201" i="3"/>
  <c r="E213" i="3"/>
  <c r="E217" i="3"/>
  <c r="E225" i="3"/>
  <c r="E233" i="3"/>
  <c r="E241" i="3"/>
  <c r="E249" i="3"/>
  <c r="E257" i="3"/>
  <c r="E269" i="3"/>
  <c r="E277" i="3"/>
  <c r="E281" i="3"/>
  <c r="E289" i="3"/>
  <c r="E301" i="3"/>
  <c r="E309" i="3"/>
  <c r="E317" i="3"/>
  <c r="E321" i="3"/>
  <c r="E333" i="3"/>
  <c r="E341" i="3"/>
  <c r="E349" i="3"/>
  <c r="E357" i="3"/>
  <c r="E361" i="3"/>
  <c r="E369" i="3"/>
  <c r="E377" i="3"/>
  <c r="E385" i="3"/>
  <c r="E393" i="3"/>
  <c r="E401" i="3"/>
  <c r="E409" i="3"/>
  <c r="E417" i="3"/>
  <c r="E425" i="3"/>
  <c r="E433" i="3"/>
  <c r="E441" i="3"/>
  <c r="E449" i="3"/>
  <c r="E457" i="3"/>
  <c r="E465" i="3"/>
  <c r="E473" i="3"/>
  <c r="E485" i="3"/>
  <c r="E489" i="3"/>
  <c r="E497" i="3"/>
  <c r="E505" i="3"/>
  <c r="E513" i="3"/>
  <c r="E521" i="3"/>
  <c r="E529" i="3"/>
  <c r="E537" i="3"/>
  <c r="E545" i="3"/>
  <c r="E557" i="3"/>
  <c r="E565" i="3"/>
  <c r="E573" i="3"/>
  <c r="E581" i="3"/>
  <c r="E589" i="3"/>
  <c r="E597" i="3"/>
  <c r="E605" i="3"/>
  <c r="E613" i="3"/>
  <c r="E621" i="3"/>
  <c r="E629" i="3"/>
  <c r="E633" i="3"/>
  <c r="E641" i="3"/>
  <c r="E649" i="3"/>
  <c r="E661" i="3"/>
  <c r="E669" i="3"/>
  <c r="E677" i="3"/>
  <c r="E685" i="3"/>
  <c r="E693" i="3"/>
  <c r="E701" i="3"/>
  <c r="E709" i="3"/>
  <c r="E717" i="3"/>
  <c r="E725" i="3"/>
  <c r="E733" i="3"/>
  <c r="E741" i="3"/>
  <c r="E749" i="3"/>
  <c r="E757" i="3"/>
  <c r="E765" i="3"/>
  <c r="E773" i="3"/>
  <c r="E781" i="3"/>
  <c r="E789" i="3"/>
  <c r="E797" i="3"/>
  <c r="E805" i="3"/>
  <c r="E813" i="3"/>
  <c r="E821" i="3"/>
  <c r="E829" i="3"/>
  <c r="E837" i="3"/>
  <c r="E845" i="3"/>
  <c r="E853" i="3"/>
  <c r="E861" i="3"/>
  <c r="E869" i="3"/>
  <c r="E877" i="3"/>
  <c r="E885" i="3"/>
  <c r="E893" i="3"/>
  <c r="E901" i="3"/>
  <c r="E909" i="3"/>
  <c r="E917" i="3"/>
  <c r="E925" i="3"/>
  <c r="E933" i="3"/>
  <c r="E941" i="3"/>
  <c r="E949" i="3"/>
  <c r="E957" i="3"/>
  <c r="E965" i="3"/>
  <c r="E973" i="3"/>
  <c r="E981" i="3"/>
  <c r="E989" i="3"/>
  <c r="E997" i="3"/>
  <c r="E1005" i="3"/>
  <c r="E1013" i="3"/>
  <c r="E1021" i="3"/>
  <c r="E1029" i="3"/>
  <c r="E1037" i="3"/>
  <c r="E1045" i="3"/>
  <c r="E1053" i="3"/>
  <c r="E1061" i="3"/>
  <c r="E1069" i="3"/>
  <c r="E1077" i="3"/>
  <c r="E1085" i="3"/>
  <c r="E1093" i="3"/>
  <c r="E1101" i="3"/>
  <c r="E1109" i="3"/>
  <c r="E1117" i="3"/>
  <c r="E1125" i="3"/>
  <c r="E1133" i="3"/>
  <c r="E1141" i="3"/>
  <c r="E1149" i="3"/>
  <c r="E1157" i="3"/>
  <c r="E1165" i="3"/>
  <c r="E1169" i="3"/>
  <c r="E1181" i="3"/>
  <c r="E1189" i="3"/>
  <c r="E1197" i="3"/>
  <c r="E1205" i="3"/>
  <c r="E1213" i="3"/>
  <c r="E1221" i="3"/>
  <c r="E1229" i="3"/>
  <c r="E1237" i="3"/>
  <c r="E1245" i="3"/>
  <c r="E1253" i="3"/>
  <c r="E1261" i="3"/>
  <c r="E1269" i="3"/>
  <c r="E1277" i="3"/>
  <c r="E1281" i="3"/>
  <c r="E1289" i="3"/>
  <c r="E1301" i="3"/>
  <c r="E1309" i="3"/>
  <c r="E1317" i="3"/>
  <c r="E1321" i="3"/>
  <c r="E1329" i="3"/>
  <c r="E1337" i="3"/>
  <c r="E1345" i="3"/>
  <c r="E1353" i="3"/>
  <c r="E1361" i="3"/>
  <c r="E1369" i="3"/>
  <c r="E1377" i="3"/>
  <c r="E1385" i="3"/>
  <c r="E1393" i="3"/>
  <c r="E1401" i="3"/>
  <c r="E1409" i="3"/>
  <c r="E1417" i="3"/>
  <c r="E1425" i="3"/>
  <c r="E1433" i="3"/>
  <c r="E1441" i="3"/>
  <c r="E1449" i="3"/>
  <c r="E1457" i="3"/>
  <c r="E1465" i="3"/>
  <c r="E1473" i="3"/>
  <c r="E1481" i="3"/>
  <c r="E1489" i="3"/>
  <c r="E1497" i="3"/>
  <c r="E1509" i="3"/>
  <c r="E1517" i="3"/>
  <c r="E13" i="3"/>
  <c r="E21" i="3"/>
  <c r="E29" i="3"/>
  <c r="E37" i="3"/>
  <c r="E49" i="3"/>
  <c r="E57" i="3"/>
  <c r="E65" i="3"/>
  <c r="E73" i="3"/>
  <c r="E81" i="3"/>
  <c r="E89" i="3"/>
  <c r="E97" i="3"/>
  <c r="E105" i="3"/>
  <c r="E113" i="3"/>
  <c r="E125" i="3"/>
  <c r="E129" i="3"/>
  <c r="E137" i="3"/>
  <c r="E149" i="3"/>
  <c r="E157" i="3"/>
  <c r="E165" i="3"/>
  <c r="E173" i="3"/>
  <c r="E181" i="3"/>
  <c r="E189" i="3"/>
  <c r="E197" i="3"/>
  <c r="E205" i="3"/>
  <c r="E209" i="3"/>
  <c r="E221" i="3"/>
  <c r="E229" i="3"/>
  <c r="E237" i="3"/>
  <c r="E245" i="3"/>
  <c r="E253" i="3"/>
  <c r="E261" i="3"/>
  <c r="E265" i="3"/>
  <c r="E273" i="3"/>
  <c r="E285" i="3"/>
  <c r="E293" i="3"/>
  <c r="E297" i="3"/>
  <c r="E305" i="3"/>
  <c r="E313" i="3"/>
  <c r="E325" i="3"/>
  <c r="E329" i="3"/>
  <c r="E337" i="3"/>
  <c r="E345" i="3"/>
  <c r="E353" i="3"/>
  <c r="E365" i="3"/>
  <c r="E373" i="3"/>
  <c r="E381" i="3"/>
  <c r="E389" i="3"/>
  <c r="E397" i="3"/>
  <c r="E405" i="3"/>
  <c r="E413" i="3"/>
  <c r="E421" i="3"/>
  <c r="E429" i="3"/>
  <c r="E437" i="3"/>
  <c r="E445" i="3"/>
  <c r="E453" i="3"/>
  <c r="E461" i="3"/>
  <c r="E469" i="3"/>
  <c r="E477" i="3"/>
  <c r="E481" i="3"/>
  <c r="E493" i="3"/>
  <c r="E501" i="3"/>
  <c r="E509" i="3"/>
  <c r="E517" i="3"/>
  <c r="E525" i="3"/>
  <c r="E533" i="3"/>
  <c r="E541" i="3"/>
  <c r="E549" i="3"/>
  <c r="E553" i="3"/>
  <c r="E561" i="3"/>
  <c r="E569" i="3"/>
  <c r="E577" i="3"/>
  <c r="E585" i="3"/>
  <c r="E593" i="3"/>
  <c r="E601" i="3"/>
  <c r="E609" i="3"/>
  <c r="E617" i="3"/>
  <c r="E625" i="3"/>
  <c r="E637" i="3"/>
  <c r="E645" i="3"/>
  <c r="E653" i="3"/>
  <c r="E657" i="3"/>
  <c r="E665" i="3"/>
  <c r="E673" i="3"/>
  <c r="E681" i="3"/>
  <c r="E689" i="3"/>
  <c r="E697" i="3"/>
  <c r="E705" i="3"/>
  <c r="E713" i="3"/>
  <c r="E721" i="3"/>
  <c r="E729" i="3"/>
  <c r="E737" i="3"/>
  <c r="E745" i="3"/>
  <c r="E753" i="3"/>
  <c r="E761" i="3"/>
  <c r="E769" i="3"/>
  <c r="E777" i="3"/>
  <c r="E785" i="3"/>
  <c r="E793" i="3"/>
  <c r="E801" i="3"/>
  <c r="E809" i="3"/>
  <c r="E817" i="3"/>
  <c r="E825" i="3"/>
  <c r="E833" i="3"/>
  <c r="E841" i="3"/>
  <c r="E849" i="3"/>
  <c r="E857" i="3"/>
  <c r="E865" i="3"/>
  <c r="E873" i="3"/>
  <c r="E881" i="3"/>
  <c r="E889" i="3"/>
  <c r="E897" i="3"/>
  <c r="E905" i="3"/>
  <c r="E913" i="3"/>
  <c r="E921" i="3"/>
  <c r="E929" i="3"/>
  <c r="E937" i="3"/>
  <c r="E945" i="3"/>
  <c r="E953" i="3"/>
  <c r="E961" i="3"/>
  <c r="E969" i="3"/>
  <c r="E977" i="3"/>
  <c r="E985" i="3"/>
  <c r="E993" i="3"/>
  <c r="E1001" i="3"/>
  <c r="E1009" i="3"/>
  <c r="E1017" i="3"/>
  <c r="E1025" i="3"/>
  <c r="E1033" i="3"/>
  <c r="E1041" i="3"/>
  <c r="E1049" i="3"/>
  <c r="E1057" i="3"/>
  <c r="E1065" i="3"/>
  <c r="E1073" i="3"/>
  <c r="E1081" i="3"/>
  <c r="E1089" i="3"/>
  <c r="E1097" i="3"/>
  <c r="E1105" i="3"/>
  <c r="E1113" i="3"/>
  <c r="E1121" i="3"/>
  <c r="E1129" i="3"/>
  <c r="E1137" i="3"/>
  <c r="E1145" i="3"/>
  <c r="E1153" i="3"/>
  <c r="E1161" i="3"/>
  <c r="E1173" i="3"/>
  <c r="E1177" i="3"/>
  <c r="E1185" i="3"/>
  <c r="E1193" i="3"/>
  <c r="E1201" i="3"/>
  <c r="E1209" i="3"/>
  <c r="E1217" i="3"/>
  <c r="E1225" i="3"/>
  <c r="E1233" i="3"/>
  <c r="E1241" i="3"/>
  <c r="E1249" i="3"/>
  <c r="E1257" i="3"/>
  <c r="E1265" i="3"/>
  <c r="E1273" i="3"/>
  <c r="E1285" i="3"/>
  <c r="E1293" i="3"/>
  <c r="E1297" i="3"/>
  <c r="E1305" i="3"/>
  <c r="E1313" i="3"/>
  <c r="E1325" i="3"/>
  <c r="E1333" i="3"/>
  <c r="E1341" i="3"/>
  <c r="E1349" i="3"/>
  <c r="E1357" i="3"/>
  <c r="E1365" i="3"/>
  <c r="E1373" i="3"/>
  <c r="E1381" i="3"/>
  <c r="E1389" i="3"/>
  <c r="E1397" i="3"/>
  <c r="E1405" i="3"/>
  <c r="E1413" i="3"/>
  <c r="E1421" i="3"/>
  <c r="E1429" i="3"/>
  <c r="E1437" i="3"/>
  <c r="E1445" i="3"/>
  <c r="E1453" i="3"/>
  <c r="E1461" i="3"/>
  <c r="E1469" i="3"/>
  <c r="E1477" i="3"/>
  <c r="E1485" i="3"/>
  <c r="E1493" i="3"/>
  <c r="E1501" i="3"/>
  <c r="E1505" i="3"/>
  <c r="E1513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74" i="3"/>
  <c r="E378" i="3"/>
  <c r="E382" i="3"/>
  <c r="E386" i="3"/>
  <c r="E390" i="3"/>
  <c r="E394" i="3"/>
  <c r="E398" i="3"/>
  <c r="E402" i="3"/>
  <c r="E406" i="3"/>
  <c r="E410" i="3"/>
  <c r="E414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466" i="3"/>
  <c r="E470" i="3"/>
  <c r="E474" i="3"/>
  <c r="E478" i="3"/>
  <c r="E482" i="3"/>
  <c r="E486" i="3"/>
  <c r="E490" i="3"/>
  <c r="E494" i="3"/>
  <c r="E498" i="3"/>
  <c r="E502" i="3"/>
  <c r="E506" i="3"/>
  <c r="E510" i="3"/>
  <c r="E514" i="3"/>
  <c r="E518" i="3"/>
  <c r="E522" i="3"/>
  <c r="E526" i="3"/>
  <c r="E530" i="3"/>
  <c r="E534" i="3"/>
  <c r="E538" i="3"/>
  <c r="E542" i="3"/>
  <c r="E546" i="3"/>
  <c r="E550" i="3"/>
  <c r="E554" i="3"/>
  <c r="E558" i="3"/>
  <c r="E562" i="3"/>
  <c r="E566" i="3"/>
  <c r="E570" i="3"/>
  <c r="E574" i="3"/>
  <c r="E578" i="3"/>
  <c r="E582" i="3"/>
  <c r="E586" i="3"/>
  <c r="E590" i="3"/>
  <c r="E594" i="3"/>
  <c r="E598" i="3"/>
  <c r="E602" i="3"/>
  <c r="E606" i="3"/>
  <c r="E610" i="3"/>
  <c r="E614" i="3"/>
  <c r="E618" i="3"/>
  <c r="E622" i="3"/>
  <c r="E626" i="3"/>
  <c r="E630" i="3"/>
  <c r="E634" i="3"/>
  <c r="E638" i="3"/>
  <c r="E642" i="3"/>
  <c r="E646" i="3"/>
  <c r="E650" i="3"/>
  <c r="E654" i="3"/>
  <c r="E658" i="3"/>
  <c r="E662" i="3"/>
  <c r="E666" i="3"/>
  <c r="E670" i="3"/>
  <c r="E674" i="3"/>
  <c r="E678" i="3"/>
  <c r="E682" i="3"/>
  <c r="E686" i="3"/>
  <c r="E690" i="3"/>
  <c r="E694" i="3"/>
  <c r="E698" i="3"/>
  <c r="E702" i="3"/>
  <c r="E706" i="3"/>
  <c r="E710" i="3"/>
  <c r="E714" i="3"/>
  <c r="E718" i="3"/>
  <c r="E722" i="3"/>
  <c r="E726" i="3"/>
  <c r="E730" i="3"/>
  <c r="E734" i="3"/>
  <c r="E738" i="3"/>
  <c r="E742" i="3"/>
  <c r="E746" i="3"/>
  <c r="E750" i="3"/>
  <c r="E754" i="3"/>
  <c r="E758" i="3"/>
  <c r="E762" i="3"/>
  <c r="E766" i="3"/>
  <c r="E770" i="3"/>
  <c r="E774" i="3"/>
  <c r="E778" i="3"/>
  <c r="E782" i="3"/>
  <c r="E786" i="3"/>
  <c r="E790" i="3"/>
  <c r="E794" i="3"/>
  <c r="E798" i="3"/>
  <c r="E802" i="3"/>
  <c r="E806" i="3"/>
  <c r="E810" i="3"/>
  <c r="E814" i="3"/>
  <c r="E818" i="3"/>
  <c r="E822" i="3"/>
  <c r="E826" i="3"/>
  <c r="E830" i="3"/>
  <c r="E834" i="3"/>
  <c r="E838" i="3"/>
  <c r="E842" i="3"/>
  <c r="E846" i="3"/>
  <c r="E850" i="3"/>
  <c r="E854" i="3"/>
  <c r="E858" i="3"/>
  <c r="E862" i="3"/>
  <c r="E866" i="3"/>
  <c r="E870" i="3"/>
  <c r="E874" i="3"/>
  <c r="E878" i="3"/>
  <c r="E882" i="3"/>
  <c r="E886" i="3"/>
  <c r="E890" i="3"/>
  <c r="E894" i="3"/>
  <c r="E898" i="3"/>
  <c r="E902" i="3"/>
  <c r="E906" i="3"/>
  <c r="E910" i="3"/>
  <c r="E914" i="3"/>
  <c r="E918" i="3"/>
  <c r="E922" i="3"/>
  <c r="E926" i="3"/>
  <c r="E930" i="3"/>
  <c r="E934" i="3"/>
  <c r="E938" i="3"/>
  <c r="E942" i="3"/>
  <c r="E946" i="3"/>
  <c r="E950" i="3"/>
  <c r="E954" i="3"/>
  <c r="E958" i="3"/>
  <c r="E962" i="3"/>
  <c r="E966" i="3"/>
  <c r="E970" i="3"/>
  <c r="E974" i="3"/>
  <c r="E978" i="3"/>
  <c r="E982" i="3"/>
  <c r="E986" i="3"/>
  <c r="E990" i="3"/>
  <c r="E994" i="3"/>
  <c r="E998" i="3"/>
  <c r="E1002" i="3"/>
  <c r="E1006" i="3"/>
  <c r="E1010" i="3"/>
  <c r="E1014" i="3"/>
  <c r="E1018" i="3"/>
  <c r="E1022" i="3"/>
  <c r="E1026" i="3"/>
  <c r="E1030" i="3"/>
  <c r="E1034" i="3"/>
  <c r="E1038" i="3"/>
  <c r="E1042" i="3"/>
  <c r="E1046" i="3"/>
  <c r="E1050" i="3"/>
  <c r="E1054" i="3"/>
  <c r="E1058" i="3"/>
  <c r="E1062" i="3"/>
  <c r="E1066" i="3"/>
  <c r="E1070" i="3"/>
  <c r="E1074" i="3"/>
  <c r="E1078" i="3"/>
  <c r="E1082" i="3"/>
  <c r="E1086" i="3"/>
  <c r="E1090" i="3"/>
  <c r="E1094" i="3"/>
  <c r="E1098" i="3"/>
  <c r="E1102" i="3"/>
  <c r="E1106" i="3"/>
  <c r="E1110" i="3"/>
  <c r="E1114" i="3"/>
  <c r="E1118" i="3"/>
  <c r="E1122" i="3"/>
  <c r="E1126" i="3"/>
  <c r="E1130" i="3"/>
  <c r="E1134" i="3"/>
  <c r="E1138" i="3"/>
  <c r="E1142" i="3"/>
  <c r="E1146" i="3"/>
  <c r="E1150" i="3"/>
  <c r="E1154" i="3"/>
  <c r="E1158" i="3"/>
  <c r="E1162" i="3"/>
  <c r="E1166" i="3"/>
  <c r="E1170" i="3"/>
  <c r="E1174" i="3"/>
  <c r="E1178" i="3"/>
  <c r="E1182" i="3"/>
  <c r="E1186" i="3"/>
  <c r="E1190" i="3"/>
  <c r="E1194" i="3"/>
  <c r="E1198" i="3"/>
  <c r="E1202" i="3"/>
  <c r="E1206" i="3"/>
  <c r="E1210" i="3"/>
  <c r="E1214" i="3"/>
  <c r="E1218" i="3"/>
  <c r="E1222" i="3"/>
  <c r="E1226" i="3"/>
  <c r="E1230" i="3"/>
  <c r="E1234" i="3"/>
  <c r="E1238" i="3"/>
  <c r="E1242" i="3"/>
  <c r="E1246" i="3"/>
  <c r="E1250" i="3"/>
  <c r="E1254" i="3"/>
  <c r="E1258" i="3"/>
  <c r="E1262" i="3"/>
  <c r="E1266" i="3"/>
  <c r="E1270" i="3"/>
  <c r="E1274" i="3"/>
  <c r="E1278" i="3"/>
  <c r="E1282" i="3"/>
  <c r="E1286" i="3"/>
  <c r="E1290" i="3"/>
  <c r="E1294" i="3"/>
  <c r="E1298" i="3"/>
  <c r="E1302" i="3"/>
  <c r="E1306" i="3"/>
  <c r="E1310" i="3"/>
  <c r="E1314" i="3"/>
  <c r="E1318" i="3"/>
  <c r="E1322" i="3"/>
  <c r="E1326" i="3"/>
  <c r="E1330" i="3"/>
  <c r="E1334" i="3"/>
  <c r="E1338" i="3"/>
  <c r="E1342" i="3"/>
  <c r="E1346" i="3"/>
  <c r="E1350" i="3"/>
  <c r="E1354" i="3"/>
  <c r="E1358" i="3"/>
  <c r="E1362" i="3"/>
  <c r="E1366" i="3"/>
  <c r="E1370" i="3"/>
  <c r="E1374" i="3"/>
  <c r="E1378" i="3"/>
  <c r="E1382" i="3"/>
  <c r="E1386" i="3"/>
  <c r="E1390" i="3"/>
  <c r="E1394" i="3"/>
  <c r="E1398" i="3"/>
  <c r="E1402" i="3"/>
  <c r="E1406" i="3"/>
  <c r="E1410" i="3"/>
  <c r="E1414" i="3"/>
  <c r="E1418" i="3"/>
  <c r="E1422" i="3"/>
  <c r="E1426" i="3"/>
  <c r="E1430" i="3"/>
  <c r="E1434" i="3"/>
  <c r="E1438" i="3"/>
  <c r="E1442" i="3"/>
  <c r="E1446" i="3"/>
  <c r="E1450" i="3"/>
  <c r="E1454" i="3"/>
  <c r="E1458" i="3"/>
  <c r="E1462" i="3"/>
  <c r="E1466" i="3"/>
  <c r="E1470" i="3"/>
  <c r="E1474" i="3"/>
  <c r="E1478" i="3"/>
  <c r="E1482" i="3"/>
  <c r="E1486" i="3"/>
  <c r="E1490" i="3"/>
  <c r="E1494" i="3"/>
  <c r="E1498" i="3"/>
  <c r="E1502" i="3"/>
  <c r="E1506" i="3"/>
  <c r="E1510" i="3"/>
  <c r="E1514" i="3"/>
  <c r="E1503" i="3"/>
  <c r="E1487" i="3"/>
  <c r="E1471" i="3"/>
  <c r="E1455" i="3"/>
  <c r="E1439" i="3"/>
  <c r="E1423" i="3"/>
  <c r="E1407" i="3"/>
  <c r="E1391" i="3"/>
  <c r="E1375" i="3"/>
  <c r="E1359" i="3"/>
  <c r="E1343" i="3"/>
  <c r="E1327" i="3"/>
  <c r="E1311" i="3"/>
  <c r="E1295" i="3"/>
  <c r="E1279" i="3"/>
  <c r="E1263" i="3"/>
  <c r="E1247" i="3"/>
  <c r="E1231" i="3"/>
  <c r="E1215" i="3"/>
  <c r="E1199" i="3"/>
  <c r="E1183" i="3"/>
  <c r="E1167" i="3"/>
  <c r="E1151" i="3"/>
  <c r="E1135" i="3"/>
  <c r="E1119" i="3"/>
  <c r="E1103" i="3"/>
  <c r="E1087" i="3"/>
  <c r="E1071" i="3"/>
  <c r="E1055" i="3"/>
  <c r="E1039" i="3"/>
  <c r="E1023" i="3"/>
  <c r="E1007" i="3"/>
  <c r="E991" i="3"/>
  <c r="E975" i="3"/>
  <c r="E959" i="3"/>
  <c r="E943" i="3"/>
  <c r="E927" i="3"/>
  <c r="E911" i="3"/>
  <c r="E895" i="3"/>
  <c r="E879" i="3"/>
  <c r="E863" i="3"/>
  <c r="E847" i="3"/>
  <c r="E831" i="3"/>
  <c r="E815" i="3"/>
  <c r="E799" i="3"/>
  <c r="E783" i="3"/>
  <c r="E767" i="3"/>
  <c r="E751" i="3"/>
  <c r="E735" i="3"/>
  <c r="E719" i="3"/>
  <c r="E703" i="3"/>
  <c r="E687" i="3"/>
  <c r="E671" i="3"/>
  <c r="E655" i="3"/>
  <c r="E639" i="3"/>
  <c r="E623" i="3"/>
  <c r="E607" i="3"/>
  <c r="E591" i="3"/>
  <c r="E575" i="3"/>
  <c r="E559" i="3"/>
  <c r="E543" i="3"/>
  <c r="E527" i="3"/>
  <c r="E511" i="3"/>
  <c r="E495" i="3"/>
  <c r="E479" i="3"/>
  <c r="E463" i="3"/>
  <c r="E447" i="3"/>
  <c r="E431" i="3"/>
  <c r="E415" i="3"/>
  <c r="E399" i="3"/>
  <c r="E383" i="3"/>
  <c r="E367" i="3"/>
  <c r="E351" i="3"/>
  <c r="E335" i="3"/>
  <c r="E319" i="3"/>
  <c r="E303" i="3"/>
  <c r="E287" i="3"/>
  <c r="E271" i="3"/>
  <c r="E255" i="3"/>
  <c r="E239" i="3"/>
  <c r="E223" i="3"/>
  <c r="E207" i="3"/>
  <c r="E191" i="3"/>
  <c r="E175" i="3"/>
  <c r="E159" i="3"/>
  <c r="E143" i="3"/>
  <c r="E127" i="3"/>
  <c r="E111" i="3"/>
  <c r="E95" i="3"/>
  <c r="E79" i="3"/>
  <c r="E63" i="3"/>
  <c r="E47" i="3"/>
  <c r="E31" i="3"/>
  <c r="E15" i="3"/>
  <c r="AT1511" i="3"/>
  <c r="AD1511" i="3"/>
  <c r="N1511" i="3"/>
  <c r="AT1495" i="3"/>
  <c r="AD1495" i="3"/>
  <c r="N1495" i="3"/>
  <c r="AT1479" i="3"/>
  <c r="AD1479" i="3"/>
  <c r="AT1463" i="3"/>
  <c r="AD1463" i="3"/>
  <c r="N1463" i="3"/>
  <c r="AT1447" i="3"/>
  <c r="AD1447" i="3"/>
  <c r="N1447" i="3"/>
  <c r="AT1431" i="3"/>
  <c r="AD1431" i="3"/>
  <c r="AT1415" i="3"/>
  <c r="AD1415" i="3"/>
  <c r="N1415" i="3"/>
  <c r="AT1399" i="3"/>
  <c r="AD1399" i="3"/>
  <c r="N1399" i="3"/>
  <c r="AT1383" i="3"/>
  <c r="AD1383" i="3"/>
  <c r="AT1367" i="3"/>
  <c r="AD1367" i="3"/>
  <c r="N1367" i="3"/>
  <c r="AT1351" i="3"/>
  <c r="AD1351" i="3"/>
  <c r="N1351" i="3"/>
  <c r="AT1335" i="3"/>
  <c r="AD1335" i="3"/>
  <c r="AT1319" i="3"/>
  <c r="AD1319" i="3"/>
  <c r="N1319" i="3"/>
  <c r="AT1303" i="3"/>
  <c r="AD1303" i="3"/>
  <c r="N1303" i="3"/>
  <c r="AT1287" i="3"/>
  <c r="AD1287" i="3"/>
  <c r="AT1271" i="3"/>
  <c r="AD1271" i="3"/>
  <c r="N1271" i="3"/>
  <c r="AT1255" i="3"/>
  <c r="AD1255" i="3"/>
  <c r="N1255" i="3"/>
  <c r="AT1239" i="3"/>
  <c r="AD1239" i="3"/>
  <c r="AT1223" i="3"/>
  <c r="AD1223" i="3"/>
  <c r="N1223" i="3"/>
  <c r="AT1207" i="3"/>
  <c r="AD1207" i="3"/>
  <c r="N1207" i="3"/>
  <c r="AT1191" i="3"/>
  <c r="AD1191" i="3"/>
  <c r="K1479" i="3"/>
  <c r="O1479" i="3"/>
  <c r="S1479" i="3"/>
  <c r="W1479" i="3"/>
  <c r="AA1479" i="3"/>
  <c r="AE1479" i="3"/>
  <c r="AI1479" i="3"/>
  <c r="AM1479" i="3"/>
  <c r="AQ1479" i="3"/>
  <c r="AU1479" i="3"/>
  <c r="L1479" i="3"/>
  <c r="P1479" i="3"/>
  <c r="T1479" i="3"/>
  <c r="X1479" i="3"/>
  <c r="AB1479" i="3"/>
  <c r="AF1479" i="3"/>
  <c r="AJ1479" i="3"/>
  <c r="AN1479" i="3"/>
  <c r="AR1479" i="3"/>
  <c r="AV1479" i="3"/>
  <c r="M1479" i="3"/>
  <c r="Q1479" i="3"/>
  <c r="U1479" i="3"/>
  <c r="Y1479" i="3"/>
  <c r="AC1479" i="3"/>
  <c r="AG1479" i="3"/>
  <c r="AK1479" i="3"/>
  <c r="AO1479" i="3"/>
  <c r="AS1479" i="3"/>
  <c r="AW1479" i="3"/>
  <c r="K1431" i="3"/>
  <c r="O1431" i="3"/>
  <c r="S1431" i="3"/>
  <c r="W1431" i="3"/>
  <c r="AA1431" i="3"/>
  <c r="AE1431" i="3"/>
  <c r="AI1431" i="3"/>
  <c r="AM1431" i="3"/>
  <c r="AQ1431" i="3"/>
  <c r="AU1431" i="3"/>
  <c r="L1431" i="3"/>
  <c r="P1431" i="3"/>
  <c r="T1431" i="3"/>
  <c r="X1431" i="3"/>
  <c r="AB1431" i="3"/>
  <c r="AF1431" i="3"/>
  <c r="AJ1431" i="3"/>
  <c r="AN1431" i="3"/>
  <c r="AR1431" i="3"/>
  <c r="AV1431" i="3"/>
  <c r="M1431" i="3"/>
  <c r="Q1431" i="3"/>
  <c r="U1431" i="3"/>
  <c r="Y1431" i="3"/>
  <c r="AC1431" i="3"/>
  <c r="AG1431" i="3"/>
  <c r="AK1431" i="3"/>
  <c r="AO1431" i="3"/>
  <c r="AS1431" i="3"/>
  <c r="AW1431" i="3"/>
  <c r="K1383" i="3"/>
  <c r="O1383" i="3"/>
  <c r="S1383" i="3"/>
  <c r="W1383" i="3"/>
  <c r="AA1383" i="3"/>
  <c r="AE1383" i="3"/>
  <c r="AI1383" i="3"/>
  <c r="AM1383" i="3"/>
  <c r="AQ1383" i="3"/>
  <c r="AU1383" i="3"/>
  <c r="L1383" i="3"/>
  <c r="P1383" i="3"/>
  <c r="T1383" i="3"/>
  <c r="X1383" i="3"/>
  <c r="AB1383" i="3"/>
  <c r="AF1383" i="3"/>
  <c r="AJ1383" i="3"/>
  <c r="AN1383" i="3"/>
  <c r="AR1383" i="3"/>
  <c r="AV1383" i="3"/>
  <c r="M1383" i="3"/>
  <c r="Q1383" i="3"/>
  <c r="U1383" i="3"/>
  <c r="Y1383" i="3"/>
  <c r="AC1383" i="3"/>
  <c r="AG1383" i="3"/>
  <c r="AK1383" i="3"/>
  <c r="AO1383" i="3"/>
  <c r="AS1383" i="3"/>
  <c r="AW1383" i="3"/>
  <c r="K1335" i="3"/>
  <c r="O1335" i="3"/>
  <c r="S1335" i="3"/>
  <c r="W1335" i="3"/>
  <c r="AA1335" i="3"/>
  <c r="AE1335" i="3"/>
  <c r="AI1335" i="3"/>
  <c r="AM1335" i="3"/>
  <c r="AQ1335" i="3"/>
  <c r="AU1335" i="3"/>
  <c r="L1335" i="3"/>
  <c r="P1335" i="3"/>
  <c r="T1335" i="3"/>
  <c r="X1335" i="3"/>
  <c r="AB1335" i="3"/>
  <c r="AF1335" i="3"/>
  <c r="AJ1335" i="3"/>
  <c r="AN1335" i="3"/>
  <c r="AR1335" i="3"/>
  <c r="AV1335" i="3"/>
  <c r="M1335" i="3"/>
  <c r="Q1335" i="3"/>
  <c r="U1335" i="3"/>
  <c r="Y1335" i="3"/>
  <c r="AC1335" i="3"/>
  <c r="AG1335" i="3"/>
  <c r="AK1335" i="3"/>
  <c r="AO1335" i="3"/>
  <c r="AS1335" i="3"/>
  <c r="AW1335" i="3"/>
  <c r="K1287" i="3"/>
  <c r="O1287" i="3"/>
  <c r="S1287" i="3"/>
  <c r="W1287" i="3"/>
  <c r="AA1287" i="3"/>
  <c r="AE1287" i="3"/>
  <c r="AI1287" i="3"/>
  <c r="AM1287" i="3"/>
  <c r="AQ1287" i="3"/>
  <c r="AU1287" i="3"/>
  <c r="L1287" i="3"/>
  <c r="P1287" i="3"/>
  <c r="T1287" i="3"/>
  <c r="X1287" i="3"/>
  <c r="AB1287" i="3"/>
  <c r="AF1287" i="3"/>
  <c r="AJ1287" i="3"/>
  <c r="AN1287" i="3"/>
  <c r="AR1287" i="3"/>
  <c r="AV1287" i="3"/>
  <c r="M1287" i="3"/>
  <c r="Q1287" i="3"/>
  <c r="U1287" i="3"/>
  <c r="Y1287" i="3"/>
  <c r="AC1287" i="3"/>
  <c r="AG1287" i="3"/>
  <c r="AK1287" i="3"/>
  <c r="AO1287" i="3"/>
  <c r="AS1287" i="3"/>
  <c r="AW1287" i="3"/>
  <c r="K1239" i="3"/>
  <c r="O1239" i="3"/>
  <c r="S1239" i="3"/>
  <c r="W1239" i="3"/>
  <c r="AA1239" i="3"/>
  <c r="AE1239" i="3"/>
  <c r="AI1239" i="3"/>
  <c r="AM1239" i="3"/>
  <c r="AQ1239" i="3"/>
  <c r="AU1239" i="3"/>
  <c r="L1239" i="3"/>
  <c r="P1239" i="3"/>
  <c r="T1239" i="3"/>
  <c r="X1239" i="3"/>
  <c r="AB1239" i="3"/>
  <c r="AF1239" i="3"/>
  <c r="AJ1239" i="3"/>
  <c r="AN1239" i="3"/>
  <c r="AR1239" i="3"/>
  <c r="AV1239" i="3"/>
  <c r="M1239" i="3"/>
  <c r="Q1239" i="3"/>
  <c r="U1239" i="3"/>
  <c r="Y1239" i="3"/>
  <c r="AC1239" i="3"/>
  <c r="AG1239" i="3"/>
  <c r="AK1239" i="3"/>
  <c r="AO1239" i="3"/>
  <c r="AS1239" i="3"/>
  <c r="AW1239" i="3"/>
  <c r="K1191" i="3"/>
  <c r="O1191" i="3"/>
  <c r="S1191" i="3"/>
  <c r="W1191" i="3"/>
  <c r="AA1191" i="3"/>
  <c r="AE1191" i="3"/>
  <c r="AI1191" i="3"/>
  <c r="AM1191" i="3"/>
  <c r="AQ1191" i="3"/>
  <c r="AU1191" i="3"/>
  <c r="L1191" i="3"/>
  <c r="P1191" i="3"/>
  <c r="T1191" i="3"/>
  <c r="X1191" i="3"/>
  <c r="AB1191" i="3"/>
  <c r="AF1191" i="3"/>
  <c r="AJ1191" i="3"/>
  <c r="AN1191" i="3"/>
  <c r="AR1191" i="3"/>
  <c r="AV1191" i="3"/>
  <c r="M1191" i="3"/>
  <c r="Q1191" i="3"/>
  <c r="U1191" i="3"/>
  <c r="Y1191" i="3"/>
  <c r="AC1191" i="3"/>
  <c r="AG1191" i="3"/>
  <c r="AK1191" i="3"/>
  <c r="AO1191" i="3"/>
  <c r="AS1191" i="3"/>
  <c r="AW1191" i="3"/>
  <c r="K1143" i="3"/>
  <c r="O1143" i="3"/>
  <c r="S1143" i="3"/>
  <c r="W1143" i="3"/>
  <c r="AA1143" i="3"/>
  <c r="AE1143" i="3"/>
  <c r="AI1143" i="3"/>
  <c r="AM1143" i="3"/>
  <c r="AQ1143" i="3"/>
  <c r="AU1143" i="3"/>
  <c r="R1143" i="3"/>
  <c r="AD1143" i="3"/>
  <c r="AP1143" i="3"/>
  <c r="L1143" i="3"/>
  <c r="P1143" i="3"/>
  <c r="T1143" i="3"/>
  <c r="X1143" i="3"/>
  <c r="AB1143" i="3"/>
  <c r="AF1143" i="3"/>
  <c r="AJ1143" i="3"/>
  <c r="AN1143" i="3"/>
  <c r="AR1143" i="3"/>
  <c r="AV1143" i="3"/>
  <c r="V1143" i="3"/>
  <c r="AH1143" i="3"/>
  <c r="AT1143" i="3"/>
  <c r="M1143" i="3"/>
  <c r="Q1143" i="3"/>
  <c r="U1143" i="3"/>
  <c r="Y1143" i="3"/>
  <c r="AC1143" i="3"/>
  <c r="AG1143" i="3"/>
  <c r="AK1143" i="3"/>
  <c r="AO1143" i="3"/>
  <c r="AS1143" i="3"/>
  <c r="AW1143" i="3"/>
  <c r="N1143" i="3"/>
  <c r="Z1143" i="3"/>
  <c r="AL1143" i="3"/>
  <c r="K1095" i="3"/>
  <c r="O1095" i="3"/>
  <c r="S1095" i="3"/>
  <c r="W1095" i="3"/>
  <c r="AA1095" i="3"/>
  <c r="AE1095" i="3"/>
  <c r="AI1095" i="3"/>
  <c r="AM1095" i="3"/>
  <c r="AQ1095" i="3"/>
  <c r="AU1095" i="3"/>
  <c r="L1095" i="3"/>
  <c r="P1095" i="3"/>
  <c r="T1095" i="3"/>
  <c r="X1095" i="3"/>
  <c r="AB1095" i="3"/>
  <c r="AF1095" i="3"/>
  <c r="AJ1095" i="3"/>
  <c r="AN1095" i="3"/>
  <c r="AR1095" i="3"/>
  <c r="AV1095" i="3"/>
  <c r="M1095" i="3"/>
  <c r="Q1095" i="3"/>
  <c r="U1095" i="3"/>
  <c r="Y1095" i="3"/>
  <c r="AC1095" i="3"/>
  <c r="AG1095" i="3"/>
  <c r="AK1095" i="3"/>
  <c r="AO1095" i="3"/>
  <c r="AS1095" i="3"/>
  <c r="AW1095" i="3"/>
  <c r="V1095" i="3"/>
  <c r="AL1095" i="3"/>
  <c r="AH1095" i="3"/>
  <c r="Z1095" i="3"/>
  <c r="AP1095" i="3"/>
  <c r="N1095" i="3"/>
  <c r="AD1095" i="3"/>
  <c r="AT1095" i="3"/>
  <c r="R1095" i="3"/>
  <c r="K1047" i="3"/>
  <c r="O1047" i="3"/>
  <c r="S1047" i="3"/>
  <c r="W1047" i="3"/>
  <c r="AA1047" i="3"/>
  <c r="AE1047" i="3"/>
  <c r="AI1047" i="3"/>
  <c r="AM1047" i="3"/>
  <c r="AQ1047" i="3"/>
  <c r="AU1047" i="3"/>
  <c r="L1047" i="3"/>
  <c r="P1047" i="3"/>
  <c r="T1047" i="3"/>
  <c r="X1047" i="3"/>
  <c r="AB1047" i="3"/>
  <c r="AF1047" i="3"/>
  <c r="AJ1047" i="3"/>
  <c r="AN1047" i="3"/>
  <c r="AR1047" i="3"/>
  <c r="AV1047" i="3"/>
  <c r="M1047" i="3"/>
  <c r="Q1047" i="3"/>
  <c r="U1047" i="3"/>
  <c r="Y1047" i="3"/>
  <c r="AC1047" i="3"/>
  <c r="AG1047" i="3"/>
  <c r="AK1047" i="3"/>
  <c r="AO1047" i="3"/>
  <c r="AS1047" i="3"/>
  <c r="AW1047" i="3"/>
  <c r="V1047" i="3"/>
  <c r="AL1047" i="3"/>
  <c r="R1047" i="3"/>
  <c r="Z1047" i="3"/>
  <c r="AP1047" i="3"/>
  <c r="N1047" i="3"/>
  <c r="AD1047" i="3"/>
  <c r="AT1047" i="3"/>
  <c r="AH1047" i="3"/>
  <c r="K999" i="3"/>
  <c r="O999" i="3"/>
  <c r="S999" i="3"/>
  <c r="W999" i="3"/>
  <c r="AA999" i="3"/>
  <c r="AE999" i="3"/>
  <c r="AI999" i="3"/>
  <c r="AM999" i="3"/>
  <c r="AQ999" i="3"/>
  <c r="AU999" i="3"/>
  <c r="L999" i="3"/>
  <c r="P999" i="3"/>
  <c r="T999" i="3"/>
  <c r="X999" i="3"/>
  <c r="AB999" i="3"/>
  <c r="AF999" i="3"/>
  <c r="AJ999" i="3"/>
  <c r="AN999" i="3"/>
  <c r="AR999" i="3"/>
  <c r="AV999" i="3"/>
  <c r="M999" i="3"/>
  <c r="Q999" i="3"/>
  <c r="U999" i="3"/>
  <c r="Y999" i="3"/>
  <c r="AC999" i="3"/>
  <c r="AG999" i="3"/>
  <c r="AK999" i="3"/>
  <c r="AO999" i="3"/>
  <c r="AS999" i="3"/>
  <c r="AW999" i="3"/>
  <c r="V999" i="3"/>
  <c r="AL999" i="3"/>
  <c r="R999" i="3"/>
  <c r="Z999" i="3"/>
  <c r="AP999" i="3"/>
  <c r="N999" i="3"/>
  <c r="AD999" i="3"/>
  <c r="AT999" i="3"/>
  <c r="AH999" i="3"/>
  <c r="N935" i="3"/>
  <c r="R935" i="3"/>
  <c r="V935" i="3"/>
  <c r="Z935" i="3"/>
  <c r="AD935" i="3"/>
  <c r="AH935" i="3"/>
  <c r="AL935" i="3"/>
  <c r="AP935" i="3"/>
  <c r="AT935" i="3"/>
  <c r="L935" i="3"/>
  <c r="P935" i="3"/>
  <c r="T935" i="3"/>
  <c r="X935" i="3"/>
  <c r="AB935" i="3"/>
  <c r="AF935" i="3"/>
  <c r="AJ935" i="3"/>
  <c r="AN935" i="3"/>
  <c r="AR935" i="3"/>
  <c r="AV935" i="3"/>
  <c r="O935" i="3"/>
  <c r="W935" i="3"/>
  <c r="AE935" i="3"/>
  <c r="AM935" i="3"/>
  <c r="AU935" i="3"/>
  <c r="Q935" i="3"/>
  <c r="Y935" i="3"/>
  <c r="AG935" i="3"/>
  <c r="AO935" i="3"/>
  <c r="AW935" i="3"/>
  <c r="K935" i="3"/>
  <c r="S935" i="3"/>
  <c r="AA935" i="3"/>
  <c r="AI935" i="3"/>
  <c r="AQ935" i="3"/>
  <c r="AK935" i="3"/>
  <c r="M935" i="3"/>
  <c r="AS935" i="3"/>
  <c r="U935" i="3"/>
  <c r="AC935" i="3"/>
  <c r="N887" i="3"/>
  <c r="R887" i="3"/>
  <c r="V887" i="3"/>
  <c r="Z887" i="3"/>
  <c r="AD887" i="3"/>
  <c r="AH887" i="3"/>
  <c r="AL887" i="3"/>
  <c r="AP887" i="3"/>
  <c r="AT887" i="3"/>
  <c r="L887" i="3"/>
  <c r="P887" i="3"/>
  <c r="T887" i="3"/>
  <c r="X887" i="3"/>
  <c r="AB887" i="3"/>
  <c r="AF887" i="3"/>
  <c r="AJ887" i="3"/>
  <c r="AN887" i="3"/>
  <c r="AR887" i="3"/>
  <c r="AV887" i="3"/>
  <c r="O887" i="3"/>
  <c r="W887" i="3"/>
  <c r="AE887" i="3"/>
  <c r="AM887" i="3"/>
  <c r="AU887" i="3"/>
  <c r="Q887" i="3"/>
  <c r="Y887" i="3"/>
  <c r="AG887" i="3"/>
  <c r="AO887" i="3"/>
  <c r="AW887" i="3"/>
  <c r="K887" i="3"/>
  <c r="S887" i="3"/>
  <c r="AA887" i="3"/>
  <c r="AI887" i="3"/>
  <c r="AQ887" i="3"/>
  <c r="U887" i="3"/>
  <c r="AC887" i="3"/>
  <c r="AK887" i="3"/>
  <c r="M887" i="3"/>
  <c r="AS887" i="3"/>
  <c r="N839" i="3"/>
  <c r="R839" i="3"/>
  <c r="V839" i="3"/>
  <c r="Z839" i="3"/>
  <c r="AD839" i="3"/>
  <c r="AH839" i="3"/>
  <c r="AL839" i="3"/>
  <c r="AP839" i="3"/>
  <c r="AT839" i="3"/>
  <c r="L839" i="3"/>
  <c r="P839" i="3"/>
  <c r="T839" i="3"/>
  <c r="X839" i="3"/>
  <c r="AB839" i="3"/>
  <c r="AF839" i="3"/>
  <c r="AJ839" i="3"/>
  <c r="AN839" i="3"/>
  <c r="AR839" i="3"/>
  <c r="AV839" i="3"/>
  <c r="O839" i="3"/>
  <c r="W839" i="3"/>
  <c r="AE839" i="3"/>
  <c r="AM839" i="3"/>
  <c r="AU839" i="3"/>
  <c r="Q839" i="3"/>
  <c r="Y839" i="3"/>
  <c r="AG839" i="3"/>
  <c r="AO839" i="3"/>
  <c r="AW839" i="3"/>
  <c r="K839" i="3"/>
  <c r="S839" i="3"/>
  <c r="AA839" i="3"/>
  <c r="AI839" i="3"/>
  <c r="AQ839" i="3"/>
  <c r="AK839" i="3"/>
  <c r="M839" i="3"/>
  <c r="AS839" i="3"/>
  <c r="U839" i="3"/>
  <c r="AC839" i="3"/>
  <c r="N775" i="3"/>
  <c r="R775" i="3"/>
  <c r="V775" i="3"/>
  <c r="Z775" i="3"/>
  <c r="AD775" i="3"/>
  <c r="AH775" i="3"/>
  <c r="AL775" i="3"/>
  <c r="AP775" i="3"/>
  <c r="AT775" i="3"/>
  <c r="K775" i="3"/>
  <c r="O775" i="3"/>
  <c r="S775" i="3"/>
  <c r="W775" i="3"/>
  <c r="AA775" i="3"/>
  <c r="AE775" i="3"/>
  <c r="AI775" i="3"/>
  <c r="AM775" i="3"/>
  <c r="AQ775" i="3"/>
  <c r="AU775" i="3"/>
  <c r="L775" i="3"/>
  <c r="P775" i="3"/>
  <c r="T775" i="3"/>
  <c r="X775" i="3"/>
  <c r="AB775" i="3"/>
  <c r="AF775" i="3"/>
  <c r="AJ775" i="3"/>
  <c r="AN775" i="3"/>
  <c r="AR775" i="3"/>
  <c r="AV775" i="3"/>
  <c r="Y775" i="3"/>
  <c r="AO775" i="3"/>
  <c r="M775" i="3"/>
  <c r="AC775" i="3"/>
  <c r="AS775" i="3"/>
  <c r="Q775" i="3"/>
  <c r="AG775" i="3"/>
  <c r="AW775" i="3"/>
  <c r="U775" i="3"/>
  <c r="AK775" i="3"/>
  <c r="L727" i="3"/>
  <c r="P727" i="3"/>
  <c r="T727" i="3"/>
  <c r="X727" i="3"/>
  <c r="AB727" i="3"/>
  <c r="AF727" i="3"/>
  <c r="AJ727" i="3"/>
  <c r="AN727" i="3"/>
  <c r="AR727" i="3"/>
  <c r="AV727" i="3"/>
  <c r="M727" i="3"/>
  <c r="Q727" i="3"/>
  <c r="U727" i="3"/>
  <c r="Y727" i="3"/>
  <c r="AC727" i="3"/>
  <c r="AG727" i="3"/>
  <c r="AK727" i="3"/>
  <c r="AO727" i="3"/>
  <c r="AS727" i="3"/>
  <c r="AW727" i="3"/>
  <c r="N727" i="3"/>
  <c r="R727" i="3"/>
  <c r="V727" i="3"/>
  <c r="Z727" i="3"/>
  <c r="AD727" i="3"/>
  <c r="AH727" i="3"/>
  <c r="AL727" i="3"/>
  <c r="AP727" i="3"/>
  <c r="AT727" i="3"/>
  <c r="K727" i="3"/>
  <c r="AA727" i="3"/>
  <c r="AQ727" i="3"/>
  <c r="O727" i="3"/>
  <c r="AE727" i="3"/>
  <c r="AU727" i="3"/>
  <c r="S727" i="3"/>
  <c r="AI727" i="3"/>
  <c r="J727" i="3" s="1"/>
  <c r="H727" i="3" s="1"/>
  <c r="W727" i="3"/>
  <c r="AM727" i="3"/>
  <c r="L679" i="3"/>
  <c r="P679" i="3"/>
  <c r="T679" i="3"/>
  <c r="X679" i="3"/>
  <c r="AB679" i="3"/>
  <c r="AF679" i="3"/>
  <c r="AJ679" i="3"/>
  <c r="AN679" i="3"/>
  <c r="AR679" i="3"/>
  <c r="AV679" i="3"/>
  <c r="M679" i="3"/>
  <c r="Q679" i="3"/>
  <c r="U679" i="3"/>
  <c r="Y679" i="3"/>
  <c r="AC679" i="3"/>
  <c r="AG679" i="3"/>
  <c r="AK679" i="3"/>
  <c r="AO679" i="3"/>
  <c r="AS679" i="3"/>
  <c r="AW679" i="3"/>
  <c r="N679" i="3"/>
  <c r="R679" i="3"/>
  <c r="V679" i="3"/>
  <c r="Z679" i="3"/>
  <c r="AD679" i="3"/>
  <c r="AH679" i="3"/>
  <c r="AL679" i="3"/>
  <c r="AP679" i="3"/>
  <c r="AT679" i="3"/>
  <c r="K679" i="3"/>
  <c r="AA679" i="3"/>
  <c r="AQ679" i="3"/>
  <c r="O679" i="3"/>
  <c r="AE679" i="3"/>
  <c r="AU679" i="3"/>
  <c r="S679" i="3"/>
  <c r="AI679" i="3"/>
  <c r="AM679" i="3"/>
  <c r="W679" i="3"/>
  <c r="L631" i="3"/>
  <c r="P631" i="3"/>
  <c r="T631" i="3"/>
  <c r="X631" i="3"/>
  <c r="AB631" i="3"/>
  <c r="AF631" i="3"/>
  <c r="AJ631" i="3"/>
  <c r="AN631" i="3"/>
  <c r="AR631" i="3"/>
  <c r="AV631" i="3"/>
  <c r="M631" i="3"/>
  <c r="Q631" i="3"/>
  <c r="U631" i="3"/>
  <c r="Y631" i="3"/>
  <c r="AC631" i="3"/>
  <c r="AG631" i="3"/>
  <c r="AK631" i="3"/>
  <c r="AO631" i="3"/>
  <c r="AS631" i="3"/>
  <c r="AW631" i="3"/>
  <c r="N631" i="3"/>
  <c r="R631" i="3"/>
  <c r="V631" i="3"/>
  <c r="Z631" i="3"/>
  <c r="AD631" i="3"/>
  <c r="AH631" i="3"/>
  <c r="AL631" i="3"/>
  <c r="AP631" i="3"/>
  <c r="AT631" i="3"/>
  <c r="K631" i="3"/>
  <c r="AA631" i="3"/>
  <c r="AQ631" i="3"/>
  <c r="O631" i="3"/>
  <c r="AE631" i="3"/>
  <c r="AU631" i="3"/>
  <c r="S631" i="3"/>
  <c r="AI631" i="3"/>
  <c r="W631" i="3"/>
  <c r="AM631" i="3"/>
  <c r="L583" i="3"/>
  <c r="P583" i="3"/>
  <c r="T583" i="3"/>
  <c r="X583" i="3"/>
  <c r="AB583" i="3"/>
  <c r="AF583" i="3"/>
  <c r="AJ583" i="3"/>
  <c r="AN583" i="3"/>
  <c r="AR583" i="3"/>
  <c r="AV583" i="3"/>
  <c r="M583" i="3"/>
  <c r="Q583" i="3"/>
  <c r="I583" i="3" s="1"/>
  <c r="G583" i="3" s="1"/>
  <c r="U583" i="3"/>
  <c r="Y583" i="3"/>
  <c r="AC583" i="3"/>
  <c r="AG583" i="3"/>
  <c r="AK583" i="3"/>
  <c r="AO583" i="3"/>
  <c r="AS583" i="3"/>
  <c r="AW583" i="3"/>
  <c r="N583" i="3"/>
  <c r="R583" i="3"/>
  <c r="V583" i="3"/>
  <c r="Z583" i="3"/>
  <c r="AD583" i="3"/>
  <c r="AH583" i="3"/>
  <c r="AL583" i="3"/>
  <c r="AP583" i="3"/>
  <c r="AT583" i="3"/>
  <c r="K583" i="3"/>
  <c r="AA583" i="3"/>
  <c r="AQ583" i="3"/>
  <c r="O583" i="3"/>
  <c r="AE583" i="3"/>
  <c r="AU583" i="3"/>
  <c r="S583" i="3"/>
  <c r="AI583" i="3"/>
  <c r="W583" i="3"/>
  <c r="AM583" i="3"/>
  <c r="L551" i="3"/>
  <c r="P551" i="3"/>
  <c r="T551" i="3"/>
  <c r="X551" i="3"/>
  <c r="AB551" i="3"/>
  <c r="AF551" i="3"/>
  <c r="AJ551" i="3"/>
  <c r="AN551" i="3"/>
  <c r="AR551" i="3"/>
  <c r="AV551" i="3"/>
  <c r="M551" i="3"/>
  <c r="Q551" i="3"/>
  <c r="U551" i="3"/>
  <c r="Y551" i="3"/>
  <c r="AC551" i="3"/>
  <c r="AG551" i="3"/>
  <c r="AK551" i="3"/>
  <c r="AO551" i="3"/>
  <c r="AS551" i="3"/>
  <c r="AW551" i="3"/>
  <c r="N551" i="3"/>
  <c r="R551" i="3"/>
  <c r="V551" i="3"/>
  <c r="Z551" i="3"/>
  <c r="AD551" i="3"/>
  <c r="AH551" i="3"/>
  <c r="AL551" i="3"/>
  <c r="AP551" i="3"/>
  <c r="AT551" i="3"/>
  <c r="K551" i="3"/>
  <c r="AA551" i="3"/>
  <c r="AQ551" i="3"/>
  <c r="O551" i="3"/>
  <c r="AE551" i="3"/>
  <c r="AU551" i="3"/>
  <c r="S551" i="3"/>
  <c r="AI551" i="3"/>
  <c r="AM551" i="3"/>
  <c r="W551" i="3"/>
  <c r="L503" i="3"/>
  <c r="P503" i="3"/>
  <c r="T503" i="3"/>
  <c r="X503" i="3"/>
  <c r="AB503" i="3"/>
  <c r="AF503" i="3"/>
  <c r="AJ503" i="3"/>
  <c r="AN503" i="3"/>
  <c r="AR503" i="3"/>
  <c r="AV503" i="3"/>
  <c r="M503" i="3"/>
  <c r="Q503" i="3"/>
  <c r="U503" i="3"/>
  <c r="Y503" i="3"/>
  <c r="AC503" i="3"/>
  <c r="AG503" i="3"/>
  <c r="AK503" i="3"/>
  <c r="AO503" i="3"/>
  <c r="AS503" i="3"/>
  <c r="AW503" i="3"/>
  <c r="N503" i="3"/>
  <c r="R503" i="3"/>
  <c r="V503" i="3"/>
  <c r="Z503" i="3"/>
  <c r="AD503" i="3"/>
  <c r="AH503" i="3"/>
  <c r="AL503" i="3"/>
  <c r="AP503" i="3"/>
  <c r="AT503" i="3"/>
  <c r="K503" i="3"/>
  <c r="I503" i="3" s="1"/>
  <c r="G503" i="3" s="1"/>
  <c r="AA503" i="3"/>
  <c r="AQ503" i="3"/>
  <c r="O503" i="3"/>
  <c r="AE503" i="3"/>
  <c r="AU503" i="3"/>
  <c r="S503" i="3"/>
  <c r="AI503" i="3"/>
  <c r="W503" i="3"/>
  <c r="AM503" i="3"/>
  <c r="L471" i="3"/>
  <c r="P471" i="3"/>
  <c r="T471" i="3"/>
  <c r="X471" i="3"/>
  <c r="AB471" i="3"/>
  <c r="AF471" i="3"/>
  <c r="AJ471" i="3"/>
  <c r="AN471" i="3"/>
  <c r="AR471" i="3"/>
  <c r="AV471" i="3"/>
  <c r="M471" i="3"/>
  <c r="Q471" i="3"/>
  <c r="U471" i="3"/>
  <c r="Y471" i="3"/>
  <c r="AC471" i="3"/>
  <c r="AG471" i="3"/>
  <c r="AK471" i="3"/>
  <c r="AO471" i="3"/>
  <c r="AS471" i="3"/>
  <c r="AW471" i="3"/>
  <c r="N471" i="3"/>
  <c r="R471" i="3"/>
  <c r="V471" i="3"/>
  <c r="Z471" i="3"/>
  <c r="AD471" i="3"/>
  <c r="AH471" i="3"/>
  <c r="AL471" i="3"/>
  <c r="AP471" i="3"/>
  <c r="AT471" i="3"/>
  <c r="K471" i="3"/>
  <c r="AA471" i="3"/>
  <c r="J471" i="3" s="1"/>
  <c r="H471" i="3" s="1"/>
  <c r="AQ471" i="3"/>
  <c r="O471" i="3"/>
  <c r="AE471" i="3"/>
  <c r="AU471" i="3"/>
  <c r="S471" i="3"/>
  <c r="AI471" i="3"/>
  <c r="W471" i="3"/>
  <c r="AM471" i="3"/>
  <c r="L423" i="3"/>
  <c r="P423" i="3"/>
  <c r="T423" i="3"/>
  <c r="X423" i="3"/>
  <c r="AB423" i="3"/>
  <c r="AF423" i="3"/>
  <c r="AJ423" i="3"/>
  <c r="AN423" i="3"/>
  <c r="AR423" i="3"/>
  <c r="AV423" i="3"/>
  <c r="M423" i="3"/>
  <c r="Q423" i="3"/>
  <c r="U423" i="3"/>
  <c r="Y423" i="3"/>
  <c r="AC423" i="3"/>
  <c r="AG423" i="3"/>
  <c r="AK423" i="3"/>
  <c r="AO423" i="3"/>
  <c r="AS423" i="3"/>
  <c r="AW423" i="3"/>
  <c r="N423" i="3"/>
  <c r="R423" i="3"/>
  <c r="V423" i="3"/>
  <c r="Z423" i="3"/>
  <c r="AD423" i="3"/>
  <c r="AH423" i="3"/>
  <c r="AL423" i="3"/>
  <c r="AP423" i="3"/>
  <c r="AT423" i="3"/>
  <c r="K423" i="3"/>
  <c r="AA423" i="3"/>
  <c r="AQ423" i="3"/>
  <c r="O423" i="3"/>
  <c r="AE423" i="3"/>
  <c r="AU423" i="3"/>
  <c r="S423" i="3"/>
  <c r="AI423" i="3"/>
  <c r="AM423" i="3"/>
  <c r="W423" i="3"/>
  <c r="N375" i="3"/>
  <c r="R375" i="3"/>
  <c r="V375" i="3"/>
  <c r="Z375" i="3"/>
  <c r="AD375" i="3"/>
  <c r="AH375" i="3"/>
  <c r="AL375" i="3"/>
  <c r="AP375" i="3"/>
  <c r="AT375" i="3"/>
  <c r="K375" i="3"/>
  <c r="O375" i="3"/>
  <c r="S375" i="3"/>
  <c r="W375" i="3"/>
  <c r="AA375" i="3"/>
  <c r="AE375" i="3"/>
  <c r="AI375" i="3"/>
  <c r="AM375" i="3"/>
  <c r="AQ375" i="3"/>
  <c r="AU375" i="3"/>
  <c r="L375" i="3"/>
  <c r="P375" i="3"/>
  <c r="T375" i="3"/>
  <c r="X375" i="3"/>
  <c r="AB375" i="3"/>
  <c r="AF375" i="3"/>
  <c r="AJ375" i="3"/>
  <c r="AN375" i="3"/>
  <c r="AR375" i="3"/>
  <c r="AV375" i="3"/>
  <c r="Y375" i="3"/>
  <c r="AO375" i="3"/>
  <c r="M375" i="3"/>
  <c r="AG375" i="3"/>
  <c r="Q375" i="3"/>
  <c r="AK375" i="3"/>
  <c r="U375" i="3"/>
  <c r="AS375" i="3"/>
  <c r="AC375" i="3"/>
  <c r="AW375" i="3"/>
  <c r="N327" i="3"/>
  <c r="R327" i="3"/>
  <c r="V327" i="3"/>
  <c r="Z327" i="3"/>
  <c r="AD327" i="3"/>
  <c r="AH327" i="3"/>
  <c r="AL327" i="3"/>
  <c r="AP327" i="3"/>
  <c r="AT327" i="3"/>
  <c r="K327" i="3"/>
  <c r="I327" i="3" s="1"/>
  <c r="G327" i="3" s="1"/>
  <c r="O327" i="3"/>
  <c r="S327" i="3"/>
  <c r="W327" i="3"/>
  <c r="AA327" i="3"/>
  <c r="AE327" i="3"/>
  <c r="AI327" i="3"/>
  <c r="AM327" i="3"/>
  <c r="AQ327" i="3"/>
  <c r="AU327" i="3"/>
  <c r="L327" i="3"/>
  <c r="P327" i="3"/>
  <c r="T327" i="3"/>
  <c r="X327" i="3"/>
  <c r="AB327" i="3"/>
  <c r="AF327" i="3"/>
  <c r="AJ327" i="3"/>
  <c r="AN327" i="3"/>
  <c r="AR327" i="3"/>
  <c r="AV327" i="3"/>
  <c r="Y327" i="3"/>
  <c r="AO327" i="3"/>
  <c r="M327" i="3"/>
  <c r="AC327" i="3"/>
  <c r="AS327" i="3"/>
  <c r="Q327" i="3"/>
  <c r="AG327" i="3"/>
  <c r="AW327" i="3"/>
  <c r="U327" i="3"/>
  <c r="AK327" i="3"/>
  <c r="N279" i="3"/>
  <c r="R279" i="3"/>
  <c r="V279" i="3"/>
  <c r="Z279" i="3"/>
  <c r="AD279" i="3"/>
  <c r="AH279" i="3"/>
  <c r="AL279" i="3"/>
  <c r="AP279" i="3"/>
  <c r="AT279" i="3"/>
  <c r="K279" i="3"/>
  <c r="O279" i="3"/>
  <c r="S279" i="3"/>
  <c r="W279" i="3"/>
  <c r="AA279" i="3"/>
  <c r="AE279" i="3"/>
  <c r="AI279" i="3"/>
  <c r="AM279" i="3"/>
  <c r="AQ279" i="3"/>
  <c r="AU279" i="3"/>
  <c r="L279" i="3"/>
  <c r="P279" i="3"/>
  <c r="T279" i="3"/>
  <c r="X279" i="3"/>
  <c r="AB279" i="3"/>
  <c r="AF279" i="3"/>
  <c r="AJ279" i="3"/>
  <c r="AN279" i="3"/>
  <c r="AR279" i="3"/>
  <c r="AV279" i="3"/>
  <c r="M279" i="3"/>
  <c r="AC279" i="3"/>
  <c r="AS279" i="3"/>
  <c r="Q279" i="3"/>
  <c r="AG279" i="3"/>
  <c r="AW279" i="3"/>
  <c r="U279" i="3"/>
  <c r="AK279" i="3"/>
  <c r="Y279" i="3"/>
  <c r="AO279" i="3"/>
  <c r="N231" i="3"/>
  <c r="R231" i="3"/>
  <c r="V231" i="3"/>
  <c r="Z231" i="3"/>
  <c r="AD231" i="3"/>
  <c r="AH231" i="3"/>
  <c r="AL231" i="3"/>
  <c r="AP231" i="3"/>
  <c r="AT231" i="3"/>
  <c r="K231" i="3"/>
  <c r="O231" i="3"/>
  <c r="S231" i="3"/>
  <c r="W231" i="3"/>
  <c r="AA231" i="3"/>
  <c r="AE231" i="3"/>
  <c r="AI231" i="3"/>
  <c r="AM231" i="3"/>
  <c r="AQ231" i="3"/>
  <c r="AU231" i="3"/>
  <c r="L231" i="3"/>
  <c r="P231" i="3"/>
  <c r="T231" i="3"/>
  <c r="X231" i="3"/>
  <c r="AB231" i="3"/>
  <c r="J231" i="3" s="1"/>
  <c r="H231" i="3" s="1"/>
  <c r="AF231" i="3"/>
  <c r="AJ231" i="3"/>
  <c r="AN231" i="3"/>
  <c r="AR231" i="3"/>
  <c r="AV231" i="3"/>
  <c r="U231" i="3"/>
  <c r="AK231" i="3"/>
  <c r="Y231" i="3"/>
  <c r="AO231" i="3"/>
  <c r="M231" i="3"/>
  <c r="AC231" i="3"/>
  <c r="AS231" i="3"/>
  <c r="Q231" i="3"/>
  <c r="AG231" i="3"/>
  <c r="AW231" i="3"/>
  <c r="L183" i="3"/>
  <c r="P183" i="3"/>
  <c r="T183" i="3"/>
  <c r="X183" i="3"/>
  <c r="AB183" i="3"/>
  <c r="AF183" i="3"/>
  <c r="AJ183" i="3"/>
  <c r="AN183" i="3"/>
  <c r="AR183" i="3"/>
  <c r="AV183" i="3"/>
  <c r="M183" i="3"/>
  <c r="Q183" i="3"/>
  <c r="U183" i="3"/>
  <c r="Y183" i="3"/>
  <c r="AC183" i="3"/>
  <c r="AG183" i="3"/>
  <c r="AK183" i="3"/>
  <c r="AO183" i="3"/>
  <c r="AS183" i="3"/>
  <c r="AW183" i="3"/>
  <c r="N183" i="3"/>
  <c r="R183" i="3"/>
  <c r="V183" i="3"/>
  <c r="Z183" i="3"/>
  <c r="AD183" i="3"/>
  <c r="AH183" i="3"/>
  <c r="AL183" i="3"/>
  <c r="AP183" i="3"/>
  <c r="AT183" i="3"/>
  <c r="K183" i="3"/>
  <c r="AA183" i="3"/>
  <c r="AQ183" i="3"/>
  <c r="O183" i="3"/>
  <c r="AE183" i="3"/>
  <c r="AU183" i="3"/>
  <c r="S183" i="3"/>
  <c r="AI183" i="3"/>
  <c r="AM183" i="3"/>
  <c r="W183" i="3"/>
  <c r="L151" i="3"/>
  <c r="P151" i="3"/>
  <c r="T151" i="3"/>
  <c r="X151" i="3"/>
  <c r="AB151" i="3"/>
  <c r="AF151" i="3"/>
  <c r="AJ151" i="3"/>
  <c r="AN151" i="3"/>
  <c r="AR151" i="3"/>
  <c r="AV151" i="3"/>
  <c r="M151" i="3"/>
  <c r="Q151" i="3"/>
  <c r="U151" i="3"/>
  <c r="Y151" i="3"/>
  <c r="AC151" i="3"/>
  <c r="AG151" i="3"/>
  <c r="AK151" i="3"/>
  <c r="AO151" i="3"/>
  <c r="AS151" i="3"/>
  <c r="AW151" i="3"/>
  <c r="N151" i="3"/>
  <c r="R151" i="3"/>
  <c r="V151" i="3"/>
  <c r="Z151" i="3"/>
  <c r="AD151" i="3"/>
  <c r="AH151" i="3"/>
  <c r="AL151" i="3"/>
  <c r="AP151" i="3"/>
  <c r="AT151" i="3"/>
  <c r="K151" i="3"/>
  <c r="AA151" i="3"/>
  <c r="AQ151" i="3"/>
  <c r="O151" i="3"/>
  <c r="AE151" i="3"/>
  <c r="AU151" i="3"/>
  <c r="S151" i="3"/>
  <c r="AI151" i="3"/>
  <c r="W151" i="3"/>
  <c r="AM151" i="3"/>
  <c r="N103" i="3"/>
  <c r="R103" i="3"/>
  <c r="V103" i="3"/>
  <c r="Z103" i="3"/>
  <c r="AD103" i="3"/>
  <c r="AH103" i="3"/>
  <c r="AL103" i="3"/>
  <c r="AP103" i="3"/>
  <c r="AT103" i="3"/>
  <c r="K103" i="3"/>
  <c r="O103" i="3"/>
  <c r="S103" i="3"/>
  <c r="W103" i="3"/>
  <c r="AA103" i="3"/>
  <c r="AE103" i="3"/>
  <c r="J103" i="3" s="1"/>
  <c r="H103" i="3" s="1"/>
  <c r="AI103" i="3"/>
  <c r="AM103" i="3"/>
  <c r="AQ103" i="3"/>
  <c r="AU103" i="3"/>
  <c r="L103" i="3"/>
  <c r="P103" i="3"/>
  <c r="T103" i="3"/>
  <c r="X103" i="3"/>
  <c r="AB103" i="3"/>
  <c r="AF103" i="3"/>
  <c r="AJ103" i="3"/>
  <c r="AN103" i="3"/>
  <c r="AR103" i="3"/>
  <c r="AV103" i="3"/>
  <c r="Y103" i="3"/>
  <c r="AO103" i="3"/>
  <c r="M103" i="3"/>
  <c r="AC103" i="3"/>
  <c r="AS103" i="3"/>
  <c r="Q103" i="3"/>
  <c r="AG103" i="3"/>
  <c r="AW103" i="3"/>
  <c r="AK103" i="3"/>
  <c r="U103" i="3"/>
  <c r="N71" i="3"/>
  <c r="R71" i="3"/>
  <c r="V71" i="3"/>
  <c r="Z71" i="3"/>
  <c r="AD71" i="3"/>
  <c r="AH71" i="3"/>
  <c r="AL71" i="3"/>
  <c r="AP71" i="3"/>
  <c r="AT71" i="3"/>
  <c r="K71" i="3"/>
  <c r="O71" i="3"/>
  <c r="S71" i="3"/>
  <c r="W71" i="3"/>
  <c r="AA71" i="3"/>
  <c r="AE71" i="3"/>
  <c r="AI71" i="3"/>
  <c r="AM71" i="3"/>
  <c r="AQ71" i="3"/>
  <c r="AU71" i="3"/>
  <c r="L71" i="3"/>
  <c r="P71" i="3"/>
  <c r="T71" i="3"/>
  <c r="X71" i="3"/>
  <c r="AB71" i="3"/>
  <c r="J71" i="3" s="1"/>
  <c r="H71" i="3" s="1"/>
  <c r="AF71" i="3"/>
  <c r="AJ71" i="3"/>
  <c r="AN71" i="3"/>
  <c r="AR71" i="3"/>
  <c r="AV71" i="3"/>
  <c r="M71" i="3"/>
  <c r="AC71" i="3"/>
  <c r="AS71" i="3"/>
  <c r="Q71" i="3"/>
  <c r="AG71" i="3"/>
  <c r="AW71" i="3"/>
  <c r="U71" i="3"/>
  <c r="AK71" i="3"/>
  <c r="Y71" i="3"/>
  <c r="AO71" i="3"/>
  <c r="K23" i="3"/>
  <c r="O23" i="3"/>
  <c r="S23" i="3"/>
  <c r="W23" i="3"/>
  <c r="AA23" i="3"/>
  <c r="J23" i="3" s="1"/>
  <c r="H23" i="3" s="1"/>
  <c r="AE23" i="3"/>
  <c r="AI23" i="3"/>
  <c r="AM23" i="3"/>
  <c r="AQ23" i="3"/>
  <c r="AU23" i="3"/>
  <c r="L23" i="3"/>
  <c r="P23" i="3"/>
  <c r="T23" i="3"/>
  <c r="X23" i="3"/>
  <c r="AB23" i="3"/>
  <c r="AF23" i="3"/>
  <c r="AJ23" i="3"/>
  <c r="AN23" i="3"/>
  <c r="AR23" i="3"/>
  <c r="AV23" i="3"/>
  <c r="M23" i="3"/>
  <c r="Q23" i="3"/>
  <c r="U23" i="3"/>
  <c r="Y23" i="3"/>
  <c r="AC23" i="3"/>
  <c r="AG23" i="3"/>
  <c r="AK23" i="3"/>
  <c r="AO23" i="3"/>
  <c r="AS23" i="3"/>
  <c r="AW23" i="3"/>
  <c r="V23" i="3"/>
  <c r="AL23" i="3"/>
  <c r="Z23" i="3"/>
  <c r="AP23" i="3"/>
  <c r="N23" i="3"/>
  <c r="AD23" i="3"/>
  <c r="AT23" i="3"/>
  <c r="R23" i="3"/>
  <c r="AH23" i="3"/>
  <c r="AL1479" i="3"/>
  <c r="AL1447" i="3"/>
  <c r="AL1431" i="3"/>
  <c r="AL1415" i="3"/>
  <c r="AL1367" i="3"/>
  <c r="V1351" i="3"/>
  <c r="I1351" i="3" s="1"/>
  <c r="G1351" i="3" s="1"/>
  <c r="AL1303" i="3"/>
  <c r="AL1287" i="3"/>
  <c r="V1271" i="3"/>
  <c r="V1255" i="3"/>
  <c r="I1255" i="3" s="1"/>
  <c r="G1255" i="3" s="1"/>
  <c r="V1239" i="3"/>
  <c r="AL1223" i="3"/>
  <c r="V1207" i="3"/>
  <c r="E1515" i="3"/>
  <c r="E1499" i="3"/>
  <c r="E1483" i="3"/>
  <c r="E1467" i="3"/>
  <c r="E1451" i="3"/>
  <c r="E1435" i="3"/>
  <c r="E1419" i="3"/>
  <c r="E1403" i="3"/>
  <c r="E1387" i="3"/>
  <c r="E1371" i="3"/>
  <c r="E1355" i="3"/>
  <c r="E1339" i="3"/>
  <c r="E1323" i="3"/>
  <c r="E1307" i="3"/>
  <c r="E1291" i="3"/>
  <c r="E1275" i="3"/>
  <c r="E1259" i="3"/>
  <c r="E1243" i="3"/>
  <c r="E1227" i="3"/>
  <c r="E1211" i="3"/>
  <c r="E1195" i="3"/>
  <c r="E1179" i="3"/>
  <c r="E1163" i="3"/>
  <c r="E1147" i="3"/>
  <c r="E1131" i="3"/>
  <c r="E1115" i="3"/>
  <c r="E1099" i="3"/>
  <c r="E1083" i="3"/>
  <c r="E1067" i="3"/>
  <c r="E1051" i="3"/>
  <c r="E1035" i="3"/>
  <c r="E1019" i="3"/>
  <c r="E1003" i="3"/>
  <c r="E987" i="3"/>
  <c r="E971" i="3"/>
  <c r="E955" i="3"/>
  <c r="E939" i="3"/>
  <c r="E923" i="3"/>
  <c r="E907" i="3"/>
  <c r="E891" i="3"/>
  <c r="E875" i="3"/>
  <c r="E859" i="3"/>
  <c r="E843" i="3"/>
  <c r="E827" i="3"/>
  <c r="E811" i="3"/>
  <c r="E795" i="3"/>
  <c r="E779" i="3"/>
  <c r="E763" i="3"/>
  <c r="E747" i="3"/>
  <c r="E731" i="3"/>
  <c r="E715" i="3"/>
  <c r="E699" i="3"/>
  <c r="E683" i="3"/>
  <c r="E667" i="3"/>
  <c r="E651" i="3"/>
  <c r="E635" i="3"/>
  <c r="E619" i="3"/>
  <c r="E603" i="3"/>
  <c r="E587" i="3"/>
  <c r="E571" i="3"/>
  <c r="E555" i="3"/>
  <c r="E539" i="3"/>
  <c r="E523" i="3"/>
  <c r="E507" i="3"/>
  <c r="E491" i="3"/>
  <c r="E475" i="3"/>
  <c r="E459" i="3"/>
  <c r="E443" i="3"/>
  <c r="E427" i="3"/>
  <c r="E411" i="3"/>
  <c r="E395" i="3"/>
  <c r="E379" i="3"/>
  <c r="E363" i="3"/>
  <c r="E347" i="3"/>
  <c r="E331" i="3"/>
  <c r="E315" i="3"/>
  <c r="E299" i="3"/>
  <c r="E283" i="3"/>
  <c r="E267" i="3"/>
  <c r="E251" i="3"/>
  <c r="E235" i="3"/>
  <c r="E219" i="3"/>
  <c r="E203" i="3"/>
  <c r="E187" i="3"/>
  <c r="E171" i="3"/>
  <c r="E155" i="3"/>
  <c r="E139" i="3"/>
  <c r="E123" i="3"/>
  <c r="E107" i="3"/>
  <c r="E91" i="3"/>
  <c r="E75" i="3"/>
  <c r="E59" i="3"/>
  <c r="E43" i="3"/>
  <c r="E27" i="3"/>
  <c r="E11" i="3"/>
  <c r="AP1511" i="3"/>
  <c r="Z1511" i="3"/>
  <c r="I1511" i="3" s="1"/>
  <c r="G1511" i="3" s="1"/>
  <c r="AP1495" i="3"/>
  <c r="Z1495" i="3"/>
  <c r="AP1479" i="3"/>
  <c r="Z1479" i="3"/>
  <c r="I1479" i="3" s="1"/>
  <c r="G1479" i="3" s="1"/>
  <c r="AP1463" i="3"/>
  <c r="Z1463" i="3"/>
  <c r="AP1447" i="3"/>
  <c r="Z1447" i="3"/>
  <c r="I1447" i="3" s="1"/>
  <c r="G1447" i="3" s="1"/>
  <c r="AP1431" i="3"/>
  <c r="Z1431" i="3"/>
  <c r="AP1415" i="3"/>
  <c r="Z1415" i="3"/>
  <c r="I1415" i="3" s="1"/>
  <c r="G1415" i="3" s="1"/>
  <c r="AP1399" i="3"/>
  <c r="Z1399" i="3"/>
  <c r="AP1383" i="3"/>
  <c r="Z1383" i="3"/>
  <c r="I1383" i="3" s="1"/>
  <c r="G1383" i="3" s="1"/>
  <c r="AP1367" i="3"/>
  <c r="Z1367" i="3"/>
  <c r="AP1351" i="3"/>
  <c r="Z1351" i="3"/>
  <c r="AP1335" i="3"/>
  <c r="Z1335" i="3"/>
  <c r="AP1319" i="3"/>
  <c r="Z1319" i="3"/>
  <c r="AP1303" i="3"/>
  <c r="Z1303" i="3"/>
  <c r="AP1287" i="3"/>
  <c r="Z1287" i="3"/>
  <c r="AP1271" i="3"/>
  <c r="J1271" i="3" s="1"/>
  <c r="H1271" i="3" s="1"/>
  <c r="Z1271" i="3"/>
  <c r="AP1255" i="3"/>
  <c r="Z1255" i="3"/>
  <c r="AP1239" i="3"/>
  <c r="Z1239" i="3"/>
  <c r="AP1223" i="3"/>
  <c r="Z1223" i="3"/>
  <c r="AP1207" i="3"/>
  <c r="Z1207" i="3"/>
  <c r="AP1191" i="3"/>
  <c r="Z1191" i="3"/>
  <c r="I1191" i="3" s="1"/>
  <c r="G1191" i="3" s="1"/>
  <c r="I1495" i="3"/>
  <c r="G1495" i="3" s="1"/>
  <c r="I1463" i="3"/>
  <c r="G1463" i="3" s="1"/>
  <c r="I1431" i="3"/>
  <c r="G1431" i="3" s="1"/>
  <c r="I1399" i="3"/>
  <c r="G1399" i="3" s="1"/>
  <c r="I1335" i="3"/>
  <c r="G1335" i="3" s="1"/>
  <c r="J1207" i="3"/>
  <c r="H1207" i="3" s="1"/>
  <c r="J1143" i="3"/>
  <c r="H1143" i="3" s="1"/>
  <c r="J1031" i="3"/>
  <c r="H1031" i="3" s="1"/>
  <c r="J919" i="3"/>
  <c r="H919" i="3" s="1"/>
  <c r="I887" i="3"/>
  <c r="G887" i="3" s="1"/>
  <c r="J855" i="3"/>
  <c r="H855" i="3" s="1"/>
  <c r="I839" i="3"/>
  <c r="G839" i="3" s="1"/>
  <c r="I823" i="3"/>
  <c r="G823" i="3" s="1"/>
  <c r="J743" i="3"/>
  <c r="H743" i="3" s="1"/>
  <c r="I711" i="3"/>
  <c r="G711" i="3" s="1"/>
  <c r="I695" i="3"/>
  <c r="G695" i="3" s="1"/>
  <c r="J615" i="3"/>
  <c r="H615" i="3" s="1"/>
  <c r="I567" i="3"/>
  <c r="G567" i="3" s="1"/>
  <c r="J487" i="3"/>
  <c r="H487" i="3" s="1"/>
  <c r="I455" i="3"/>
  <c r="G455" i="3" s="1"/>
  <c r="I439" i="3"/>
  <c r="G439" i="3" s="1"/>
  <c r="J359" i="3"/>
  <c r="H359" i="3" s="1"/>
  <c r="J343" i="3"/>
  <c r="H343" i="3" s="1"/>
  <c r="J215" i="3"/>
  <c r="H215" i="3" s="1"/>
  <c r="I199" i="3"/>
  <c r="G199" i="3" s="1"/>
  <c r="I183" i="3"/>
  <c r="G183" i="3" s="1"/>
  <c r="I87" i="3"/>
  <c r="G87" i="3" s="1"/>
  <c r="I7" i="3"/>
  <c r="G7" i="3" s="1"/>
  <c r="F219" i="4" l="1"/>
  <c r="J7" i="3"/>
  <c r="H7" i="3" s="1"/>
  <c r="J55" i="3"/>
  <c r="H55" i="3" s="1"/>
  <c r="I55" i="3"/>
  <c r="G55" i="3" s="1"/>
  <c r="J87" i="3"/>
  <c r="H87" i="3" s="1"/>
  <c r="I71" i="3"/>
  <c r="G71" i="3" s="1"/>
  <c r="J151" i="3"/>
  <c r="H151" i="3" s="1"/>
  <c r="I151" i="3"/>
  <c r="G151" i="3" s="1"/>
  <c r="J183" i="3"/>
  <c r="H183" i="3" s="1"/>
  <c r="J279" i="3"/>
  <c r="H279" i="3" s="1"/>
  <c r="I279" i="3"/>
  <c r="G279" i="3" s="1"/>
  <c r="J327" i="3"/>
  <c r="H327" i="3" s="1"/>
  <c r="J375" i="3"/>
  <c r="H375" i="3" s="1"/>
  <c r="I375" i="3"/>
  <c r="G375" i="3" s="1"/>
  <c r="J423" i="3"/>
  <c r="H423" i="3" s="1"/>
  <c r="I423" i="3"/>
  <c r="G423" i="3" s="1"/>
  <c r="J503" i="3"/>
  <c r="H503" i="3" s="1"/>
  <c r="I551" i="3"/>
  <c r="G551" i="3" s="1"/>
  <c r="J583" i="3"/>
  <c r="H583" i="3" s="1"/>
  <c r="J679" i="3"/>
  <c r="H679" i="3" s="1"/>
  <c r="I679" i="3"/>
  <c r="G679" i="3" s="1"/>
  <c r="I727" i="3"/>
  <c r="G727" i="3" s="1"/>
  <c r="J839" i="3"/>
  <c r="H839" i="3" s="1"/>
  <c r="J887" i="3"/>
  <c r="H887" i="3" s="1"/>
  <c r="I935" i="3"/>
  <c r="G935" i="3" s="1"/>
  <c r="J935" i="3"/>
  <c r="H935" i="3" s="1"/>
  <c r="J999" i="3"/>
  <c r="H999" i="3" s="1"/>
  <c r="I999" i="3"/>
  <c r="G999" i="3" s="1"/>
  <c r="J1095" i="3"/>
  <c r="H1095" i="3" s="1"/>
  <c r="I1095" i="3"/>
  <c r="G1095" i="3" s="1"/>
  <c r="I1239" i="3"/>
  <c r="G1239" i="3" s="1"/>
  <c r="J1191" i="3"/>
  <c r="H1191" i="3" s="1"/>
  <c r="J1335" i="3"/>
  <c r="H1335" i="3" s="1"/>
  <c r="J1383" i="3"/>
  <c r="H1383" i="3" s="1"/>
  <c r="J1431" i="3"/>
  <c r="H1431" i="3" s="1"/>
  <c r="J1479" i="3"/>
  <c r="H1479" i="3" s="1"/>
  <c r="I23" i="3"/>
  <c r="G23" i="3" s="1"/>
  <c r="J631" i="3"/>
  <c r="H631" i="3" s="1"/>
  <c r="I631" i="3"/>
  <c r="G631" i="3" s="1"/>
  <c r="J775" i="3"/>
  <c r="H775" i="3" s="1"/>
  <c r="I775" i="3"/>
  <c r="G775" i="3" s="1"/>
  <c r="J1047" i="3"/>
  <c r="H1047" i="3" s="1"/>
  <c r="I1047" i="3"/>
  <c r="G1047" i="3" s="1"/>
  <c r="I1143" i="3"/>
  <c r="G1143" i="3" s="1"/>
  <c r="J1239" i="3"/>
  <c r="H1239" i="3" s="1"/>
  <c r="J1287" i="3"/>
  <c r="H1287" i="3" s="1"/>
  <c r="I1287" i="3"/>
  <c r="G1287" i="3" s="1"/>
  <c r="I231" i="3"/>
  <c r="G231" i="3" s="1"/>
  <c r="J551" i="3"/>
  <c r="H551" i="3" s="1"/>
  <c r="I103" i="3"/>
  <c r="G103" i="3" s="1"/>
  <c r="I471" i="3"/>
  <c r="G471" i="3" s="1"/>
  <c r="AW311" i="3"/>
  <c r="AC311" i="3"/>
  <c r="AV311" i="3"/>
  <c r="AF311" i="3"/>
  <c r="P311" i="3"/>
  <c r="AM311" i="3"/>
  <c r="W311" i="3"/>
  <c r="AT311" i="3"/>
  <c r="AD311" i="3"/>
  <c r="N311" i="3"/>
  <c r="S599" i="3"/>
  <c r="AQ599" i="3"/>
  <c r="AP599" i="3"/>
  <c r="Z599" i="3"/>
  <c r="AW599" i="3"/>
  <c r="AG599" i="3"/>
  <c r="Q599" i="3"/>
  <c r="AN599" i="3"/>
  <c r="X599" i="3"/>
  <c r="U871" i="3"/>
  <c r="AQ871" i="3"/>
  <c r="K871" i="3"/>
  <c r="Y871" i="3"/>
  <c r="AE871" i="3"/>
  <c r="AR871" i="3"/>
  <c r="AB871" i="3"/>
  <c r="L871" i="3"/>
  <c r="AH871" i="3"/>
  <c r="R871" i="3"/>
  <c r="AH1015" i="3"/>
  <c r="R1015" i="3"/>
  <c r="V1015" i="3"/>
  <c r="AK1015" i="3"/>
  <c r="U1015" i="3"/>
  <c r="AR1015" i="3"/>
  <c r="AB1015" i="3"/>
  <c r="L1015" i="3"/>
  <c r="AI1015" i="3"/>
  <c r="S1015" i="3"/>
  <c r="AT1079" i="3"/>
  <c r="Z1079" i="3"/>
  <c r="AW1079" i="3"/>
  <c r="AG1079" i="3"/>
  <c r="Q1079" i="3"/>
  <c r="AN1079" i="3"/>
  <c r="X1079" i="3"/>
  <c r="AU1079" i="3"/>
  <c r="AE1079" i="3"/>
  <c r="O1079" i="3"/>
  <c r="AT1127" i="3"/>
  <c r="N1127" i="3"/>
  <c r="AB1127" i="3"/>
  <c r="P1127" i="3"/>
  <c r="R1127" i="3"/>
  <c r="AK1127" i="3"/>
  <c r="U1127" i="3"/>
  <c r="AQ1127" i="3"/>
  <c r="AA1127" i="3"/>
  <c r="K1127" i="3"/>
  <c r="AW1319" i="3"/>
  <c r="AG1319" i="3"/>
  <c r="Q1319" i="3"/>
  <c r="AN1319" i="3"/>
  <c r="X1319" i="3"/>
  <c r="AU1319" i="3"/>
  <c r="AE1319" i="3"/>
  <c r="O1319" i="3"/>
  <c r="AO1367" i="3"/>
  <c r="Y1367" i="3"/>
  <c r="AV1367" i="3"/>
  <c r="AF1367" i="3"/>
  <c r="P1367" i="3"/>
  <c r="AM1367" i="3"/>
  <c r="W1367" i="3"/>
  <c r="F123" i="4"/>
  <c r="F207" i="4"/>
  <c r="I119" i="3"/>
  <c r="G119" i="3" s="1"/>
  <c r="J167" i="3"/>
  <c r="H167" i="3" s="1"/>
  <c r="I167" i="3"/>
  <c r="G167" i="3" s="1"/>
  <c r="J199" i="3"/>
  <c r="H199" i="3" s="1"/>
  <c r="J247" i="3"/>
  <c r="H247" i="3" s="1"/>
  <c r="I247" i="3"/>
  <c r="G247" i="3" s="1"/>
  <c r="J295" i="3"/>
  <c r="H295" i="3" s="1"/>
  <c r="I295" i="3"/>
  <c r="G295" i="3" s="1"/>
  <c r="I343" i="3"/>
  <c r="G343" i="3" s="1"/>
  <c r="J407" i="3"/>
  <c r="H407" i="3" s="1"/>
  <c r="I407" i="3"/>
  <c r="G407" i="3" s="1"/>
  <c r="J455" i="3"/>
  <c r="H455" i="3" s="1"/>
  <c r="I519" i="3"/>
  <c r="G519" i="3" s="1"/>
  <c r="J567" i="3"/>
  <c r="H567" i="3" s="1"/>
  <c r="J663" i="3"/>
  <c r="H663" i="3" s="1"/>
  <c r="I663" i="3"/>
  <c r="G663" i="3" s="1"/>
  <c r="J695" i="3"/>
  <c r="H695" i="3" s="1"/>
  <c r="I759" i="3"/>
  <c r="G759" i="3" s="1"/>
  <c r="I807" i="3"/>
  <c r="G807" i="3" s="1"/>
  <c r="J807" i="3"/>
  <c r="H807" i="3" s="1"/>
  <c r="I903" i="3"/>
  <c r="G903" i="3" s="1"/>
  <c r="J903" i="3"/>
  <c r="H903" i="3" s="1"/>
  <c r="J951" i="3"/>
  <c r="H951" i="3" s="1"/>
  <c r="I951" i="3"/>
  <c r="G951" i="3" s="1"/>
  <c r="I983" i="3"/>
  <c r="G983" i="3" s="1"/>
  <c r="J983" i="3"/>
  <c r="H983" i="3" s="1"/>
  <c r="I1031" i="3"/>
  <c r="G1031" i="3" s="1"/>
  <c r="I1063" i="3"/>
  <c r="G1063" i="3" s="1"/>
  <c r="J1111" i="3"/>
  <c r="H1111" i="3" s="1"/>
  <c r="I1111" i="3"/>
  <c r="G1111" i="3" s="1"/>
  <c r="I1159" i="3"/>
  <c r="G1159" i="3" s="1"/>
  <c r="J1255" i="3"/>
  <c r="H1255" i="3" s="1"/>
  <c r="J1303" i="3"/>
  <c r="H1303" i="3" s="1"/>
  <c r="I1303" i="3"/>
  <c r="G1303" i="3" s="1"/>
  <c r="J1351" i="3"/>
  <c r="H1351" i="3" s="1"/>
  <c r="J1399" i="3"/>
  <c r="H1399" i="3" s="1"/>
  <c r="J1447" i="3"/>
  <c r="H1447" i="3" s="1"/>
  <c r="J1495" i="3"/>
  <c r="H1495" i="3" s="1"/>
  <c r="V1319" i="3"/>
  <c r="J39" i="3"/>
  <c r="H39" i="3" s="1"/>
  <c r="I39" i="3"/>
  <c r="G39" i="3" s="1"/>
  <c r="J135" i="3"/>
  <c r="H135" i="3" s="1"/>
  <c r="I135" i="3"/>
  <c r="G135" i="3" s="1"/>
  <c r="I215" i="3"/>
  <c r="G215" i="3" s="1"/>
  <c r="J263" i="3"/>
  <c r="H263" i="3" s="1"/>
  <c r="I263" i="3"/>
  <c r="G263" i="3" s="1"/>
  <c r="AG311" i="3"/>
  <c r="M311" i="3"/>
  <c r="AR311" i="3"/>
  <c r="AB311" i="3"/>
  <c r="L311" i="3"/>
  <c r="AI311" i="3"/>
  <c r="S311" i="3"/>
  <c r="AP311" i="3"/>
  <c r="Z311" i="3"/>
  <c r="I391" i="3"/>
  <c r="G391" i="3" s="1"/>
  <c r="J391" i="3"/>
  <c r="H391" i="3" s="1"/>
  <c r="J439" i="3"/>
  <c r="H439" i="3" s="1"/>
  <c r="I487" i="3"/>
  <c r="G487" i="3" s="1"/>
  <c r="J535" i="3"/>
  <c r="H535" i="3" s="1"/>
  <c r="I535" i="3"/>
  <c r="G535" i="3" s="1"/>
  <c r="AM599" i="3"/>
  <c r="AU599" i="3"/>
  <c r="AA599" i="3"/>
  <c r="AL599" i="3"/>
  <c r="V599" i="3"/>
  <c r="AS599" i="3"/>
  <c r="AC599" i="3"/>
  <c r="M599" i="3"/>
  <c r="AJ599" i="3"/>
  <c r="T599" i="3"/>
  <c r="J647" i="3"/>
  <c r="H647" i="3" s="1"/>
  <c r="I647" i="3"/>
  <c r="G647" i="3" s="1"/>
  <c r="J711" i="3"/>
  <c r="H711" i="3" s="1"/>
  <c r="I743" i="3"/>
  <c r="G743" i="3" s="1"/>
  <c r="J791" i="3"/>
  <c r="H791" i="3" s="1"/>
  <c r="I791" i="3"/>
  <c r="G791" i="3" s="1"/>
  <c r="J823" i="3"/>
  <c r="H823" i="3" s="1"/>
  <c r="AS871" i="3"/>
  <c r="AI871" i="3"/>
  <c r="AW871" i="3"/>
  <c r="Q871" i="3"/>
  <c r="W871" i="3"/>
  <c r="AN871" i="3"/>
  <c r="X871" i="3"/>
  <c r="AT871" i="3"/>
  <c r="AD871" i="3"/>
  <c r="N871" i="3"/>
  <c r="I919" i="3"/>
  <c r="G919" i="3" s="1"/>
  <c r="I967" i="3"/>
  <c r="G967" i="3" s="1"/>
  <c r="J967" i="3"/>
  <c r="H967" i="3" s="1"/>
  <c r="AT1015" i="3"/>
  <c r="AP1015" i="3"/>
  <c r="AW1015" i="3"/>
  <c r="AG1015" i="3"/>
  <c r="Q1015" i="3"/>
  <c r="AN1015" i="3"/>
  <c r="X1015" i="3"/>
  <c r="AU1015" i="3"/>
  <c r="AE1015" i="3"/>
  <c r="O1015" i="3"/>
  <c r="AD1079" i="3"/>
  <c r="R1079" i="3"/>
  <c r="AS1079" i="3"/>
  <c r="AC1079" i="3"/>
  <c r="M1079" i="3"/>
  <c r="AJ1079" i="3"/>
  <c r="T1079" i="3"/>
  <c r="AQ1079" i="3"/>
  <c r="AA1079" i="3"/>
  <c r="K1079" i="3"/>
  <c r="AL1127" i="3"/>
  <c r="AF1127" i="3"/>
  <c r="T1127" i="3"/>
  <c r="AP1127" i="3"/>
  <c r="AW1127" i="3"/>
  <c r="AG1127" i="3"/>
  <c r="Q1127" i="3"/>
  <c r="AM1127" i="3"/>
  <c r="W1127" i="3"/>
  <c r="J1175" i="3"/>
  <c r="H1175" i="3" s="1"/>
  <c r="I1175" i="3"/>
  <c r="G1175" i="3" s="1"/>
  <c r="J1223" i="3"/>
  <c r="H1223" i="3" s="1"/>
  <c r="I1223" i="3"/>
  <c r="G1223" i="3" s="1"/>
  <c r="I1271" i="3"/>
  <c r="G1271" i="3" s="1"/>
  <c r="AS1319" i="3"/>
  <c r="AC1319" i="3"/>
  <c r="M1319" i="3"/>
  <c r="AJ1319" i="3"/>
  <c r="T1319" i="3"/>
  <c r="AQ1319" i="3"/>
  <c r="AA1319" i="3"/>
  <c r="K1319" i="3"/>
  <c r="AK1367" i="3"/>
  <c r="U1367" i="3"/>
  <c r="AR1367" i="3"/>
  <c r="AB1367" i="3"/>
  <c r="L1367" i="3"/>
  <c r="AI1367" i="3"/>
  <c r="S1367" i="3"/>
  <c r="J1415" i="3"/>
  <c r="H1415" i="3" s="1"/>
  <c r="J1463" i="3"/>
  <c r="H1463" i="3" s="1"/>
  <c r="J1511" i="3"/>
  <c r="H1511" i="3" s="1"/>
  <c r="I19" i="3"/>
  <c r="G19" i="3" s="1"/>
  <c r="F175" i="4"/>
  <c r="F69" i="4"/>
  <c r="F85" i="4"/>
  <c r="F101" i="4"/>
  <c r="J119" i="3"/>
  <c r="H119" i="3" s="1"/>
  <c r="I359" i="3"/>
  <c r="G359" i="3" s="1"/>
  <c r="J519" i="3"/>
  <c r="H519" i="3" s="1"/>
  <c r="I615" i="3"/>
  <c r="G615" i="3" s="1"/>
  <c r="J759" i="3"/>
  <c r="H759" i="3" s="1"/>
  <c r="I855" i="3"/>
  <c r="G855" i="3" s="1"/>
  <c r="J1063" i="3"/>
  <c r="H1063" i="3" s="1"/>
  <c r="J1159" i="3"/>
  <c r="H1159" i="3" s="1"/>
  <c r="I1207" i="3"/>
  <c r="G1207" i="3" s="1"/>
  <c r="AK311" i="3"/>
  <c r="Q311" i="3"/>
  <c r="AO311" i="3"/>
  <c r="AN311" i="3"/>
  <c r="X311" i="3"/>
  <c r="AU311" i="3"/>
  <c r="AE311" i="3"/>
  <c r="O311" i="3"/>
  <c r="AL311" i="3"/>
  <c r="W599" i="3"/>
  <c r="AE599" i="3"/>
  <c r="K599" i="3"/>
  <c r="AH599" i="3"/>
  <c r="R599" i="3"/>
  <c r="AO599" i="3"/>
  <c r="Y599" i="3"/>
  <c r="AV599" i="3"/>
  <c r="AF599" i="3"/>
  <c r="M871" i="3"/>
  <c r="AA871" i="3"/>
  <c r="AO871" i="3"/>
  <c r="AU871" i="3"/>
  <c r="O871" i="3"/>
  <c r="AJ871" i="3"/>
  <c r="T871" i="3"/>
  <c r="AP871" i="3"/>
  <c r="AD1015" i="3"/>
  <c r="Z1015" i="3"/>
  <c r="AS1015" i="3"/>
  <c r="AC1015" i="3"/>
  <c r="M1015" i="3"/>
  <c r="AJ1015" i="3"/>
  <c r="T1015" i="3"/>
  <c r="AQ1015" i="3"/>
  <c r="AA1015" i="3"/>
  <c r="J1015" i="3" s="1"/>
  <c r="H1015" i="3" s="1"/>
  <c r="N1079" i="3"/>
  <c r="AL1079" i="3"/>
  <c r="AO1079" i="3"/>
  <c r="Y1079" i="3"/>
  <c r="AV1079" i="3"/>
  <c r="AF1079" i="3"/>
  <c r="P1079" i="3"/>
  <c r="AM1079" i="3"/>
  <c r="AV1127" i="3"/>
  <c r="AD1127" i="3"/>
  <c r="AR1127" i="3"/>
  <c r="L1127" i="3"/>
  <c r="AH1127" i="3"/>
  <c r="AS1127" i="3"/>
  <c r="AC1127" i="3"/>
  <c r="M1127" i="3"/>
  <c r="AI1127" i="3"/>
  <c r="AO1319" i="3"/>
  <c r="Y1319" i="3"/>
  <c r="AV1319" i="3"/>
  <c r="AF1319" i="3"/>
  <c r="P1319" i="3"/>
  <c r="AM1319" i="3"/>
  <c r="AW1367" i="3"/>
  <c r="AG1367" i="3"/>
  <c r="Q1367" i="3"/>
  <c r="AN1367" i="3"/>
  <c r="X1367" i="3"/>
  <c r="AU1367" i="3"/>
  <c r="AE1367" i="3"/>
  <c r="H27" i="4"/>
  <c r="F43" i="4"/>
  <c r="F183" i="4"/>
  <c r="F107" i="4"/>
  <c r="F135" i="4"/>
  <c r="F11" i="4"/>
  <c r="H69" i="4"/>
  <c r="F199" i="4"/>
  <c r="F167" i="4"/>
  <c r="H85" i="4"/>
  <c r="F75" i="4"/>
  <c r="F215" i="4"/>
  <c r="F77" i="4"/>
  <c r="F191" i="4"/>
  <c r="H101" i="4"/>
  <c r="F99" i="4"/>
  <c r="H191" i="4"/>
  <c r="F109" i="4"/>
  <c r="F159" i="4"/>
  <c r="F179" i="4"/>
  <c r="F93" i="4"/>
  <c r="F35" i="4"/>
  <c r="F67" i="4"/>
  <c r="F91" i="4"/>
  <c r="F143" i="4"/>
  <c r="F163" i="4"/>
  <c r="F195" i="4"/>
  <c r="F211" i="4"/>
  <c r="H96" i="4"/>
  <c r="J96" i="4" s="1"/>
  <c r="K96" i="4" s="1"/>
  <c r="F96" i="4"/>
  <c r="H100" i="4"/>
  <c r="J100" i="4" s="1"/>
  <c r="K100" i="4" s="1"/>
  <c r="F100" i="4"/>
  <c r="H102" i="4"/>
  <c r="F102" i="4"/>
  <c r="H71" i="4"/>
  <c r="F71" i="4"/>
  <c r="H9" i="4"/>
  <c r="F9" i="4"/>
  <c r="H41" i="4"/>
  <c r="F41" i="4"/>
  <c r="H50" i="4"/>
  <c r="J50" i="4" s="1"/>
  <c r="K50" i="4" s="1"/>
  <c r="F50" i="4"/>
  <c r="H138" i="4"/>
  <c r="J138" i="4" s="1"/>
  <c r="K138" i="4" s="1"/>
  <c r="F138" i="4"/>
  <c r="H186" i="4"/>
  <c r="J186" i="4" s="1"/>
  <c r="K186" i="4" s="1"/>
  <c r="F186" i="4"/>
  <c r="H180" i="4"/>
  <c r="F180" i="4"/>
  <c r="H36" i="4"/>
  <c r="J35" i="4" s="1"/>
  <c r="K35" i="4" s="1"/>
  <c r="F36" i="4"/>
  <c r="H68" i="4"/>
  <c r="J68" i="4" s="1"/>
  <c r="K68" i="4" s="1"/>
  <c r="F68" i="4"/>
  <c r="H104" i="4"/>
  <c r="J104" i="4" s="1"/>
  <c r="K104" i="4" s="1"/>
  <c r="F104" i="4"/>
  <c r="H12" i="4"/>
  <c r="F12" i="4"/>
  <c r="H48" i="4"/>
  <c r="F48" i="4"/>
  <c r="H80" i="4"/>
  <c r="J80" i="4" s="1"/>
  <c r="K80" i="4" s="1"/>
  <c r="F80" i="4"/>
  <c r="H108" i="4"/>
  <c r="J108" i="4" s="1"/>
  <c r="K108" i="4" s="1"/>
  <c r="F108" i="4"/>
  <c r="H14" i="4"/>
  <c r="F14" i="4"/>
  <c r="H46" i="4"/>
  <c r="F46" i="4"/>
  <c r="H78" i="4"/>
  <c r="F78" i="4"/>
  <c r="H110" i="4"/>
  <c r="J109" i="4" s="1"/>
  <c r="K109" i="4" s="1"/>
  <c r="F110" i="4"/>
  <c r="H15" i="4"/>
  <c r="F15" i="4"/>
  <c r="H47" i="4"/>
  <c r="J47" i="4" s="1"/>
  <c r="K47" i="4" s="1"/>
  <c r="F47" i="4"/>
  <c r="H79" i="4"/>
  <c r="J79" i="4" s="1"/>
  <c r="K79" i="4" s="1"/>
  <c r="F79" i="4"/>
  <c r="H111" i="4"/>
  <c r="F111" i="4"/>
  <c r="H13" i="4"/>
  <c r="J13" i="4" s="1"/>
  <c r="K13" i="4" s="1"/>
  <c r="F13" i="4"/>
  <c r="H29" i="4"/>
  <c r="F29" i="4"/>
  <c r="H45" i="4"/>
  <c r="J45" i="4" s="1"/>
  <c r="K45" i="4" s="1"/>
  <c r="F45" i="4"/>
  <c r="H61" i="4"/>
  <c r="F61" i="4"/>
  <c r="H26" i="4"/>
  <c r="J26" i="4" s="1"/>
  <c r="K26" i="4" s="1"/>
  <c r="F26" i="4"/>
  <c r="H58" i="4"/>
  <c r="J58" i="4" s="1"/>
  <c r="K58" i="4" s="1"/>
  <c r="F58" i="4"/>
  <c r="H90" i="4"/>
  <c r="J90" i="4" s="1"/>
  <c r="K90" i="4" s="1"/>
  <c r="F90" i="4"/>
  <c r="H122" i="4"/>
  <c r="J122" i="4" s="1"/>
  <c r="K122" i="4" s="1"/>
  <c r="F122" i="4"/>
  <c r="H142" i="4"/>
  <c r="J142" i="4" s="1"/>
  <c r="K142" i="4" s="1"/>
  <c r="F142" i="4"/>
  <c r="H158" i="4"/>
  <c r="J158" i="4" s="1"/>
  <c r="K158" i="4" s="1"/>
  <c r="F158" i="4"/>
  <c r="H174" i="4"/>
  <c r="J174" i="4" s="1"/>
  <c r="K174" i="4" s="1"/>
  <c r="F174" i="4"/>
  <c r="H190" i="4"/>
  <c r="J190" i="4" s="1"/>
  <c r="K190" i="4" s="1"/>
  <c r="F190" i="4"/>
  <c r="H206" i="4"/>
  <c r="J206" i="4" s="1"/>
  <c r="K206" i="4" s="1"/>
  <c r="F206" i="4"/>
  <c r="H6" i="4"/>
  <c r="F6" i="4"/>
  <c r="H136" i="4"/>
  <c r="H152" i="4"/>
  <c r="J151" i="4" s="1"/>
  <c r="K151" i="4" s="1"/>
  <c r="F152" i="4"/>
  <c r="H168" i="4"/>
  <c r="F168" i="4"/>
  <c r="H184" i="4"/>
  <c r="J183" i="4" s="1"/>
  <c r="K183" i="4" s="1"/>
  <c r="F184" i="4"/>
  <c r="H200" i="4"/>
  <c r="J199" i="4" s="1"/>
  <c r="K199" i="4" s="1"/>
  <c r="F200" i="4"/>
  <c r="H216" i="4"/>
  <c r="F216" i="4"/>
  <c r="H125" i="4"/>
  <c r="F125" i="4"/>
  <c r="H141" i="4"/>
  <c r="F141" i="4"/>
  <c r="H157" i="4"/>
  <c r="J157" i="4" s="1"/>
  <c r="K157" i="4" s="1"/>
  <c r="F157" i="4"/>
  <c r="H173" i="4"/>
  <c r="F173" i="4"/>
  <c r="H189" i="4"/>
  <c r="J189" i="4" s="1"/>
  <c r="K189" i="4" s="1"/>
  <c r="F189" i="4"/>
  <c r="H205" i="4"/>
  <c r="F205" i="4"/>
  <c r="H221" i="4"/>
  <c r="J221" i="4" s="1"/>
  <c r="K221" i="4" s="1"/>
  <c r="F221" i="4"/>
  <c r="H28" i="4"/>
  <c r="J28" i="4" s="1"/>
  <c r="K28" i="4" s="1"/>
  <c r="F28" i="4"/>
  <c r="H128" i="4"/>
  <c r="F128" i="4"/>
  <c r="H72" i="4"/>
  <c r="J72" i="4" s="1"/>
  <c r="K72" i="4" s="1"/>
  <c r="F72" i="4"/>
  <c r="H38" i="4"/>
  <c r="F38" i="4"/>
  <c r="H39" i="4"/>
  <c r="F39" i="4"/>
  <c r="H25" i="4"/>
  <c r="J25" i="4" s="1"/>
  <c r="K25" i="4" s="1"/>
  <c r="F25" i="4"/>
  <c r="H57" i="4"/>
  <c r="J57" i="4" s="1"/>
  <c r="K57" i="4" s="1"/>
  <c r="F57" i="4"/>
  <c r="H114" i="4"/>
  <c r="J114" i="4" s="1"/>
  <c r="K114" i="4" s="1"/>
  <c r="F114" i="4"/>
  <c r="H170" i="4"/>
  <c r="J170" i="4" s="1"/>
  <c r="K170" i="4" s="1"/>
  <c r="F170" i="4"/>
  <c r="H202" i="4"/>
  <c r="J202" i="4" s="1"/>
  <c r="K202" i="4" s="1"/>
  <c r="F202" i="4"/>
  <c r="H132" i="4"/>
  <c r="J131" i="4" s="1"/>
  <c r="K131" i="4" s="1"/>
  <c r="F132" i="4"/>
  <c r="H164" i="4"/>
  <c r="F164" i="4"/>
  <c r="H212" i="4"/>
  <c r="J211" i="4" s="1"/>
  <c r="K211" i="4" s="1"/>
  <c r="F212" i="4"/>
  <c r="H121" i="4"/>
  <c r="J121" i="4" s="1"/>
  <c r="K121" i="4" s="1"/>
  <c r="F121" i="4"/>
  <c r="H153" i="4"/>
  <c r="F153" i="4"/>
  <c r="H185" i="4"/>
  <c r="J185" i="4" s="1"/>
  <c r="K185" i="4" s="1"/>
  <c r="F185" i="4"/>
  <c r="H217" i="4"/>
  <c r="F217" i="4"/>
  <c r="H16" i="4"/>
  <c r="F16" i="4"/>
  <c r="H44" i="4"/>
  <c r="F44" i="4"/>
  <c r="H76" i="4"/>
  <c r="J76" i="4" s="1"/>
  <c r="K76" i="4" s="1"/>
  <c r="F76" i="4"/>
  <c r="H112" i="4"/>
  <c r="J112" i="4" s="1"/>
  <c r="K112" i="4" s="1"/>
  <c r="F112" i="4"/>
  <c r="H20" i="4"/>
  <c r="F20" i="4"/>
  <c r="H56" i="4"/>
  <c r="J56" i="4" s="1"/>
  <c r="K56" i="4" s="1"/>
  <c r="F56" i="4"/>
  <c r="H88" i="4"/>
  <c r="J88" i="4" s="1"/>
  <c r="K88" i="4" s="1"/>
  <c r="F88" i="4"/>
  <c r="H116" i="4"/>
  <c r="J115" i="4" s="1"/>
  <c r="K115" i="4" s="1"/>
  <c r="F116" i="4"/>
  <c r="H22" i="4"/>
  <c r="F22" i="4"/>
  <c r="H54" i="4"/>
  <c r="F54" i="4"/>
  <c r="H86" i="4"/>
  <c r="F86" i="4"/>
  <c r="H118" i="4"/>
  <c r="F118" i="4"/>
  <c r="H23" i="4"/>
  <c r="F23" i="4"/>
  <c r="H55" i="4"/>
  <c r="J55" i="4" s="1"/>
  <c r="K55" i="4" s="1"/>
  <c r="F55" i="4"/>
  <c r="H87" i="4"/>
  <c r="J87" i="4" s="1"/>
  <c r="K87" i="4" s="1"/>
  <c r="F87" i="4"/>
  <c r="H119" i="4"/>
  <c r="F119" i="4"/>
  <c r="H17" i="4"/>
  <c r="F17" i="4"/>
  <c r="H33" i="4"/>
  <c r="F33" i="4"/>
  <c r="H49" i="4"/>
  <c r="J49" i="4" s="1"/>
  <c r="K49" i="4" s="1"/>
  <c r="F49" i="4"/>
  <c r="H65" i="4"/>
  <c r="F65" i="4"/>
  <c r="H34" i="4"/>
  <c r="J34" i="4" s="1"/>
  <c r="K34" i="4" s="1"/>
  <c r="F34" i="4"/>
  <c r="H66" i="4"/>
  <c r="J66" i="4" s="1"/>
  <c r="K66" i="4" s="1"/>
  <c r="F66" i="4"/>
  <c r="H98" i="4"/>
  <c r="J98" i="4" s="1"/>
  <c r="K98" i="4" s="1"/>
  <c r="F98" i="4"/>
  <c r="H130" i="4"/>
  <c r="J130" i="4" s="1"/>
  <c r="K130" i="4" s="1"/>
  <c r="F130" i="4"/>
  <c r="H146" i="4"/>
  <c r="J146" i="4" s="1"/>
  <c r="K146" i="4" s="1"/>
  <c r="F146" i="4"/>
  <c r="H162" i="4"/>
  <c r="J162" i="4" s="1"/>
  <c r="K162" i="4" s="1"/>
  <c r="F162" i="4"/>
  <c r="H178" i="4"/>
  <c r="J178" i="4" s="1"/>
  <c r="K178" i="4" s="1"/>
  <c r="F178" i="4"/>
  <c r="H194" i="4"/>
  <c r="J194" i="4" s="1"/>
  <c r="K194" i="4" s="1"/>
  <c r="F194" i="4"/>
  <c r="H210" i="4"/>
  <c r="J210" i="4" s="1"/>
  <c r="K210" i="4" s="1"/>
  <c r="F210" i="4"/>
  <c r="H140" i="4"/>
  <c r="J140" i="4" s="1"/>
  <c r="K140" i="4" s="1"/>
  <c r="F140" i="4"/>
  <c r="H156" i="4"/>
  <c r="J156" i="4" s="1"/>
  <c r="K156" i="4" s="1"/>
  <c r="F156" i="4"/>
  <c r="H172" i="4"/>
  <c r="J172" i="4" s="1"/>
  <c r="K172" i="4" s="1"/>
  <c r="F172" i="4"/>
  <c r="H188" i="4"/>
  <c r="J188" i="4" s="1"/>
  <c r="K188" i="4" s="1"/>
  <c r="F188" i="4"/>
  <c r="H204" i="4"/>
  <c r="J204" i="4" s="1"/>
  <c r="K204" i="4" s="1"/>
  <c r="F204" i="4"/>
  <c r="H220" i="4"/>
  <c r="J220" i="4" s="1"/>
  <c r="K220" i="4" s="1"/>
  <c r="F220" i="4"/>
  <c r="H129" i="4"/>
  <c r="J129" i="4" s="1"/>
  <c r="K129" i="4" s="1"/>
  <c r="F129" i="4"/>
  <c r="H145" i="4"/>
  <c r="J145" i="4" s="1"/>
  <c r="K145" i="4" s="1"/>
  <c r="F145" i="4"/>
  <c r="H161" i="4"/>
  <c r="J161" i="4" s="1"/>
  <c r="K161" i="4" s="1"/>
  <c r="F161" i="4"/>
  <c r="H177" i="4"/>
  <c r="J177" i="4" s="1"/>
  <c r="K177" i="4" s="1"/>
  <c r="F177" i="4"/>
  <c r="H193" i="4"/>
  <c r="J193" i="4" s="1"/>
  <c r="K193" i="4" s="1"/>
  <c r="F193" i="4"/>
  <c r="H209" i="4"/>
  <c r="J209" i="4" s="1"/>
  <c r="K209" i="4" s="1"/>
  <c r="F209" i="4"/>
  <c r="H60" i="4"/>
  <c r="J60" i="4" s="1"/>
  <c r="K60" i="4" s="1"/>
  <c r="F60" i="4"/>
  <c r="H40" i="4"/>
  <c r="J40" i="4" s="1"/>
  <c r="K40" i="4" s="1"/>
  <c r="F40" i="4"/>
  <c r="H8" i="4"/>
  <c r="J8" i="4" s="1"/>
  <c r="K8" i="4" s="1"/>
  <c r="F8" i="4"/>
  <c r="H70" i="4"/>
  <c r="J70" i="4" s="1"/>
  <c r="K70" i="4" s="1"/>
  <c r="F70" i="4"/>
  <c r="H7" i="4"/>
  <c r="J7" i="4" s="1"/>
  <c r="K7" i="4" s="1"/>
  <c r="F7" i="4"/>
  <c r="H103" i="4"/>
  <c r="J103" i="4" s="1"/>
  <c r="K103" i="4" s="1"/>
  <c r="F103" i="4"/>
  <c r="H18" i="4"/>
  <c r="F18" i="4"/>
  <c r="H82" i="4"/>
  <c r="J82" i="4" s="1"/>
  <c r="K82" i="4" s="1"/>
  <c r="H154" i="4"/>
  <c r="J154" i="4" s="1"/>
  <c r="K154" i="4" s="1"/>
  <c r="F154" i="4"/>
  <c r="H218" i="4"/>
  <c r="J218" i="4" s="1"/>
  <c r="K218" i="4" s="1"/>
  <c r="F218" i="4"/>
  <c r="H148" i="4"/>
  <c r="F148" i="4"/>
  <c r="H196" i="4"/>
  <c r="F196" i="4"/>
  <c r="H137" i="4"/>
  <c r="F137" i="4"/>
  <c r="H169" i="4"/>
  <c r="J169" i="4" s="1"/>
  <c r="K169" i="4" s="1"/>
  <c r="F169" i="4"/>
  <c r="H201" i="4"/>
  <c r="F201" i="4"/>
  <c r="H24" i="4"/>
  <c r="J24" i="4" s="1"/>
  <c r="K24" i="4" s="1"/>
  <c r="F24" i="4"/>
  <c r="H52" i="4"/>
  <c r="J51" i="4" s="1"/>
  <c r="K51" i="4" s="1"/>
  <c r="F52" i="4"/>
  <c r="H84" i="4"/>
  <c r="J84" i="4" s="1"/>
  <c r="K84" i="4" s="1"/>
  <c r="F84" i="4"/>
  <c r="H120" i="4"/>
  <c r="F120" i="4"/>
  <c r="H32" i="4"/>
  <c r="J32" i="4" s="1"/>
  <c r="K32" i="4" s="1"/>
  <c r="F32" i="4"/>
  <c r="H64" i="4"/>
  <c r="J64" i="4" s="1"/>
  <c r="K64" i="4" s="1"/>
  <c r="F64" i="4"/>
  <c r="H92" i="4"/>
  <c r="J92" i="4" s="1"/>
  <c r="K92" i="4" s="1"/>
  <c r="F92" i="4"/>
  <c r="H124" i="4"/>
  <c r="F124" i="4"/>
  <c r="H30" i="4"/>
  <c r="F30" i="4"/>
  <c r="H62" i="4"/>
  <c r="F62" i="4"/>
  <c r="H94" i="4"/>
  <c r="F94" i="4"/>
  <c r="H126" i="4"/>
  <c r="F126" i="4"/>
  <c r="H31" i="4"/>
  <c r="J31" i="4" s="1"/>
  <c r="K31" i="4" s="1"/>
  <c r="F31" i="4"/>
  <c r="H63" i="4"/>
  <c r="J63" i="4" s="1"/>
  <c r="K63" i="4" s="1"/>
  <c r="F63" i="4"/>
  <c r="H95" i="4"/>
  <c r="J95" i="4" s="1"/>
  <c r="K95" i="4" s="1"/>
  <c r="F95" i="4"/>
  <c r="H127" i="4"/>
  <c r="F127" i="4"/>
  <c r="H21" i="4"/>
  <c r="J21" i="4" s="1"/>
  <c r="K21" i="4" s="1"/>
  <c r="F21" i="4"/>
  <c r="H37" i="4"/>
  <c r="F37" i="4"/>
  <c r="H53" i="4"/>
  <c r="J53" i="4" s="1"/>
  <c r="K53" i="4" s="1"/>
  <c r="F53" i="4"/>
  <c r="H10" i="4"/>
  <c r="J10" i="4" s="1"/>
  <c r="K10" i="4" s="1"/>
  <c r="F10" i="4"/>
  <c r="H42" i="4"/>
  <c r="J42" i="4" s="1"/>
  <c r="K42" i="4" s="1"/>
  <c r="F42" i="4"/>
  <c r="H74" i="4"/>
  <c r="J74" i="4" s="1"/>
  <c r="K74" i="4" s="1"/>
  <c r="F74" i="4"/>
  <c r="H106" i="4"/>
  <c r="J106" i="4" s="1"/>
  <c r="K106" i="4" s="1"/>
  <c r="F106" i="4"/>
  <c r="H134" i="4"/>
  <c r="J134" i="4" s="1"/>
  <c r="K134" i="4" s="1"/>
  <c r="F134" i="4"/>
  <c r="H150" i="4"/>
  <c r="J150" i="4" s="1"/>
  <c r="K150" i="4" s="1"/>
  <c r="F150" i="4"/>
  <c r="H166" i="4"/>
  <c r="J166" i="4" s="1"/>
  <c r="K166" i="4" s="1"/>
  <c r="F166" i="4"/>
  <c r="H182" i="4"/>
  <c r="K182" i="4" s="1"/>
  <c r="F182" i="4"/>
  <c r="H198" i="4"/>
  <c r="J198" i="4" s="1"/>
  <c r="K198" i="4" s="1"/>
  <c r="F198" i="4"/>
  <c r="H214" i="4"/>
  <c r="J214" i="4" s="1"/>
  <c r="K214" i="4" s="1"/>
  <c r="F214" i="4"/>
  <c r="H144" i="4"/>
  <c r="F144" i="4"/>
  <c r="H160" i="4"/>
  <c r="J160" i="4" s="1"/>
  <c r="K160" i="4" s="1"/>
  <c r="F160" i="4"/>
  <c r="H176" i="4"/>
  <c r="F176" i="4"/>
  <c r="H192" i="4"/>
  <c r="J192" i="4" s="1"/>
  <c r="K192" i="4" s="1"/>
  <c r="F192" i="4"/>
  <c r="H208" i="4"/>
  <c r="F208" i="4"/>
  <c r="H117" i="4"/>
  <c r="J117" i="4" s="1"/>
  <c r="K117" i="4" s="1"/>
  <c r="F117" i="4"/>
  <c r="H133" i="4"/>
  <c r="J133" i="4" s="1"/>
  <c r="K133" i="4" s="1"/>
  <c r="F133" i="4"/>
  <c r="H149" i="4"/>
  <c r="J149" i="4" s="1"/>
  <c r="K149" i="4" s="1"/>
  <c r="F149" i="4"/>
  <c r="H165" i="4"/>
  <c r="J165" i="4" s="1"/>
  <c r="K165" i="4" s="1"/>
  <c r="F165" i="4"/>
  <c r="H181" i="4"/>
  <c r="J181" i="4" s="1"/>
  <c r="K181" i="4" s="1"/>
  <c r="H197" i="4"/>
  <c r="J197" i="4" s="1"/>
  <c r="K197" i="4" s="1"/>
  <c r="F197" i="4"/>
  <c r="H213" i="4"/>
  <c r="J213" i="4" s="1"/>
  <c r="K213" i="4" s="1"/>
  <c r="F213" i="4"/>
  <c r="M27" i="3"/>
  <c r="Q27" i="3"/>
  <c r="U27" i="3"/>
  <c r="Y27" i="3"/>
  <c r="AC27" i="3"/>
  <c r="AG27" i="3"/>
  <c r="O27" i="3"/>
  <c r="T27" i="3"/>
  <c r="Z27" i="3"/>
  <c r="AE27" i="3"/>
  <c r="AJ27" i="3"/>
  <c r="AN27" i="3"/>
  <c r="AR27" i="3"/>
  <c r="AV27" i="3"/>
  <c r="K27" i="3"/>
  <c r="P27" i="3"/>
  <c r="V27" i="3"/>
  <c r="AA27" i="3"/>
  <c r="AF27" i="3"/>
  <c r="AK27" i="3"/>
  <c r="AO27" i="3"/>
  <c r="AS27" i="3"/>
  <c r="AW27" i="3"/>
  <c r="L27" i="3"/>
  <c r="R27" i="3"/>
  <c r="W27" i="3"/>
  <c r="AB27" i="3"/>
  <c r="AH27" i="3"/>
  <c r="AL27" i="3"/>
  <c r="AP27" i="3"/>
  <c r="AT27" i="3"/>
  <c r="S27" i="3"/>
  <c r="AM27" i="3"/>
  <c r="X27" i="3"/>
  <c r="AQ27" i="3"/>
  <c r="AD27" i="3"/>
  <c r="AU27" i="3"/>
  <c r="N27" i="3"/>
  <c r="AI27" i="3"/>
  <c r="N219" i="3"/>
  <c r="R219" i="3"/>
  <c r="V219" i="3"/>
  <c r="Z219" i="3"/>
  <c r="AD219" i="3"/>
  <c r="AH219" i="3"/>
  <c r="AL219" i="3"/>
  <c r="AP219" i="3"/>
  <c r="AT219" i="3"/>
  <c r="K219" i="3"/>
  <c r="O219" i="3"/>
  <c r="S219" i="3"/>
  <c r="W219" i="3"/>
  <c r="AA219" i="3"/>
  <c r="AE219" i="3"/>
  <c r="AI219" i="3"/>
  <c r="AM219" i="3"/>
  <c r="AQ219" i="3"/>
  <c r="AU219" i="3"/>
  <c r="L219" i="3"/>
  <c r="P219" i="3"/>
  <c r="T219" i="3"/>
  <c r="X219" i="3"/>
  <c r="AB219" i="3"/>
  <c r="AF219" i="3"/>
  <c r="AJ219" i="3"/>
  <c r="AN219" i="3"/>
  <c r="AR219" i="3"/>
  <c r="AV219" i="3"/>
  <c r="Y219" i="3"/>
  <c r="AO219" i="3"/>
  <c r="M219" i="3"/>
  <c r="AC219" i="3"/>
  <c r="AS219" i="3"/>
  <c r="Q219" i="3"/>
  <c r="AG219" i="3"/>
  <c r="AW219" i="3"/>
  <c r="AK219" i="3"/>
  <c r="U219" i="3"/>
  <c r="L411" i="3"/>
  <c r="P411" i="3"/>
  <c r="T411" i="3"/>
  <c r="X411" i="3"/>
  <c r="AB411" i="3"/>
  <c r="AF411" i="3"/>
  <c r="AJ411" i="3"/>
  <c r="AN411" i="3"/>
  <c r="AR411" i="3"/>
  <c r="AV411" i="3"/>
  <c r="M411" i="3"/>
  <c r="Q411" i="3"/>
  <c r="U411" i="3"/>
  <c r="Y411" i="3"/>
  <c r="AC411" i="3"/>
  <c r="AG411" i="3"/>
  <c r="AK411" i="3"/>
  <c r="AO411" i="3"/>
  <c r="AS411" i="3"/>
  <c r="AW411" i="3"/>
  <c r="N411" i="3"/>
  <c r="R411" i="3"/>
  <c r="V411" i="3"/>
  <c r="Z411" i="3"/>
  <c r="AD411" i="3"/>
  <c r="AH411" i="3"/>
  <c r="AL411" i="3"/>
  <c r="AP411" i="3"/>
  <c r="AT411" i="3"/>
  <c r="O411" i="3"/>
  <c r="AE411" i="3"/>
  <c r="AU411" i="3"/>
  <c r="S411" i="3"/>
  <c r="AI411" i="3"/>
  <c r="W411" i="3"/>
  <c r="AM411" i="3"/>
  <c r="K411" i="3"/>
  <c r="AA411" i="3"/>
  <c r="AQ411" i="3"/>
  <c r="L667" i="3"/>
  <c r="P667" i="3"/>
  <c r="T667" i="3"/>
  <c r="X667" i="3"/>
  <c r="AB667" i="3"/>
  <c r="AF667" i="3"/>
  <c r="AJ667" i="3"/>
  <c r="AN667" i="3"/>
  <c r="AR667" i="3"/>
  <c r="AV667" i="3"/>
  <c r="M667" i="3"/>
  <c r="Q667" i="3"/>
  <c r="U667" i="3"/>
  <c r="Y667" i="3"/>
  <c r="AC667" i="3"/>
  <c r="AG667" i="3"/>
  <c r="AK667" i="3"/>
  <c r="AO667" i="3"/>
  <c r="AS667" i="3"/>
  <c r="AW667" i="3"/>
  <c r="N667" i="3"/>
  <c r="R667" i="3"/>
  <c r="V667" i="3"/>
  <c r="Z667" i="3"/>
  <c r="AD667" i="3"/>
  <c r="AH667" i="3"/>
  <c r="AL667" i="3"/>
  <c r="AP667" i="3"/>
  <c r="AT667" i="3"/>
  <c r="O667" i="3"/>
  <c r="AE667" i="3"/>
  <c r="AU667" i="3"/>
  <c r="S667" i="3"/>
  <c r="AI667" i="3"/>
  <c r="W667" i="3"/>
  <c r="AM667" i="3"/>
  <c r="K667" i="3"/>
  <c r="AA667" i="3"/>
  <c r="AQ667" i="3"/>
  <c r="N859" i="3"/>
  <c r="R859" i="3"/>
  <c r="V859" i="3"/>
  <c r="Z859" i="3"/>
  <c r="AD859" i="3"/>
  <c r="AH859" i="3"/>
  <c r="AL859" i="3"/>
  <c r="AP859" i="3"/>
  <c r="AT859" i="3"/>
  <c r="L859" i="3"/>
  <c r="P859" i="3"/>
  <c r="T859" i="3"/>
  <c r="X859" i="3"/>
  <c r="AB859" i="3"/>
  <c r="AF859" i="3"/>
  <c r="AJ859" i="3"/>
  <c r="AN859" i="3"/>
  <c r="AR859" i="3"/>
  <c r="AV859" i="3"/>
  <c r="K859" i="3"/>
  <c r="S859" i="3"/>
  <c r="AA859" i="3"/>
  <c r="AI859" i="3"/>
  <c r="AQ859" i="3"/>
  <c r="M859" i="3"/>
  <c r="U859" i="3"/>
  <c r="AC859" i="3"/>
  <c r="AK859" i="3"/>
  <c r="AS859" i="3"/>
  <c r="O859" i="3"/>
  <c r="W859" i="3"/>
  <c r="AE859" i="3"/>
  <c r="AM859" i="3"/>
  <c r="AU859" i="3"/>
  <c r="Y859" i="3"/>
  <c r="AG859" i="3"/>
  <c r="AO859" i="3"/>
  <c r="Q859" i="3"/>
  <c r="AW859" i="3"/>
  <c r="K1051" i="3"/>
  <c r="O1051" i="3"/>
  <c r="S1051" i="3"/>
  <c r="W1051" i="3"/>
  <c r="AA1051" i="3"/>
  <c r="AE1051" i="3"/>
  <c r="AI1051" i="3"/>
  <c r="AM1051" i="3"/>
  <c r="AQ1051" i="3"/>
  <c r="AU1051" i="3"/>
  <c r="L1051" i="3"/>
  <c r="P1051" i="3"/>
  <c r="T1051" i="3"/>
  <c r="X1051" i="3"/>
  <c r="AB1051" i="3"/>
  <c r="AF1051" i="3"/>
  <c r="AJ1051" i="3"/>
  <c r="AN1051" i="3"/>
  <c r="AR1051" i="3"/>
  <c r="AV1051" i="3"/>
  <c r="M1051" i="3"/>
  <c r="Q1051" i="3"/>
  <c r="U1051" i="3"/>
  <c r="Y1051" i="3"/>
  <c r="AC1051" i="3"/>
  <c r="AG1051" i="3"/>
  <c r="AK1051" i="3"/>
  <c r="AO1051" i="3"/>
  <c r="AS1051" i="3"/>
  <c r="AW1051" i="3"/>
  <c r="Z1051" i="3"/>
  <c r="AP1051" i="3"/>
  <c r="AL1051" i="3"/>
  <c r="N1051" i="3"/>
  <c r="AD1051" i="3"/>
  <c r="AT1051" i="3"/>
  <c r="R1051" i="3"/>
  <c r="AH1051" i="3"/>
  <c r="V1051" i="3"/>
  <c r="K1307" i="3"/>
  <c r="O1307" i="3"/>
  <c r="S1307" i="3"/>
  <c r="W1307" i="3"/>
  <c r="AA1307" i="3"/>
  <c r="AE1307" i="3"/>
  <c r="AI1307" i="3"/>
  <c r="AM1307" i="3"/>
  <c r="AQ1307" i="3"/>
  <c r="AU1307" i="3"/>
  <c r="L1307" i="3"/>
  <c r="P1307" i="3"/>
  <c r="T1307" i="3"/>
  <c r="X1307" i="3"/>
  <c r="AB1307" i="3"/>
  <c r="AF1307" i="3"/>
  <c r="AJ1307" i="3"/>
  <c r="AN1307" i="3"/>
  <c r="AR1307" i="3"/>
  <c r="AV1307" i="3"/>
  <c r="M1307" i="3"/>
  <c r="Q1307" i="3"/>
  <c r="U1307" i="3"/>
  <c r="Y1307" i="3"/>
  <c r="AC1307" i="3"/>
  <c r="AG1307" i="3"/>
  <c r="AK1307" i="3"/>
  <c r="AO1307" i="3"/>
  <c r="AS1307" i="3"/>
  <c r="AW1307" i="3"/>
  <c r="N1307" i="3"/>
  <c r="AD1307" i="3"/>
  <c r="AT1307" i="3"/>
  <c r="Z1307" i="3"/>
  <c r="R1307" i="3"/>
  <c r="AH1307" i="3"/>
  <c r="V1307" i="3"/>
  <c r="AL1307" i="3"/>
  <c r="AP1307" i="3"/>
  <c r="N207" i="3"/>
  <c r="R207" i="3"/>
  <c r="V207" i="3"/>
  <c r="Z207" i="3"/>
  <c r="AD207" i="3"/>
  <c r="AH207" i="3"/>
  <c r="AL207" i="3"/>
  <c r="AP207" i="3"/>
  <c r="AT207" i="3"/>
  <c r="K207" i="3"/>
  <c r="O207" i="3"/>
  <c r="S207" i="3"/>
  <c r="W207" i="3"/>
  <c r="AA207" i="3"/>
  <c r="AE207" i="3"/>
  <c r="AI207" i="3"/>
  <c r="AM207" i="3"/>
  <c r="AQ207" i="3"/>
  <c r="AU207" i="3"/>
  <c r="L207" i="3"/>
  <c r="P207" i="3"/>
  <c r="T207" i="3"/>
  <c r="X207" i="3"/>
  <c r="AB207" i="3"/>
  <c r="AF207" i="3"/>
  <c r="AJ207" i="3"/>
  <c r="AN207" i="3"/>
  <c r="AR207" i="3"/>
  <c r="AV207" i="3"/>
  <c r="M207" i="3"/>
  <c r="AC207" i="3"/>
  <c r="AS207" i="3"/>
  <c r="Q207" i="3"/>
  <c r="AG207" i="3"/>
  <c r="AW207" i="3"/>
  <c r="U207" i="3"/>
  <c r="AK207" i="3"/>
  <c r="Y207" i="3"/>
  <c r="AO207" i="3"/>
  <c r="L463" i="3"/>
  <c r="P463" i="3"/>
  <c r="T463" i="3"/>
  <c r="X463" i="3"/>
  <c r="AB463" i="3"/>
  <c r="AF463" i="3"/>
  <c r="AJ463" i="3"/>
  <c r="AN463" i="3"/>
  <c r="AR463" i="3"/>
  <c r="AV463" i="3"/>
  <c r="M463" i="3"/>
  <c r="Q463" i="3"/>
  <c r="U463" i="3"/>
  <c r="Y463" i="3"/>
  <c r="AC463" i="3"/>
  <c r="AG463" i="3"/>
  <c r="AK463" i="3"/>
  <c r="AO463" i="3"/>
  <c r="AS463" i="3"/>
  <c r="AW463" i="3"/>
  <c r="N463" i="3"/>
  <c r="R463" i="3"/>
  <c r="V463" i="3"/>
  <c r="Z463" i="3"/>
  <c r="AD463" i="3"/>
  <c r="AH463" i="3"/>
  <c r="AL463" i="3"/>
  <c r="AP463" i="3"/>
  <c r="AT463" i="3"/>
  <c r="S463" i="3"/>
  <c r="AI463" i="3"/>
  <c r="W463" i="3"/>
  <c r="AM463" i="3"/>
  <c r="K463" i="3"/>
  <c r="AA463" i="3"/>
  <c r="AQ463" i="3"/>
  <c r="O463" i="3"/>
  <c r="AE463" i="3"/>
  <c r="AU463" i="3"/>
  <c r="L655" i="3"/>
  <c r="P655" i="3"/>
  <c r="T655" i="3"/>
  <c r="X655" i="3"/>
  <c r="AB655" i="3"/>
  <c r="AF655" i="3"/>
  <c r="AJ655" i="3"/>
  <c r="AN655" i="3"/>
  <c r="AR655" i="3"/>
  <c r="AV655" i="3"/>
  <c r="M655" i="3"/>
  <c r="Q655" i="3"/>
  <c r="U655" i="3"/>
  <c r="Y655" i="3"/>
  <c r="AC655" i="3"/>
  <c r="AG655" i="3"/>
  <c r="AK655" i="3"/>
  <c r="AO655" i="3"/>
  <c r="AS655" i="3"/>
  <c r="AW655" i="3"/>
  <c r="N655" i="3"/>
  <c r="R655" i="3"/>
  <c r="V655" i="3"/>
  <c r="Z655" i="3"/>
  <c r="AD655" i="3"/>
  <c r="AH655" i="3"/>
  <c r="AL655" i="3"/>
  <c r="AP655" i="3"/>
  <c r="AT655" i="3"/>
  <c r="S655" i="3"/>
  <c r="AI655" i="3"/>
  <c r="W655" i="3"/>
  <c r="AM655" i="3"/>
  <c r="K655" i="3"/>
  <c r="AA655" i="3"/>
  <c r="AQ655" i="3"/>
  <c r="O655" i="3"/>
  <c r="AE655" i="3"/>
  <c r="AU655" i="3"/>
  <c r="N847" i="3"/>
  <c r="R847" i="3"/>
  <c r="V847" i="3"/>
  <c r="Z847" i="3"/>
  <c r="AD847" i="3"/>
  <c r="AH847" i="3"/>
  <c r="AL847" i="3"/>
  <c r="AP847" i="3"/>
  <c r="AT847" i="3"/>
  <c r="L847" i="3"/>
  <c r="P847" i="3"/>
  <c r="T847" i="3"/>
  <c r="X847" i="3"/>
  <c r="AB847" i="3"/>
  <c r="AF847" i="3"/>
  <c r="AJ847" i="3"/>
  <c r="AN847" i="3"/>
  <c r="AR847" i="3"/>
  <c r="AV847" i="3"/>
  <c r="O847" i="3"/>
  <c r="W847" i="3"/>
  <c r="AE847" i="3"/>
  <c r="AM847" i="3"/>
  <c r="AU847" i="3"/>
  <c r="Q847" i="3"/>
  <c r="Y847" i="3"/>
  <c r="AG847" i="3"/>
  <c r="AO847" i="3"/>
  <c r="AW847" i="3"/>
  <c r="K847" i="3"/>
  <c r="S847" i="3"/>
  <c r="AA847" i="3"/>
  <c r="AI847" i="3"/>
  <c r="AQ847" i="3"/>
  <c r="M847" i="3"/>
  <c r="AS847" i="3"/>
  <c r="U847" i="3"/>
  <c r="AC847" i="3"/>
  <c r="AK847" i="3"/>
  <c r="K975" i="3"/>
  <c r="O975" i="3"/>
  <c r="S975" i="3"/>
  <c r="W975" i="3"/>
  <c r="AA975" i="3"/>
  <c r="AE975" i="3"/>
  <c r="AI975" i="3"/>
  <c r="AM975" i="3"/>
  <c r="AQ975" i="3"/>
  <c r="AU975" i="3"/>
  <c r="L975" i="3"/>
  <c r="P975" i="3"/>
  <c r="T975" i="3"/>
  <c r="X975" i="3"/>
  <c r="AB975" i="3"/>
  <c r="AF975" i="3"/>
  <c r="AJ975" i="3"/>
  <c r="AN975" i="3"/>
  <c r="AR975" i="3"/>
  <c r="AV975" i="3"/>
  <c r="M975" i="3"/>
  <c r="Q975" i="3"/>
  <c r="U975" i="3"/>
  <c r="Y975" i="3"/>
  <c r="AC975" i="3"/>
  <c r="AG975" i="3"/>
  <c r="AK975" i="3"/>
  <c r="AO975" i="3"/>
  <c r="AS975" i="3"/>
  <c r="AW975" i="3"/>
  <c r="N975" i="3"/>
  <c r="AD975" i="3"/>
  <c r="AT975" i="3"/>
  <c r="AP975" i="3"/>
  <c r="R975" i="3"/>
  <c r="AH975" i="3"/>
  <c r="Z975" i="3"/>
  <c r="V975" i="3"/>
  <c r="AL975" i="3"/>
  <c r="K1103" i="3"/>
  <c r="O1103" i="3"/>
  <c r="S1103" i="3"/>
  <c r="W1103" i="3"/>
  <c r="AA1103" i="3"/>
  <c r="AE1103" i="3"/>
  <c r="AI1103" i="3"/>
  <c r="AM1103" i="3"/>
  <c r="AQ1103" i="3"/>
  <c r="AU1103" i="3"/>
  <c r="M1103" i="3"/>
  <c r="Q1103" i="3"/>
  <c r="U1103" i="3"/>
  <c r="Y1103" i="3"/>
  <c r="AC1103" i="3"/>
  <c r="AG1103" i="3"/>
  <c r="AK1103" i="3"/>
  <c r="AO1103" i="3"/>
  <c r="AS1103" i="3"/>
  <c r="AW1103" i="3"/>
  <c r="R1103" i="3"/>
  <c r="Z1103" i="3"/>
  <c r="AH1103" i="3"/>
  <c r="AP1103" i="3"/>
  <c r="AF1103" i="3"/>
  <c r="L1103" i="3"/>
  <c r="T1103" i="3"/>
  <c r="AB1103" i="3"/>
  <c r="AJ1103" i="3"/>
  <c r="AR1103" i="3"/>
  <c r="P1103" i="3"/>
  <c r="AN1103" i="3"/>
  <c r="N1103" i="3"/>
  <c r="V1103" i="3"/>
  <c r="AD1103" i="3"/>
  <c r="AL1103" i="3"/>
  <c r="AT1103" i="3"/>
  <c r="X1103" i="3"/>
  <c r="AV1103" i="3"/>
  <c r="K1295" i="3"/>
  <c r="O1295" i="3"/>
  <c r="S1295" i="3"/>
  <c r="W1295" i="3"/>
  <c r="AA1295" i="3"/>
  <c r="AE1295" i="3"/>
  <c r="AI1295" i="3"/>
  <c r="AM1295" i="3"/>
  <c r="AQ1295" i="3"/>
  <c r="AU1295" i="3"/>
  <c r="L1295" i="3"/>
  <c r="P1295" i="3"/>
  <c r="T1295" i="3"/>
  <c r="X1295" i="3"/>
  <c r="AB1295" i="3"/>
  <c r="AF1295" i="3"/>
  <c r="AJ1295" i="3"/>
  <c r="AN1295" i="3"/>
  <c r="AR1295" i="3"/>
  <c r="AV1295" i="3"/>
  <c r="M1295" i="3"/>
  <c r="Q1295" i="3"/>
  <c r="U1295" i="3"/>
  <c r="Y1295" i="3"/>
  <c r="AC1295" i="3"/>
  <c r="AG1295" i="3"/>
  <c r="AK1295" i="3"/>
  <c r="AO1295" i="3"/>
  <c r="AS1295" i="3"/>
  <c r="AW1295" i="3"/>
  <c r="R1295" i="3"/>
  <c r="AH1295" i="3"/>
  <c r="N1295" i="3"/>
  <c r="V1295" i="3"/>
  <c r="AL1295" i="3"/>
  <c r="AT1295" i="3"/>
  <c r="Z1295" i="3"/>
  <c r="AP1295" i="3"/>
  <c r="AD1295" i="3"/>
  <c r="N1506" i="3"/>
  <c r="R1506" i="3"/>
  <c r="V1506" i="3"/>
  <c r="Z1506" i="3"/>
  <c r="AD1506" i="3"/>
  <c r="AH1506" i="3"/>
  <c r="AL1506" i="3"/>
  <c r="AP1506" i="3"/>
  <c r="AT1506" i="3"/>
  <c r="K1506" i="3"/>
  <c r="S1506" i="3"/>
  <c r="AA1506" i="3"/>
  <c r="AI1506" i="3"/>
  <c r="AQ1506" i="3"/>
  <c r="O1506" i="3"/>
  <c r="W1506" i="3"/>
  <c r="AE1506" i="3"/>
  <c r="AM1506" i="3"/>
  <c r="AU1506" i="3"/>
  <c r="L1506" i="3"/>
  <c r="P1506" i="3"/>
  <c r="T1506" i="3"/>
  <c r="X1506" i="3"/>
  <c r="AB1506" i="3"/>
  <c r="AF1506" i="3"/>
  <c r="AJ1506" i="3"/>
  <c r="AN1506" i="3"/>
  <c r="AR1506" i="3"/>
  <c r="AV1506" i="3"/>
  <c r="M1506" i="3"/>
  <c r="AC1506" i="3"/>
  <c r="AS1506" i="3"/>
  <c r="AO1506" i="3"/>
  <c r="Q1506" i="3"/>
  <c r="AG1506" i="3"/>
  <c r="AW1506" i="3"/>
  <c r="Y1506" i="3"/>
  <c r="U1506" i="3"/>
  <c r="AK1506" i="3"/>
  <c r="N1458" i="3"/>
  <c r="R1458" i="3"/>
  <c r="V1458" i="3"/>
  <c r="Z1458" i="3"/>
  <c r="AD1458" i="3"/>
  <c r="AH1458" i="3"/>
  <c r="AL1458" i="3"/>
  <c r="AP1458" i="3"/>
  <c r="AT1458" i="3"/>
  <c r="K1458" i="3"/>
  <c r="O1458" i="3"/>
  <c r="S1458" i="3"/>
  <c r="W1458" i="3"/>
  <c r="AA1458" i="3"/>
  <c r="AE1458" i="3"/>
  <c r="AI1458" i="3"/>
  <c r="AM1458" i="3"/>
  <c r="AQ1458" i="3"/>
  <c r="AU1458" i="3"/>
  <c r="L1458" i="3"/>
  <c r="P1458" i="3"/>
  <c r="T1458" i="3"/>
  <c r="X1458" i="3"/>
  <c r="AB1458" i="3"/>
  <c r="AF1458" i="3"/>
  <c r="AJ1458" i="3"/>
  <c r="AN1458" i="3"/>
  <c r="AR1458" i="3"/>
  <c r="AV1458" i="3"/>
  <c r="M1458" i="3"/>
  <c r="AC1458" i="3"/>
  <c r="AS1458" i="3"/>
  <c r="AO1458" i="3"/>
  <c r="Q1458" i="3"/>
  <c r="AG1458" i="3"/>
  <c r="AW1458" i="3"/>
  <c r="U1458" i="3"/>
  <c r="AK1458" i="3"/>
  <c r="Y1458" i="3"/>
  <c r="N1410" i="3"/>
  <c r="R1410" i="3"/>
  <c r="V1410" i="3"/>
  <c r="Z1410" i="3"/>
  <c r="AD1410" i="3"/>
  <c r="AH1410" i="3"/>
  <c r="AL1410" i="3"/>
  <c r="AP1410" i="3"/>
  <c r="AT1410" i="3"/>
  <c r="K1410" i="3"/>
  <c r="O1410" i="3"/>
  <c r="S1410" i="3"/>
  <c r="W1410" i="3"/>
  <c r="AA1410" i="3"/>
  <c r="AE1410" i="3"/>
  <c r="AI1410" i="3"/>
  <c r="AM1410" i="3"/>
  <c r="AQ1410" i="3"/>
  <c r="AU1410" i="3"/>
  <c r="L1410" i="3"/>
  <c r="P1410" i="3"/>
  <c r="T1410" i="3"/>
  <c r="X1410" i="3"/>
  <c r="AB1410" i="3"/>
  <c r="AF1410" i="3"/>
  <c r="AJ1410" i="3"/>
  <c r="AN1410" i="3"/>
  <c r="AR1410" i="3"/>
  <c r="AV1410" i="3"/>
  <c r="M1410" i="3"/>
  <c r="AC1410" i="3"/>
  <c r="AS1410" i="3"/>
  <c r="AO1410" i="3"/>
  <c r="Q1410" i="3"/>
  <c r="AG1410" i="3"/>
  <c r="AW1410" i="3"/>
  <c r="Y1410" i="3"/>
  <c r="U1410" i="3"/>
  <c r="AK1410" i="3"/>
  <c r="N1346" i="3"/>
  <c r="R1346" i="3"/>
  <c r="V1346" i="3"/>
  <c r="Z1346" i="3"/>
  <c r="AD1346" i="3"/>
  <c r="AH1346" i="3"/>
  <c r="AL1346" i="3"/>
  <c r="AP1346" i="3"/>
  <c r="AT1346" i="3"/>
  <c r="K1346" i="3"/>
  <c r="O1346" i="3"/>
  <c r="S1346" i="3"/>
  <c r="W1346" i="3"/>
  <c r="AA1346" i="3"/>
  <c r="AE1346" i="3"/>
  <c r="AI1346" i="3"/>
  <c r="AM1346" i="3"/>
  <c r="AQ1346" i="3"/>
  <c r="AU1346" i="3"/>
  <c r="L1346" i="3"/>
  <c r="P1346" i="3"/>
  <c r="T1346" i="3"/>
  <c r="X1346" i="3"/>
  <c r="AB1346" i="3"/>
  <c r="AF1346" i="3"/>
  <c r="AJ1346" i="3"/>
  <c r="AN1346" i="3"/>
  <c r="AR1346" i="3"/>
  <c r="AV1346" i="3"/>
  <c r="M1346" i="3"/>
  <c r="AC1346" i="3"/>
  <c r="AS1346" i="3"/>
  <c r="Y1346" i="3"/>
  <c r="Q1346" i="3"/>
  <c r="AG1346" i="3"/>
  <c r="AW1346" i="3"/>
  <c r="AO1346" i="3"/>
  <c r="U1346" i="3"/>
  <c r="AK1346" i="3"/>
  <c r="N1282" i="3"/>
  <c r="R1282" i="3"/>
  <c r="V1282" i="3"/>
  <c r="Z1282" i="3"/>
  <c r="AD1282" i="3"/>
  <c r="AH1282" i="3"/>
  <c r="AL1282" i="3"/>
  <c r="AP1282" i="3"/>
  <c r="AT1282" i="3"/>
  <c r="K1282" i="3"/>
  <c r="O1282" i="3"/>
  <c r="S1282" i="3"/>
  <c r="W1282" i="3"/>
  <c r="AA1282" i="3"/>
  <c r="AE1282" i="3"/>
  <c r="AI1282" i="3"/>
  <c r="AM1282" i="3"/>
  <c r="AQ1282" i="3"/>
  <c r="AU1282" i="3"/>
  <c r="L1282" i="3"/>
  <c r="P1282" i="3"/>
  <c r="T1282" i="3"/>
  <c r="X1282" i="3"/>
  <c r="AB1282" i="3"/>
  <c r="AF1282" i="3"/>
  <c r="AJ1282" i="3"/>
  <c r="AN1282" i="3"/>
  <c r="AR1282" i="3"/>
  <c r="AV1282" i="3"/>
  <c r="M1282" i="3"/>
  <c r="AC1282" i="3"/>
  <c r="AS1282" i="3"/>
  <c r="Y1282" i="3"/>
  <c r="Q1282" i="3"/>
  <c r="AG1282" i="3"/>
  <c r="AW1282" i="3"/>
  <c r="AO1282" i="3"/>
  <c r="U1282" i="3"/>
  <c r="AK1282" i="3"/>
  <c r="N1234" i="3"/>
  <c r="R1234" i="3"/>
  <c r="V1234" i="3"/>
  <c r="Z1234" i="3"/>
  <c r="AD1234" i="3"/>
  <c r="AH1234" i="3"/>
  <c r="AL1234" i="3"/>
  <c r="AP1234" i="3"/>
  <c r="AT1234" i="3"/>
  <c r="K1234" i="3"/>
  <c r="O1234" i="3"/>
  <c r="S1234" i="3"/>
  <c r="W1234" i="3"/>
  <c r="AA1234" i="3"/>
  <c r="AE1234" i="3"/>
  <c r="AI1234" i="3"/>
  <c r="AM1234" i="3"/>
  <c r="AQ1234" i="3"/>
  <c r="AU1234" i="3"/>
  <c r="L1234" i="3"/>
  <c r="P1234" i="3"/>
  <c r="T1234" i="3"/>
  <c r="X1234" i="3"/>
  <c r="AB1234" i="3"/>
  <c r="AF1234" i="3"/>
  <c r="AJ1234" i="3"/>
  <c r="AN1234" i="3"/>
  <c r="AR1234" i="3"/>
  <c r="AV1234" i="3"/>
  <c r="M1234" i="3"/>
  <c r="AC1234" i="3"/>
  <c r="AS1234" i="3"/>
  <c r="AO1234" i="3"/>
  <c r="Q1234" i="3"/>
  <c r="AG1234" i="3"/>
  <c r="AW1234" i="3"/>
  <c r="Y1234" i="3"/>
  <c r="U1234" i="3"/>
  <c r="AK1234" i="3"/>
  <c r="N1186" i="3"/>
  <c r="R1186" i="3"/>
  <c r="V1186" i="3"/>
  <c r="Z1186" i="3"/>
  <c r="AD1186" i="3"/>
  <c r="AH1186" i="3"/>
  <c r="AL1186" i="3"/>
  <c r="AP1186" i="3"/>
  <c r="AT1186" i="3"/>
  <c r="U1186" i="3"/>
  <c r="AG1186" i="3"/>
  <c r="AS1186" i="3"/>
  <c r="K1186" i="3"/>
  <c r="O1186" i="3"/>
  <c r="S1186" i="3"/>
  <c r="W1186" i="3"/>
  <c r="AA1186" i="3"/>
  <c r="AE1186" i="3"/>
  <c r="AI1186" i="3"/>
  <c r="AM1186" i="3"/>
  <c r="AQ1186" i="3"/>
  <c r="AU1186" i="3"/>
  <c r="M1186" i="3"/>
  <c r="Y1186" i="3"/>
  <c r="AK1186" i="3"/>
  <c r="AW1186" i="3"/>
  <c r="L1186" i="3"/>
  <c r="P1186" i="3"/>
  <c r="T1186" i="3"/>
  <c r="X1186" i="3"/>
  <c r="AB1186" i="3"/>
  <c r="AF1186" i="3"/>
  <c r="AJ1186" i="3"/>
  <c r="AN1186" i="3"/>
  <c r="AR1186" i="3"/>
  <c r="AV1186" i="3"/>
  <c r="Q1186" i="3"/>
  <c r="AC1186" i="3"/>
  <c r="AO1186" i="3"/>
  <c r="N1138" i="3"/>
  <c r="R1138" i="3"/>
  <c r="V1138" i="3"/>
  <c r="Z1138" i="3"/>
  <c r="AD1138" i="3"/>
  <c r="AH1138" i="3"/>
  <c r="AL1138" i="3"/>
  <c r="AP1138" i="3"/>
  <c r="AT1138" i="3"/>
  <c r="Q1138" i="3"/>
  <c r="AC1138" i="3"/>
  <c r="AO1138" i="3"/>
  <c r="K1138" i="3"/>
  <c r="O1138" i="3"/>
  <c r="S1138" i="3"/>
  <c r="W1138" i="3"/>
  <c r="AA1138" i="3"/>
  <c r="AE1138" i="3"/>
  <c r="AI1138" i="3"/>
  <c r="AM1138" i="3"/>
  <c r="AQ1138" i="3"/>
  <c r="AU1138" i="3"/>
  <c r="U1138" i="3"/>
  <c r="AG1138" i="3"/>
  <c r="AS1138" i="3"/>
  <c r="L1138" i="3"/>
  <c r="P1138" i="3"/>
  <c r="T1138" i="3"/>
  <c r="X1138" i="3"/>
  <c r="AB1138" i="3"/>
  <c r="AF1138" i="3"/>
  <c r="AJ1138" i="3"/>
  <c r="AN1138" i="3"/>
  <c r="AR1138" i="3"/>
  <c r="AV1138" i="3"/>
  <c r="M1138" i="3"/>
  <c r="Y1138" i="3"/>
  <c r="AK1138" i="3"/>
  <c r="AW1138" i="3"/>
  <c r="N1090" i="3"/>
  <c r="R1090" i="3"/>
  <c r="V1090" i="3"/>
  <c r="Z1090" i="3"/>
  <c r="AD1090" i="3"/>
  <c r="AH1090" i="3"/>
  <c r="AL1090" i="3"/>
  <c r="AP1090" i="3"/>
  <c r="AT1090" i="3"/>
  <c r="K1090" i="3"/>
  <c r="O1090" i="3"/>
  <c r="S1090" i="3"/>
  <c r="W1090" i="3"/>
  <c r="AA1090" i="3"/>
  <c r="AE1090" i="3"/>
  <c r="AI1090" i="3"/>
  <c r="AM1090" i="3"/>
  <c r="AQ1090" i="3"/>
  <c r="AU1090" i="3"/>
  <c r="L1090" i="3"/>
  <c r="P1090" i="3"/>
  <c r="T1090" i="3"/>
  <c r="X1090" i="3"/>
  <c r="AB1090" i="3"/>
  <c r="AF1090" i="3"/>
  <c r="AJ1090" i="3"/>
  <c r="AN1090" i="3"/>
  <c r="AR1090" i="3"/>
  <c r="AV1090" i="3"/>
  <c r="Y1090" i="3"/>
  <c r="AO1090" i="3"/>
  <c r="AK1090" i="3"/>
  <c r="M1090" i="3"/>
  <c r="AC1090" i="3"/>
  <c r="AS1090" i="3"/>
  <c r="Q1090" i="3"/>
  <c r="AG1090" i="3"/>
  <c r="AW1090" i="3"/>
  <c r="U1090" i="3"/>
  <c r="N1042" i="3"/>
  <c r="R1042" i="3"/>
  <c r="V1042" i="3"/>
  <c r="Z1042" i="3"/>
  <c r="AD1042" i="3"/>
  <c r="AH1042" i="3"/>
  <c r="AL1042" i="3"/>
  <c r="AP1042" i="3"/>
  <c r="AT1042" i="3"/>
  <c r="K1042" i="3"/>
  <c r="O1042" i="3"/>
  <c r="S1042" i="3"/>
  <c r="W1042" i="3"/>
  <c r="AA1042" i="3"/>
  <c r="AE1042" i="3"/>
  <c r="AI1042" i="3"/>
  <c r="AM1042" i="3"/>
  <c r="AQ1042" i="3"/>
  <c r="AU1042" i="3"/>
  <c r="L1042" i="3"/>
  <c r="P1042" i="3"/>
  <c r="T1042" i="3"/>
  <c r="X1042" i="3"/>
  <c r="AB1042" i="3"/>
  <c r="AF1042" i="3"/>
  <c r="AJ1042" i="3"/>
  <c r="AN1042" i="3"/>
  <c r="AR1042" i="3"/>
  <c r="AV1042" i="3"/>
  <c r="Y1042" i="3"/>
  <c r="AO1042" i="3"/>
  <c r="M1042" i="3"/>
  <c r="AC1042" i="3"/>
  <c r="AS1042" i="3"/>
  <c r="U1042" i="3"/>
  <c r="Q1042" i="3"/>
  <c r="AG1042" i="3"/>
  <c r="AW1042" i="3"/>
  <c r="AK1042" i="3"/>
  <c r="N1010" i="3"/>
  <c r="R1010" i="3"/>
  <c r="V1010" i="3"/>
  <c r="Z1010" i="3"/>
  <c r="AD1010" i="3"/>
  <c r="AH1010" i="3"/>
  <c r="AL1010" i="3"/>
  <c r="AP1010" i="3"/>
  <c r="AT1010" i="3"/>
  <c r="K1010" i="3"/>
  <c r="O1010" i="3"/>
  <c r="S1010" i="3"/>
  <c r="W1010" i="3"/>
  <c r="AA1010" i="3"/>
  <c r="AE1010" i="3"/>
  <c r="AI1010" i="3"/>
  <c r="AM1010" i="3"/>
  <c r="AQ1010" i="3"/>
  <c r="AU1010" i="3"/>
  <c r="L1010" i="3"/>
  <c r="P1010" i="3"/>
  <c r="T1010" i="3"/>
  <c r="X1010" i="3"/>
  <c r="AB1010" i="3"/>
  <c r="AF1010" i="3"/>
  <c r="AJ1010" i="3"/>
  <c r="AN1010" i="3"/>
  <c r="AR1010" i="3"/>
  <c r="AV1010" i="3"/>
  <c r="Y1010" i="3"/>
  <c r="AO1010" i="3"/>
  <c r="M1010" i="3"/>
  <c r="AC1010" i="3"/>
  <c r="AS1010" i="3"/>
  <c r="U1010" i="3"/>
  <c r="Q1010" i="3"/>
  <c r="AG1010" i="3"/>
  <c r="AW1010" i="3"/>
  <c r="AK1010" i="3"/>
  <c r="N978" i="3"/>
  <c r="R978" i="3"/>
  <c r="V978" i="3"/>
  <c r="Z978" i="3"/>
  <c r="AD978" i="3"/>
  <c r="AH978" i="3"/>
  <c r="AL978" i="3"/>
  <c r="AP978" i="3"/>
  <c r="AT978" i="3"/>
  <c r="K978" i="3"/>
  <c r="O978" i="3"/>
  <c r="S978" i="3"/>
  <c r="W978" i="3"/>
  <c r="AA978" i="3"/>
  <c r="AE978" i="3"/>
  <c r="AI978" i="3"/>
  <c r="AM978" i="3"/>
  <c r="AQ978" i="3"/>
  <c r="AU978" i="3"/>
  <c r="L978" i="3"/>
  <c r="P978" i="3"/>
  <c r="T978" i="3"/>
  <c r="X978" i="3"/>
  <c r="AB978" i="3"/>
  <c r="AF978" i="3"/>
  <c r="AJ978" i="3"/>
  <c r="AN978" i="3"/>
  <c r="AR978" i="3"/>
  <c r="AV978" i="3"/>
  <c r="Y978" i="3"/>
  <c r="AO978" i="3"/>
  <c r="AK978" i="3"/>
  <c r="M978" i="3"/>
  <c r="AC978" i="3"/>
  <c r="AS978" i="3"/>
  <c r="Q978" i="3"/>
  <c r="AG978" i="3"/>
  <c r="AW978" i="3"/>
  <c r="U978" i="3"/>
  <c r="M930" i="3"/>
  <c r="Q930" i="3"/>
  <c r="U930" i="3"/>
  <c r="Y930" i="3"/>
  <c r="AC930" i="3"/>
  <c r="AG930" i="3"/>
  <c r="AK930" i="3"/>
  <c r="AO930" i="3"/>
  <c r="AS930" i="3"/>
  <c r="AW930" i="3"/>
  <c r="K930" i="3"/>
  <c r="O930" i="3"/>
  <c r="S930" i="3"/>
  <c r="W930" i="3"/>
  <c r="AA930" i="3"/>
  <c r="AE930" i="3"/>
  <c r="AI930" i="3"/>
  <c r="AM930" i="3"/>
  <c r="AQ930" i="3"/>
  <c r="AU930" i="3"/>
  <c r="R930" i="3"/>
  <c r="Z930" i="3"/>
  <c r="AH930" i="3"/>
  <c r="AP930" i="3"/>
  <c r="L930" i="3"/>
  <c r="T930" i="3"/>
  <c r="AB930" i="3"/>
  <c r="AJ930" i="3"/>
  <c r="AR930" i="3"/>
  <c r="N930" i="3"/>
  <c r="V930" i="3"/>
  <c r="AD930" i="3"/>
  <c r="AL930" i="3"/>
  <c r="AT930" i="3"/>
  <c r="AN930" i="3"/>
  <c r="P930" i="3"/>
  <c r="AV930" i="3"/>
  <c r="X930" i="3"/>
  <c r="AF930" i="3"/>
  <c r="M898" i="3"/>
  <c r="Q898" i="3"/>
  <c r="U898" i="3"/>
  <c r="Y898" i="3"/>
  <c r="AC898" i="3"/>
  <c r="AG898" i="3"/>
  <c r="AK898" i="3"/>
  <c r="AO898" i="3"/>
  <c r="AS898" i="3"/>
  <c r="AW898" i="3"/>
  <c r="K898" i="3"/>
  <c r="O898" i="3"/>
  <c r="S898" i="3"/>
  <c r="W898" i="3"/>
  <c r="AA898" i="3"/>
  <c r="AE898" i="3"/>
  <c r="AI898" i="3"/>
  <c r="AM898" i="3"/>
  <c r="AQ898" i="3"/>
  <c r="AU898" i="3"/>
  <c r="R898" i="3"/>
  <c r="Z898" i="3"/>
  <c r="AH898" i="3"/>
  <c r="AP898" i="3"/>
  <c r="L898" i="3"/>
  <c r="T898" i="3"/>
  <c r="AB898" i="3"/>
  <c r="AJ898" i="3"/>
  <c r="AR898" i="3"/>
  <c r="N898" i="3"/>
  <c r="V898" i="3"/>
  <c r="AD898" i="3"/>
  <c r="AL898" i="3"/>
  <c r="AT898" i="3"/>
  <c r="AN898" i="3"/>
  <c r="P898" i="3"/>
  <c r="AV898" i="3"/>
  <c r="X898" i="3"/>
  <c r="AF898" i="3"/>
  <c r="M866" i="3"/>
  <c r="Q866" i="3"/>
  <c r="U866" i="3"/>
  <c r="Y866" i="3"/>
  <c r="AC866" i="3"/>
  <c r="AG866" i="3"/>
  <c r="AK866" i="3"/>
  <c r="AO866" i="3"/>
  <c r="AS866" i="3"/>
  <c r="AW866" i="3"/>
  <c r="K866" i="3"/>
  <c r="O866" i="3"/>
  <c r="S866" i="3"/>
  <c r="W866" i="3"/>
  <c r="AA866" i="3"/>
  <c r="AE866" i="3"/>
  <c r="AI866" i="3"/>
  <c r="AM866" i="3"/>
  <c r="AQ866" i="3"/>
  <c r="AU866" i="3"/>
  <c r="R866" i="3"/>
  <c r="Z866" i="3"/>
  <c r="AH866" i="3"/>
  <c r="AP866" i="3"/>
  <c r="L866" i="3"/>
  <c r="T866" i="3"/>
  <c r="AB866" i="3"/>
  <c r="AJ866" i="3"/>
  <c r="AR866" i="3"/>
  <c r="N866" i="3"/>
  <c r="V866" i="3"/>
  <c r="AD866" i="3"/>
  <c r="AL866" i="3"/>
  <c r="AT866" i="3"/>
  <c r="AN866" i="3"/>
  <c r="P866" i="3"/>
  <c r="AV866" i="3"/>
  <c r="X866" i="3"/>
  <c r="AF866" i="3"/>
  <c r="M834" i="3"/>
  <c r="Q834" i="3"/>
  <c r="U834" i="3"/>
  <c r="Y834" i="3"/>
  <c r="AC834" i="3"/>
  <c r="AG834" i="3"/>
  <c r="AK834" i="3"/>
  <c r="AO834" i="3"/>
  <c r="AS834" i="3"/>
  <c r="AW834" i="3"/>
  <c r="K834" i="3"/>
  <c r="O834" i="3"/>
  <c r="S834" i="3"/>
  <c r="W834" i="3"/>
  <c r="AA834" i="3"/>
  <c r="AE834" i="3"/>
  <c r="AI834" i="3"/>
  <c r="AM834" i="3"/>
  <c r="AQ834" i="3"/>
  <c r="AU834" i="3"/>
  <c r="R834" i="3"/>
  <c r="Z834" i="3"/>
  <c r="AH834" i="3"/>
  <c r="AP834" i="3"/>
  <c r="L834" i="3"/>
  <c r="T834" i="3"/>
  <c r="AB834" i="3"/>
  <c r="AJ834" i="3"/>
  <c r="AR834" i="3"/>
  <c r="N834" i="3"/>
  <c r="V834" i="3"/>
  <c r="AD834" i="3"/>
  <c r="AL834" i="3"/>
  <c r="AT834" i="3"/>
  <c r="AN834" i="3"/>
  <c r="P834" i="3"/>
  <c r="AV834" i="3"/>
  <c r="X834" i="3"/>
  <c r="AF834" i="3"/>
  <c r="M802" i="3"/>
  <c r="Q802" i="3"/>
  <c r="U802" i="3"/>
  <c r="Y802" i="3"/>
  <c r="AC802" i="3"/>
  <c r="AG802" i="3"/>
  <c r="AK802" i="3"/>
  <c r="AO802" i="3"/>
  <c r="AS802" i="3"/>
  <c r="AW802" i="3"/>
  <c r="K802" i="3"/>
  <c r="O802" i="3"/>
  <c r="S802" i="3"/>
  <c r="W802" i="3"/>
  <c r="AA802" i="3"/>
  <c r="AE802" i="3"/>
  <c r="AI802" i="3"/>
  <c r="AM802" i="3"/>
  <c r="AQ802" i="3"/>
  <c r="AU802" i="3"/>
  <c r="R802" i="3"/>
  <c r="Z802" i="3"/>
  <c r="AH802" i="3"/>
  <c r="AP802" i="3"/>
  <c r="L802" i="3"/>
  <c r="T802" i="3"/>
  <c r="AB802" i="3"/>
  <c r="AJ802" i="3"/>
  <c r="AR802" i="3"/>
  <c r="N802" i="3"/>
  <c r="V802" i="3"/>
  <c r="AD802" i="3"/>
  <c r="AL802" i="3"/>
  <c r="AT802" i="3"/>
  <c r="AN802" i="3"/>
  <c r="P802" i="3"/>
  <c r="AV802" i="3"/>
  <c r="X802" i="3"/>
  <c r="AF802" i="3"/>
  <c r="L770" i="3"/>
  <c r="P770" i="3"/>
  <c r="T770" i="3"/>
  <c r="X770" i="3"/>
  <c r="AB770" i="3"/>
  <c r="AF770" i="3"/>
  <c r="K770" i="3"/>
  <c r="Q770" i="3"/>
  <c r="V770" i="3"/>
  <c r="AA770" i="3"/>
  <c r="AG770" i="3"/>
  <c r="AK770" i="3"/>
  <c r="AO770" i="3"/>
  <c r="AS770" i="3"/>
  <c r="AW770" i="3"/>
  <c r="M770" i="3"/>
  <c r="R770" i="3"/>
  <c r="W770" i="3"/>
  <c r="AC770" i="3"/>
  <c r="AH770" i="3"/>
  <c r="AL770" i="3"/>
  <c r="AP770" i="3"/>
  <c r="AT770" i="3"/>
  <c r="N770" i="3"/>
  <c r="S770" i="3"/>
  <c r="Y770" i="3"/>
  <c r="AD770" i="3"/>
  <c r="AI770" i="3"/>
  <c r="AM770" i="3"/>
  <c r="AQ770" i="3"/>
  <c r="AU770" i="3"/>
  <c r="Z770" i="3"/>
  <c r="AR770" i="3"/>
  <c r="AE770" i="3"/>
  <c r="AV770" i="3"/>
  <c r="O770" i="3"/>
  <c r="AJ770" i="3"/>
  <c r="U770" i="3"/>
  <c r="AN770" i="3"/>
  <c r="K738" i="3"/>
  <c r="O738" i="3"/>
  <c r="S738" i="3"/>
  <c r="W738" i="3"/>
  <c r="AA738" i="3"/>
  <c r="AE738" i="3"/>
  <c r="AI738" i="3"/>
  <c r="AM738" i="3"/>
  <c r="AQ738" i="3"/>
  <c r="AU738" i="3"/>
  <c r="L738" i="3"/>
  <c r="P738" i="3"/>
  <c r="T738" i="3"/>
  <c r="X738" i="3"/>
  <c r="AB738" i="3"/>
  <c r="AF738" i="3"/>
  <c r="AJ738" i="3"/>
  <c r="AN738" i="3"/>
  <c r="AR738" i="3"/>
  <c r="AV738" i="3"/>
  <c r="M738" i="3"/>
  <c r="Q738" i="3"/>
  <c r="U738" i="3"/>
  <c r="Y738" i="3"/>
  <c r="AC738" i="3"/>
  <c r="AG738" i="3"/>
  <c r="AK738" i="3"/>
  <c r="AO738" i="3"/>
  <c r="AS738" i="3"/>
  <c r="AW738" i="3"/>
  <c r="N738" i="3"/>
  <c r="AD738" i="3"/>
  <c r="AT738" i="3"/>
  <c r="R738" i="3"/>
  <c r="AH738" i="3"/>
  <c r="V738" i="3"/>
  <c r="AL738" i="3"/>
  <c r="AP738" i="3"/>
  <c r="Z738" i="3"/>
  <c r="K706" i="3"/>
  <c r="O706" i="3"/>
  <c r="S706" i="3"/>
  <c r="W706" i="3"/>
  <c r="AA706" i="3"/>
  <c r="AE706" i="3"/>
  <c r="AI706" i="3"/>
  <c r="AM706" i="3"/>
  <c r="AQ706" i="3"/>
  <c r="AU706" i="3"/>
  <c r="L706" i="3"/>
  <c r="P706" i="3"/>
  <c r="T706" i="3"/>
  <c r="X706" i="3"/>
  <c r="AB706" i="3"/>
  <c r="AF706" i="3"/>
  <c r="AJ706" i="3"/>
  <c r="AN706" i="3"/>
  <c r="AR706" i="3"/>
  <c r="AV706" i="3"/>
  <c r="M706" i="3"/>
  <c r="Q706" i="3"/>
  <c r="U706" i="3"/>
  <c r="Y706" i="3"/>
  <c r="AC706" i="3"/>
  <c r="AG706" i="3"/>
  <c r="AK706" i="3"/>
  <c r="AO706" i="3"/>
  <c r="AS706" i="3"/>
  <c r="AW706" i="3"/>
  <c r="N706" i="3"/>
  <c r="AD706" i="3"/>
  <c r="AT706" i="3"/>
  <c r="R706" i="3"/>
  <c r="AH706" i="3"/>
  <c r="V706" i="3"/>
  <c r="AL706" i="3"/>
  <c r="Z706" i="3"/>
  <c r="AP706" i="3"/>
  <c r="K674" i="3"/>
  <c r="O674" i="3"/>
  <c r="S674" i="3"/>
  <c r="W674" i="3"/>
  <c r="AA674" i="3"/>
  <c r="AE674" i="3"/>
  <c r="AI674" i="3"/>
  <c r="AM674" i="3"/>
  <c r="AQ674" i="3"/>
  <c r="AU674" i="3"/>
  <c r="L674" i="3"/>
  <c r="P674" i="3"/>
  <c r="T674" i="3"/>
  <c r="X674" i="3"/>
  <c r="AB674" i="3"/>
  <c r="AF674" i="3"/>
  <c r="AJ674" i="3"/>
  <c r="AN674" i="3"/>
  <c r="AR674" i="3"/>
  <c r="AV674" i="3"/>
  <c r="M674" i="3"/>
  <c r="Q674" i="3"/>
  <c r="U674" i="3"/>
  <c r="Y674" i="3"/>
  <c r="AC674" i="3"/>
  <c r="AG674" i="3"/>
  <c r="AK674" i="3"/>
  <c r="AO674" i="3"/>
  <c r="AS674" i="3"/>
  <c r="AW674" i="3"/>
  <c r="N674" i="3"/>
  <c r="AD674" i="3"/>
  <c r="AT674" i="3"/>
  <c r="R674" i="3"/>
  <c r="AH674" i="3"/>
  <c r="V674" i="3"/>
  <c r="AL674" i="3"/>
  <c r="AP674" i="3"/>
  <c r="Z674" i="3"/>
  <c r="K642" i="3"/>
  <c r="O642" i="3"/>
  <c r="S642" i="3"/>
  <c r="W642" i="3"/>
  <c r="AA642" i="3"/>
  <c r="AE642" i="3"/>
  <c r="AI642" i="3"/>
  <c r="AM642" i="3"/>
  <c r="AQ642" i="3"/>
  <c r="AU642" i="3"/>
  <c r="L642" i="3"/>
  <c r="P642" i="3"/>
  <c r="T642" i="3"/>
  <c r="X642" i="3"/>
  <c r="AB642" i="3"/>
  <c r="AF642" i="3"/>
  <c r="AJ642" i="3"/>
  <c r="AN642" i="3"/>
  <c r="AR642" i="3"/>
  <c r="AV642" i="3"/>
  <c r="M642" i="3"/>
  <c r="Q642" i="3"/>
  <c r="U642" i="3"/>
  <c r="Y642" i="3"/>
  <c r="AC642" i="3"/>
  <c r="AG642" i="3"/>
  <c r="AK642" i="3"/>
  <c r="AO642" i="3"/>
  <c r="AS642" i="3"/>
  <c r="AW642" i="3"/>
  <c r="N642" i="3"/>
  <c r="AD642" i="3"/>
  <c r="AT642" i="3"/>
  <c r="R642" i="3"/>
  <c r="AH642" i="3"/>
  <c r="V642" i="3"/>
  <c r="AL642" i="3"/>
  <c r="Z642" i="3"/>
  <c r="AP642" i="3"/>
  <c r="K610" i="3"/>
  <c r="O610" i="3"/>
  <c r="S610" i="3"/>
  <c r="W610" i="3"/>
  <c r="AA610" i="3"/>
  <c r="AE610" i="3"/>
  <c r="AI610" i="3"/>
  <c r="AM610" i="3"/>
  <c r="AQ610" i="3"/>
  <c r="AU610" i="3"/>
  <c r="L610" i="3"/>
  <c r="P610" i="3"/>
  <c r="T610" i="3"/>
  <c r="X610" i="3"/>
  <c r="AB610" i="3"/>
  <c r="AF610" i="3"/>
  <c r="AJ610" i="3"/>
  <c r="AN610" i="3"/>
  <c r="AR610" i="3"/>
  <c r="AV610" i="3"/>
  <c r="M610" i="3"/>
  <c r="Q610" i="3"/>
  <c r="U610" i="3"/>
  <c r="Y610" i="3"/>
  <c r="AC610" i="3"/>
  <c r="AG610" i="3"/>
  <c r="AK610" i="3"/>
  <c r="AO610" i="3"/>
  <c r="AS610" i="3"/>
  <c r="AW610" i="3"/>
  <c r="N610" i="3"/>
  <c r="AD610" i="3"/>
  <c r="AT610" i="3"/>
  <c r="R610" i="3"/>
  <c r="AH610" i="3"/>
  <c r="V610" i="3"/>
  <c r="AL610" i="3"/>
  <c r="AP610" i="3"/>
  <c r="Z610" i="3"/>
  <c r="K578" i="3"/>
  <c r="O578" i="3"/>
  <c r="S578" i="3"/>
  <c r="W578" i="3"/>
  <c r="AA578" i="3"/>
  <c r="AE578" i="3"/>
  <c r="AI578" i="3"/>
  <c r="AM578" i="3"/>
  <c r="AQ578" i="3"/>
  <c r="AU578" i="3"/>
  <c r="L578" i="3"/>
  <c r="P578" i="3"/>
  <c r="T578" i="3"/>
  <c r="X578" i="3"/>
  <c r="AB578" i="3"/>
  <c r="AF578" i="3"/>
  <c r="AJ578" i="3"/>
  <c r="AN578" i="3"/>
  <c r="AR578" i="3"/>
  <c r="AV578" i="3"/>
  <c r="M578" i="3"/>
  <c r="Q578" i="3"/>
  <c r="U578" i="3"/>
  <c r="Y578" i="3"/>
  <c r="AC578" i="3"/>
  <c r="AG578" i="3"/>
  <c r="AK578" i="3"/>
  <c r="AO578" i="3"/>
  <c r="AS578" i="3"/>
  <c r="AW578" i="3"/>
  <c r="N578" i="3"/>
  <c r="AD578" i="3"/>
  <c r="AT578" i="3"/>
  <c r="R578" i="3"/>
  <c r="AH578" i="3"/>
  <c r="V578" i="3"/>
  <c r="AL578" i="3"/>
  <c r="Z578" i="3"/>
  <c r="AP578" i="3"/>
  <c r="K546" i="3"/>
  <c r="O546" i="3"/>
  <c r="S546" i="3"/>
  <c r="W546" i="3"/>
  <c r="AA546" i="3"/>
  <c r="AE546" i="3"/>
  <c r="AI546" i="3"/>
  <c r="AM546" i="3"/>
  <c r="AQ546" i="3"/>
  <c r="AU546" i="3"/>
  <c r="L546" i="3"/>
  <c r="P546" i="3"/>
  <c r="T546" i="3"/>
  <c r="X546" i="3"/>
  <c r="AB546" i="3"/>
  <c r="AF546" i="3"/>
  <c r="AJ546" i="3"/>
  <c r="AN546" i="3"/>
  <c r="AR546" i="3"/>
  <c r="AV546" i="3"/>
  <c r="M546" i="3"/>
  <c r="Q546" i="3"/>
  <c r="U546" i="3"/>
  <c r="Y546" i="3"/>
  <c r="AC546" i="3"/>
  <c r="AG546" i="3"/>
  <c r="AK546" i="3"/>
  <c r="AO546" i="3"/>
  <c r="AS546" i="3"/>
  <c r="AW546" i="3"/>
  <c r="N546" i="3"/>
  <c r="AD546" i="3"/>
  <c r="AT546" i="3"/>
  <c r="R546" i="3"/>
  <c r="AH546" i="3"/>
  <c r="V546" i="3"/>
  <c r="AL546" i="3"/>
  <c r="AP546" i="3"/>
  <c r="Z546" i="3"/>
  <c r="K514" i="3"/>
  <c r="O514" i="3"/>
  <c r="S514" i="3"/>
  <c r="W514" i="3"/>
  <c r="AA514" i="3"/>
  <c r="AE514" i="3"/>
  <c r="AI514" i="3"/>
  <c r="AM514" i="3"/>
  <c r="AQ514" i="3"/>
  <c r="AU514" i="3"/>
  <c r="L514" i="3"/>
  <c r="P514" i="3"/>
  <c r="T514" i="3"/>
  <c r="X514" i="3"/>
  <c r="AB514" i="3"/>
  <c r="AF514" i="3"/>
  <c r="AJ514" i="3"/>
  <c r="AN514" i="3"/>
  <c r="AR514" i="3"/>
  <c r="AV514" i="3"/>
  <c r="M514" i="3"/>
  <c r="Q514" i="3"/>
  <c r="U514" i="3"/>
  <c r="Y514" i="3"/>
  <c r="AC514" i="3"/>
  <c r="AG514" i="3"/>
  <c r="AK514" i="3"/>
  <c r="AO514" i="3"/>
  <c r="AS514" i="3"/>
  <c r="AW514" i="3"/>
  <c r="N514" i="3"/>
  <c r="AD514" i="3"/>
  <c r="AT514" i="3"/>
  <c r="R514" i="3"/>
  <c r="AH514" i="3"/>
  <c r="V514" i="3"/>
  <c r="AL514" i="3"/>
  <c r="Z514" i="3"/>
  <c r="AP514" i="3"/>
  <c r="K482" i="3"/>
  <c r="O482" i="3"/>
  <c r="S482" i="3"/>
  <c r="W482" i="3"/>
  <c r="AA482" i="3"/>
  <c r="AE482" i="3"/>
  <c r="AI482" i="3"/>
  <c r="AM482" i="3"/>
  <c r="AQ482" i="3"/>
  <c r="AU482" i="3"/>
  <c r="L482" i="3"/>
  <c r="P482" i="3"/>
  <c r="T482" i="3"/>
  <c r="X482" i="3"/>
  <c r="AB482" i="3"/>
  <c r="AF482" i="3"/>
  <c r="AJ482" i="3"/>
  <c r="AN482" i="3"/>
  <c r="AR482" i="3"/>
  <c r="AV482" i="3"/>
  <c r="M482" i="3"/>
  <c r="Q482" i="3"/>
  <c r="U482" i="3"/>
  <c r="Y482" i="3"/>
  <c r="AC482" i="3"/>
  <c r="AG482" i="3"/>
  <c r="AK482" i="3"/>
  <c r="AO482" i="3"/>
  <c r="AS482" i="3"/>
  <c r="AW482" i="3"/>
  <c r="N482" i="3"/>
  <c r="AD482" i="3"/>
  <c r="AT482" i="3"/>
  <c r="R482" i="3"/>
  <c r="AH482" i="3"/>
  <c r="V482" i="3"/>
  <c r="AL482" i="3"/>
  <c r="AP482" i="3"/>
  <c r="Z482" i="3"/>
  <c r="K450" i="3"/>
  <c r="O450" i="3"/>
  <c r="S450" i="3"/>
  <c r="W450" i="3"/>
  <c r="AA450" i="3"/>
  <c r="AE450" i="3"/>
  <c r="AI450" i="3"/>
  <c r="AM450" i="3"/>
  <c r="AQ450" i="3"/>
  <c r="AU450" i="3"/>
  <c r="L450" i="3"/>
  <c r="P450" i="3"/>
  <c r="T450" i="3"/>
  <c r="X450" i="3"/>
  <c r="AB450" i="3"/>
  <c r="AF450" i="3"/>
  <c r="AJ450" i="3"/>
  <c r="AN450" i="3"/>
  <c r="AR450" i="3"/>
  <c r="AV450" i="3"/>
  <c r="M450" i="3"/>
  <c r="Q450" i="3"/>
  <c r="U450" i="3"/>
  <c r="Y450" i="3"/>
  <c r="AC450" i="3"/>
  <c r="AG450" i="3"/>
  <c r="AK450" i="3"/>
  <c r="AO450" i="3"/>
  <c r="AS450" i="3"/>
  <c r="AW450" i="3"/>
  <c r="N450" i="3"/>
  <c r="AD450" i="3"/>
  <c r="AT450" i="3"/>
  <c r="R450" i="3"/>
  <c r="AH450" i="3"/>
  <c r="V450" i="3"/>
  <c r="AL450" i="3"/>
  <c r="Z450" i="3"/>
  <c r="AP450" i="3"/>
  <c r="K418" i="3"/>
  <c r="O418" i="3"/>
  <c r="S418" i="3"/>
  <c r="W418" i="3"/>
  <c r="AA418" i="3"/>
  <c r="AE418" i="3"/>
  <c r="AI418" i="3"/>
  <c r="AM418" i="3"/>
  <c r="AQ418" i="3"/>
  <c r="AU418" i="3"/>
  <c r="L418" i="3"/>
  <c r="P418" i="3"/>
  <c r="T418" i="3"/>
  <c r="X418" i="3"/>
  <c r="AB418" i="3"/>
  <c r="AF418" i="3"/>
  <c r="AJ418" i="3"/>
  <c r="AN418" i="3"/>
  <c r="AR418" i="3"/>
  <c r="AV418" i="3"/>
  <c r="M418" i="3"/>
  <c r="Q418" i="3"/>
  <c r="U418" i="3"/>
  <c r="Y418" i="3"/>
  <c r="AC418" i="3"/>
  <c r="AG418" i="3"/>
  <c r="AK418" i="3"/>
  <c r="AO418" i="3"/>
  <c r="AS418" i="3"/>
  <c r="AW418" i="3"/>
  <c r="N418" i="3"/>
  <c r="AD418" i="3"/>
  <c r="AT418" i="3"/>
  <c r="R418" i="3"/>
  <c r="AH418" i="3"/>
  <c r="V418" i="3"/>
  <c r="AL418" i="3"/>
  <c r="AP418" i="3"/>
  <c r="Z418" i="3"/>
  <c r="M386" i="3"/>
  <c r="Q386" i="3"/>
  <c r="U386" i="3"/>
  <c r="Y386" i="3"/>
  <c r="AC386" i="3"/>
  <c r="AG386" i="3"/>
  <c r="AK386" i="3"/>
  <c r="AO386" i="3"/>
  <c r="AS386" i="3"/>
  <c r="AW386" i="3"/>
  <c r="N386" i="3"/>
  <c r="R386" i="3"/>
  <c r="V386" i="3"/>
  <c r="Z386" i="3"/>
  <c r="AD386" i="3"/>
  <c r="AH386" i="3"/>
  <c r="AL386" i="3"/>
  <c r="AP386" i="3"/>
  <c r="AT386" i="3"/>
  <c r="P386" i="3"/>
  <c r="X386" i="3"/>
  <c r="AF386" i="3"/>
  <c r="AN386" i="3"/>
  <c r="AV386" i="3"/>
  <c r="K386" i="3"/>
  <c r="S386" i="3"/>
  <c r="AA386" i="3"/>
  <c r="AI386" i="3"/>
  <c r="AQ386" i="3"/>
  <c r="L386" i="3"/>
  <c r="T386" i="3"/>
  <c r="AB386" i="3"/>
  <c r="AJ386" i="3"/>
  <c r="AR386" i="3"/>
  <c r="O386" i="3"/>
  <c r="AU386" i="3"/>
  <c r="W386" i="3"/>
  <c r="AE386" i="3"/>
  <c r="AM386" i="3"/>
  <c r="M354" i="3"/>
  <c r="Q354" i="3"/>
  <c r="U354" i="3"/>
  <c r="Y354" i="3"/>
  <c r="AC354" i="3"/>
  <c r="AG354" i="3"/>
  <c r="AK354" i="3"/>
  <c r="AO354" i="3"/>
  <c r="AS354" i="3"/>
  <c r="AW354" i="3"/>
  <c r="N354" i="3"/>
  <c r="R354" i="3"/>
  <c r="V354" i="3"/>
  <c r="Z354" i="3"/>
  <c r="AD354" i="3"/>
  <c r="AH354" i="3"/>
  <c r="AL354" i="3"/>
  <c r="AP354" i="3"/>
  <c r="AT354" i="3"/>
  <c r="K354" i="3"/>
  <c r="O354" i="3"/>
  <c r="S354" i="3"/>
  <c r="W354" i="3"/>
  <c r="AA354" i="3"/>
  <c r="AE354" i="3"/>
  <c r="AI354" i="3"/>
  <c r="AM354" i="3"/>
  <c r="AQ354" i="3"/>
  <c r="AU354" i="3"/>
  <c r="L354" i="3"/>
  <c r="AB354" i="3"/>
  <c r="AR354" i="3"/>
  <c r="P354" i="3"/>
  <c r="AF354" i="3"/>
  <c r="AV354" i="3"/>
  <c r="T354" i="3"/>
  <c r="AJ354" i="3"/>
  <c r="X354" i="3"/>
  <c r="AN354" i="3"/>
  <c r="M322" i="3"/>
  <c r="Q322" i="3"/>
  <c r="U322" i="3"/>
  <c r="Y322" i="3"/>
  <c r="AC322" i="3"/>
  <c r="AG322" i="3"/>
  <c r="AK322" i="3"/>
  <c r="AO322" i="3"/>
  <c r="AS322" i="3"/>
  <c r="AW322" i="3"/>
  <c r="N322" i="3"/>
  <c r="R322" i="3"/>
  <c r="V322" i="3"/>
  <c r="Z322" i="3"/>
  <c r="AD322" i="3"/>
  <c r="AH322" i="3"/>
  <c r="AL322" i="3"/>
  <c r="AP322" i="3"/>
  <c r="AT322" i="3"/>
  <c r="K322" i="3"/>
  <c r="O322" i="3"/>
  <c r="S322" i="3"/>
  <c r="W322" i="3"/>
  <c r="AA322" i="3"/>
  <c r="AE322" i="3"/>
  <c r="AI322" i="3"/>
  <c r="AM322" i="3"/>
  <c r="AQ322" i="3"/>
  <c r="AU322" i="3"/>
  <c r="L322" i="3"/>
  <c r="AB322" i="3"/>
  <c r="AR322" i="3"/>
  <c r="P322" i="3"/>
  <c r="AF322" i="3"/>
  <c r="AV322" i="3"/>
  <c r="T322" i="3"/>
  <c r="AJ322" i="3"/>
  <c r="X322" i="3"/>
  <c r="AN322" i="3"/>
  <c r="M290" i="3"/>
  <c r="Q290" i="3"/>
  <c r="U290" i="3"/>
  <c r="Y290" i="3"/>
  <c r="AC290" i="3"/>
  <c r="AG290" i="3"/>
  <c r="AK290" i="3"/>
  <c r="AO290" i="3"/>
  <c r="AS290" i="3"/>
  <c r="AW290" i="3"/>
  <c r="N290" i="3"/>
  <c r="R290" i="3"/>
  <c r="V290" i="3"/>
  <c r="Z290" i="3"/>
  <c r="AD290" i="3"/>
  <c r="AH290" i="3"/>
  <c r="AL290" i="3"/>
  <c r="AP290" i="3"/>
  <c r="AT290" i="3"/>
  <c r="K290" i="3"/>
  <c r="O290" i="3"/>
  <c r="S290" i="3"/>
  <c r="W290" i="3"/>
  <c r="AA290" i="3"/>
  <c r="AE290" i="3"/>
  <c r="AI290" i="3"/>
  <c r="AM290" i="3"/>
  <c r="AQ290" i="3"/>
  <c r="AU290" i="3"/>
  <c r="P290" i="3"/>
  <c r="AF290" i="3"/>
  <c r="AV290" i="3"/>
  <c r="T290" i="3"/>
  <c r="AJ290" i="3"/>
  <c r="X290" i="3"/>
  <c r="AN290" i="3"/>
  <c r="L290" i="3"/>
  <c r="AB290" i="3"/>
  <c r="AR290" i="3"/>
  <c r="M258" i="3"/>
  <c r="Q258" i="3"/>
  <c r="U258" i="3"/>
  <c r="Y258" i="3"/>
  <c r="AC258" i="3"/>
  <c r="AG258" i="3"/>
  <c r="AK258" i="3"/>
  <c r="AO258" i="3"/>
  <c r="AS258" i="3"/>
  <c r="AW258" i="3"/>
  <c r="N258" i="3"/>
  <c r="R258" i="3"/>
  <c r="V258" i="3"/>
  <c r="Z258" i="3"/>
  <c r="AD258" i="3"/>
  <c r="AH258" i="3"/>
  <c r="AL258" i="3"/>
  <c r="AP258" i="3"/>
  <c r="AT258" i="3"/>
  <c r="K258" i="3"/>
  <c r="O258" i="3"/>
  <c r="S258" i="3"/>
  <c r="W258" i="3"/>
  <c r="AA258" i="3"/>
  <c r="AE258" i="3"/>
  <c r="AI258" i="3"/>
  <c r="AM258" i="3"/>
  <c r="AQ258" i="3"/>
  <c r="AU258" i="3"/>
  <c r="P258" i="3"/>
  <c r="AF258" i="3"/>
  <c r="AV258" i="3"/>
  <c r="T258" i="3"/>
  <c r="AJ258" i="3"/>
  <c r="X258" i="3"/>
  <c r="AN258" i="3"/>
  <c r="AR258" i="3"/>
  <c r="L258" i="3"/>
  <c r="AB258" i="3"/>
  <c r="M210" i="3"/>
  <c r="Q210" i="3"/>
  <c r="U210" i="3"/>
  <c r="Y210" i="3"/>
  <c r="AC210" i="3"/>
  <c r="AG210" i="3"/>
  <c r="AK210" i="3"/>
  <c r="AO210" i="3"/>
  <c r="AS210" i="3"/>
  <c r="AW210" i="3"/>
  <c r="N210" i="3"/>
  <c r="R210" i="3"/>
  <c r="V210" i="3"/>
  <c r="Z210" i="3"/>
  <c r="AD210" i="3"/>
  <c r="AH210" i="3"/>
  <c r="AL210" i="3"/>
  <c r="AP210" i="3"/>
  <c r="AT210" i="3"/>
  <c r="K210" i="3"/>
  <c r="O210" i="3"/>
  <c r="S210" i="3"/>
  <c r="W210" i="3"/>
  <c r="AA210" i="3"/>
  <c r="AE210" i="3"/>
  <c r="AI210" i="3"/>
  <c r="AM210" i="3"/>
  <c r="AQ210" i="3"/>
  <c r="AU210" i="3"/>
  <c r="X210" i="3"/>
  <c r="AN210" i="3"/>
  <c r="L210" i="3"/>
  <c r="AB210" i="3"/>
  <c r="AR210" i="3"/>
  <c r="P210" i="3"/>
  <c r="AF210" i="3"/>
  <c r="AV210" i="3"/>
  <c r="T210" i="3"/>
  <c r="AJ210" i="3"/>
  <c r="K178" i="3"/>
  <c r="O178" i="3"/>
  <c r="S178" i="3"/>
  <c r="W178" i="3"/>
  <c r="AA178" i="3"/>
  <c r="AE178" i="3"/>
  <c r="AI178" i="3"/>
  <c r="AM178" i="3"/>
  <c r="AQ178" i="3"/>
  <c r="AU178" i="3"/>
  <c r="L178" i="3"/>
  <c r="P178" i="3"/>
  <c r="T178" i="3"/>
  <c r="X178" i="3"/>
  <c r="AB178" i="3"/>
  <c r="AF178" i="3"/>
  <c r="AJ178" i="3"/>
  <c r="AN178" i="3"/>
  <c r="AR178" i="3"/>
  <c r="AV178" i="3"/>
  <c r="M178" i="3"/>
  <c r="Q178" i="3"/>
  <c r="U178" i="3"/>
  <c r="Y178" i="3"/>
  <c r="AC178" i="3"/>
  <c r="AG178" i="3"/>
  <c r="AK178" i="3"/>
  <c r="AO178" i="3"/>
  <c r="AS178" i="3"/>
  <c r="AW178" i="3"/>
  <c r="N178" i="3"/>
  <c r="AD178" i="3"/>
  <c r="AT178" i="3"/>
  <c r="R178" i="3"/>
  <c r="AH178" i="3"/>
  <c r="V178" i="3"/>
  <c r="AL178" i="3"/>
  <c r="AP178" i="3"/>
  <c r="Z178" i="3"/>
  <c r="K146" i="3"/>
  <c r="O146" i="3"/>
  <c r="S146" i="3"/>
  <c r="W146" i="3"/>
  <c r="AA146" i="3"/>
  <c r="AE146" i="3"/>
  <c r="AI146" i="3"/>
  <c r="AM146" i="3"/>
  <c r="AQ146" i="3"/>
  <c r="AU146" i="3"/>
  <c r="L146" i="3"/>
  <c r="P146" i="3"/>
  <c r="T146" i="3"/>
  <c r="X146" i="3"/>
  <c r="AB146" i="3"/>
  <c r="AF146" i="3"/>
  <c r="AJ146" i="3"/>
  <c r="AN146" i="3"/>
  <c r="AR146" i="3"/>
  <c r="AV146" i="3"/>
  <c r="M146" i="3"/>
  <c r="Q146" i="3"/>
  <c r="U146" i="3"/>
  <c r="Y146" i="3"/>
  <c r="AC146" i="3"/>
  <c r="AG146" i="3"/>
  <c r="AK146" i="3"/>
  <c r="AO146" i="3"/>
  <c r="AS146" i="3"/>
  <c r="AW146" i="3"/>
  <c r="N146" i="3"/>
  <c r="AD146" i="3"/>
  <c r="AT146" i="3"/>
  <c r="R146" i="3"/>
  <c r="AH146" i="3"/>
  <c r="V146" i="3"/>
  <c r="AL146" i="3"/>
  <c r="Z146" i="3"/>
  <c r="AP146" i="3"/>
  <c r="M114" i="3"/>
  <c r="Q114" i="3"/>
  <c r="U114" i="3"/>
  <c r="Y114" i="3"/>
  <c r="AC114" i="3"/>
  <c r="AG114" i="3"/>
  <c r="AK114" i="3"/>
  <c r="AO114" i="3"/>
  <c r="AS114" i="3"/>
  <c r="AW114" i="3"/>
  <c r="N114" i="3"/>
  <c r="R114" i="3"/>
  <c r="V114" i="3"/>
  <c r="Z114" i="3"/>
  <c r="AD114" i="3"/>
  <c r="AH114" i="3"/>
  <c r="AL114" i="3"/>
  <c r="AP114" i="3"/>
  <c r="AT114" i="3"/>
  <c r="K114" i="3"/>
  <c r="O114" i="3"/>
  <c r="S114" i="3"/>
  <c r="W114" i="3"/>
  <c r="AA114" i="3"/>
  <c r="AE114" i="3"/>
  <c r="AI114" i="3"/>
  <c r="AM114" i="3"/>
  <c r="AQ114" i="3"/>
  <c r="AU114" i="3"/>
  <c r="L114" i="3"/>
  <c r="AB114" i="3"/>
  <c r="AR114" i="3"/>
  <c r="P114" i="3"/>
  <c r="AF114" i="3"/>
  <c r="AV114" i="3"/>
  <c r="T114" i="3"/>
  <c r="AJ114" i="3"/>
  <c r="X114" i="3"/>
  <c r="AN114" i="3"/>
  <c r="M82" i="3"/>
  <c r="Q82" i="3"/>
  <c r="U82" i="3"/>
  <c r="Y82" i="3"/>
  <c r="AC82" i="3"/>
  <c r="AG82" i="3"/>
  <c r="AK82" i="3"/>
  <c r="AO82" i="3"/>
  <c r="AS82" i="3"/>
  <c r="AW82" i="3"/>
  <c r="N82" i="3"/>
  <c r="R82" i="3"/>
  <c r="V82" i="3"/>
  <c r="Z82" i="3"/>
  <c r="AD82" i="3"/>
  <c r="AH82" i="3"/>
  <c r="AL82" i="3"/>
  <c r="AP82" i="3"/>
  <c r="AT82" i="3"/>
  <c r="K82" i="3"/>
  <c r="O82" i="3"/>
  <c r="S82" i="3"/>
  <c r="W82" i="3"/>
  <c r="AA82" i="3"/>
  <c r="AE82" i="3"/>
  <c r="AI82" i="3"/>
  <c r="AM82" i="3"/>
  <c r="AQ82" i="3"/>
  <c r="AU82" i="3"/>
  <c r="P82" i="3"/>
  <c r="AF82" i="3"/>
  <c r="AV82" i="3"/>
  <c r="T82" i="3"/>
  <c r="AJ82" i="3"/>
  <c r="X82" i="3"/>
  <c r="AN82" i="3"/>
  <c r="AB82" i="3"/>
  <c r="AR82" i="3"/>
  <c r="L82" i="3"/>
  <c r="N50" i="3"/>
  <c r="R50" i="3"/>
  <c r="V50" i="3"/>
  <c r="Z50" i="3"/>
  <c r="AD50" i="3"/>
  <c r="AH50" i="3"/>
  <c r="AL50" i="3"/>
  <c r="AP50" i="3"/>
  <c r="AT50" i="3"/>
  <c r="K50" i="3"/>
  <c r="O50" i="3"/>
  <c r="S50" i="3"/>
  <c r="W50" i="3"/>
  <c r="AA50" i="3"/>
  <c r="AE50" i="3"/>
  <c r="AI50" i="3"/>
  <c r="AM50" i="3"/>
  <c r="AQ50" i="3"/>
  <c r="AU50" i="3"/>
  <c r="L50" i="3"/>
  <c r="P50" i="3"/>
  <c r="T50" i="3"/>
  <c r="X50" i="3"/>
  <c r="AB50" i="3"/>
  <c r="AF50" i="3"/>
  <c r="AJ50" i="3"/>
  <c r="AN50" i="3"/>
  <c r="AR50" i="3"/>
  <c r="AV50" i="3"/>
  <c r="Q50" i="3"/>
  <c r="AG50" i="3"/>
  <c r="AW50" i="3"/>
  <c r="U50" i="3"/>
  <c r="AK50" i="3"/>
  <c r="Y50" i="3"/>
  <c r="AO50" i="3"/>
  <c r="M50" i="3"/>
  <c r="AC50" i="3"/>
  <c r="AS50" i="3"/>
  <c r="M18" i="3"/>
  <c r="Q18" i="3"/>
  <c r="N18" i="3"/>
  <c r="K18" i="3"/>
  <c r="R18" i="3"/>
  <c r="V18" i="3"/>
  <c r="Z18" i="3"/>
  <c r="AD18" i="3"/>
  <c r="AH18" i="3"/>
  <c r="AL18" i="3"/>
  <c r="AP18" i="3"/>
  <c r="AT18" i="3"/>
  <c r="L18" i="3"/>
  <c r="S18" i="3"/>
  <c r="W18" i="3"/>
  <c r="AA18" i="3"/>
  <c r="AE18" i="3"/>
  <c r="AI18" i="3"/>
  <c r="AM18" i="3"/>
  <c r="AQ18" i="3"/>
  <c r="AU18" i="3"/>
  <c r="O18" i="3"/>
  <c r="T18" i="3"/>
  <c r="X18" i="3"/>
  <c r="AB18" i="3"/>
  <c r="AF18" i="3"/>
  <c r="AJ18" i="3"/>
  <c r="AN18" i="3"/>
  <c r="AR18" i="3"/>
  <c r="AV18" i="3"/>
  <c r="Y18" i="3"/>
  <c r="AO18" i="3"/>
  <c r="AC18" i="3"/>
  <c r="AS18" i="3"/>
  <c r="P18" i="3"/>
  <c r="AG18" i="3"/>
  <c r="AW18" i="3"/>
  <c r="U18" i="3"/>
  <c r="AK18" i="3"/>
  <c r="M1445" i="3"/>
  <c r="Q1445" i="3"/>
  <c r="U1445" i="3"/>
  <c r="Y1445" i="3"/>
  <c r="AC1445" i="3"/>
  <c r="AG1445" i="3"/>
  <c r="AK1445" i="3"/>
  <c r="AO1445" i="3"/>
  <c r="AS1445" i="3"/>
  <c r="AW1445" i="3"/>
  <c r="N1445" i="3"/>
  <c r="R1445" i="3"/>
  <c r="V1445" i="3"/>
  <c r="Z1445" i="3"/>
  <c r="AD1445" i="3"/>
  <c r="AH1445" i="3"/>
  <c r="AL1445" i="3"/>
  <c r="AP1445" i="3"/>
  <c r="AT1445" i="3"/>
  <c r="K1445" i="3"/>
  <c r="O1445" i="3"/>
  <c r="S1445" i="3"/>
  <c r="W1445" i="3"/>
  <c r="AA1445" i="3"/>
  <c r="AE1445" i="3"/>
  <c r="AI1445" i="3"/>
  <c r="AM1445" i="3"/>
  <c r="AQ1445" i="3"/>
  <c r="AU1445" i="3"/>
  <c r="X1445" i="3"/>
  <c r="AN1445" i="3"/>
  <c r="AJ1445" i="3"/>
  <c r="L1445" i="3"/>
  <c r="AB1445" i="3"/>
  <c r="AR1445" i="3"/>
  <c r="T1445" i="3"/>
  <c r="P1445" i="3"/>
  <c r="AF1445" i="3"/>
  <c r="AV1445" i="3"/>
  <c r="M1381" i="3"/>
  <c r="Q1381" i="3"/>
  <c r="U1381" i="3"/>
  <c r="Y1381" i="3"/>
  <c r="AC1381" i="3"/>
  <c r="AG1381" i="3"/>
  <c r="AK1381" i="3"/>
  <c r="AO1381" i="3"/>
  <c r="AS1381" i="3"/>
  <c r="AW1381" i="3"/>
  <c r="N1381" i="3"/>
  <c r="R1381" i="3"/>
  <c r="V1381" i="3"/>
  <c r="Z1381" i="3"/>
  <c r="AD1381" i="3"/>
  <c r="AH1381" i="3"/>
  <c r="AL1381" i="3"/>
  <c r="AP1381" i="3"/>
  <c r="AT1381" i="3"/>
  <c r="K1381" i="3"/>
  <c r="O1381" i="3"/>
  <c r="S1381" i="3"/>
  <c r="W1381" i="3"/>
  <c r="AA1381" i="3"/>
  <c r="AE1381" i="3"/>
  <c r="AI1381" i="3"/>
  <c r="AM1381" i="3"/>
  <c r="AQ1381" i="3"/>
  <c r="AU1381" i="3"/>
  <c r="X1381" i="3"/>
  <c r="AN1381" i="3"/>
  <c r="T1381" i="3"/>
  <c r="L1381" i="3"/>
  <c r="AB1381" i="3"/>
  <c r="AR1381" i="3"/>
  <c r="AJ1381" i="3"/>
  <c r="P1381" i="3"/>
  <c r="AF1381" i="3"/>
  <c r="AV1381" i="3"/>
  <c r="M1313" i="3"/>
  <c r="Q1313" i="3"/>
  <c r="U1313" i="3"/>
  <c r="Y1313" i="3"/>
  <c r="AC1313" i="3"/>
  <c r="AG1313" i="3"/>
  <c r="AK1313" i="3"/>
  <c r="AO1313" i="3"/>
  <c r="AS1313" i="3"/>
  <c r="AW1313" i="3"/>
  <c r="N1313" i="3"/>
  <c r="R1313" i="3"/>
  <c r="V1313" i="3"/>
  <c r="Z1313" i="3"/>
  <c r="AD1313" i="3"/>
  <c r="AH1313" i="3"/>
  <c r="AL1313" i="3"/>
  <c r="AP1313" i="3"/>
  <c r="AT1313" i="3"/>
  <c r="K1313" i="3"/>
  <c r="O1313" i="3"/>
  <c r="S1313" i="3"/>
  <c r="W1313" i="3"/>
  <c r="AA1313" i="3"/>
  <c r="AE1313" i="3"/>
  <c r="AI1313" i="3"/>
  <c r="AM1313" i="3"/>
  <c r="AQ1313" i="3"/>
  <c r="AU1313" i="3"/>
  <c r="T1313" i="3"/>
  <c r="AJ1313" i="3"/>
  <c r="AF1313" i="3"/>
  <c r="X1313" i="3"/>
  <c r="AN1313" i="3"/>
  <c r="AV1313" i="3"/>
  <c r="L1313" i="3"/>
  <c r="AB1313" i="3"/>
  <c r="AR1313" i="3"/>
  <c r="P1313" i="3"/>
  <c r="M1249" i="3"/>
  <c r="Q1249" i="3"/>
  <c r="U1249" i="3"/>
  <c r="Y1249" i="3"/>
  <c r="AC1249" i="3"/>
  <c r="AG1249" i="3"/>
  <c r="AK1249" i="3"/>
  <c r="AO1249" i="3"/>
  <c r="AS1249" i="3"/>
  <c r="AW1249" i="3"/>
  <c r="N1249" i="3"/>
  <c r="R1249" i="3"/>
  <c r="V1249" i="3"/>
  <c r="Z1249" i="3"/>
  <c r="AD1249" i="3"/>
  <c r="AH1249" i="3"/>
  <c r="AL1249" i="3"/>
  <c r="AP1249" i="3"/>
  <c r="AT1249" i="3"/>
  <c r="K1249" i="3"/>
  <c r="O1249" i="3"/>
  <c r="S1249" i="3"/>
  <c r="W1249" i="3"/>
  <c r="AA1249" i="3"/>
  <c r="AE1249" i="3"/>
  <c r="AI1249" i="3"/>
  <c r="AM1249" i="3"/>
  <c r="AQ1249" i="3"/>
  <c r="AU1249" i="3"/>
  <c r="T1249" i="3"/>
  <c r="AJ1249" i="3"/>
  <c r="AF1249" i="3"/>
  <c r="X1249" i="3"/>
  <c r="AN1249" i="3"/>
  <c r="L1249" i="3"/>
  <c r="AB1249" i="3"/>
  <c r="AR1249" i="3"/>
  <c r="P1249" i="3"/>
  <c r="AV1249" i="3"/>
  <c r="M1185" i="3"/>
  <c r="Q1185" i="3"/>
  <c r="U1185" i="3"/>
  <c r="Y1185" i="3"/>
  <c r="AC1185" i="3"/>
  <c r="AG1185" i="3"/>
  <c r="AK1185" i="3"/>
  <c r="AO1185" i="3"/>
  <c r="AS1185" i="3"/>
  <c r="AW1185" i="3"/>
  <c r="P1185" i="3"/>
  <c r="AB1185" i="3"/>
  <c r="AJ1185" i="3"/>
  <c r="AV1185" i="3"/>
  <c r="N1185" i="3"/>
  <c r="R1185" i="3"/>
  <c r="V1185" i="3"/>
  <c r="Z1185" i="3"/>
  <c r="AD1185" i="3"/>
  <c r="AH1185" i="3"/>
  <c r="AL1185" i="3"/>
  <c r="AP1185" i="3"/>
  <c r="AT1185" i="3"/>
  <c r="L1185" i="3"/>
  <c r="X1185" i="3"/>
  <c r="AN1185" i="3"/>
  <c r="K1185" i="3"/>
  <c r="O1185" i="3"/>
  <c r="S1185" i="3"/>
  <c r="W1185" i="3"/>
  <c r="AA1185" i="3"/>
  <c r="AE1185" i="3"/>
  <c r="AI1185" i="3"/>
  <c r="AM1185" i="3"/>
  <c r="AQ1185" i="3"/>
  <c r="AU1185" i="3"/>
  <c r="T1185" i="3"/>
  <c r="AF1185" i="3"/>
  <c r="AR1185" i="3"/>
  <c r="M1121" i="3"/>
  <c r="Q1121" i="3"/>
  <c r="U1121" i="3"/>
  <c r="Y1121" i="3"/>
  <c r="AC1121" i="3"/>
  <c r="AG1121" i="3"/>
  <c r="AK1121" i="3"/>
  <c r="AO1121" i="3"/>
  <c r="AS1121" i="3"/>
  <c r="AW1121" i="3"/>
  <c r="K1121" i="3"/>
  <c r="O1121" i="3"/>
  <c r="S1121" i="3"/>
  <c r="W1121" i="3"/>
  <c r="AA1121" i="3"/>
  <c r="AE1121" i="3"/>
  <c r="AI1121" i="3"/>
  <c r="AM1121" i="3"/>
  <c r="AQ1121" i="3"/>
  <c r="AU1121" i="3"/>
  <c r="L1121" i="3"/>
  <c r="T1121" i="3"/>
  <c r="AB1121" i="3"/>
  <c r="AJ1121" i="3"/>
  <c r="AR1121" i="3"/>
  <c r="AH1121" i="3"/>
  <c r="N1121" i="3"/>
  <c r="V1121" i="3"/>
  <c r="AD1121" i="3"/>
  <c r="AL1121" i="3"/>
  <c r="AT1121" i="3"/>
  <c r="Z1121" i="3"/>
  <c r="P1121" i="3"/>
  <c r="X1121" i="3"/>
  <c r="AF1121" i="3"/>
  <c r="AN1121" i="3"/>
  <c r="AV1121" i="3"/>
  <c r="R1121" i="3"/>
  <c r="AP1121" i="3"/>
  <c r="M1057" i="3"/>
  <c r="Q1057" i="3"/>
  <c r="U1057" i="3"/>
  <c r="Y1057" i="3"/>
  <c r="AC1057" i="3"/>
  <c r="AG1057" i="3"/>
  <c r="AK1057" i="3"/>
  <c r="AO1057" i="3"/>
  <c r="AS1057" i="3"/>
  <c r="AW1057" i="3"/>
  <c r="N1057" i="3"/>
  <c r="R1057" i="3"/>
  <c r="V1057" i="3"/>
  <c r="Z1057" i="3"/>
  <c r="AD1057" i="3"/>
  <c r="AH1057" i="3"/>
  <c r="AL1057" i="3"/>
  <c r="AP1057" i="3"/>
  <c r="AT1057" i="3"/>
  <c r="K1057" i="3"/>
  <c r="O1057" i="3"/>
  <c r="S1057" i="3"/>
  <c r="W1057" i="3"/>
  <c r="AA1057" i="3"/>
  <c r="AE1057" i="3"/>
  <c r="AI1057" i="3"/>
  <c r="AM1057" i="3"/>
  <c r="AQ1057" i="3"/>
  <c r="AU1057" i="3"/>
  <c r="P1057" i="3"/>
  <c r="AF1057" i="3"/>
  <c r="AV1057" i="3"/>
  <c r="AR1057" i="3"/>
  <c r="T1057" i="3"/>
  <c r="AJ1057" i="3"/>
  <c r="AB1057" i="3"/>
  <c r="X1057" i="3"/>
  <c r="AN1057" i="3"/>
  <c r="L1057" i="3"/>
  <c r="M993" i="3"/>
  <c r="Q993" i="3"/>
  <c r="U993" i="3"/>
  <c r="Y993" i="3"/>
  <c r="AC993" i="3"/>
  <c r="AG993" i="3"/>
  <c r="AK993" i="3"/>
  <c r="AO993" i="3"/>
  <c r="AS993" i="3"/>
  <c r="AW993" i="3"/>
  <c r="N993" i="3"/>
  <c r="R993" i="3"/>
  <c r="V993" i="3"/>
  <c r="Z993" i="3"/>
  <c r="AD993" i="3"/>
  <c r="AH993" i="3"/>
  <c r="AL993" i="3"/>
  <c r="AP993" i="3"/>
  <c r="AT993" i="3"/>
  <c r="K993" i="3"/>
  <c r="O993" i="3"/>
  <c r="S993" i="3"/>
  <c r="W993" i="3"/>
  <c r="AA993" i="3"/>
  <c r="AE993" i="3"/>
  <c r="AI993" i="3"/>
  <c r="AM993" i="3"/>
  <c r="AQ993" i="3"/>
  <c r="AU993" i="3"/>
  <c r="P993" i="3"/>
  <c r="AF993" i="3"/>
  <c r="AV993" i="3"/>
  <c r="L993" i="3"/>
  <c r="T993" i="3"/>
  <c r="AJ993" i="3"/>
  <c r="AB993" i="3"/>
  <c r="X993" i="3"/>
  <c r="AN993" i="3"/>
  <c r="AR993" i="3"/>
  <c r="L929" i="3"/>
  <c r="P929" i="3"/>
  <c r="T929" i="3"/>
  <c r="X929" i="3"/>
  <c r="AB929" i="3"/>
  <c r="AF929" i="3"/>
  <c r="AJ929" i="3"/>
  <c r="AN929" i="3"/>
  <c r="AR929" i="3"/>
  <c r="AV929" i="3"/>
  <c r="N929" i="3"/>
  <c r="R929" i="3"/>
  <c r="V929" i="3"/>
  <c r="Z929" i="3"/>
  <c r="AD929" i="3"/>
  <c r="AH929" i="3"/>
  <c r="AL929" i="3"/>
  <c r="AP929" i="3"/>
  <c r="AT929" i="3"/>
  <c r="Q929" i="3"/>
  <c r="Y929" i="3"/>
  <c r="AG929" i="3"/>
  <c r="AO929" i="3"/>
  <c r="AW929" i="3"/>
  <c r="K929" i="3"/>
  <c r="S929" i="3"/>
  <c r="AA929" i="3"/>
  <c r="AI929" i="3"/>
  <c r="AQ929" i="3"/>
  <c r="M929" i="3"/>
  <c r="U929" i="3"/>
  <c r="AC929" i="3"/>
  <c r="AK929" i="3"/>
  <c r="AS929" i="3"/>
  <c r="O929" i="3"/>
  <c r="AU929" i="3"/>
  <c r="W929" i="3"/>
  <c r="AM929" i="3"/>
  <c r="AE929" i="3"/>
  <c r="L865" i="3"/>
  <c r="P865" i="3"/>
  <c r="T865" i="3"/>
  <c r="X865" i="3"/>
  <c r="AB865" i="3"/>
  <c r="AF865" i="3"/>
  <c r="AJ865" i="3"/>
  <c r="AN865" i="3"/>
  <c r="AR865" i="3"/>
  <c r="AV865" i="3"/>
  <c r="N865" i="3"/>
  <c r="R865" i="3"/>
  <c r="V865" i="3"/>
  <c r="Z865" i="3"/>
  <c r="AD865" i="3"/>
  <c r="AH865" i="3"/>
  <c r="AL865" i="3"/>
  <c r="AP865" i="3"/>
  <c r="AT865" i="3"/>
  <c r="Q865" i="3"/>
  <c r="Y865" i="3"/>
  <c r="AG865" i="3"/>
  <c r="AO865" i="3"/>
  <c r="AW865" i="3"/>
  <c r="K865" i="3"/>
  <c r="S865" i="3"/>
  <c r="AA865" i="3"/>
  <c r="AI865" i="3"/>
  <c r="AQ865" i="3"/>
  <c r="M865" i="3"/>
  <c r="U865" i="3"/>
  <c r="AC865" i="3"/>
  <c r="AK865" i="3"/>
  <c r="AS865" i="3"/>
  <c r="O865" i="3"/>
  <c r="AU865" i="3"/>
  <c r="W865" i="3"/>
  <c r="AE865" i="3"/>
  <c r="AM865" i="3"/>
  <c r="L801" i="3"/>
  <c r="P801" i="3"/>
  <c r="T801" i="3"/>
  <c r="X801" i="3"/>
  <c r="AB801" i="3"/>
  <c r="AF801" i="3"/>
  <c r="AJ801" i="3"/>
  <c r="AN801" i="3"/>
  <c r="AR801" i="3"/>
  <c r="AV801" i="3"/>
  <c r="N801" i="3"/>
  <c r="R801" i="3"/>
  <c r="V801" i="3"/>
  <c r="Z801" i="3"/>
  <c r="AD801" i="3"/>
  <c r="AH801" i="3"/>
  <c r="AL801" i="3"/>
  <c r="AP801" i="3"/>
  <c r="AT801" i="3"/>
  <c r="Q801" i="3"/>
  <c r="Y801" i="3"/>
  <c r="AG801" i="3"/>
  <c r="AO801" i="3"/>
  <c r="AW801" i="3"/>
  <c r="K801" i="3"/>
  <c r="S801" i="3"/>
  <c r="AA801" i="3"/>
  <c r="AI801" i="3"/>
  <c r="AQ801" i="3"/>
  <c r="M801" i="3"/>
  <c r="U801" i="3"/>
  <c r="AC801" i="3"/>
  <c r="AK801" i="3"/>
  <c r="AS801" i="3"/>
  <c r="O801" i="3"/>
  <c r="AU801" i="3"/>
  <c r="W801" i="3"/>
  <c r="AE801" i="3"/>
  <c r="AM801" i="3"/>
  <c r="N705" i="3"/>
  <c r="R705" i="3"/>
  <c r="V705" i="3"/>
  <c r="Z705" i="3"/>
  <c r="AD705" i="3"/>
  <c r="AH705" i="3"/>
  <c r="AL705" i="3"/>
  <c r="AP705" i="3"/>
  <c r="AT705" i="3"/>
  <c r="K705" i="3"/>
  <c r="O705" i="3"/>
  <c r="S705" i="3"/>
  <c r="W705" i="3"/>
  <c r="AA705" i="3"/>
  <c r="AE705" i="3"/>
  <c r="AI705" i="3"/>
  <c r="AM705" i="3"/>
  <c r="AQ705" i="3"/>
  <c r="AU705" i="3"/>
  <c r="L705" i="3"/>
  <c r="P705" i="3"/>
  <c r="T705" i="3"/>
  <c r="X705" i="3"/>
  <c r="AB705" i="3"/>
  <c r="AF705" i="3"/>
  <c r="AJ705" i="3"/>
  <c r="AN705" i="3"/>
  <c r="AR705" i="3"/>
  <c r="AV705" i="3"/>
  <c r="U705" i="3"/>
  <c r="AK705" i="3"/>
  <c r="Y705" i="3"/>
  <c r="AO705" i="3"/>
  <c r="M705" i="3"/>
  <c r="AC705" i="3"/>
  <c r="AS705" i="3"/>
  <c r="AW705" i="3"/>
  <c r="Q705" i="3"/>
  <c r="AG705" i="3"/>
  <c r="N645" i="3"/>
  <c r="R645" i="3"/>
  <c r="V645" i="3"/>
  <c r="Z645" i="3"/>
  <c r="AD645" i="3"/>
  <c r="AH645" i="3"/>
  <c r="AL645" i="3"/>
  <c r="AP645" i="3"/>
  <c r="AT645" i="3"/>
  <c r="K645" i="3"/>
  <c r="O645" i="3"/>
  <c r="S645" i="3"/>
  <c r="W645" i="3"/>
  <c r="AA645" i="3"/>
  <c r="AE645" i="3"/>
  <c r="AI645" i="3"/>
  <c r="AM645" i="3"/>
  <c r="AQ645" i="3"/>
  <c r="AU645" i="3"/>
  <c r="L645" i="3"/>
  <c r="P645" i="3"/>
  <c r="T645" i="3"/>
  <c r="X645" i="3"/>
  <c r="AB645" i="3"/>
  <c r="AF645" i="3"/>
  <c r="AJ645" i="3"/>
  <c r="AN645" i="3"/>
  <c r="AR645" i="3"/>
  <c r="AV645" i="3"/>
  <c r="Y645" i="3"/>
  <c r="AO645" i="3"/>
  <c r="M645" i="3"/>
  <c r="AC645" i="3"/>
  <c r="AS645" i="3"/>
  <c r="Q645" i="3"/>
  <c r="AG645" i="3"/>
  <c r="AW645" i="3"/>
  <c r="U645" i="3"/>
  <c r="AK645" i="3"/>
  <c r="N577" i="3"/>
  <c r="R577" i="3"/>
  <c r="V577" i="3"/>
  <c r="Z577" i="3"/>
  <c r="AD577" i="3"/>
  <c r="AH577" i="3"/>
  <c r="AL577" i="3"/>
  <c r="AP577" i="3"/>
  <c r="AT577" i="3"/>
  <c r="K577" i="3"/>
  <c r="O577" i="3"/>
  <c r="S577" i="3"/>
  <c r="W577" i="3"/>
  <c r="AA577" i="3"/>
  <c r="AE577" i="3"/>
  <c r="AI577" i="3"/>
  <c r="AM577" i="3"/>
  <c r="AQ577" i="3"/>
  <c r="AU577" i="3"/>
  <c r="L577" i="3"/>
  <c r="P577" i="3"/>
  <c r="T577" i="3"/>
  <c r="X577" i="3"/>
  <c r="AB577" i="3"/>
  <c r="AF577" i="3"/>
  <c r="AJ577" i="3"/>
  <c r="AN577" i="3"/>
  <c r="AR577" i="3"/>
  <c r="AV577" i="3"/>
  <c r="U577" i="3"/>
  <c r="AK577" i="3"/>
  <c r="Y577" i="3"/>
  <c r="AO577" i="3"/>
  <c r="M577" i="3"/>
  <c r="AC577" i="3"/>
  <c r="AS577" i="3"/>
  <c r="AW577" i="3"/>
  <c r="Q577" i="3"/>
  <c r="AG577" i="3"/>
  <c r="N517" i="3"/>
  <c r="R517" i="3"/>
  <c r="V517" i="3"/>
  <c r="Z517" i="3"/>
  <c r="AD517" i="3"/>
  <c r="AH517" i="3"/>
  <c r="AL517" i="3"/>
  <c r="AP517" i="3"/>
  <c r="AT517" i="3"/>
  <c r="K517" i="3"/>
  <c r="O517" i="3"/>
  <c r="S517" i="3"/>
  <c r="W517" i="3"/>
  <c r="AA517" i="3"/>
  <c r="AE517" i="3"/>
  <c r="AI517" i="3"/>
  <c r="AM517" i="3"/>
  <c r="AQ517" i="3"/>
  <c r="AU517" i="3"/>
  <c r="L517" i="3"/>
  <c r="P517" i="3"/>
  <c r="T517" i="3"/>
  <c r="X517" i="3"/>
  <c r="AB517" i="3"/>
  <c r="AF517" i="3"/>
  <c r="AJ517" i="3"/>
  <c r="AN517" i="3"/>
  <c r="AR517" i="3"/>
  <c r="AV517" i="3"/>
  <c r="Y517" i="3"/>
  <c r="AO517" i="3"/>
  <c r="M517" i="3"/>
  <c r="AC517" i="3"/>
  <c r="AS517" i="3"/>
  <c r="Q517" i="3"/>
  <c r="AG517" i="3"/>
  <c r="AW517" i="3"/>
  <c r="U517" i="3"/>
  <c r="AK517" i="3"/>
  <c r="N453" i="3"/>
  <c r="R453" i="3"/>
  <c r="V453" i="3"/>
  <c r="Z453" i="3"/>
  <c r="AD453" i="3"/>
  <c r="AH453" i="3"/>
  <c r="AL453" i="3"/>
  <c r="AP453" i="3"/>
  <c r="AT453" i="3"/>
  <c r="K453" i="3"/>
  <c r="O453" i="3"/>
  <c r="S453" i="3"/>
  <c r="W453" i="3"/>
  <c r="AA453" i="3"/>
  <c r="AE453" i="3"/>
  <c r="AI453" i="3"/>
  <c r="AM453" i="3"/>
  <c r="AQ453" i="3"/>
  <c r="AU453" i="3"/>
  <c r="L453" i="3"/>
  <c r="P453" i="3"/>
  <c r="T453" i="3"/>
  <c r="X453" i="3"/>
  <c r="AB453" i="3"/>
  <c r="AF453" i="3"/>
  <c r="AJ453" i="3"/>
  <c r="AN453" i="3"/>
  <c r="AR453" i="3"/>
  <c r="AV453" i="3"/>
  <c r="Y453" i="3"/>
  <c r="AO453" i="3"/>
  <c r="M453" i="3"/>
  <c r="AC453" i="3"/>
  <c r="AS453" i="3"/>
  <c r="Q453" i="3"/>
  <c r="AG453" i="3"/>
  <c r="AW453" i="3"/>
  <c r="U453" i="3"/>
  <c r="AK453" i="3"/>
  <c r="L389" i="3"/>
  <c r="P389" i="3"/>
  <c r="T389" i="3"/>
  <c r="X389" i="3"/>
  <c r="AB389" i="3"/>
  <c r="AF389" i="3"/>
  <c r="AJ389" i="3"/>
  <c r="AN389" i="3"/>
  <c r="AR389" i="3"/>
  <c r="AV389" i="3"/>
  <c r="M389" i="3"/>
  <c r="Q389" i="3"/>
  <c r="U389" i="3"/>
  <c r="Y389" i="3"/>
  <c r="AC389" i="3"/>
  <c r="AG389" i="3"/>
  <c r="AK389" i="3"/>
  <c r="AO389" i="3"/>
  <c r="AS389" i="3"/>
  <c r="AW389" i="3"/>
  <c r="K389" i="3"/>
  <c r="S389" i="3"/>
  <c r="AA389" i="3"/>
  <c r="AI389" i="3"/>
  <c r="AQ389" i="3"/>
  <c r="N389" i="3"/>
  <c r="V389" i="3"/>
  <c r="AD389" i="3"/>
  <c r="AL389" i="3"/>
  <c r="AT389" i="3"/>
  <c r="O389" i="3"/>
  <c r="W389" i="3"/>
  <c r="AE389" i="3"/>
  <c r="AM389" i="3"/>
  <c r="AU389" i="3"/>
  <c r="Z389" i="3"/>
  <c r="AH389" i="3"/>
  <c r="AP389" i="3"/>
  <c r="R389" i="3"/>
  <c r="L325" i="3"/>
  <c r="P325" i="3"/>
  <c r="T325" i="3"/>
  <c r="X325" i="3"/>
  <c r="AB325" i="3"/>
  <c r="AF325" i="3"/>
  <c r="AJ325" i="3"/>
  <c r="AN325" i="3"/>
  <c r="AR325" i="3"/>
  <c r="AV325" i="3"/>
  <c r="M325" i="3"/>
  <c r="Q325" i="3"/>
  <c r="U325" i="3"/>
  <c r="Y325" i="3"/>
  <c r="AC325" i="3"/>
  <c r="AG325" i="3"/>
  <c r="AK325" i="3"/>
  <c r="AO325" i="3"/>
  <c r="AS325" i="3"/>
  <c r="AW325" i="3"/>
  <c r="N325" i="3"/>
  <c r="R325" i="3"/>
  <c r="V325" i="3"/>
  <c r="Z325" i="3"/>
  <c r="AD325" i="3"/>
  <c r="AH325" i="3"/>
  <c r="AL325" i="3"/>
  <c r="AP325" i="3"/>
  <c r="AT325" i="3"/>
  <c r="W325" i="3"/>
  <c r="AM325" i="3"/>
  <c r="K325" i="3"/>
  <c r="AA325" i="3"/>
  <c r="AQ325" i="3"/>
  <c r="O325" i="3"/>
  <c r="AE325" i="3"/>
  <c r="AU325" i="3"/>
  <c r="AI325" i="3"/>
  <c r="S325" i="3"/>
  <c r="L261" i="3"/>
  <c r="P261" i="3"/>
  <c r="T261" i="3"/>
  <c r="X261" i="3"/>
  <c r="AB261" i="3"/>
  <c r="AF261" i="3"/>
  <c r="AJ261" i="3"/>
  <c r="AN261" i="3"/>
  <c r="AR261" i="3"/>
  <c r="AV261" i="3"/>
  <c r="M261" i="3"/>
  <c r="Q261" i="3"/>
  <c r="U261" i="3"/>
  <c r="Y261" i="3"/>
  <c r="AC261" i="3"/>
  <c r="AG261" i="3"/>
  <c r="AK261" i="3"/>
  <c r="AO261" i="3"/>
  <c r="AS261" i="3"/>
  <c r="AW261" i="3"/>
  <c r="N261" i="3"/>
  <c r="R261" i="3"/>
  <c r="V261" i="3"/>
  <c r="Z261" i="3"/>
  <c r="AD261" i="3"/>
  <c r="AH261" i="3"/>
  <c r="AL261" i="3"/>
  <c r="AP261" i="3"/>
  <c r="AT261" i="3"/>
  <c r="K261" i="3"/>
  <c r="AA261" i="3"/>
  <c r="AQ261" i="3"/>
  <c r="O261" i="3"/>
  <c r="AE261" i="3"/>
  <c r="AU261" i="3"/>
  <c r="S261" i="3"/>
  <c r="AI261" i="3"/>
  <c r="W261" i="3"/>
  <c r="AM261" i="3"/>
  <c r="L197" i="3"/>
  <c r="P197" i="3"/>
  <c r="T197" i="3"/>
  <c r="X197" i="3"/>
  <c r="AB197" i="3"/>
  <c r="AF197" i="3"/>
  <c r="AJ197" i="3"/>
  <c r="AN197" i="3"/>
  <c r="AR197" i="3"/>
  <c r="AV197" i="3"/>
  <c r="M197" i="3"/>
  <c r="Q197" i="3"/>
  <c r="U197" i="3"/>
  <c r="Y197" i="3"/>
  <c r="AC197" i="3"/>
  <c r="AG197" i="3"/>
  <c r="AK197" i="3"/>
  <c r="AO197" i="3"/>
  <c r="AS197" i="3"/>
  <c r="AW197" i="3"/>
  <c r="N197" i="3"/>
  <c r="R197" i="3"/>
  <c r="V197" i="3"/>
  <c r="Z197" i="3"/>
  <c r="AD197" i="3"/>
  <c r="AH197" i="3"/>
  <c r="AL197" i="3"/>
  <c r="AP197" i="3"/>
  <c r="AT197" i="3"/>
  <c r="S197" i="3"/>
  <c r="AI197" i="3"/>
  <c r="W197" i="3"/>
  <c r="AM197" i="3"/>
  <c r="K197" i="3"/>
  <c r="AA197" i="3"/>
  <c r="AQ197" i="3"/>
  <c r="O197" i="3"/>
  <c r="AE197" i="3"/>
  <c r="AU197" i="3"/>
  <c r="N129" i="3"/>
  <c r="R129" i="3"/>
  <c r="V129" i="3"/>
  <c r="Z129" i="3"/>
  <c r="AD129" i="3"/>
  <c r="AH129" i="3"/>
  <c r="AL129" i="3"/>
  <c r="AP129" i="3"/>
  <c r="AT129" i="3"/>
  <c r="K129" i="3"/>
  <c r="O129" i="3"/>
  <c r="S129" i="3"/>
  <c r="W129" i="3"/>
  <c r="AA129" i="3"/>
  <c r="AE129" i="3"/>
  <c r="AI129" i="3"/>
  <c r="AM129" i="3"/>
  <c r="AQ129" i="3"/>
  <c r="AU129" i="3"/>
  <c r="L129" i="3"/>
  <c r="P129" i="3"/>
  <c r="T129" i="3"/>
  <c r="X129" i="3"/>
  <c r="AB129" i="3"/>
  <c r="AF129" i="3"/>
  <c r="AJ129" i="3"/>
  <c r="AN129" i="3"/>
  <c r="AR129" i="3"/>
  <c r="AV129" i="3"/>
  <c r="U129" i="3"/>
  <c r="AK129" i="3"/>
  <c r="Y129" i="3"/>
  <c r="AO129" i="3"/>
  <c r="M129" i="3"/>
  <c r="AC129" i="3"/>
  <c r="AS129" i="3"/>
  <c r="AG129" i="3"/>
  <c r="AW129" i="3"/>
  <c r="Q129" i="3"/>
  <c r="N29" i="3"/>
  <c r="R29" i="3"/>
  <c r="V29" i="3"/>
  <c r="Z29" i="3"/>
  <c r="AD29" i="3"/>
  <c r="AH29" i="3"/>
  <c r="AL29" i="3"/>
  <c r="AP29" i="3"/>
  <c r="AT29" i="3"/>
  <c r="K29" i="3"/>
  <c r="O29" i="3"/>
  <c r="S29" i="3"/>
  <c r="W29" i="3"/>
  <c r="AA29" i="3"/>
  <c r="AE29" i="3"/>
  <c r="AI29" i="3"/>
  <c r="AM29" i="3"/>
  <c r="AQ29" i="3"/>
  <c r="AU29" i="3"/>
  <c r="L29" i="3"/>
  <c r="P29" i="3"/>
  <c r="T29" i="3"/>
  <c r="X29" i="3"/>
  <c r="AB29" i="3"/>
  <c r="AF29" i="3"/>
  <c r="AJ29" i="3"/>
  <c r="AN29" i="3"/>
  <c r="AR29" i="3"/>
  <c r="AV29" i="3"/>
  <c r="Y29" i="3"/>
  <c r="AO29" i="3"/>
  <c r="M29" i="3"/>
  <c r="AC29" i="3"/>
  <c r="AS29" i="3"/>
  <c r="Q29" i="3"/>
  <c r="AG29" i="3"/>
  <c r="AW29" i="3"/>
  <c r="U29" i="3"/>
  <c r="AK29" i="3"/>
  <c r="M1473" i="3"/>
  <c r="Q1473" i="3"/>
  <c r="U1473" i="3"/>
  <c r="Y1473" i="3"/>
  <c r="AC1473" i="3"/>
  <c r="AG1473" i="3"/>
  <c r="AK1473" i="3"/>
  <c r="AO1473" i="3"/>
  <c r="AS1473" i="3"/>
  <c r="AW1473" i="3"/>
  <c r="N1473" i="3"/>
  <c r="R1473" i="3"/>
  <c r="V1473" i="3"/>
  <c r="Z1473" i="3"/>
  <c r="AD1473" i="3"/>
  <c r="AH1473" i="3"/>
  <c r="AL1473" i="3"/>
  <c r="AP1473" i="3"/>
  <c r="AT1473" i="3"/>
  <c r="K1473" i="3"/>
  <c r="O1473" i="3"/>
  <c r="S1473" i="3"/>
  <c r="W1473" i="3"/>
  <c r="AA1473" i="3"/>
  <c r="AE1473" i="3"/>
  <c r="AI1473" i="3"/>
  <c r="AM1473" i="3"/>
  <c r="AQ1473" i="3"/>
  <c r="AU1473" i="3"/>
  <c r="T1473" i="3"/>
  <c r="AJ1473" i="3"/>
  <c r="AF1473" i="3"/>
  <c r="X1473" i="3"/>
  <c r="AN1473" i="3"/>
  <c r="P1473" i="3"/>
  <c r="L1473" i="3"/>
  <c r="AB1473" i="3"/>
  <c r="AR1473" i="3"/>
  <c r="AV1473" i="3"/>
  <c r="M1409" i="3"/>
  <c r="Q1409" i="3"/>
  <c r="U1409" i="3"/>
  <c r="Y1409" i="3"/>
  <c r="AC1409" i="3"/>
  <c r="AG1409" i="3"/>
  <c r="AK1409" i="3"/>
  <c r="AO1409" i="3"/>
  <c r="AS1409" i="3"/>
  <c r="AW1409" i="3"/>
  <c r="N1409" i="3"/>
  <c r="R1409" i="3"/>
  <c r="V1409" i="3"/>
  <c r="Z1409" i="3"/>
  <c r="AD1409" i="3"/>
  <c r="AH1409" i="3"/>
  <c r="AL1409" i="3"/>
  <c r="AP1409" i="3"/>
  <c r="AT1409" i="3"/>
  <c r="K1409" i="3"/>
  <c r="O1409" i="3"/>
  <c r="S1409" i="3"/>
  <c r="W1409" i="3"/>
  <c r="AA1409" i="3"/>
  <c r="AE1409" i="3"/>
  <c r="AI1409" i="3"/>
  <c r="AM1409" i="3"/>
  <c r="AQ1409" i="3"/>
  <c r="AU1409" i="3"/>
  <c r="T1409" i="3"/>
  <c r="AJ1409" i="3"/>
  <c r="AF1409" i="3"/>
  <c r="X1409" i="3"/>
  <c r="AN1409" i="3"/>
  <c r="P1409" i="3"/>
  <c r="L1409" i="3"/>
  <c r="AB1409" i="3"/>
  <c r="AR1409" i="3"/>
  <c r="AV1409" i="3"/>
  <c r="M1345" i="3"/>
  <c r="Q1345" i="3"/>
  <c r="U1345" i="3"/>
  <c r="Y1345" i="3"/>
  <c r="AC1345" i="3"/>
  <c r="AG1345" i="3"/>
  <c r="AK1345" i="3"/>
  <c r="AO1345" i="3"/>
  <c r="AS1345" i="3"/>
  <c r="AW1345" i="3"/>
  <c r="N1345" i="3"/>
  <c r="R1345" i="3"/>
  <c r="V1345" i="3"/>
  <c r="Z1345" i="3"/>
  <c r="AD1345" i="3"/>
  <c r="AH1345" i="3"/>
  <c r="AL1345" i="3"/>
  <c r="AP1345" i="3"/>
  <c r="AT1345" i="3"/>
  <c r="K1345" i="3"/>
  <c r="O1345" i="3"/>
  <c r="S1345" i="3"/>
  <c r="W1345" i="3"/>
  <c r="AA1345" i="3"/>
  <c r="AE1345" i="3"/>
  <c r="AI1345" i="3"/>
  <c r="AM1345" i="3"/>
  <c r="AQ1345" i="3"/>
  <c r="AU1345" i="3"/>
  <c r="T1345" i="3"/>
  <c r="AJ1345" i="3"/>
  <c r="P1345" i="3"/>
  <c r="X1345" i="3"/>
  <c r="AN1345" i="3"/>
  <c r="AF1345" i="3"/>
  <c r="L1345" i="3"/>
  <c r="AB1345" i="3"/>
  <c r="AR1345" i="3"/>
  <c r="AV1345" i="3"/>
  <c r="M1281" i="3"/>
  <c r="Q1281" i="3"/>
  <c r="U1281" i="3"/>
  <c r="Y1281" i="3"/>
  <c r="AC1281" i="3"/>
  <c r="AG1281" i="3"/>
  <c r="AK1281" i="3"/>
  <c r="AO1281" i="3"/>
  <c r="AS1281" i="3"/>
  <c r="AW1281" i="3"/>
  <c r="N1281" i="3"/>
  <c r="R1281" i="3"/>
  <c r="V1281" i="3"/>
  <c r="Z1281" i="3"/>
  <c r="AD1281" i="3"/>
  <c r="AH1281" i="3"/>
  <c r="AL1281" i="3"/>
  <c r="AP1281" i="3"/>
  <c r="AT1281" i="3"/>
  <c r="K1281" i="3"/>
  <c r="O1281" i="3"/>
  <c r="S1281" i="3"/>
  <c r="W1281" i="3"/>
  <c r="AA1281" i="3"/>
  <c r="AE1281" i="3"/>
  <c r="AI1281" i="3"/>
  <c r="AM1281" i="3"/>
  <c r="AQ1281" i="3"/>
  <c r="AU1281" i="3"/>
  <c r="T1281" i="3"/>
  <c r="AJ1281" i="3"/>
  <c r="P1281" i="3"/>
  <c r="X1281" i="3"/>
  <c r="AN1281" i="3"/>
  <c r="AF1281" i="3"/>
  <c r="L1281" i="3"/>
  <c r="AB1281" i="3"/>
  <c r="AR1281" i="3"/>
  <c r="AV1281" i="3"/>
  <c r="M1221" i="3"/>
  <c r="Q1221" i="3"/>
  <c r="U1221" i="3"/>
  <c r="Y1221" i="3"/>
  <c r="AC1221" i="3"/>
  <c r="AG1221" i="3"/>
  <c r="AK1221" i="3"/>
  <c r="AO1221" i="3"/>
  <c r="AS1221" i="3"/>
  <c r="AW1221" i="3"/>
  <c r="N1221" i="3"/>
  <c r="R1221" i="3"/>
  <c r="V1221" i="3"/>
  <c r="Z1221" i="3"/>
  <c r="AD1221" i="3"/>
  <c r="AH1221" i="3"/>
  <c r="AL1221" i="3"/>
  <c r="AP1221" i="3"/>
  <c r="AT1221" i="3"/>
  <c r="K1221" i="3"/>
  <c r="O1221" i="3"/>
  <c r="S1221" i="3"/>
  <c r="W1221" i="3"/>
  <c r="AA1221" i="3"/>
  <c r="AE1221" i="3"/>
  <c r="AI1221" i="3"/>
  <c r="AM1221" i="3"/>
  <c r="AQ1221" i="3"/>
  <c r="AU1221" i="3"/>
  <c r="X1221" i="3"/>
  <c r="AN1221" i="3"/>
  <c r="AJ1221" i="3"/>
  <c r="L1221" i="3"/>
  <c r="AB1221" i="3"/>
  <c r="AR1221" i="3"/>
  <c r="T1221" i="3"/>
  <c r="P1221" i="3"/>
  <c r="AF1221" i="3"/>
  <c r="AV1221" i="3"/>
  <c r="M1157" i="3"/>
  <c r="Q1157" i="3"/>
  <c r="U1157" i="3"/>
  <c r="Y1157" i="3"/>
  <c r="AC1157" i="3"/>
  <c r="AG1157" i="3"/>
  <c r="AK1157" i="3"/>
  <c r="AO1157" i="3"/>
  <c r="AS1157" i="3"/>
  <c r="AW1157" i="3"/>
  <c r="L1157" i="3"/>
  <c r="AB1157" i="3"/>
  <c r="AF1157" i="3"/>
  <c r="AR1157" i="3"/>
  <c r="N1157" i="3"/>
  <c r="R1157" i="3"/>
  <c r="V1157" i="3"/>
  <c r="Z1157" i="3"/>
  <c r="AD1157" i="3"/>
  <c r="AH1157" i="3"/>
  <c r="AL1157" i="3"/>
  <c r="AP1157" i="3"/>
  <c r="AT1157" i="3"/>
  <c r="P1157" i="3"/>
  <c r="X1157" i="3"/>
  <c r="AN1157" i="3"/>
  <c r="K1157" i="3"/>
  <c r="O1157" i="3"/>
  <c r="S1157" i="3"/>
  <c r="W1157" i="3"/>
  <c r="AA1157" i="3"/>
  <c r="AE1157" i="3"/>
  <c r="AI1157" i="3"/>
  <c r="AM1157" i="3"/>
  <c r="AQ1157" i="3"/>
  <c r="AU1157" i="3"/>
  <c r="T1157" i="3"/>
  <c r="AJ1157" i="3"/>
  <c r="AV1157" i="3"/>
  <c r="M1061" i="3"/>
  <c r="Q1061" i="3"/>
  <c r="U1061" i="3"/>
  <c r="Y1061" i="3"/>
  <c r="AC1061" i="3"/>
  <c r="AG1061" i="3"/>
  <c r="AK1061" i="3"/>
  <c r="AO1061" i="3"/>
  <c r="AS1061" i="3"/>
  <c r="AW1061" i="3"/>
  <c r="N1061" i="3"/>
  <c r="R1061" i="3"/>
  <c r="V1061" i="3"/>
  <c r="Z1061" i="3"/>
  <c r="AD1061" i="3"/>
  <c r="AH1061" i="3"/>
  <c r="AL1061" i="3"/>
  <c r="AP1061" i="3"/>
  <c r="AT1061" i="3"/>
  <c r="K1061" i="3"/>
  <c r="O1061" i="3"/>
  <c r="S1061" i="3"/>
  <c r="W1061" i="3"/>
  <c r="AA1061" i="3"/>
  <c r="AE1061" i="3"/>
  <c r="AI1061" i="3"/>
  <c r="AM1061" i="3"/>
  <c r="AQ1061" i="3"/>
  <c r="AU1061" i="3"/>
  <c r="T1061" i="3"/>
  <c r="AJ1061" i="3"/>
  <c r="AF1061" i="3"/>
  <c r="X1061" i="3"/>
  <c r="AN1061" i="3"/>
  <c r="AV1061" i="3"/>
  <c r="L1061" i="3"/>
  <c r="AB1061" i="3"/>
  <c r="AR1061" i="3"/>
  <c r="P1061" i="3"/>
  <c r="M997" i="3"/>
  <c r="Q997" i="3"/>
  <c r="U997" i="3"/>
  <c r="Y997" i="3"/>
  <c r="AC997" i="3"/>
  <c r="AG997" i="3"/>
  <c r="AK997" i="3"/>
  <c r="AO997" i="3"/>
  <c r="AS997" i="3"/>
  <c r="AW997" i="3"/>
  <c r="N997" i="3"/>
  <c r="R997" i="3"/>
  <c r="V997" i="3"/>
  <c r="Z997" i="3"/>
  <c r="AD997" i="3"/>
  <c r="AH997" i="3"/>
  <c r="AL997" i="3"/>
  <c r="AP997" i="3"/>
  <c r="AT997" i="3"/>
  <c r="K997" i="3"/>
  <c r="O997" i="3"/>
  <c r="S997" i="3"/>
  <c r="W997" i="3"/>
  <c r="AA997" i="3"/>
  <c r="AE997" i="3"/>
  <c r="AI997" i="3"/>
  <c r="AM997" i="3"/>
  <c r="AQ997" i="3"/>
  <c r="AU997" i="3"/>
  <c r="T997" i="3"/>
  <c r="AJ997" i="3"/>
  <c r="P997" i="3"/>
  <c r="X997" i="3"/>
  <c r="AN997" i="3"/>
  <c r="AV997" i="3"/>
  <c r="L997" i="3"/>
  <c r="AB997" i="3"/>
  <c r="AR997" i="3"/>
  <c r="AF997" i="3"/>
  <c r="L933" i="3"/>
  <c r="P933" i="3"/>
  <c r="T933" i="3"/>
  <c r="X933" i="3"/>
  <c r="AB933" i="3"/>
  <c r="AF933" i="3"/>
  <c r="AJ933" i="3"/>
  <c r="AN933" i="3"/>
  <c r="AR933" i="3"/>
  <c r="AV933" i="3"/>
  <c r="N933" i="3"/>
  <c r="R933" i="3"/>
  <c r="V933" i="3"/>
  <c r="Z933" i="3"/>
  <c r="AD933" i="3"/>
  <c r="AH933" i="3"/>
  <c r="AL933" i="3"/>
  <c r="AP933" i="3"/>
  <c r="AT933" i="3"/>
  <c r="M933" i="3"/>
  <c r="U933" i="3"/>
  <c r="AC933" i="3"/>
  <c r="AK933" i="3"/>
  <c r="AS933" i="3"/>
  <c r="O933" i="3"/>
  <c r="W933" i="3"/>
  <c r="AE933" i="3"/>
  <c r="AM933" i="3"/>
  <c r="AU933" i="3"/>
  <c r="Q933" i="3"/>
  <c r="Y933" i="3"/>
  <c r="AG933" i="3"/>
  <c r="AO933" i="3"/>
  <c r="AW933" i="3"/>
  <c r="S933" i="3"/>
  <c r="AA933" i="3"/>
  <c r="AQ933" i="3"/>
  <c r="AI933" i="3"/>
  <c r="K933" i="3"/>
  <c r="L869" i="3"/>
  <c r="P869" i="3"/>
  <c r="T869" i="3"/>
  <c r="X869" i="3"/>
  <c r="AB869" i="3"/>
  <c r="AF869" i="3"/>
  <c r="AJ869" i="3"/>
  <c r="AN869" i="3"/>
  <c r="AR869" i="3"/>
  <c r="AV869" i="3"/>
  <c r="N869" i="3"/>
  <c r="R869" i="3"/>
  <c r="V869" i="3"/>
  <c r="Z869" i="3"/>
  <c r="AD869" i="3"/>
  <c r="AH869" i="3"/>
  <c r="AL869" i="3"/>
  <c r="AP869" i="3"/>
  <c r="AT869" i="3"/>
  <c r="M869" i="3"/>
  <c r="U869" i="3"/>
  <c r="AC869" i="3"/>
  <c r="AK869" i="3"/>
  <c r="AS869" i="3"/>
  <c r="O869" i="3"/>
  <c r="W869" i="3"/>
  <c r="AE869" i="3"/>
  <c r="AM869" i="3"/>
  <c r="AU869" i="3"/>
  <c r="Q869" i="3"/>
  <c r="Y869" i="3"/>
  <c r="AG869" i="3"/>
  <c r="AO869" i="3"/>
  <c r="AW869" i="3"/>
  <c r="S869" i="3"/>
  <c r="AA869" i="3"/>
  <c r="AI869" i="3"/>
  <c r="K869" i="3"/>
  <c r="AQ869" i="3"/>
  <c r="L773" i="3"/>
  <c r="P773" i="3"/>
  <c r="T773" i="3"/>
  <c r="X773" i="3"/>
  <c r="AB773" i="3"/>
  <c r="AF773" i="3"/>
  <c r="AJ773" i="3"/>
  <c r="AN773" i="3"/>
  <c r="AR773" i="3"/>
  <c r="AV773" i="3"/>
  <c r="M773" i="3"/>
  <c r="Q773" i="3"/>
  <c r="U773" i="3"/>
  <c r="Y773" i="3"/>
  <c r="AC773" i="3"/>
  <c r="AG773" i="3"/>
  <c r="AK773" i="3"/>
  <c r="AO773" i="3"/>
  <c r="AS773" i="3"/>
  <c r="AW773" i="3"/>
  <c r="N773" i="3"/>
  <c r="R773" i="3"/>
  <c r="V773" i="3"/>
  <c r="Z773" i="3"/>
  <c r="AD773" i="3"/>
  <c r="AH773" i="3"/>
  <c r="AL773" i="3"/>
  <c r="AP773" i="3"/>
  <c r="AT773" i="3"/>
  <c r="W773" i="3"/>
  <c r="AM773" i="3"/>
  <c r="K773" i="3"/>
  <c r="AA773" i="3"/>
  <c r="AQ773" i="3"/>
  <c r="O773" i="3"/>
  <c r="AE773" i="3"/>
  <c r="AU773" i="3"/>
  <c r="AI773" i="3"/>
  <c r="S773" i="3"/>
  <c r="N677" i="3"/>
  <c r="R677" i="3"/>
  <c r="V677" i="3"/>
  <c r="Z677" i="3"/>
  <c r="AD677" i="3"/>
  <c r="AH677" i="3"/>
  <c r="AL677" i="3"/>
  <c r="AP677" i="3"/>
  <c r="AT677" i="3"/>
  <c r="K677" i="3"/>
  <c r="O677" i="3"/>
  <c r="S677" i="3"/>
  <c r="W677" i="3"/>
  <c r="AA677" i="3"/>
  <c r="AE677" i="3"/>
  <c r="AI677" i="3"/>
  <c r="AM677" i="3"/>
  <c r="AQ677" i="3"/>
  <c r="AU677" i="3"/>
  <c r="L677" i="3"/>
  <c r="P677" i="3"/>
  <c r="T677" i="3"/>
  <c r="X677" i="3"/>
  <c r="AB677" i="3"/>
  <c r="AF677" i="3"/>
  <c r="AJ677" i="3"/>
  <c r="AN677" i="3"/>
  <c r="AR677" i="3"/>
  <c r="AV677" i="3"/>
  <c r="Y677" i="3"/>
  <c r="AO677" i="3"/>
  <c r="M677" i="3"/>
  <c r="AC677" i="3"/>
  <c r="AS677" i="3"/>
  <c r="Q677" i="3"/>
  <c r="AG677" i="3"/>
  <c r="AW677" i="3"/>
  <c r="U677" i="3"/>
  <c r="AK677" i="3"/>
  <c r="N613" i="3"/>
  <c r="R613" i="3"/>
  <c r="V613" i="3"/>
  <c r="Z613" i="3"/>
  <c r="AD613" i="3"/>
  <c r="AH613" i="3"/>
  <c r="AL613" i="3"/>
  <c r="AP613" i="3"/>
  <c r="AT613" i="3"/>
  <c r="K613" i="3"/>
  <c r="O613" i="3"/>
  <c r="S613" i="3"/>
  <c r="W613" i="3"/>
  <c r="AA613" i="3"/>
  <c r="AE613" i="3"/>
  <c r="AI613" i="3"/>
  <c r="AM613" i="3"/>
  <c r="AQ613" i="3"/>
  <c r="AU613" i="3"/>
  <c r="L613" i="3"/>
  <c r="P613" i="3"/>
  <c r="T613" i="3"/>
  <c r="X613" i="3"/>
  <c r="AB613" i="3"/>
  <c r="AF613" i="3"/>
  <c r="AJ613" i="3"/>
  <c r="AN613" i="3"/>
  <c r="AR613" i="3"/>
  <c r="AV613" i="3"/>
  <c r="Y613" i="3"/>
  <c r="AO613" i="3"/>
  <c r="M613" i="3"/>
  <c r="AC613" i="3"/>
  <c r="AS613" i="3"/>
  <c r="Q613" i="3"/>
  <c r="AG613" i="3"/>
  <c r="AW613" i="3"/>
  <c r="U613" i="3"/>
  <c r="AK613" i="3"/>
  <c r="N545" i="3"/>
  <c r="R545" i="3"/>
  <c r="V545" i="3"/>
  <c r="Z545" i="3"/>
  <c r="AD545" i="3"/>
  <c r="AH545" i="3"/>
  <c r="AL545" i="3"/>
  <c r="AP545" i="3"/>
  <c r="AT545" i="3"/>
  <c r="K545" i="3"/>
  <c r="O545" i="3"/>
  <c r="S545" i="3"/>
  <c r="W545" i="3"/>
  <c r="AA545" i="3"/>
  <c r="AE545" i="3"/>
  <c r="AI545" i="3"/>
  <c r="AM545" i="3"/>
  <c r="AQ545" i="3"/>
  <c r="AU545" i="3"/>
  <c r="L545" i="3"/>
  <c r="P545" i="3"/>
  <c r="T545" i="3"/>
  <c r="X545" i="3"/>
  <c r="AB545" i="3"/>
  <c r="AF545" i="3"/>
  <c r="AJ545" i="3"/>
  <c r="AN545" i="3"/>
  <c r="AR545" i="3"/>
  <c r="AV545" i="3"/>
  <c r="U545" i="3"/>
  <c r="AK545" i="3"/>
  <c r="Y545" i="3"/>
  <c r="AO545" i="3"/>
  <c r="M545" i="3"/>
  <c r="AC545" i="3"/>
  <c r="AS545" i="3"/>
  <c r="Q545" i="3"/>
  <c r="AG545" i="3"/>
  <c r="AW545" i="3"/>
  <c r="N485" i="3"/>
  <c r="R485" i="3"/>
  <c r="V485" i="3"/>
  <c r="Z485" i="3"/>
  <c r="AD485" i="3"/>
  <c r="AH485" i="3"/>
  <c r="AL485" i="3"/>
  <c r="AP485" i="3"/>
  <c r="AT485" i="3"/>
  <c r="K485" i="3"/>
  <c r="O485" i="3"/>
  <c r="S485" i="3"/>
  <c r="W485" i="3"/>
  <c r="AA485" i="3"/>
  <c r="AE485" i="3"/>
  <c r="AI485" i="3"/>
  <c r="AM485" i="3"/>
  <c r="AQ485" i="3"/>
  <c r="AU485" i="3"/>
  <c r="L485" i="3"/>
  <c r="P485" i="3"/>
  <c r="T485" i="3"/>
  <c r="X485" i="3"/>
  <c r="AB485" i="3"/>
  <c r="AF485" i="3"/>
  <c r="AJ485" i="3"/>
  <c r="AN485" i="3"/>
  <c r="AR485" i="3"/>
  <c r="AV485" i="3"/>
  <c r="Y485" i="3"/>
  <c r="AO485" i="3"/>
  <c r="M485" i="3"/>
  <c r="AC485" i="3"/>
  <c r="AS485" i="3"/>
  <c r="Q485" i="3"/>
  <c r="AG485" i="3"/>
  <c r="AW485" i="3"/>
  <c r="U485" i="3"/>
  <c r="AK485" i="3"/>
  <c r="N417" i="3"/>
  <c r="R417" i="3"/>
  <c r="V417" i="3"/>
  <c r="Z417" i="3"/>
  <c r="AD417" i="3"/>
  <c r="AH417" i="3"/>
  <c r="AL417" i="3"/>
  <c r="AP417" i="3"/>
  <c r="AT417" i="3"/>
  <c r="K417" i="3"/>
  <c r="O417" i="3"/>
  <c r="S417" i="3"/>
  <c r="W417" i="3"/>
  <c r="AA417" i="3"/>
  <c r="AE417" i="3"/>
  <c r="AI417" i="3"/>
  <c r="AM417" i="3"/>
  <c r="AQ417" i="3"/>
  <c r="AU417" i="3"/>
  <c r="L417" i="3"/>
  <c r="P417" i="3"/>
  <c r="T417" i="3"/>
  <c r="X417" i="3"/>
  <c r="AB417" i="3"/>
  <c r="AF417" i="3"/>
  <c r="AJ417" i="3"/>
  <c r="AN417" i="3"/>
  <c r="AR417" i="3"/>
  <c r="AV417" i="3"/>
  <c r="U417" i="3"/>
  <c r="AK417" i="3"/>
  <c r="Y417" i="3"/>
  <c r="AO417" i="3"/>
  <c r="M417" i="3"/>
  <c r="AC417" i="3"/>
  <c r="AS417" i="3"/>
  <c r="Q417" i="3"/>
  <c r="AG417" i="3"/>
  <c r="AW417" i="3"/>
  <c r="L321" i="3"/>
  <c r="P321" i="3"/>
  <c r="T321" i="3"/>
  <c r="X321" i="3"/>
  <c r="AB321" i="3"/>
  <c r="AF321" i="3"/>
  <c r="AJ321" i="3"/>
  <c r="AN321" i="3"/>
  <c r="AR321" i="3"/>
  <c r="AV321" i="3"/>
  <c r="M321" i="3"/>
  <c r="Q321" i="3"/>
  <c r="U321" i="3"/>
  <c r="Y321" i="3"/>
  <c r="AC321" i="3"/>
  <c r="AG321" i="3"/>
  <c r="AK321" i="3"/>
  <c r="AO321" i="3"/>
  <c r="AS321" i="3"/>
  <c r="AW321" i="3"/>
  <c r="N321" i="3"/>
  <c r="R321" i="3"/>
  <c r="V321" i="3"/>
  <c r="Z321" i="3"/>
  <c r="AD321" i="3"/>
  <c r="AH321" i="3"/>
  <c r="AL321" i="3"/>
  <c r="AP321" i="3"/>
  <c r="AT321" i="3"/>
  <c r="S321" i="3"/>
  <c r="AI321" i="3"/>
  <c r="W321" i="3"/>
  <c r="AM321" i="3"/>
  <c r="K321" i="3"/>
  <c r="AA321" i="3"/>
  <c r="AQ321" i="3"/>
  <c r="O321" i="3"/>
  <c r="AE321" i="3"/>
  <c r="AU321" i="3"/>
  <c r="L257" i="3"/>
  <c r="P257" i="3"/>
  <c r="T257" i="3"/>
  <c r="X257" i="3"/>
  <c r="AB257" i="3"/>
  <c r="AF257" i="3"/>
  <c r="AJ257" i="3"/>
  <c r="AN257" i="3"/>
  <c r="AR257" i="3"/>
  <c r="AV257" i="3"/>
  <c r="M257" i="3"/>
  <c r="Q257" i="3"/>
  <c r="U257" i="3"/>
  <c r="Y257" i="3"/>
  <c r="AC257" i="3"/>
  <c r="AG257" i="3"/>
  <c r="AK257" i="3"/>
  <c r="AO257" i="3"/>
  <c r="AS257" i="3"/>
  <c r="AW257" i="3"/>
  <c r="N257" i="3"/>
  <c r="R257" i="3"/>
  <c r="V257" i="3"/>
  <c r="Z257" i="3"/>
  <c r="AD257" i="3"/>
  <c r="AH257" i="3"/>
  <c r="AL257" i="3"/>
  <c r="AP257" i="3"/>
  <c r="AT257" i="3"/>
  <c r="W257" i="3"/>
  <c r="AM257" i="3"/>
  <c r="K257" i="3"/>
  <c r="AA257" i="3"/>
  <c r="AQ257" i="3"/>
  <c r="O257" i="3"/>
  <c r="AE257" i="3"/>
  <c r="AU257" i="3"/>
  <c r="S257" i="3"/>
  <c r="AI257" i="3"/>
  <c r="L193" i="3"/>
  <c r="P193" i="3"/>
  <c r="T193" i="3"/>
  <c r="X193" i="3"/>
  <c r="AB193" i="3"/>
  <c r="AF193" i="3"/>
  <c r="AJ193" i="3"/>
  <c r="AN193" i="3"/>
  <c r="AR193" i="3"/>
  <c r="AV193" i="3"/>
  <c r="M193" i="3"/>
  <c r="Q193" i="3"/>
  <c r="U193" i="3"/>
  <c r="Y193" i="3"/>
  <c r="AC193" i="3"/>
  <c r="AG193" i="3"/>
  <c r="AK193" i="3"/>
  <c r="AO193" i="3"/>
  <c r="AS193" i="3"/>
  <c r="AW193" i="3"/>
  <c r="N193" i="3"/>
  <c r="R193" i="3"/>
  <c r="V193" i="3"/>
  <c r="Z193" i="3"/>
  <c r="AD193" i="3"/>
  <c r="AH193" i="3"/>
  <c r="AL193" i="3"/>
  <c r="AP193" i="3"/>
  <c r="AT193" i="3"/>
  <c r="O193" i="3"/>
  <c r="AE193" i="3"/>
  <c r="AU193" i="3"/>
  <c r="S193" i="3"/>
  <c r="AI193" i="3"/>
  <c r="W193" i="3"/>
  <c r="AM193" i="3"/>
  <c r="AA193" i="3"/>
  <c r="AQ193" i="3"/>
  <c r="K193" i="3"/>
  <c r="L101" i="3"/>
  <c r="P101" i="3"/>
  <c r="T101" i="3"/>
  <c r="X101" i="3"/>
  <c r="AB101" i="3"/>
  <c r="AF101" i="3"/>
  <c r="AJ101" i="3"/>
  <c r="AN101" i="3"/>
  <c r="AR101" i="3"/>
  <c r="AV101" i="3"/>
  <c r="M101" i="3"/>
  <c r="Q101" i="3"/>
  <c r="U101" i="3"/>
  <c r="Y101" i="3"/>
  <c r="AC101" i="3"/>
  <c r="AG101" i="3"/>
  <c r="AK101" i="3"/>
  <c r="AO101" i="3"/>
  <c r="AS101" i="3"/>
  <c r="AW101" i="3"/>
  <c r="N101" i="3"/>
  <c r="R101" i="3"/>
  <c r="V101" i="3"/>
  <c r="Z101" i="3"/>
  <c r="AD101" i="3"/>
  <c r="AH101" i="3"/>
  <c r="AL101" i="3"/>
  <c r="AP101" i="3"/>
  <c r="AT101" i="3"/>
  <c r="W101" i="3"/>
  <c r="AM101" i="3"/>
  <c r="K101" i="3"/>
  <c r="AA101" i="3"/>
  <c r="AQ101" i="3"/>
  <c r="O101" i="3"/>
  <c r="AE101" i="3"/>
  <c r="AU101" i="3"/>
  <c r="S101" i="3"/>
  <c r="AI101" i="3"/>
  <c r="M41" i="3"/>
  <c r="Q41" i="3"/>
  <c r="U41" i="3"/>
  <c r="Y41" i="3"/>
  <c r="AC41" i="3"/>
  <c r="AG41" i="3"/>
  <c r="AK41" i="3"/>
  <c r="AO41" i="3"/>
  <c r="AS41" i="3"/>
  <c r="AW41" i="3"/>
  <c r="N41" i="3"/>
  <c r="R41" i="3"/>
  <c r="V41" i="3"/>
  <c r="Z41" i="3"/>
  <c r="AD41" i="3"/>
  <c r="AH41" i="3"/>
  <c r="AL41" i="3"/>
  <c r="AP41" i="3"/>
  <c r="AT41" i="3"/>
  <c r="K41" i="3"/>
  <c r="O41" i="3"/>
  <c r="S41" i="3"/>
  <c r="W41" i="3"/>
  <c r="AA41" i="3"/>
  <c r="AE41" i="3"/>
  <c r="AI41" i="3"/>
  <c r="AM41" i="3"/>
  <c r="AQ41" i="3"/>
  <c r="AU41" i="3"/>
  <c r="P41" i="3"/>
  <c r="AF41" i="3"/>
  <c r="AV41" i="3"/>
  <c r="T41" i="3"/>
  <c r="AJ41" i="3"/>
  <c r="X41" i="3"/>
  <c r="AN41" i="3"/>
  <c r="AB41" i="3"/>
  <c r="AR41" i="3"/>
  <c r="L41" i="3"/>
  <c r="L1508" i="3"/>
  <c r="P1508" i="3"/>
  <c r="T1508" i="3"/>
  <c r="X1508" i="3"/>
  <c r="AB1508" i="3"/>
  <c r="AF1508" i="3"/>
  <c r="AJ1508" i="3"/>
  <c r="AN1508" i="3"/>
  <c r="AR1508" i="3"/>
  <c r="AV1508" i="3"/>
  <c r="M1508" i="3"/>
  <c r="U1508" i="3"/>
  <c r="AC1508" i="3"/>
  <c r="AK1508" i="3"/>
  <c r="AS1508" i="3"/>
  <c r="Q1508" i="3"/>
  <c r="Y1508" i="3"/>
  <c r="AG1508" i="3"/>
  <c r="AO1508" i="3"/>
  <c r="AW1508" i="3"/>
  <c r="N1508" i="3"/>
  <c r="R1508" i="3"/>
  <c r="V1508" i="3"/>
  <c r="Z1508" i="3"/>
  <c r="AD1508" i="3"/>
  <c r="AH1508" i="3"/>
  <c r="AL1508" i="3"/>
  <c r="AP1508" i="3"/>
  <c r="AT1508" i="3"/>
  <c r="O1508" i="3"/>
  <c r="AE1508" i="3"/>
  <c r="AU1508" i="3"/>
  <c r="AA1508" i="3"/>
  <c r="S1508" i="3"/>
  <c r="AI1508" i="3"/>
  <c r="AQ1508" i="3"/>
  <c r="W1508" i="3"/>
  <c r="AM1508" i="3"/>
  <c r="K1508" i="3"/>
  <c r="L1476" i="3"/>
  <c r="P1476" i="3"/>
  <c r="T1476" i="3"/>
  <c r="X1476" i="3"/>
  <c r="AB1476" i="3"/>
  <c r="AF1476" i="3"/>
  <c r="AJ1476" i="3"/>
  <c r="AN1476" i="3"/>
  <c r="AR1476" i="3"/>
  <c r="AV1476" i="3"/>
  <c r="M1476" i="3"/>
  <c r="Q1476" i="3"/>
  <c r="U1476" i="3"/>
  <c r="Y1476" i="3"/>
  <c r="AC1476" i="3"/>
  <c r="AG1476" i="3"/>
  <c r="AK1476" i="3"/>
  <c r="AO1476" i="3"/>
  <c r="AS1476" i="3"/>
  <c r="AW1476" i="3"/>
  <c r="N1476" i="3"/>
  <c r="R1476" i="3"/>
  <c r="V1476" i="3"/>
  <c r="Z1476" i="3"/>
  <c r="AD1476" i="3"/>
  <c r="AH1476" i="3"/>
  <c r="AL1476" i="3"/>
  <c r="AP1476" i="3"/>
  <c r="AT1476" i="3"/>
  <c r="O1476" i="3"/>
  <c r="AE1476" i="3"/>
  <c r="AU1476" i="3"/>
  <c r="K1476" i="3"/>
  <c r="S1476" i="3"/>
  <c r="AI1476" i="3"/>
  <c r="AQ1476" i="3"/>
  <c r="W1476" i="3"/>
  <c r="AM1476" i="3"/>
  <c r="AA1476" i="3"/>
  <c r="L1444" i="3"/>
  <c r="P1444" i="3"/>
  <c r="T1444" i="3"/>
  <c r="X1444" i="3"/>
  <c r="AB1444" i="3"/>
  <c r="AF1444" i="3"/>
  <c r="AJ1444" i="3"/>
  <c r="AN1444" i="3"/>
  <c r="AR1444" i="3"/>
  <c r="AV1444" i="3"/>
  <c r="M1444" i="3"/>
  <c r="Q1444" i="3"/>
  <c r="U1444" i="3"/>
  <c r="Y1444" i="3"/>
  <c r="AC1444" i="3"/>
  <c r="AG1444" i="3"/>
  <c r="AK1444" i="3"/>
  <c r="AO1444" i="3"/>
  <c r="AS1444" i="3"/>
  <c r="AW1444" i="3"/>
  <c r="N1444" i="3"/>
  <c r="R1444" i="3"/>
  <c r="V1444" i="3"/>
  <c r="Z1444" i="3"/>
  <c r="AD1444" i="3"/>
  <c r="AH1444" i="3"/>
  <c r="AL1444" i="3"/>
  <c r="AP1444" i="3"/>
  <c r="AT1444" i="3"/>
  <c r="O1444" i="3"/>
  <c r="AE1444" i="3"/>
  <c r="AU1444" i="3"/>
  <c r="AA1444" i="3"/>
  <c r="S1444" i="3"/>
  <c r="AI1444" i="3"/>
  <c r="K1444" i="3"/>
  <c r="W1444" i="3"/>
  <c r="AM1444" i="3"/>
  <c r="AQ1444" i="3"/>
  <c r="L1412" i="3"/>
  <c r="P1412" i="3"/>
  <c r="T1412" i="3"/>
  <c r="X1412" i="3"/>
  <c r="AB1412" i="3"/>
  <c r="AF1412" i="3"/>
  <c r="AJ1412" i="3"/>
  <c r="AN1412" i="3"/>
  <c r="AR1412" i="3"/>
  <c r="AV1412" i="3"/>
  <c r="M1412" i="3"/>
  <c r="Q1412" i="3"/>
  <c r="U1412" i="3"/>
  <c r="Y1412" i="3"/>
  <c r="AC1412" i="3"/>
  <c r="AG1412" i="3"/>
  <c r="AK1412" i="3"/>
  <c r="AO1412" i="3"/>
  <c r="AS1412" i="3"/>
  <c r="AW1412" i="3"/>
  <c r="N1412" i="3"/>
  <c r="R1412" i="3"/>
  <c r="V1412" i="3"/>
  <c r="Z1412" i="3"/>
  <c r="AD1412" i="3"/>
  <c r="AH1412" i="3"/>
  <c r="AL1412" i="3"/>
  <c r="AP1412" i="3"/>
  <c r="AT1412" i="3"/>
  <c r="O1412" i="3"/>
  <c r="AE1412" i="3"/>
  <c r="AU1412" i="3"/>
  <c r="K1412" i="3"/>
  <c r="S1412" i="3"/>
  <c r="AI1412" i="3"/>
  <c r="AQ1412" i="3"/>
  <c r="W1412" i="3"/>
  <c r="AM1412" i="3"/>
  <c r="AA1412" i="3"/>
  <c r="L1380" i="3"/>
  <c r="P1380" i="3"/>
  <c r="T1380" i="3"/>
  <c r="X1380" i="3"/>
  <c r="AB1380" i="3"/>
  <c r="AF1380" i="3"/>
  <c r="AJ1380" i="3"/>
  <c r="AN1380" i="3"/>
  <c r="AR1380" i="3"/>
  <c r="AV1380" i="3"/>
  <c r="M1380" i="3"/>
  <c r="Q1380" i="3"/>
  <c r="U1380" i="3"/>
  <c r="Y1380" i="3"/>
  <c r="AC1380" i="3"/>
  <c r="AG1380" i="3"/>
  <c r="AK1380" i="3"/>
  <c r="AO1380" i="3"/>
  <c r="AS1380" i="3"/>
  <c r="AW1380" i="3"/>
  <c r="N1380" i="3"/>
  <c r="R1380" i="3"/>
  <c r="V1380" i="3"/>
  <c r="Z1380" i="3"/>
  <c r="AD1380" i="3"/>
  <c r="AH1380" i="3"/>
  <c r="AL1380" i="3"/>
  <c r="AP1380" i="3"/>
  <c r="AT1380" i="3"/>
  <c r="O1380" i="3"/>
  <c r="AE1380" i="3"/>
  <c r="AU1380" i="3"/>
  <c r="K1380" i="3"/>
  <c r="S1380" i="3"/>
  <c r="AI1380" i="3"/>
  <c r="AA1380" i="3"/>
  <c r="W1380" i="3"/>
  <c r="AM1380" i="3"/>
  <c r="AQ1380" i="3"/>
  <c r="L1348" i="3"/>
  <c r="P1348" i="3"/>
  <c r="T1348" i="3"/>
  <c r="X1348" i="3"/>
  <c r="AB1348" i="3"/>
  <c r="AF1348" i="3"/>
  <c r="AJ1348" i="3"/>
  <c r="AN1348" i="3"/>
  <c r="AR1348" i="3"/>
  <c r="AV1348" i="3"/>
  <c r="M1348" i="3"/>
  <c r="Q1348" i="3"/>
  <c r="U1348" i="3"/>
  <c r="Y1348" i="3"/>
  <c r="AC1348" i="3"/>
  <c r="AG1348" i="3"/>
  <c r="AK1348" i="3"/>
  <c r="AO1348" i="3"/>
  <c r="AS1348" i="3"/>
  <c r="AW1348" i="3"/>
  <c r="N1348" i="3"/>
  <c r="R1348" i="3"/>
  <c r="V1348" i="3"/>
  <c r="Z1348" i="3"/>
  <c r="AD1348" i="3"/>
  <c r="AH1348" i="3"/>
  <c r="AL1348" i="3"/>
  <c r="AP1348" i="3"/>
  <c r="AT1348" i="3"/>
  <c r="O1348" i="3"/>
  <c r="AE1348" i="3"/>
  <c r="AU1348" i="3"/>
  <c r="AQ1348" i="3"/>
  <c r="S1348" i="3"/>
  <c r="AI1348" i="3"/>
  <c r="K1348" i="3"/>
  <c r="W1348" i="3"/>
  <c r="AM1348" i="3"/>
  <c r="AA1348" i="3"/>
  <c r="L1316" i="3"/>
  <c r="P1316" i="3"/>
  <c r="T1316" i="3"/>
  <c r="X1316" i="3"/>
  <c r="AB1316" i="3"/>
  <c r="AF1316" i="3"/>
  <c r="AJ1316" i="3"/>
  <c r="AN1316" i="3"/>
  <c r="AR1316" i="3"/>
  <c r="AV1316" i="3"/>
  <c r="M1316" i="3"/>
  <c r="Q1316" i="3"/>
  <c r="U1316" i="3"/>
  <c r="Y1316" i="3"/>
  <c r="AC1316" i="3"/>
  <c r="AG1316" i="3"/>
  <c r="AK1316" i="3"/>
  <c r="AO1316" i="3"/>
  <c r="AS1316" i="3"/>
  <c r="AW1316" i="3"/>
  <c r="N1316" i="3"/>
  <c r="R1316" i="3"/>
  <c r="V1316" i="3"/>
  <c r="Z1316" i="3"/>
  <c r="AD1316" i="3"/>
  <c r="AH1316" i="3"/>
  <c r="AL1316" i="3"/>
  <c r="AP1316" i="3"/>
  <c r="AT1316" i="3"/>
  <c r="O1316" i="3"/>
  <c r="AE1316" i="3"/>
  <c r="AU1316" i="3"/>
  <c r="AA1316" i="3"/>
  <c r="S1316" i="3"/>
  <c r="AI1316" i="3"/>
  <c r="K1316" i="3"/>
  <c r="W1316" i="3"/>
  <c r="AM1316" i="3"/>
  <c r="AQ1316" i="3"/>
  <c r="L1284" i="3"/>
  <c r="P1284" i="3"/>
  <c r="T1284" i="3"/>
  <c r="X1284" i="3"/>
  <c r="AB1284" i="3"/>
  <c r="AF1284" i="3"/>
  <c r="AJ1284" i="3"/>
  <c r="AN1284" i="3"/>
  <c r="AR1284" i="3"/>
  <c r="AV1284" i="3"/>
  <c r="M1284" i="3"/>
  <c r="Q1284" i="3"/>
  <c r="U1284" i="3"/>
  <c r="Y1284" i="3"/>
  <c r="AC1284" i="3"/>
  <c r="AG1284" i="3"/>
  <c r="AK1284" i="3"/>
  <c r="AO1284" i="3"/>
  <c r="AS1284" i="3"/>
  <c r="AW1284" i="3"/>
  <c r="N1284" i="3"/>
  <c r="R1284" i="3"/>
  <c r="V1284" i="3"/>
  <c r="Z1284" i="3"/>
  <c r="AD1284" i="3"/>
  <c r="AH1284" i="3"/>
  <c r="AL1284" i="3"/>
  <c r="AP1284" i="3"/>
  <c r="AT1284" i="3"/>
  <c r="O1284" i="3"/>
  <c r="AE1284" i="3"/>
  <c r="AU1284" i="3"/>
  <c r="AQ1284" i="3"/>
  <c r="S1284" i="3"/>
  <c r="AI1284" i="3"/>
  <c r="K1284" i="3"/>
  <c r="W1284" i="3"/>
  <c r="AM1284" i="3"/>
  <c r="AA1284" i="3"/>
  <c r="L1252" i="3"/>
  <c r="P1252" i="3"/>
  <c r="T1252" i="3"/>
  <c r="X1252" i="3"/>
  <c r="AB1252" i="3"/>
  <c r="AF1252" i="3"/>
  <c r="AJ1252" i="3"/>
  <c r="AN1252" i="3"/>
  <c r="AR1252" i="3"/>
  <c r="AV1252" i="3"/>
  <c r="M1252" i="3"/>
  <c r="Q1252" i="3"/>
  <c r="U1252" i="3"/>
  <c r="Y1252" i="3"/>
  <c r="AC1252" i="3"/>
  <c r="AG1252" i="3"/>
  <c r="AK1252" i="3"/>
  <c r="AO1252" i="3"/>
  <c r="AS1252" i="3"/>
  <c r="AW1252" i="3"/>
  <c r="N1252" i="3"/>
  <c r="R1252" i="3"/>
  <c r="V1252" i="3"/>
  <c r="Z1252" i="3"/>
  <c r="AD1252" i="3"/>
  <c r="AH1252" i="3"/>
  <c r="AL1252" i="3"/>
  <c r="AP1252" i="3"/>
  <c r="AT1252" i="3"/>
  <c r="O1252" i="3"/>
  <c r="AE1252" i="3"/>
  <c r="AU1252" i="3"/>
  <c r="K1252" i="3"/>
  <c r="AQ1252" i="3"/>
  <c r="S1252" i="3"/>
  <c r="AI1252" i="3"/>
  <c r="W1252" i="3"/>
  <c r="AM1252" i="3"/>
  <c r="AA1252" i="3"/>
  <c r="L1220" i="3"/>
  <c r="P1220" i="3"/>
  <c r="T1220" i="3"/>
  <c r="X1220" i="3"/>
  <c r="AB1220" i="3"/>
  <c r="AF1220" i="3"/>
  <c r="AJ1220" i="3"/>
  <c r="AN1220" i="3"/>
  <c r="AR1220" i="3"/>
  <c r="AV1220" i="3"/>
  <c r="M1220" i="3"/>
  <c r="Q1220" i="3"/>
  <c r="U1220" i="3"/>
  <c r="Y1220" i="3"/>
  <c r="AC1220" i="3"/>
  <c r="AG1220" i="3"/>
  <c r="AK1220" i="3"/>
  <c r="AO1220" i="3"/>
  <c r="AS1220" i="3"/>
  <c r="AW1220" i="3"/>
  <c r="N1220" i="3"/>
  <c r="R1220" i="3"/>
  <c r="V1220" i="3"/>
  <c r="Z1220" i="3"/>
  <c r="AD1220" i="3"/>
  <c r="AH1220" i="3"/>
  <c r="AL1220" i="3"/>
  <c r="AP1220" i="3"/>
  <c r="AT1220" i="3"/>
  <c r="O1220" i="3"/>
  <c r="AE1220" i="3"/>
  <c r="AU1220" i="3"/>
  <c r="AQ1220" i="3"/>
  <c r="S1220" i="3"/>
  <c r="AI1220" i="3"/>
  <c r="K1220" i="3"/>
  <c r="W1220" i="3"/>
  <c r="AM1220" i="3"/>
  <c r="AA1220" i="3"/>
  <c r="L1172" i="3"/>
  <c r="P1172" i="3"/>
  <c r="T1172" i="3"/>
  <c r="X1172" i="3"/>
  <c r="AB1172" i="3"/>
  <c r="AF1172" i="3"/>
  <c r="AJ1172" i="3"/>
  <c r="AN1172" i="3"/>
  <c r="AR1172" i="3"/>
  <c r="AV1172" i="3"/>
  <c r="S1172" i="3"/>
  <c r="AE1172" i="3"/>
  <c r="AI1172" i="3"/>
  <c r="AU1172" i="3"/>
  <c r="M1172" i="3"/>
  <c r="Q1172" i="3"/>
  <c r="U1172" i="3"/>
  <c r="Y1172" i="3"/>
  <c r="AC1172" i="3"/>
  <c r="AG1172" i="3"/>
  <c r="AK1172" i="3"/>
  <c r="AO1172" i="3"/>
  <c r="AS1172" i="3"/>
  <c r="AW1172" i="3"/>
  <c r="K1172" i="3"/>
  <c r="AA1172" i="3"/>
  <c r="AQ1172" i="3"/>
  <c r="N1172" i="3"/>
  <c r="R1172" i="3"/>
  <c r="V1172" i="3"/>
  <c r="Z1172" i="3"/>
  <c r="AD1172" i="3"/>
  <c r="AH1172" i="3"/>
  <c r="AL1172" i="3"/>
  <c r="AP1172" i="3"/>
  <c r="AT1172" i="3"/>
  <c r="O1172" i="3"/>
  <c r="W1172" i="3"/>
  <c r="AM1172" i="3"/>
  <c r="L1140" i="3"/>
  <c r="P1140" i="3"/>
  <c r="T1140" i="3"/>
  <c r="X1140" i="3"/>
  <c r="AB1140" i="3"/>
  <c r="AF1140" i="3"/>
  <c r="AJ1140" i="3"/>
  <c r="AN1140" i="3"/>
  <c r="AR1140" i="3"/>
  <c r="AV1140" i="3"/>
  <c r="O1140" i="3"/>
  <c r="W1140" i="3"/>
  <c r="AI1140" i="3"/>
  <c r="M1140" i="3"/>
  <c r="Q1140" i="3"/>
  <c r="U1140" i="3"/>
  <c r="Y1140" i="3"/>
  <c r="AC1140" i="3"/>
  <c r="AG1140" i="3"/>
  <c r="AK1140" i="3"/>
  <c r="AO1140" i="3"/>
  <c r="AS1140" i="3"/>
  <c r="AW1140" i="3"/>
  <c r="K1140" i="3"/>
  <c r="AA1140" i="3"/>
  <c r="AM1140" i="3"/>
  <c r="N1140" i="3"/>
  <c r="R1140" i="3"/>
  <c r="V1140" i="3"/>
  <c r="Z1140" i="3"/>
  <c r="AD1140" i="3"/>
  <c r="AH1140" i="3"/>
  <c r="AL1140" i="3"/>
  <c r="AP1140" i="3"/>
  <c r="AT1140" i="3"/>
  <c r="S1140" i="3"/>
  <c r="AE1140" i="3"/>
  <c r="AQ1140" i="3"/>
  <c r="AU1140" i="3"/>
  <c r="L1108" i="3"/>
  <c r="P1108" i="3"/>
  <c r="T1108" i="3"/>
  <c r="X1108" i="3"/>
  <c r="AB1108" i="3"/>
  <c r="AF1108" i="3"/>
  <c r="AJ1108" i="3"/>
  <c r="AN1108" i="3"/>
  <c r="AR1108" i="3"/>
  <c r="AV1108" i="3"/>
  <c r="N1108" i="3"/>
  <c r="R1108" i="3"/>
  <c r="V1108" i="3"/>
  <c r="Z1108" i="3"/>
  <c r="AD1108" i="3"/>
  <c r="AH1108" i="3"/>
  <c r="AL1108" i="3"/>
  <c r="AP1108" i="3"/>
  <c r="AT1108" i="3"/>
  <c r="O1108" i="3"/>
  <c r="W1108" i="3"/>
  <c r="AE1108" i="3"/>
  <c r="AM1108" i="3"/>
  <c r="AU1108" i="3"/>
  <c r="M1108" i="3"/>
  <c r="AK1108" i="3"/>
  <c r="Q1108" i="3"/>
  <c r="Y1108" i="3"/>
  <c r="AG1108" i="3"/>
  <c r="AO1108" i="3"/>
  <c r="AW1108" i="3"/>
  <c r="AC1108" i="3"/>
  <c r="K1108" i="3"/>
  <c r="S1108" i="3"/>
  <c r="AA1108" i="3"/>
  <c r="AI1108" i="3"/>
  <c r="AQ1108" i="3"/>
  <c r="U1108" i="3"/>
  <c r="AS1108" i="3"/>
  <c r="L1076" i="3"/>
  <c r="P1076" i="3"/>
  <c r="T1076" i="3"/>
  <c r="X1076" i="3"/>
  <c r="AB1076" i="3"/>
  <c r="AF1076" i="3"/>
  <c r="AJ1076" i="3"/>
  <c r="AN1076" i="3"/>
  <c r="AR1076" i="3"/>
  <c r="AV1076" i="3"/>
  <c r="M1076" i="3"/>
  <c r="Q1076" i="3"/>
  <c r="U1076" i="3"/>
  <c r="Y1076" i="3"/>
  <c r="AC1076" i="3"/>
  <c r="AG1076" i="3"/>
  <c r="AK1076" i="3"/>
  <c r="AO1076" i="3"/>
  <c r="AS1076" i="3"/>
  <c r="AW1076" i="3"/>
  <c r="N1076" i="3"/>
  <c r="R1076" i="3"/>
  <c r="V1076" i="3"/>
  <c r="Z1076" i="3"/>
  <c r="AD1076" i="3"/>
  <c r="AH1076" i="3"/>
  <c r="AL1076" i="3"/>
  <c r="AP1076" i="3"/>
  <c r="AT1076" i="3"/>
  <c r="K1076" i="3"/>
  <c r="AA1076" i="3"/>
  <c r="AQ1076" i="3"/>
  <c r="AM1076" i="3"/>
  <c r="O1076" i="3"/>
  <c r="AE1076" i="3"/>
  <c r="AU1076" i="3"/>
  <c r="W1076" i="3"/>
  <c r="S1076" i="3"/>
  <c r="AI1076" i="3"/>
  <c r="L1044" i="3"/>
  <c r="P1044" i="3"/>
  <c r="T1044" i="3"/>
  <c r="X1044" i="3"/>
  <c r="AB1044" i="3"/>
  <c r="AF1044" i="3"/>
  <c r="AJ1044" i="3"/>
  <c r="AN1044" i="3"/>
  <c r="AR1044" i="3"/>
  <c r="AV1044" i="3"/>
  <c r="M1044" i="3"/>
  <c r="Q1044" i="3"/>
  <c r="U1044" i="3"/>
  <c r="Y1044" i="3"/>
  <c r="AC1044" i="3"/>
  <c r="AG1044" i="3"/>
  <c r="AK1044" i="3"/>
  <c r="AO1044" i="3"/>
  <c r="AS1044" i="3"/>
  <c r="AW1044" i="3"/>
  <c r="N1044" i="3"/>
  <c r="R1044" i="3"/>
  <c r="V1044" i="3"/>
  <c r="Z1044" i="3"/>
  <c r="AD1044" i="3"/>
  <c r="AH1044" i="3"/>
  <c r="AL1044" i="3"/>
  <c r="AP1044" i="3"/>
  <c r="AT1044" i="3"/>
  <c r="K1044" i="3"/>
  <c r="AA1044" i="3"/>
  <c r="AQ1044" i="3"/>
  <c r="AM1044" i="3"/>
  <c r="O1044" i="3"/>
  <c r="AE1044" i="3"/>
  <c r="AU1044" i="3"/>
  <c r="W1044" i="3"/>
  <c r="S1044" i="3"/>
  <c r="AI1044" i="3"/>
  <c r="L1012" i="3"/>
  <c r="P1012" i="3"/>
  <c r="T1012" i="3"/>
  <c r="X1012" i="3"/>
  <c r="AB1012" i="3"/>
  <c r="AF1012" i="3"/>
  <c r="AJ1012" i="3"/>
  <c r="AN1012" i="3"/>
  <c r="AR1012" i="3"/>
  <c r="AV1012" i="3"/>
  <c r="M1012" i="3"/>
  <c r="Q1012" i="3"/>
  <c r="U1012" i="3"/>
  <c r="Y1012" i="3"/>
  <c r="AC1012" i="3"/>
  <c r="AG1012" i="3"/>
  <c r="AK1012" i="3"/>
  <c r="AO1012" i="3"/>
  <c r="AS1012" i="3"/>
  <c r="AW1012" i="3"/>
  <c r="N1012" i="3"/>
  <c r="R1012" i="3"/>
  <c r="V1012" i="3"/>
  <c r="Z1012" i="3"/>
  <c r="AD1012" i="3"/>
  <c r="AH1012" i="3"/>
  <c r="AL1012" i="3"/>
  <c r="AP1012" i="3"/>
  <c r="AT1012" i="3"/>
  <c r="K1012" i="3"/>
  <c r="AA1012" i="3"/>
  <c r="AQ1012" i="3"/>
  <c r="W1012" i="3"/>
  <c r="O1012" i="3"/>
  <c r="AE1012" i="3"/>
  <c r="AU1012" i="3"/>
  <c r="AM1012" i="3"/>
  <c r="S1012" i="3"/>
  <c r="AI1012" i="3"/>
  <c r="L980" i="3"/>
  <c r="P980" i="3"/>
  <c r="T980" i="3"/>
  <c r="X980" i="3"/>
  <c r="AB980" i="3"/>
  <c r="AF980" i="3"/>
  <c r="AJ980" i="3"/>
  <c r="AN980" i="3"/>
  <c r="AR980" i="3"/>
  <c r="AV980" i="3"/>
  <c r="M980" i="3"/>
  <c r="Q980" i="3"/>
  <c r="U980" i="3"/>
  <c r="Y980" i="3"/>
  <c r="AC980" i="3"/>
  <c r="AG980" i="3"/>
  <c r="AK980" i="3"/>
  <c r="AO980" i="3"/>
  <c r="AS980" i="3"/>
  <c r="AW980" i="3"/>
  <c r="N980" i="3"/>
  <c r="R980" i="3"/>
  <c r="V980" i="3"/>
  <c r="Z980" i="3"/>
  <c r="AD980" i="3"/>
  <c r="AH980" i="3"/>
  <c r="AL980" i="3"/>
  <c r="AP980" i="3"/>
  <c r="AT980" i="3"/>
  <c r="K980" i="3"/>
  <c r="AA980" i="3"/>
  <c r="AQ980" i="3"/>
  <c r="O980" i="3"/>
  <c r="AE980" i="3"/>
  <c r="AU980" i="3"/>
  <c r="W980" i="3"/>
  <c r="S980" i="3"/>
  <c r="AI980" i="3"/>
  <c r="AM980" i="3"/>
  <c r="K948" i="3"/>
  <c r="O948" i="3"/>
  <c r="S948" i="3"/>
  <c r="W948" i="3"/>
  <c r="AA948" i="3"/>
  <c r="AE948" i="3"/>
  <c r="AI948" i="3"/>
  <c r="AM948" i="3"/>
  <c r="AQ948" i="3"/>
  <c r="AU948" i="3"/>
  <c r="M948" i="3"/>
  <c r="Q948" i="3"/>
  <c r="U948" i="3"/>
  <c r="Y948" i="3"/>
  <c r="AC948" i="3"/>
  <c r="AG948" i="3"/>
  <c r="AK948" i="3"/>
  <c r="AO948" i="3"/>
  <c r="AS948" i="3"/>
  <c r="AW948" i="3"/>
  <c r="L948" i="3"/>
  <c r="T948" i="3"/>
  <c r="AB948" i="3"/>
  <c r="AJ948" i="3"/>
  <c r="AR948" i="3"/>
  <c r="N948" i="3"/>
  <c r="V948" i="3"/>
  <c r="AD948" i="3"/>
  <c r="AL948" i="3"/>
  <c r="AT948" i="3"/>
  <c r="P948" i="3"/>
  <c r="X948" i="3"/>
  <c r="AF948" i="3"/>
  <c r="AN948" i="3"/>
  <c r="AV948" i="3"/>
  <c r="AP948" i="3"/>
  <c r="R948" i="3"/>
  <c r="Z948" i="3"/>
  <c r="AH948" i="3"/>
  <c r="K916" i="3"/>
  <c r="O916" i="3"/>
  <c r="S916" i="3"/>
  <c r="W916" i="3"/>
  <c r="AA916" i="3"/>
  <c r="AE916" i="3"/>
  <c r="AI916" i="3"/>
  <c r="AM916" i="3"/>
  <c r="AQ916" i="3"/>
  <c r="AU916" i="3"/>
  <c r="M916" i="3"/>
  <c r="Q916" i="3"/>
  <c r="U916" i="3"/>
  <c r="Y916" i="3"/>
  <c r="AC916" i="3"/>
  <c r="AG916" i="3"/>
  <c r="AK916" i="3"/>
  <c r="AO916" i="3"/>
  <c r="AS916" i="3"/>
  <c r="AW916" i="3"/>
  <c r="L916" i="3"/>
  <c r="T916" i="3"/>
  <c r="AB916" i="3"/>
  <c r="AJ916" i="3"/>
  <c r="AR916" i="3"/>
  <c r="N916" i="3"/>
  <c r="V916" i="3"/>
  <c r="AD916" i="3"/>
  <c r="AL916" i="3"/>
  <c r="AT916" i="3"/>
  <c r="P916" i="3"/>
  <c r="X916" i="3"/>
  <c r="AF916" i="3"/>
  <c r="AN916" i="3"/>
  <c r="AV916" i="3"/>
  <c r="AP916" i="3"/>
  <c r="R916" i="3"/>
  <c r="Z916" i="3"/>
  <c r="AH916" i="3"/>
  <c r="K884" i="3"/>
  <c r="O884" i="3"/>
  <c r="S884" i="3"/>
  <c r="W884" i="3"/>
  <c r="AA884" i="3"/>
  <c r="AE884" i="3"/>
  <c r="AI884" i="3"/>
  <c r="AM884" i="3"/>
  <c r="AQ884" i="3"/>
  <c r="AU884" i="3"/>
  <c r="M884" i="3"/>
  <c r="Q884" i="3"/>
  <c r="U884" i="3"/>
  <c r="Y884" i="3"/>
  <c r="AC884" i="3"/>
  <c r="AG884" i="3"/>
  <c r="AK884" i="3"/>
  <c r="AO884" i="3"/>
  <c r="AS884" i="3"/>
  <c r="AW884" i="3"/>
  <c r="L884" i="3"/>
  <c r="T884" i="3"/>
  <c r="AB884" i="3"/>
  <c r="AJ884" i="3"/>
  <c r="AR884" i="3"/>
  <c r="N884" i="3"/>
  <c r="V884" i="3"/>
  <c r="AD884" i="3"/>
  <c r="AL884" i="3"/>
  <c r="AT884" i="3"/>
  <c r="P884" i="3"/>
  <c r="X884" i="3"/>
  <c r="AF884" i="3"/>
  <c r="AN884" i="3"/>
  <c r="AV884" i="3"/>
  <c r="AP884" i="3"/>
  <c r="R884" i="3"/>
  <c r="Z884" i="3"/>
  <c r="AH884" i="3"/>
  <c r="K852" i="3"/>
  <c r="O852" i="3"/>
  <c r="S852" i="3"/>
  <c r="W852" i="3"/>
  <c r="AA852" i="3"/>
  <c r="AE852" i="3"/>
  <c r="AI852" i="3"/>
  <c r="AM852" i="3"/>
  <c r="AQ852" i="3"/>
  <c r="AU852" i="3"/>
  <c r="M852" i="3"/>
  <c r="Q852" i="3"/>
  <c r="U852" i="3"/>
  <c r="Y852" i="3"/>
  <c r="AC852" i="3"/>
  <c r="AG852" i="3"/>
  <c r="AK852" i="3"/>
  <c r="AO852" i="3"/>
  <c r="AS852" i="3"/>
  <c r="AW852" i="3"/>
  <c r="L852" i="3"/>
  <c r="T852" i="3"/>
  <c r="AB852" i="3"/>
  <c r="AJ852" i="3"/>
  <c r="AR852" i="3"/>
  <c r="N852" i="3"/>
  <c r="V852" i="3"/>
  <c r="AD852" i="3"/>
  <c r="AL852" i="3"/>
  <c r="AT852" i="3"/>
  <c r="P852" i="3"/>
  <c r="X852" i="3"/>
  <c r="AF852" i="3"/>
  <c r="AN852" i="3"/>
  <c r="AV852" i="3"/>
  <c r="AP852" i="3"/>
  <c r="R852" i="3"/>
  <c r="Z852" i="3"/>
  <c r="AH852" i="3"/>
  <c r="K820" i="3"/>
  <c r="O820" i="3"/>
  <c r="S820" i="3"/>
  <c r="W820" i="3"/>
  <c r="AA820" i="3"/>
  <c r="AE820" i="3"/>
  <c r="AI820" i="3"/>
  <c r="AM820" i="3"/>
  <c r="AQ820" i="3"/>
  <c r="AU820" i="3"/>
  <c r="M820" i="3"/>
  <c r="Q820" i="3"/>
  <c r="U820" i="3"/>
  <c r="Y820" i="3"/>
  <c r="AC820" i="3"/>
  <c r="AG820" i="3"/>
  <c r="AK820" i="3"/>
  <c r="AO820" i="3"/>
  <c r="AS820" i="3"/>
  <c r="AW820" i="3"/>
  <c r="L820" i="3"/>
  <c r="T820" i="3"/>
  <c r="AB820" i="3"/>
  <c r="AJ820" i="3"/>
  <c r="AR820" i="3"/>
  <c r="N820" i="3"/>
  <c r="V820" i="3"/>
  <c r="AD820" i="3"/>
  <c r="AL820" i="3"/>
  <c r="AT820" i="3"/>
  <c r="P820" i="3"/>
  <c r="X820" i="3"/>
  <c r="AF820" i="3"/>
  <c r="AN820" i="3"/>
  <c r="AV820" i="3"/>
  <c r="AP820" i="3"/>
  <c r="R820" i="3"/>
  <c r="Z820" i="3"/>
  <c r="AH820" i="3"/>
  <c r="K788" i="3"/>
  <c r="O788" i="3"/>
  <c r="S788" i="3"/>
  <c r="W788" i="3"/>
  <c r="AA788" i="3"/>
  <c r="AE788" i="3"/>
  <c r="AI788" i="3"/>
  <c r="AM788" i="3"/>
  <c r="AQ788" i="3"/>
  <c r="AU788" i="3"/>
  <c r="M788" i="3"/>
  <c r="Q788" i="3"/>
  <c r="U788" i="3"/>
  <c r="Y788" i="3"/>
  <c r="AC788" i="3"/>
  <c r="AG788" i="3"/>
  <c r="AK788" i="3"/>
  <c r="AO788" i="3"/>
  <c r="AS788" i="3"/>
  <c r="AW788" i="3"/>
  <c r="L788" i="3"/>
  <c r="T788" i="3"/>
  <c r="AB788" i="3"/>
  <c r="AJ788" i="3"/>
  <c r="AR788" i="3"/>
  <c r="N788" i="3"/>
  <c r="V788" i="3"/>
  <c r="AD788" i="3"/>
  <c r="AL788" i="3"/>
  <c r="AT788" i="3"/>
  <c r="P788" i="3"/>
  <c r="X788" i="3"/>
  <c r="AF788" i="3"/>
  <c r="AN788" i="3"/>
  <c r="AV788" i="3"/>
  <c r="AP788" i="3"/>
  <c r="R788" i="3"/>
  <c r="Z788" i="3"/>
  <c r="AH788" i="3"/>
  <c r="N756" i="3"/>
  <c r="R756" i="3"/>
  <c r="V756" i="3"/>
  <c r="Z756" i="3"/>
  <c r="AD756" i="3"/>
  <c r="AH756" i="3"/>
  <c r="AL756" i="3"/>
  <c r="AP756" i="3"/>
  <c r="AT756" i="3"/>
  <c r="K756" i="3"/>
  <c r="O756" i="3"/>
  <c r="S756" i="3"/>
  <c r="W756" i="3"/>
  <c r="AA756" i="3"/>
  <c r="AE756" i="3"/>
  <c r="AI756" i="3"/>
  <c r="AM756" i="3"/>
  <c r="AQ756" i="3"/>
  <c r="AU756" i="3"/>
  <c r="M756" i="3"/>
  <c r="U756" i="3"/>
  <c r="AC756" i="3"/>
  <c r="AK756" i="3"/>
  <c r="AS756" i="3"/>
  <c r="P756" i="3"/>
  <c r="X756" i="3"/>
  <c r="AF756" i="3"/>
  <c r="AN756" i="3"/>
  <c r="AV756" i="3"/>
  <c r="Q756" i="3"/>
  <c r="Y756" i="3"/>
  <c r="AG756" i="3"/>
  <c r="AO756" i="3"/>
  <c r="AW756" i="3"/>
  <c r="AB756" i="3"/>
  <c r="AJ756" i="3"/>
  <c r="L756" i="3"/>
  <c r="AR756" i="3"/>
  <c r="T756" i="3"/>
  <c r="M724" i="3"/>
  <c r="Q724" i="3"/>
  <c r="U724" i="3"/>
  <c r="Y724" i="3"/>
  <c r="AC724" i="3"/>
  <c r="AG724" i="3"/>
  <c r="AK724" i="3"/>
  <c r="AO724" i="3"/>
  <c r="AS724" i="3"/>
  <c r="AW724" i="3"/>
  <c r="N724" i="3"/>
  <c r="R724" i="3"/>
  <c r="V724" i="3"/>
  <c r="Z724" i="3"/>
  <c r="AD724" i="3"/>
  <c r="AH724" i="3"/>
  <c r="AL724" i="3"/>
  <c r="AP724" i="3"/>
  <c r="AT724" i="3"/>
  <c r="K724" i="3"/>
  <c r="O724" i="3"/>
  <c r="S724" i="3"/>
  <c r="W724" i="3"/>
  <c r="AA724" i="3"/>
  <c r="AE724" i="3"/>
  <c r="AI724" i="3"/>
  <c r="AM724" i="3"/>
  <c r="AQ724" i="3"/>
  <c r="AU724" i="3"/>
  <c r="P724" i="3"/>
  <c r="AF724" i="3"/>
  <c r="AV724" i="3"/>
  <c r="T724" i="3"/>
  <c r="AJ724" i="3"/>
  <c r="X724" i="3"/>
  <c r="AN724" i="3"/>
  <c r="L724" i="3"/>
  <c r="AB724" i="3"/>
  <c r="AR724" i="3"/>
  <c r="M692" i="3"/>
  <c r="Q692" i="3"/>
  <c r="U692" i="3"/>
  <c r="Y692" i="3"/>
  <c r="AC692" i="3"/>
  <c r="AG692" i="3"/>
  <c r="AK692" i="3"/>
  <c r="AO692" i="3"/>
  <c r="AS692" i="3"/>
  <c r="AW692" i="3"/>
  <c r="N692" i="3"/>
  <c r="R692" i="3"/>
  <c r="V692" i="3"/>
  <c r="Z692" i="3"/>
  <c r="AD692" i="3"/>
  <c r="AH692" i="3"/>
  <c r="AL692" i="3"/>
  <c r="AP692" i="3"/>
  <c r="AT692" i="3"/>
  <c r="K692" i="3"/>
  <c r="O692" i="3"/>
  <c r="S692" i="3"/>
  <c r="W692" i="3"/>
  <c r="AA692" i="3"/>
  <c r="AE692" i="3"/>
  <c r="AI692" i="3"/>
  <c r="AM692" i="3"/>
  <c r="AQ692" i="3"/>
  <c r="AU692" i="3"/>
  <c r="P692" i="3"/>
  <c r="AF692" i="3"/>
  <c r="AV692" i="3"/>
  <c r="T692" i="3"/>
  <c r="AJ692" i="3"/>
  <c r="X692" i="3"/>
  <c r="AN692" i="3"/>
  <c r="AR692" i="3"/>
  <c r="L692" i="3"/>
  <c r="AB692" i="3"/>
  <c r="M660" i="3"/>
  <c r="Q660" i="3"/>
  <c r="U660" i="3"/>
  <c r="Y660" i="3"/>
  <c r="AC660" i="3"/>
  <c r="AG660" i="3"/>
  <c r="AK660" i="3"/>
  <c r="AO660" i="3"/>
  <c r="AS660" i="3"/>
  <c r="AW660" i="3"/>
  <c r="N660" i="3"/>
  <c r="R660" i="3"/>
  <c r="V660" i="3"/>
  <c r="Z660" i="3"/>
  <c r="AD660" i="3"/>
  <c r="AH660" i="3"/>
  <c r="AL660" i="3"/>
  <c r="AP660" i="3"/>
  <c r="AT660" i="3"/>
  <c r="K660" i="3"/>
  <c r="O660" i="3"/>
  <c r="S660" i="3"/>
  <c r="W660" i="3"/>
  <c r="AA660" i="3"/>
  <c r="AE660" i="3"/>
  <c r="AI660" i="3"/>
  <c r="AM660" i="3"/>
  <c r="AQ660" i="3"/>
  <c r="AU660" i="3"/>
  <c r="P660" i="3"/>
  <c r="AF660" i="3"/>
  <c r="AV660" i="3"/>
  <c r="T660" i="3"/>
  <c r="AJ660" i="3"/>
  <c r="X660" i="3"/>
  <c r="AN660" i="3"/>
  <c r="L660" i="3"/>
  <c r="AB660" i="3"/>
  <c r="AR660" i="3"/>
  <c r="M628" i="3"/>
  <c r="Q628" i="3"/>
  <c r="U628" i="3"/>
  <c r="Y628" i="3"/>
  <c r="AC628" i="3"/>
  <c r="AG628" i="3"/>
  <c r="AK628" i="3"/>
  <c r="AO628" i="3"/>
  <c r="AS628" i="3"/>
  <c r="AW628" i="3"/>
  <c r="N628" i="3"/>
  <c r="R628" i="3"/>
  <c r="V628" i="3"/>
  <c r="Z628" i="3"/>
  <c r="AD628" i="3"/>
  <c r="AH628" i="3"/>
  <c r="AL628" i="3"/>
  <c r="AP628" i="3"/>
  <c r="AT628" i="3"/>
  <c r="K628" i="3"/>
  <c r="O628" i="3"/>
  <c r="S628" i="3"/>
  <c r="W628" i="3"/>
  <c r="AA628" i="3"/>
  <c r="AE628" i="3"/>
  <c r="AI628" i="3"/>
  <c r="AM628" i="3"/>
  <c r="AQ628" i="3"/>
  <c r="AU628" i="3"/>
  <c r="P628" i="3"/>
  <c r="AF628" i="3"/>
  <c r="AV628" i="3"/>
  <c r="T628" i="3"/>
  <c r="AJ628" i="3"/>
  <c r="X628" i="3"/>
  <c r="AN628" i="3"/>
  <c r="AR628" i="3"/>
  <c r="L628" i="3"/>
  <c r="AB628" i="3"/>
  <c r="M612" i="3"/>
  <c r="Q612" i="3"/>
  <c r="U612" i="3"/>
  <c r="Y612" i="3"/>
  <c r="AC612" i="3"/>
  <c r="AG612" i="3"/>
  <c r="AK612" i="3"/>
  <c r="AO612" i="3"/>
  <c r="AS612" i="3"/>
  <c r="AW612" i="3"/>
  <c r="N612" i="3"/>
  <c r="R612" i="3"/>
  <c r="V612" i="3"/>
  <c r="Z612" i="3"/>
  <c r="AD612" i="3"/>
  <c r="AH612" i="3"/>
  <c r="AL612" i="3"/>
  <c r="AP612" i="3"/>
  <c r="AT612" i="3"/>
  <c r="K612" i="3"/>
  <c r="O612" i="3"/>
  <c r="S612" i="3"/>
  <c r="W612" i="3"/>
  <c r="AA612" i="3"/>
  <c r="AE612" i="3"/>
  <c r="AI612" i="3"/>
  <c r="AM612" i="3"/>
  <c r="AQ612" i="3"/>
  <c r="AU612" i="3"/>
  <c r="P612" i="3"/>
  <c r="AF612" i="3"/>
  <c r="AV612" i="3"/>
  <c r="T612" i="3"/>
  <c r="AJ612" i="3"/>
  <c r="X612" i="3"/>
  <c r="AN612" i="3"/>
  <c r="AB612" i="3"/>
  <c r="AR612" i="3"/>
  <c r="L612" i="3"/>
  <c r="M580" i="3"/>
  <c r="Q580" i="3"/>
  <c r="U580" i="3"/>
  <c r="Y580" i="3"/>
  <c r="AC580" i="3"/>
  <c r="AG580" i="3"/>
  <c r="AK580" i="3"/>
  <c r="AO580" i="3"/>
  <c r="AS580" i="3"/>
  <c r="AW580" i="3"/>
  <c r="N580" i="3"/>
  <c r="R580" i="3"/>
  <c r="V580" i="3"/>
  <c r="Z580" i="3"/>
  <c r="AD580" i="3"/>
  <c r="AH580" i="3"/>
  <c r="AL580" i="3"/>
  <c r="AP580" i="3"/>
  <c r="AT580" i="3"/>
  <c r="K580" i="3"/>
  <c r="O580" i="3"/>
  <c r="S580" i="3"/>
  <c r="W580" i="3"/>
  <c r="AA580" i="3"/>
  <c r="AE580" i="3"/>
  <c r="AI580" i="3"/>
  <c r="AM580" i="3"/>
  <c r="AQ580" i="3"/>
  <c r="AU580" i="3"/>
  <c r="P580" i="3"/>
  <c r="AF580" i="3"/>
  <c r="AV580" i="3"/>
  <c r="T580" i="3"/>
  <c r="AJ580" i="3"/>
  <c r="X580" i="3"/>
  <c r="AN580" i="3"/>
  <c r="L580" i="3"/>
  <c r="AB580" i="3"/>
  <c r="AR580" i="3"/>
  <c r="M548" i="3"/>
  <c r="Q548" i="3"/>
  <c r="U548" i="3"/>
  <c r="Y548" i="3"/>
  <c r="AC548" i="3"/>
  <c r="AG548" i="3"/>
  <c r="AK548" i="3"/>
  <c r="AO548" i="3"/>
  <c r="AS548" i="3"/>
  <c r="AW548" i="3"/>
  <c r="N548" i="3"/>
  <c r="R548" i="3"/>
  <c r="V548" i="3"/>
  <c r="Z548" i="3"/>
  <c r="AD548" i="3"/>
  <c r="AH548" i="3"/>
  <c r="AL548" i="3"/>
  <c r="AP548" i="3"/>
  <c r="AT548" i="3"/>
  <c r="K548" i="3"/>
  <c r="O548" i="3"/>
  <c r="S548" i="3"/>
  <c r="W548" i="3"/>
  <c r="AA548" i="3"/>
  <c r="AE548" i="3"/>
  <c r="AI548" i="3"/>
  <c r="AM548" i="3"/>
  <c r="AQ548" i="3"/>
  <c r="AU548" i="3"/>
  <c r="P548" i="3"/>
  <c r="AF548" i="3"/>
  <c r="AV548" i="3"/>
  <c r="T548" i="3"/>
  <c r="AJ548" i="3"/>
  <c r="X548" i="3"/>
  <c r="AN548" i="3"/>
  <c r="AB548" i="3"/>
  <c r="AR548" i="3"/>
  <c r="L548" i="3"/>
  <c r="M500" i="3"/>
  <c r="Q500" i="3"/>
  <c r="U500" i="3"/>
  <c r="Y500" i="3"/>
  <c r="AC500" i="3"/>
  <c r="AG500" i="3"/>
  <c r="AK500" i="3"/>
  <c r="AO500" i="3"/>
  <c r="AS500" i="3"/>
  <c r="AW500" i="3"/>
  <c r="N500" i="3"/>
  <c r="R500" i="3"/>
  <c r="V500" i="3"/>
  <c r="Z500" i="3"/>
  <c r="AD500" i="3"/>
  <c r="AH500" i="3"/>
  <c r="AL500" i="3"/>
  <c r="AP500" i="3"/>
  <c r="AT500" i="3"/>
  <c r="K500" i="3"/>
  <c r="O500" i="3"/>
  <c r="S500" i="3"/>
  <c r="W500" i="3"/>
  <c r="AA500" i="3"/>
  <c r="AE500" i="3"/>
  <c r="AI500" i="3"/>
  <c r="AM500" i="3"/>
  <c r="AQ500" i="3"/>
  <c r="AU500" i="3"/>
  <c r="P500" i="3"/>
  <c r="AF500" i="3"/>
  <c r="AV500" i="3"/>
  <c r="T500" i="3"/>
  <c r="AJ500" i="3"/>
  <c r="X500" i="3"/>
  <c r="AN500" i="3"/>
  <c r="AR500" i="3"/>
  <c r="L500" i="3"/>
  <c r="AB500" i="3"/>
  <c r="M468" i="3"/>
  <c r="Q468" i="3"/>
  <c r="U468" i="3"/>
  <c r="Y468" i="3"/>
  <c r="AC468" i="3"/>
  <c r="AG468" i="3"/>
  <c r="AK468" i="3"/>
  <c r="AO468" i="3"/>
  <c r="AS468" i="3"/>
  <c r="AW468" i="3"/>
  <c r="N468" i="3"/>
  <c r="R468" i="3"/>
  <c r="V468" i="3"/>
  <c r="Z468" i="3"/>
  <c r="AD468" i="3"/>
  <c r="AH468" i="3"/>
  <c r="AL468" i="3"/>
  <c r="AP468" i="3"/>
  <c r="AT468" i="3"/>
  <c r="K468" i="3"/>
  <c r="O468" i="3"/>
  <c r="S468" i="3"/>
  <c r="W468" i="3"/>
  <c r="AA468" i="3"/>
  <c r="AE468" i="3"/>
  <c r="AI468" i="3"/>
  <c r="AM468" i="3"/>
  <c r="AQ468" i="3"/>
  <c r="AU468" i="3"/>
  <c r="P468" i="3"/>
  <c r="AF468" i="3"/>
  <c r="AV468" i="3"/>
  <c r="T468" i="3"/>
  <c r="AJ468" i="3"/>
  <c r="X468" i="3"/>
  <c r="AN468" i="3"/>
  <c r="L468" i="3"/>
  <c r="AB468" i="3"/>
  <c r="AR468" i="3"/>
  <c r="M436" i="3"/>
  <c r="Q436" i="3"/>
  <c r="U436" i="3"/>
  <c r="Y436" i="3"/>
  <c r="AC436" i="3"/>
  <c r="AG436" i="3"/>
  <c r="AK436" i="3"/>
  <c r="AO436" i="3"/>
  <c r="AS436" i="3"/>
  <c r="AW436" i="3"/>
  <c r="N436" i="3"/>
  <c r="R436" i="3"/>
  <c r="V436" i="3"/>
  <c r="Z436" i="3"/>
  <c r="AD436" i="3"/>
  <c r="AH436" i="3"/>
  <c r="AL436" i="3"/>
  <c r="AP436" i="3"/>
  <c r="AT436" i="3"/>
  <c r="K436" i="3"/>
  <c r="O436" i="3"/>
  <c r="S436" i="3"/>
  <c r="W436" i="3"/>
  <c r="AA436" i="3"/>
  <c r="AE436" i="3"/>
  <c r="AI436" i="3"/>
  <c r="AM436" i="3"/>
  <c r="AQ436" i="3"/>
  <c r="AU436" i="3"/>
  <c r="P436" i="3"/>
  <c r="AF436" i="3"/>
  <c r="AV436" i="3"/>
  <c r="T436" i="3"/>
  <c r="AJ436" i="3"/>
  <c r="X436" i="3"/>
  <c r="AN436" i="3"/>
  <c r="AR436" i="3"/>
  <c r="L436" i="3"/>
  <c r="AB436" i="3"/>
  <c r="L404" i="3"/>
  <c r="P404" i="3"/>
  <c r="T404" i="3"/>
  <c r="X404" i="3"/>
  <c r="AB404" i="3"/>
  <c r="AF404" i="3"/>
  <c r="AJ404" i="3"/>
  <c r="AN404" i="3"/>
  <c r="AR404" i="3"/>
  <c r="AV404" i="3"/>
  <c r="K404" i="3"/>
  <c r="Q404" i="3"/>
  <c r="V404" i="3"/>
  <c r="AA404" i="3"/>
  <c r="AG404" i="3"/>
  <c r="AL404" i="3"/>
  <c r="AQ404" i="3"/>
  <c r="AW404" i="3"/>
  <c r="M404" i="3"/>
  <c r="R404" i="3"/>
  <c r="W404" i="3"/>
  <c r="AC404" i="3"/>
  <c r="AH404" i="3"/>
  <c r="AM404" i="3"/>
  <c r="AS404" i="3"/>
  <c r="N404" i="3"/>
  <c r="S404" i="3"/>
  <c r="Y404" i="3"/>
  <c r="AD404" i="3"/>
  <c r="AI404" i="3"/>
  <c r="AO404" i="3"/>
  <c r="AT404" i="3"/>
  <c r="Z404" i="3"/>
  <c r="AU404" i="3"/>
  <c r="AE404" i="3"/>
  <c r="O404" i="3"/>
  <c r="AK404" i="3"/>
  <c r="U404" i="3"/>
  <c r="AP404" i="3"/>
  <c r="K372" i="3"/>
  <c r="O372" i="3"/>
  <c r="S372" i="3"/>
  <c r="W372" i="3"/>
  <c r="AA372" i="3"/>
  <c r="AE372" i="3"/>
  <c r="AI372" i="3"/>
  <c r="AM372" i="3"/>
  <c r="AQ372" i="3"/>
  <c r="AU372" i="3"/>
  <c r="L372" i="3"/>
  <c r="P372" i="3"/>
  <c r="T372" i="3"/>
  <c r="X372" i="3"/>
  <c r="AB372" i="3"/>
  <c r="AF372" i="3"/>
  <c r="AJ372" i="3"/>
  <c r="AN372" i="3"/>
  <c r="AR372" i="3"/>
  <c r="AV372" i="3"/>
  <c r="M372" i="3"/>
  <c r="Q372" i="3"/>
  <c r="U372" i="3"/>
  <c r="Y372" i="3"/>
  <c r="AC372" i="3"/>
  <c r="AG372" i="3"/>
  <c r="AK372" i="3"/>
  <c r="AO372" i="3"/>
  <c r="AS372" i="3"/>
  <c r="AW372" i="3"/>
  <c r="N372" i="3"/>
  <c r="AD372" i="3"/>
  <c r="AT372" i="3"/>
  <c r="R372" i="3"/>
  <c r="AH372" i="3"/>
  <c r="V372" i="3"/>
  <c r="AL372" i="3"/>
  <c r="Z372" i="3"/>
  <c r="AP372" i="3"/>
  <c r="K340" i="3"/>
  <c r="O340" i="3"/>
  <c r="S340" i="3"/>
  <c r="W340" i="3"/>
  <c r="AA340" i="3"/>
  <c r="AE340" i="3"/>
  <c r="AI340" i="3"/>
  <c r="AM340" i="3"/>
  <c r="AQ340" i="3"/>
  <c r="AU340" i="3"/>
  <c r="L340" i="3"/>
  <c r="P340" i="3"/>
  <c r="T340" i="3"/>
  <c r="X340" i="3"/>
  <c r="AB340" i="3"/>
  <c r="AF340" i="3"/>
  <c r="AJ340" i="3"/>
  <c r="AN340" i="3"/>
  <c r="AR340" i="3"/>
  <c r="AV340" i="3"/>
  <c r="M340" i="3"/>
  <c r="Q340" i="3"/>
  <c r="U340" i="3"/>
  <c r="Y340" i="3"/>
  <c r="AC340" i="3"/>
  <c r="AG340" i="3"/>
  <c r="AK340" i="3"/>
  <c r="AO340" i="3"/>
  <c r="AS340" i="3"/>
  <c r="AW340" i="3"/>
  <c r="N340" i="3"/>
  <c r="AD340" i="3"/>
  <c r="AT340" i="3"/>
  <c r="R340" i="3"/>
  <c r="AH340" i="3"/>
  <c r="V340" i="3"/>
  <c r="AL340" i="3"/>
  <c r="Z340" i="3"/>
  <c r="AP340" i="3"/>
  <c r="K308" i="3"/>
  <c r="O308" i="3"/>
  <c r="S308" i="3"/>
  <c r="W308" i="3"/>
  <c r="AA308" i="3"/>
  <c r="AE308" i="3"/>
  <c r="AI308" i="3"/>
  <c r="AM308" i="3"/>
  <c r="AQ308" i="3"/>
  <c r="AU308" i="3"/>
  <c r="L308" i="3"/>
  <c r="P308" i="3"/>
  <c r="T308" i="3"/>
  <c r="X308" i="3"/>
  <c r="AB308" i="3"/>
  <c r="AF308" i="3"/>
  <c r="AJ308" i="3"/>
  <c r="AN308" i="3"/>
  <c r="AR308" i="3"/>
  <c r="AV308" i="3"/>
  <c r="M308" i="3"/>
  <c r="Q308" i="3"/>
  <c r="U308" i="3"/>
  <c r="Y308" i="3"/>
  <c r="AC308" i="3"/>
  <c r="AG308" i="3"/>
  <c r="AK308" i="3"/>
  <c r="AO308" i="3"/>
  <c r="AS308" i="3"/>
  <c r="AW308" i="3"/>
  <c r="Z308" i="3"/>
  <c r="AP308" i="3"/>
  <c r="N308" i="3"/>
  <c r="AD308" i="3"/>
  <c r="AT308" i="3"/>
  <c r="R308" i="3"/>
  <c r="AH308" i="3"/>
  <c r="V308" i="3"/>
  <c r="AL308" i="3"/>
  <c r="K276" i="3"/>
  <c r="O276" i="3"/>
  <c r="S276" i="3"/>
  <c r="W276" i="3"/>
  <c r="AA276" i="3"/>
  <c r="AE276" i="3"/>
  <c r="AI276" i="3"/>
  <c r="AM276" i="3"/>
  <c r="AQ276" i="3"/>
  <c r="AU276" i="3"/>
  <c r="L276" i="3"/>
  <c r="P276" i="3"/>
  <c r="T276" i="3"/>
  <c r="X276" i="3"/>
  <c r="AB276" i="3"/>
  <c r="AF276" i="3"/>
  <c r="AJ276" i="3"/>
  <c r="AN276" i="3"/>
  <c r="AR276" i="3"/>
  <c r="AV276" i="3"/>
  <c r="M276" i="3"/>
  <c r="Q276" i="3"/>
  <c r="U276" i="3"/>
  <c r="Y276" i="3"/>
  <c r="AC276" i="3"/>
  <c r="AG276" i="3"/>
  <c r="AK276" i="3"/>
  <c r="AO276" i="3"/>
  <c r="AS276" i="3"/>
  <c r="AW276" i="3"/>
  <c r="R276" i="3"/>
  <c r="AH276" i="3"/>
  <c r="V276" i="3"/>
  <c r="AL276" i="3"/>
  <c r="Z276" i="3"/>
  <c r="AP276" i="3"/>
  <c r="AT276" i="3"/>
  <c r="N276" i="3"/>
  <c r="AD276" i="3"/>
  <c r="K244" i="3"/>
  <c r="O244" i="3"/>
  <c r="S244" i="3"/>
  <c r="W244" i="3"/>
  <c r="AA244" i="3"/>
  <c r="AE244" i="3"/>
  <c r="AI244" i="3"/>
  <c r="AM244" i="3"/>
  <c r="AQ244" i="3"/>
  <c r="AU244" i="3"/>
  <c r="L244" i="3"/>
  <c r="P244" i="3"/>
  <c r="T244" i="3"/>
  <c r="X244" i="3"/>
  <c r="AB244" i="3"/>
  <c r="AF244" i="3"/>
  <c r="AJ244" i="3"/>
  <c r="AN244" i="3"/>
  <c r="AR244" i="3"/>
  <c r="AV244" i="3"/>
  <c r="M244" i="3"/>
  <c r="Q244" i="3"/>
  <c r="U244" i="3"/>
  <c r="Y244" i="3"/>
  <c r="AC244" i="3"/>
  <c r="AG244" i="3"/>
  <c r="AK244" i="3"/>
  <c r="AO244" i="3"/>
  <c r="AS244" i="3"/>
  <c r="AW244" i="3"/>
  <c r="R244" i="3"/>
  <c r="AH244" i="3"/>
  <c r="V244" i="3"/>
  <c r="AL244" i="3"/>
  <c r="Z244" i="3"/>
  <c r="AP244" i="3"/>
  <c r="N244" i="3"/>
  <c r="AD244" i="3"/>
  <c r="AT244" i="3"/>
  <c r="K212" i="3"/>
  <c r="O212" i="3"/>
  <c r="S212" i="3"/>
  <c r="W212" i="3"/>
  <c r="AA212" i="3"/>
  <c r="AE212" i="3"/>
  <c r="AI212" i="3"/>
  <c r="AM212" i="3"/>
  <c r="AQ212" i="3"/>
  <c r="AU212" i="3"/>
  <c r="L212" i="3"/>
  <c r="P212" i="3"/>
  <c r="T212" i="3"/>
  <c r="X212" i="3"/>
  <c r="AB212" i="3"/>
  <c r="AF212" i="3"/>
  <c r="AJ212" i="3"/>
  <c r="AN212" i="3"/>
  <c r="AR212" i="3"/>
  <c r="AV212" i="3"/>
  <c r="M212" i="3"/>
  <c r="Q212" i="3"/>
  <c r="U212" i="3"/>
  <c r="Y212" i="3"/>
  <c r="AC212" i="3"/>
  <c r="AG212" i="3"/>
  <c r="AK212" i="3"/>
  <c r="AO212" i="3"/>
  <c r="AS212" i="3"/>
  <c r="AW212" i="3"/>
  <c r="Z212" i="3"/>
  <c r="AP212" i="3"/>
  <c r="N212" i="3"/>
  <c r="AD212" i="3"/>
  <c r="AT212" i="3"/>
  <c r="R212" i="3"/>
  <c r="AH212" i="3"/>
  <c r="V212" i="3"/>
  <c r="AL212" i="3"/>
  <c r="M180" i="3"/>
  <c r="Q180" i="3"/>
  <c r="U180" i="3"/>
  <c r="Y180" i="3"/>
  <c r="AC180" i="3"/>
  <c r="AG180" i="3"/>
  <c r="AK180" i="3"/>
  <c r="AO180" i="3"/>
  <c r="AS180" i="3"/>
  <c r="AW180" i="3"/>
  <c r="N180" i="3"/>
  <c r="R180" i="3"/>
  <c r="V180" i="3"/>
  <c r="Z180" i="3"/>
  <c r="AD180" i="3"/>
  <c r="AH180" i="3"/>
  <c r="AL180" i="3"/>
  <c r="AP180" i="3"/>
  <c r="AT180" i="3"/>
  <c r="K180" i="3"/>
  <c r="O180" i="3"/>
  <c r="S180" i="3"/>
  <c r="W180" i="3"/>
  <c r="AA180" i="3"/>
  <c r="AE180" i="3"/>
  <c r="AI180" i="3"/>
  <c r="AM180" i="3"/>
  <c r="AQ180" i="3"/>
  <c r="AU180" i="3"/>
  <c r="P180" i="3"/>
  <c r="AF180" i="3"/>
  <c r="AV180" i="3"/>
  <c r="T180" i="3"/>
  <c r="AJ180" i="3"/>
  <c r="X180" i="3"/>
  <c r="AN180" i="3"/>
  <c r="AB180" i="3"/>
  <c r="AR180" i="3"/>
  <c r="L180" i="3"/>
  <c r="M148" i="3"/>
  <c r="Q148" i="3"/>
  <c r="U148" i="3"/>
  <c r="Y148" i="3"/>
  <c r="AC148" i="3"/>
  <c r="AG148" i="3"/>
  <c r="AK148" i="3"/>
  <c r="AO148" i="3"/>
  <c r="AS148" i="3"/>
  <c r="AW148" i="3"/>
  <c r="N148" i="3"/>
  <c r="R148" i="3"/>
  <c r="V148" i="3"/>
  <c r="Z148" i="3"/>
  <c r="AD148" i="3"/>
  <c r="AH148" i="3"/>
  <c r="AL148" i="3"/>
  <c r="AP148" i="3"/>
  <c r="AT148" i="3"/>
  <c r="K148" i="3"/>
  <c r="O148" i="3"/>
  <c r="S148" i="3"/>
  <c r="W148" i="3"/>
  <c r="AA148" i="3"/>
  <c r="AE148" i="3"/>
  <c r="AI148" i="3"/>
  <c r="AM148" i="3"/>
  <c r="AQ148" i="3"/>
  <c r="AU148" i="3"/>
  <c r="P148" i="3"/>
  <c r="AF148" i="3"/>
  <c r="AV148" i="3"/>
  <c r="T148" i="3"/>
  <c r="AJ148" i="3"/>
  <c r="X148" i="3"/>
  <c r="AN148" i="3"/>
  <c r="L148" i="3"/>
  <c r="AB148" i="3"/>
  <c r="AR148" i="3"/>
  <c r="M132" i="3"/>
  <c r="Q132" i="3"/>
  <c r="U132" i="3"/>
  <c r="Y132" i="3"/>
  <c r="AC132" i="3"/>
  <c r="AG132" i="3"/>
  <c r="AK132" i="3"/>
  <c r="AO132" i="3"/>
  <c r="AS132" i="3"/>
  <c r="AW132" i="3"/>
  <c r="N132" i="3"/>
  <c r="R132" i="3"/>
  <c r="V132" i="3"/>
  <c r="Z132" i="3"/>
  <c r="AD132" i="3"/>
  <c r="AH132" i="3"/>
  <c r="AL132" i="3"/>
  <c r="AP132" i="3"/>
  <c r="AT132" i="3"/>
  <c r="K132" i="3"/>
  <c r="O132" i="3"/>
  <c r="S132" i="3"/>
  <c r="W132" i="3"/>
  <c r="AA132" i="3"/>
  <c r="AE132" i="3"/>
  <c r="AI132" i="3"/>
  <c r="AM132" i="3"/>
  <c r="AQ132" i="3"/>
  <c r="AU132" i="3"/>
  <c r="P132" i="3"/>
  <c r="AF132" i="3"/>
  <c r="AV132" i="3"/>
  <c r="T132" i="3"/>
  <c r="AJ132" i="3"/>
  <c r="X132" i="3"/>
  <c r="AN132" i="3"/>
  <c r="AR132" i="3"/>
  <c r="L132" i="3"/>
  <c r="AB132" i="3"/>
  <c r="K100" i="3"/>
  <c r="O100" i="3"/>
  <c r="S100" i="3"/>
  <c r="W100" i="3"/>
  <c r="AA100" i="3"/>
  <c r="AE100" i="3"/>
  <c r="AI100" i="3"/>
  <c r="AM100" i="3"/>
  <c r="AQ100" i="3"/>
  <c r="AU100" i="3"/>
  <c r="L100" i="3"/>
  <c r="P100" i="3"/>
  <c r="T100" i="3"/>
  <c r="X100" i="3"/>
  <c r="AB100" i="3"/>
  <c r="AF100" i="3"/>
  <c r="AJ100" i="3"/>
  <c r="AN100" i="3"/>
  <c r="AR100" i="3"/>
  <c r="AV100" i="3"/>
  <c r="M100" i="3"/>
  <c r="Q100" i="3"/>
  <c r="U100" i="3"/>
  <c r="Y100" i="3"/>
  <c r="AC100" i="3"/>
  <c r="AG100" i="3"/>
  <c r="AK100" i="3"/>
  <c r="AO100" i="3"/>
  <c r="AS100" i="3"/>
  <c r="AW100" i="3"/>
  <c r="N100" i="3"/>
  <c r="AD100" i="3"/>
  <c r="AT100" i="3"/>
  <c r="R100" i="3"/>
  <c r="AH100" i="3"/>
  <c r="V100" i="3"/>
  <c r="AL100" i="3"/>
  <c r="Z100" i="3"/>
  <c r="AP100" i="3"/>
  <c r="K84" i="3"/>
  <c r="O84" i="3"/>
  <c r="S84" i="3"/>
  <c r="W84" i="3"/>
  <c r="AA84" i="3"/>
  <c r="AE84" i="3"/>
  <c r="AI84" i="3"/>
  <c r="AM84" i="3"/>
  <c r="AQ84" i="3"/>
  <c r="AU84" i="3"/>
  <c r="L84" i="3"/>
  <c r="P84" i="3"/>
  <c r="T84" i="3"/>
  <c r="X84" i="3"/>
  <c r="AB84" i="3"/>
  <c r="AF84" i="3"/>
  <c r="AJ84" i="3"/>
  <c r="AN84" i="3"/>
  <c r="AR84" i="3"/>
  <c r="AV84" i="3"/>
  <c r="M84" i="3"/>
  <c r="Q84" i="3"/>
  <c r="U84" i="3"/>
  <c r="Y84" i="3"/>
  <c r="AC84" i="3"/>
  <c r="AG84" i="3"/>
  <c r="AK84" i="3"/>
  <c r="AO84" i="3"/>
  <c r="AS84" i="3"/>
  <c r="AW84" i="3"/>
  <c r="R84" i="3"/>
  <c r="AH84" i="3"/>
  <c r="V84" i="3"/>
  <c r="AL84" i="3"/>
  <c r="Z84" i="3"/>
  <c r="AP84" i="3"/>
  <c r="N84" i="3"/>
  <c r="AD84" i="3"/>
  <c r="AT84" i="3"/>
  <c r="L52" i="3"/>
  <c r="P52" i="3"/>
  <c r="T52" i="3"/>
  <c r="X52" i="3"/>
  <c r="AB52" i="3"/>
  <c r="AF52" i="3"/>
  <c r="AJ52" i="3"/>
  <c r="AN52" i="3"/>
  <c r="AR52" i="3"/>
  <c r="AV52" i="3"/>
  <c r="M52" i="3"/>
  <c r="Q52" i="3"/>
  <c r="U52" i="3"/>
  <c r="Y52" i="3"/>
  <c r="AC52" i="3"/>
  <c r="AG52" i="3"/>
  <c r="AK52" i="3"/>
  <c r="AO52" i="3"/>
  <c r="AS52" i="3"/>
  <c r="AW52" i="3"/>
  <c r="N52" i="3"/>
  <c r="R52" i="3"/>
  <c r="V52" i="3"/>
  <c r="Z52" i="3"/>
  <c r="AD52" i="3"/>
  <c r="AH52" i="3"/>
  <c r="AL52" i="3"/>
  <c r="AP52" i="3"/>
  <c r="AT52" i="3"/>
  <c r="S52" i="3"/>
  <c r="AI52" i="3"/>
  <c r="W52" i="3"/>
  <c r="AM52" i="3"/>
  <c r="K52" i="3"/>
  <c r="AA52" i="3"/>
  <c r="AQ52" i="3"/>
  <c r="AU52" i="3"/>
  <c r="O52" i="3"/>
  <c r="AE52" i="3"/>
  <c r="M36" i="3"/>
  <c r="Q36" i="3"/>
  <c r="U36" i="3"/>
  <c r="Y36" i="3"/>
  <c r="AC36" i="3"/>
  <c r="AG36" i="3"/>
  <c r="AK36" i="3"/>
  <c r="AO36" i="3"/>
  <c r="AS36" i="3"/>
  <c r="AW36" i="3"/>
  <c r="N36" i="3"/>
  <c r="R36" i="3"/>
  <c r="V36" i="3"/>
  <c r="Z36" i="3"/>
  <c r="AD36" i="3"/>
  <c r="AH36" i="3"/>
  <c r="AL36" i="3"/>
  <c r="AP36" i="3"/>
  <c r="AT36" i="3"/>
  <c r="K36" i="3"/>
  <c r="O36" i="3"/>
  <c r="S36" i="3"/>
  <c r="W36" i="3"/>
  <c r="AA36" i="3"/>
  <c r="AE36" i="3"/>
  <c r="AI36" i="3"/>
  <c r="AM36" i="3"/>
  <c r="AQ36" i="3"/>
  <c r="AU36" i="3"/>
  <c r="X36" i="3"/>
  <c r="AN36" i="3"/>
  <c r="L36" i="3"/>
  <c r="AB36" i="3"/>
  <c r="AR36" i="3"/>
  <c r="P36" i="3"/>
  <c r="AF36" i="3"/>
  <c r="AV36" i="3"/>
  <c r="AJ36" i="3"/>
  <c r="T36" i="3"/>
  <c r="L20" i="3"/>
  <c r="P20" i="3"/>
  <c r="T20" i="3"/>
  <c r="X20" i="3"/>
  <c r="AB20" i="3"/>
  <c r="AF20" i="3"/>
  <c r="AJ20" i="3"/>
  <c r="AN20" i="3"/>
  <c r="AR20" i="3"/>
  <c r="AV20" i="3"/>
  <c r="M20" i="3"/>
  <c r="Q20" i="3"/>
  <c r="U20" i="3"/>
  <c r="Y20" i="3"/>
  <c r="AC20" i="3"/>
  <c r="AG20" i="3"/>
  <c r="AK20" i="3"/>
  <c r="AO20" i="3"/>
  <c r="AS20" i="3"/>
  <c r="AW20" i="3"/>
  <c r="N20" i="3"/>
  <c r="R20" i="3"/>
  <c r="V20" i="3"/>
  <c r="Z20" i="3"/>
  <c r="AD20" i="3"/>
  <c r="AH20" i="3"/>
  <c r="AL20" i="3"/>
  <c r="AP20" i="3"/>
  <c r="AT20" i="3"/>
  <c r="K20" i="3"/>
  <c r="AA20" i="3"/>
  <c r="AQ20" i="3"/>
  <c r="O20" i="3"/>
  <c r="AE20" i="3"/>
  <c r="AU20" i="3"/>
  <c r="S20" i="3"/>
  <c r="AI20" i="3"/>
  <c r="W20" i="3"/>
  <c r="AM20" i="3"/>
  <c r="L147" i="3"/>
  <c r="P147" i="3"/>
  <c r="T147" i="3"/>
  <c r="X147" i="3"/>
  <c r="AB147" i="3"/>
  <c r="AF147" i="3"/>
  <c r="AJ147" i="3"/>
  <c r="AN147" i="3"/>
  <c r="AR147" i="3"/>
  <c r="AV147" i="3"/>
  <c r="M147" i="3"/>
  <c r="Q147" i="3"/>
  <c r="U147" i="3"/>
  <c r="Y147" i="3"/>
  <c r="AC147" i="3"/>
  <c r="AG147" i="3"/>
  <c r="AK147" i="3"/>
  <c r="AO147" i="3"/>
  <c r="AS147" i="3"/>
  <c r="AW147" i="3"/>
  <c r="N147" i="3"/>
  <c r="R147" i="3"/>
  <c r="V147" i="3"/>
  <c r="Z147" i="3"/>
  <c r="AD147" i="3"/>
  <c r="AH147" i="3"/>
  <c r="AL147" i="3"/>
  <c r="AP147" i="3"/>
  <c r="AT147" i="3"/>
  <c r="W147" i="3"/>
  <c r="AM147" i="3"/>
  <c r="K147" i="3"/>
  <c r="AA147" i="3"/>
  <c r="AQ147" i="3"/>
  <c r="O147" i="3"/>
  <c r="AE147" i="3"/>
  <c r="AU147" i="3"/>
  <c r="AI147" i="3"/>
  <c r="S147" i="3"/>
  <c r="N211" i="3"/>
  <c r="R211" i="3"/>
  <c r="V211" i="3"/>
  <c r="Z211" i="3"/>
  <c r="AD211" i="3"/>
  <c r="AH211" i="3"/>
  <c r="AL211" i="3"/>
  <c r="AP211" i="3"/>
  <c r="AT211" i="3"/>
  <c r="K211" i="3"/>
  <c r="O211" i="3"/>
  <c r="S211" i="3"/>
  <c r="W211" i="3"/>
  <c r="AA211" i="3"/>
  <c r="AE211" i="3"/>
  <c r="AI211" i="3"/>
  <c r="AM211" i="3"/>
  <c r="AQ211" i="3"/>
  <c r="AU211" i="3"/>
  <c r="L211" i="3"/>
  <c r="P211" i="3"/>
  <c r="T211" i="3"/>
  <c r="X211" i="3"/>
  <c r="AB211" i="3"/>
  <c r="AF211" i="3"/>
  <c r="AJ211" i="3"/>
  <c r="AN211" i="3"/>
  <c r="AR211" i="3"/>
  <c r="AV211" i="3"/>
  <c r="Q211" i="3"/>
  <c r="AG211" i="3"/>
  <c r="AW211" i="3"/>
  <c r="U211" i="3"/>
  <c r="AK211" i="3"/>
  <c r="Y211" i="3"/>
  <c r="AO211" i="3"/>
  <c r="AC211" i="3"/>
  <c r="AS211" i="3"/>
  <c r="M211" i="3"/>
  <c r="N339" i="3"/>
  <c r="R339" i="3"/>
  <c r="V339" i="3"/>
  <c r="Z339" i="3"/>
  <c r="AD339" i="3"/>
  <c r="AH339" i="3"/>
  <c r="AL339" i="3"/>
  <c r="AP339" i="3"/>
  <c r="AT339" i="3"/>
  <c r="K339" i="3"/>
  <c r="O339" i="3"/>
  <c r="S339" i="3"/>
  <c r="W339" i="3"/>
  <c r="AA339" i="3"/>
  <c r="AE339" i="3"/>
  <c r="AI339" i="3"/>
  <c r="AM339" i="3"/>
  <c r="AQ339" i="3"/>
  <c r="AU339" i="3"/>
  <c r="L339" i="3"/>
  <c r="P339" i="3"/>
  <c r="T339" i="3"/>
  <c r="X339" i="3"/>
  <c r="AB339" i="3"/>
  <c r="AF339" i="3"/>
  <c r="AJ339" i="3"/>
  <c r="AN339" i="3"/>
  <c r="AR339" i="3"/>
  <c r="AV339" i="3"/>
  <c r="U339" i="3"/>
  <c r="AK339" i="3"/>
  <c r="Y339" i="3"/>
  <c r="AO339" i="3"/>
  <c r="M339" i="3"/>
  <c r="AC339" i="3"/>
  <c r="AS339" i="3"/>
  <c r="Q339" i="3"/>
  <c r="AG339" i="3"/>
  <c r="AW339" i="3"/>
  <c r="L467" i="3"/>
  <c r="P467" i="3"/>
  <c r="T467" i="3"/>
  <c r="X467" i="3"/>
  <c r="AB467" i="3"/>
  <c r="AF467" i="3"/>
  <c r="AJ467" i="3"/>
  <c r="AN467" i="3"/>
  <c r="AR467" i="3"/>
  <c r="AV467" i="3"/>
  <c r="M467" i="3"/>
  <c r="Q467" i="3"/>
  <c r="U467" i="3"/>
  <c r="Y467" i="3"/>
  <c r="AC467" i="3"/>
  <c r="AG467" i="3"/>
  <c r="AK467" i="3"/>
  <c r="AO467" i="3"/>
  <c r="AS467" i="3"/>
  <c r="AW467" i="3"/>
  <c r="N467" i="3"/>
  <c r="R467" i="3"/>
  <c r="V467" i="3"/>
  <c r="Z467" i="3"/>
  <c r="AD467" i="3"/>
  <c r="AH467" i="3"/>
  <c r="AL467" i="3"/>
  <c r="AP467" i="3"/>
  <c r="AT467" i="3"/>
  <c r="W467" i="3"/>
  <c r="AM467" i="3"/>
  <c r="K467" i="3"/>
  <c r="AA467" i="3"/>
  <c r="AQ467" i="3"/>
  <c r="O467" i="3"/>
  <c r="AE467" i="3"/>
  <c r="AU467" i="3"/>
  <c r="S467" i="3"/>
  <c r="AI467" i="3"/>
  <c r="L595" i="3"/>
  <c r="P595" i="3"/>
  <c r="T595" i="3"/>
  <c r="X595" i="3"/>
  <c r="AB595" i="3"/>
  <c r="AF595" i="3"/>
  <c r="AJ595" i="3"/>
  <c r="AN595" i="3"/>
  <c r="AR595" i="3"/>
  <c r="AV595" i="3"/>
  <c r="M595" i="3"/>
  <c r="Q595" i="3"/>
  <c r="U595" i="3"/>
  <c r="Y595" i="3"/>
  <c r="AC595" i="3"/>
  <c r="AG595" i="3"/>
  <c r="AK595" i="3"/>
  <c r="AO595" i="3"/>
  <c r="AS595" i="3"/>
  <c r="AW595" i="3"/>
  <c r="N595" i="3"/>
  <c r="R595" i="3"/>
  <c r="V595" i="3"/>
  <c r="Z595" i="3"/>
  <c r="AD595" i="3"/>
  <c r="AH595" i="3"/>
  <c r="AL595" i="3"/>
  <c r="AP595" i="3"/>
  <c r="AT595" i="3"/>
  <c r="W595" i="3"/>
  <c r="AM595" i="3"/>
  <c r="K595" i="3"/>
  <c r="AA595" i="3"/>
  <c r="AQ595" i="3"/>
  <c r="O595" i="3"/>
  <c r="AE595" i="3"/>
  <c r="AU595" i="3"/>
  <c r="S595" i="3"/>
  <c r="AI595" i="3"/>
  <c r="L723" i="3"/>
  <c r="P723" i="3"/>
  <c r="T723" i="3"/>
  <c r="X723" i="3"/>
  <c r="AB723" i="3"/>
  <c r="AF723" i="3"/>
  <c r="AJ723" i="3"/>
  <c r="AN723" i="3"/>
  <c r="AR723" i="3"/>
  <c r="AV723" i="3"/>
  <c r="M723" i="3"/>
  <c r="Q723" i="3"/>
  <c r="U723" i="3"/>
  <c r="Y723" i="3"/>
  <c r="AC723" i="3"/>
  <c r="AG723" i="3"/>
  <c r="AK723" i="3"/>
  <c r="AO723" i="3"/>
  <c r="AS723" i="3"/>
  <c r="AW723" i="3"/>
  <c r="N723" i="3"/>
  <c r="R723" i="3"/>
  <c r="V723" i="3"/>
  <c r="Z723" i="3"/>
  <c r="AD723" i="3"/>
  <c r="AH723" i="3"/>
  <c r="AL723" i="3"/>
  <c r="AP723" i="3"/>
  <c r="AT723" i="3"/>
  <c r="W723" i="3"/>
  <c r="AM723" i="3"/>
  <c r="K723" i="3"/>
  <c r="AA723" i="3"/>
  <c r="AQ723" i="3"/>
  <c r="O723" i="3"/>
  <c r="AE723" i="3"/>
  <c r="AU723" i="3"/>
  <c r="S723" i="3"/>
  <c r="AI723" i="3"/>
  <c r="N851" i="3"/>
  <c r="R851" i="3"/>
  <c r="V851" i="3"/>
  <c r="Z851" i="3"/>
  <c r="AD851" i="3"/>
  <c r="AH851" i="3"/>
  <c r="AL851" i="3"/>
  <c r="AP851" i="3"/>
  <c r="AT851" i="3"/>
  <c r="L851" i="3"/>
  <c r="P851" i="3"/>
  <c r="T851" i="3"/>
  <c r="X851" i="3"/>
  <c r="AB851" i="3"/>
  <c r="AF851" i="3"/>
  <c r="AJ851" i="3"/>
  <c r="AN851" i="3"/>
  <c r="AR851" i="3"/>
  <c r="AV851" i="3"/>
  <c r="K851" i="3"/>
  <c r="S851" i="3"/>
  <c r="AA851" i="3"/>
  <c r="AI851" i="3"/>
  <c r="AQ851" i="3"/>
  <c r="M851" i="3"/>
  <c r="U851" i="3"/>
  <c r="AC851" i="3"/>
  <c r="AK851" i="3"/>
  <c r="AS851" i="3"/>
  <c r="O851" i="3"/>
  <c r="W851" i="3"/>
  <c r="AE851" i="3"/>
  <c r="AM851" i="3"/>
  <c r="AU851" i="3"/>
  <c r="Q851" i="3"/>
  <c r="AW851" i="3"/>
  <c r="Y851" i="3"/>
  <c r="AG851" i="3"/>
  <c r="AO851" i="3"/>
  <c r="K979" i="3"/>
  <c r="O979" i="3"/>
  <c r="S979" i="3"/>
  <c r="W979" i="3"/>
  <c r="AA979" i="3"/>
  <c r="AE979" i="3"/>
  <c r="AI979" i="3"/>
  <c r="AM979" i="3"/>
  <c r="AQ979" i="3"/>
  <c r="AU979" i="3"/>
  <c r="L979" i="3"/>
  <c r="P979" i="3"/>
  <c r="T979" i="3"/>
  <c r="X979" i="3"/>
  <c r="AB979" i="3"/>
  <c r="AF979" i="3"/>
  <c r="AJ979" i="3"/>
  <c r="AN979" i="3"/>
  <c r="AR979" i="3"/>
  <c r="AV979" i="3"/>
  <c r="M979" i="3"/>
  <c r="Q979" i="3"/>
  <c r="U979" i="3"/>
  <c r="Y979" i="3"/>
  <c r="AC979" i="3"/>
  <c r="AG979" i="3"/>
  <c r="AK979" i="3"/>
  <c r="AO979" i="3"/>
  <c r="AS979" i="3"/>
  <c r="AW979" i="3"/>
  <c r="R979" i="3"/>
  <c r="AH979" i="3"/>
  <c r="AT979" i="3"/>
  <c r="V979" i="3"/>
  <c r="AL979" i="3"/>
  <c r="N979" i="3"/>
  <c r="Z979" i="3"/>
  <c r="AP979" i="3"/>
  <c r="AD979" i="3"/>
  <c r="K1107" i="3"/>
  <c r="O1107" i="3"/>
  <c r="S1107" i="3"/>
  <c r="W1107" i="3"/>
  <c r="AA1107" i="3"/>
  <c r="AE1107" i="3"/>
  <c r="AI1107" i="3"/>
  <c r="AM1107" i="3"/>
  <c r="AQ1107" i="3"/>
  <c r="AU1107" i="3"/>
  <c r="M1107" i="3"/>
  <c r="Q1107" i="3"/>
  <c r="U1107" i="3"/>
  <c r="Y1107" i="3"/>
  <c r="AC1107" i="3"/>
  <c r="AG1107" i="3"/>
  <c r="AK1107" i="3"/>
  <c r="AO1107" i="3"/>
  <c r="AS1107" i="3"/>
  <c r="AW1107" i="3"/>
  <c r="N1107" i="3"/>
  <c r="V1107" i="3"/>
  <c r="AD1107" i="3"/>
  <c r="AL1107" i="3"/>
  <c r="AT1107" i="3"/>
  <c r="T1107" i="3"/>
  <c r="P1107" i="3"/>
  <c r="X1107" i="3"/>
  <c r="AF1107" i="3"/>
  <c r="AN1107" i="3"/>
  <c r="AV1107" i="3"/>
  <c r="AB1107" i="3"/>
  <c r="AR1107" i="3"/>
  <c r="R1107" i="3"/>
  <c r="Z1107" i="3"/>
  <c r="AH1107" i="3"/>
  <c r="AP1107" i="3"/>
  <c r="L1107" i="3"/>
  <c r="AJ1107" i="3"/>
  <c r="K1235" i="3"/>
  <c r="O1235" i="3"/>
  <c r="S1235" i="3"/>
  <c r="W1235" i="3"/>
  <c r="AA1235" i="3"/>
  <c r="AE1235" i="3"/>
  <c r="AI1235" i="3"/>
  <c r="AM1235" i="3"/>
  <c r="AQ1235" i="3"/>
  <c r="AU1235" i="3"/>
  <c r="L1235" i="3"/>
  <c r="P1235" i="3"/>
  <c r="T1235" i="3"/>
  <c r="X1235" i="3"/>
  <c r="AB1235" i="3"/>
  <c r="AF1235" i="3"/>
  <c r="AJ1235" i="3"/>
  <c r="AN1235" i="3"/>
  <c r="AR1235" i="3"/>
  <c r="AV1235" i="3"/>
  <c r="M1235" i="3"/>
  <c r="Q1235" i="3"/>
  <c r="U1235" i="3"/>
  <c r="Y1235" i="3"/>
  <c r="AC1235" i="3"/>
  <c r="AG1235" i="3"/>
  <c r="AK1235" i="3"/>
  <c r="AO1235" i="3"/>
  <c r="AS1235" i="3"/>
  <c r="AW1235" i="3"/>
  <c r="V1235" i="3"/>
  <c r="AL1235" i="3"/>
  <c r="Z1235" i="3"/>
  <c r="AP1235" i="3"/>
  <c r="AH1235" i="3"/>
  <c r="N1235" i="3"/>
  <c r="AD1235" i="3"/>
  <c r="AT1235" i="3"/>
  <c r="R1235" i="3"/>
  <c r="K1363" i="3"/>
  <c r="O1363" i="3"/>
  <c r="S1363" i="3"/>
  <c r="W1363" i="3"/>
  <c r="AA1363" i="3"/>
  <c r="AE1363" i="3"/>
  <c r="AI1363" i="3"/>
  <c r="AM1363" i="3"/>
  <c r="AQ1363" i="3"/>
  <c r="AU1363" i="3"/>
  <c r="L1363" i="3"/>
  <c r="P1363" i="3"/>
  <c r="T1363" i="3"/>
  <c r="X1363" i="3"/>
  <c r="AB1363" i="3"/>
  <c r="AF1363" i="3"/>
  <c r="AJ1363" i="3"/>
  <c r="AN1363" i="3"/>
  <c r="AR1363" i="3"/>
  <c r="AV1363" i="3"/>
  <c r="M1363" i="3"/>
  <c r="Q1363" i="3"/>
  <c r="U1363" i="3"/>
  <c r="Y1363" i="3"/>
  <c r="AC1363" i="3"/>
  <c r="AG1363" i="3"/>
  <c r="AK1363" i="3"/>
  <c r="AO1363" i="3"/>
  <c r="AS1363" i="3"/>
  <c r="AW1363" i="3"/>
  <c r="V1363" i="3"/>
  <c r="AL1363" i="3"/>
  <c r="R1363" i="3"/>
  <c r="Z1363" i="3"/>
  <c r="AP1363" i="3"/>
  <c r="N1363" i="3"/>
  <c r="AD1363" i="3"/>
  <c r="AT1363" i="3"/>
  <c r="AH1363" i="3"/>
  <c r="K1491" i="3"/>
  <c r="O1491" i="3"/>
  <c r="S1491" i="3"/>
  <c r="W1491" i="3"/>
  <c r="AA1491" i="3"/>
  <c r="AE1491" i="3"/>
  <c r="AI1491" i="3"/>
  <c r="AM1491" i="3"/>
  <c r="AQ1491" i="3"/>
  <c r="AU1491" i="3"/>
  <c r="L1491" i="3"/>
  <c r="P1491" i="3"/>
  <c r="T1491" i="3"/>
  <c r="X1491" i="3"/>
  <c r="AB1491" i="3"/>
  <c r="AF1491" i="3"/>
  <c r="AJ1491" i="3"/>
  <c r="AN1491" i="3"/>
  <c r="AR1491" i="3"/>
  <c r="AV1491" i="3"/>
  <c r="M1491" i="3"/>
  <c r="Q1491" i="3"/>
  <c r="U1491" i="3"/>
  <c r="Y1491" i="3"/>
  <c r="AC1491" i="3"/>
  <c r="AG1491" i="3"/>
  <c r="AK1491" i="3"/>
  <c r="AO1491" i="3"/>
  <c r="AS1491" i="3"/>
  <c r="AW1491" i="3"/>
  <c r="V1491" i="3"/>
  <c r="AL1491" i="3"/>
  <c r="Z1491" i="3"/>
  <c r="AP1491" i="3"/>
  <c r="R1491" i="3"/>
  <c r="N1491" i="3"/>
  <c r="AD1491" i="3"/>
  <c r="AT1491" i="3"/>
  <c r="AH1491" i="3"/>
  <c r="L171" i="3"/>
  <c r="P171" i="3"/>
  <c r="T171" i="3"/>
  <c r="X171" i="3"/>
  <c r="AB171" i="3"/>
  <c r="AF171" i="3"/>
  <c r="AJ171" i="3"/>
  <c r="AN171" i="3"/>
  <c r="AR171" i="3"/>
  <c r="AV171" i="3"/>
  <c r="M171" i="3"/>
  <c r="Q171" i="3"/>
  <c r="U171" i="3"/>
  <c r="Y171" i="3"/>
  <c r="AC171" i="3"/>
  <c r="AG171" i="3"/>
  <c r="AK171" i="3"/>
  <c r="AO171" i="3"/>
  <c r="AS171" i="3"/>
  <c r="AW171" i="3"/>
  <c r="N171" i="3"/>
  <c r="R171" i="3"/>
  <c r="V171" i="3"/>
  <c r="Z171" i="3"/>
  <c r="AD171" i="3"/>
  <c r="AH171" i="3"/>
  <c r="AL171" i="3"/>
  <c r="AP171" i="3"/>
  <c r="AT171" i="3"/>
  <c r="O171" i="3"/>
  <c r="AE171" i="3"/>
  <c r="AU171" i="3"/>
  <c r="S171" i="3"/>
  <c r="AI171" i="3"/>
  <c r="W171" i="3"/>
  <c r="AM171" i="3"/>
  <c r="K171" i="3"/>
  <c r="AA171" i="3"/>
  <c r="AQ171" i="3"/>
  <c r="N363" i="3"/>
  <c r="R363" i="3"/>
  <c r="V363" i="3"/>
  <c r="Z363" i="3"/>
  <c r="AD363" i="3"/>
  <c r="AH363" i="3"/>
  <c r="AL363" i="3"/>
  <c r="AP363" i="3"/>
  <c r="AT363" i="3"/>
  <c r="K363" i="3"/>
  <c r="O363" i="3"/>
  <c r="S363" i="3"/>
  <c r="W363" i="3"/>
  <c r="AA363" i="3"/>
  <c r="AE363" i="3"/>
  <c r="AI363" i="3"/>
  <c r="AM363" i="3"/>
  <c r="AQ363" i="3"/>
  <c r="AU363" i="3"/>
  <c r="L363" i="3"/>
  <c r="P363" i="3"/>
  <c r="T363" i="3"/>
  <c r="X363" i="3"/>
  <c r="AB363" i="3"/>
  <c r="AF363" i="3"/>
  <c r="AJ363" i="3"/>
  <c r="AN363" i="3"/>
  <c r="AR363" i="3"/>
  <c r="AV363" i="3"/>
  <c r="M363" i="3"/>
  <c r="AC363" i="3"/>
  <c r="AS363" i="3"/>
  <c r="Q363" i="3"/>
  <c r="AG363" i="3"/>
  <c r="AW363" i="3"/>
  <c r="U363" i="3"/>
  <c r="AK363" i="3"/>
  <c r="Y363" i="3"/>
  <c r="AO363" i="3"/>
  <c r="L619" i="3"/>
  <c r="P619" i="3"/>
  <c r="T619" i="3"/>
  <c r="X619" i="3"/>
  <c r="AB619" i="3"/>
  <c r="AF619" i="3"/>
  <c r="AJ619" i="3"/>
  <c r="AN619" i="3"/>
  <c r="AR619" i="3"/>
  <c r="AV619" i="3"/>
  <c r="M619" i="3"/>
  <c r="Q619" i="3"/>
  <c r="U619" i="3"/>
  <c r="Y619" i="3"/>
  <c r="AC619" i="3"/>
  <c r="AG619" i="3"/>
  <c r="AK619" i="3"/>
  <c r="AO619" i="3"/>
  <c r="AS619" i="3"/>
  <c r="AW619" i="3"/>
  <c r="N619" i="3"/>
  <c r="R619" i="3"/>
  <c r="V619" i="3"/>
  <c r="Z619" i="3"/>
  <c r="AD619" i="3"/>
  <c r="AH619" i="3"/>
  <c r="AL619" i="3"/>
  <c r="AP619" i="3"/>
  <c r="AT619" i="3"/>
  <c r="O619" i="3"/>
  <c r="AE619" i="3"/>
  <c r="AU619" i="3"/>
  <c r="S619" i="3"/>
  <c r="AI619" i="3"/>
  <c r="W619" i="3"/>
  <c r="AM619" i="3"/>
  <c r="K619" i="3"/>
  <c r="AA619" i="3"/>
  <c r="AQ619" i="3"/>
  <c r="N811" i="3"/>
  <c r="R811" i="3"/>
  <c r="V811" i="3"/>
  <c r="Z811" i="3"/>
  <c r="AD811" i="3"/>
  <c r="AH811" i="3"/>
  <c r="AL811" i="3"/>
  <c r="AP811" i="3"/>
  <c r="AT811" i="3"/>
  <c r="L811" i="3"/>
  <c r="P811" i="3"/>
  <c r="T811" i="3"/>
  <c r="X811" i="3"/>
  <c r="AB811" i="3"/>
  <c r="AF811" i="3"/>
  <c r="AJ811" i="3"/>
  <c r="AN811" i="3"/>
  <c r="AR811" i="3"/>
  <c r="AV811" i="3"/>
  <c r="K811" i="3"/>
  <c r="S811" i="3"/>
  <c r="AA811" i="3"/>
  <c r="AI811" i="3"/>
  <c r="AQ811" i="3"/>
  <c r="M811" i="3"/>
  <c r="U811" i="3"/>
  <c r="AC811" i="3"/>
  <c r="AK811" i="3"/>
  <c r="AS811" i="3"/>
  <c r="O811" i="3"/>
  <c r="W811" i="3"/>
  <c r="AE811" i="3"/>
  <c r="AM811" i="3"/>
  <c r="AU811" i="3"/>
  <c r="AO811" i="3"/>
  <c r="Q811" i="3"/>
  <c r="AW811" i="3"/>
  <c r="Y811" i="3"/>
  <c r="AG811" i="3"/>
  <c r="K1003" i="3"/>
  <c r="O1003" i="3"/>
  <c r="S1003" i="3"/>
  <c r="W1003" i="3"/>
  <c r="AA1003" i="3"/>
  <c r="AE1003" i="3"/>
  <c r="AI1003" i="3"/>
  <c r="AM1003" i="3"/>
  <c r="AQ1003" i="3"/>
  <c r="AU1003" i="3"/>
  <c r="L1003" i="3"/>
  <c r="P1003" i="3"/>
  <c r="T1003" i="3"/>
  <c r="X1003" i="3"/>
  <c r="AB1003" i="3"/>
  <c r="AF1003" i="3"/>
  <c r="AJ1003" i="3"/>
  <c r="AN1003" i="3"/>
  <c r="AR1003" i="3"/>
  <c r="AV1003" i="3"/>
  <c r="M1003" i="3"/>
  <c r="Q1003" i="3"/>
  <c r="U1003" i="3"/>
  <c r="Y1003" i="3"/>
  <c r="AC1003" i="3"/>
  <c r="AG1003" i="3"/>
  <c r="AK1003" i="3"/>
  <c r="AO1003" i="3"/>
  <c r="AS1003" i="3"/>
  <c r="AW1003" i="3"/>
  <c r="Z1003" i="3"/>
  <c r="AP1003" i="3"/>
  <c r="AL1003" i="3"/>
  <c r="N1003" i="3"/>
  <c r="AD1003" i="3"/>
  <c r="AT1003" i="3"/>
  <c r="R1003" i="3"/>
  <c r="AH1003" i="3"/>
  <c r="V1003" i="3"/>
  <c r="K1259" i="3"/>
  <c r="O1259" i="3"/>
  <c r="S1259" i="3"/>
  <c r="W1259" i="3"/>
  <c r="AA1259" i="3"/>
  <c r="AE1259" i="3"/>
  <c r="AI1259" i="3"/>
  <c r="AM1259" i="3"/>
  <c r="AQ1259" i="3"/>
  <c r="AU1259" i="3"/>
  <c r="L1259" i="3"/>
  <c r="P1259" i="3"/>
  <c r="T1259" i="3"/>
  <c r="X1259" i="3"/>
  <c r="AB1259" i="3"/>
  <c r="AF1259" i="3"/>
  <c r="AJ1259" i="3"/>
  <c r="AN1259" i="3"/>
  <c r="AR1259" i="3"/>
  <c r="AV1259" i="3"/>
  <c r="M1259" i="3"/>
  <c r="Q1259" i="3"/>
  <c r="U1259" i="3"/>
  <c r="Y1259" i="3"/>
  <c r="AC1259" i="3"/>
  <c r="AG1259" i="3"/>
  <c r="AK1259" i="3"/>
  <c r="AO1259" i="3"/>
  <c r="AS1259" i="3"/>
  <c r="AW1259" i="3"/>
  <c r="N1259" i="3"/>
  <c r="AD1259" i="3"/>
  <c r="AT1259" i="3"/>
  <c r="Z1259" i="3"/>
  <c r="AP1259" i="3"/>
  <c r="R1259" i="3"/>
  <c r="AH1259" i="3"/>
  <c r="V1259" i="3"/>
  <c r="AL1259" i="3"/>
  <c r="K1451" i="3"/>
  <c r="O1451" i="3"/>
  <c r="S1451" i="3"/>
  <c r="W1451" i="3"/>
  <c r="AA1451" i="3"/>
  <c r="AE1451" i="3"/>
  <c r="AI1451" i="3"/>
  <c r="AM1451" i="3"/>
  <c r="AQ1451" i="3"/>
  <c r="AU1451" i="3"/>
  <c r="L1451" i="3"/>
  <c r="P1451" i="3"/>
  <c r="T1451" i="3"/>
  <c r="X1451" i="3"/>
  <c r="AB1451" i="3"/>
  <c r="AF1451" i="3"/>
  <c r="AJ1451" i="3"/>
  <c r="AN1451" i="3"/>
  <c r="AR1451" i="3"/>
  <c r="AV1451" i="3"/>
  <c r="M1451" i="3"/>
  <c r="Q1451" i="3"/>
  <c r="U1451" i="3"/>
  <c r="Y1451" i="3"/>
  <c r="AC1451" i="3"/>
  <c r="AG1451" i="3"/>
  <c r="AK1451" i="3"/>
  <c r="AO1451" i="3"/>
  <c r="AS1451" i="3"/>
  <c r="AW1451" i="3"/>
  <c r="N1451" i="3"/>
  <c r="AD1451" i="3"/>
  <c r="AT1451" i="3"/>
  <c r="AP1451" i="3"/>
  <c r="R1451" i="3"/>
  <c r="AH1451" i="3"/>
  <c r="Z1451" i="3"/>
  <c r="V1451" i="3"/>
  <c r="AL1451" i="3"/>
  <c r="N95" i="3"/>
  <c r="R95" i="3"/>
  <c r="V95" i="3"/>
  <c r="Z95" i="3"/>
  <c r="AD95" i="3"/>
  <c r="AH95" i="3"/>
  <c r="AL95" i="3"/>
  <c r="AP95" i="3"/>
  <c r="AT95" i="3"/>
  <c r="K95" i="3"/>
  <c r="O95" i="3"/>
  <c r="S95" i="3"/>
  <c r="W95" i="3"/>
  <c r="AA95" i="3"/>
  <c r="AE95" i="3"/>
  <c r="AI95" i="3"/>
  <c r="AM95" i="3"/>
  <c r="AQ95" i="3"/>
  <c r="AU95" i="3"/>
  <c r="L95" i="3"/>
  <c r="P95" i="3"/>
  <c r="T95" i="3"/>
  <c r="X95" i="3"/>
  <c r="AB95" i="3"/>
  <c r="AF95" i="3"/>
  <c r="AJ95" i="3"/>
  <c r="AN95" i="3"/>
  <c r="AR95" i="3"/>
  <c r="AV95" i="3"/>
  <c r="U95" i="3"/>
  <c r="AK95" i="3"/>
  <c r="Y95" i="3"/>
  <c r="AO95" i="3"/>
  <c r="M95" i="3"/>
  <c r="AC95" i="3"/>
  <c r="AS95" i="3"/>
  <c r="AG95" i="3"/>
  <c r="AW95" i="3"/>
  <c r="Q95" i="3"/>
  <c r="L287" i="3"/>
  <c r="P287" i="3"/>
  <c r="T287" i="3"/>
  <c r="X287" i="3"/>
  <c r="AB287" i="3"/>
  <c r="AF287" i="3"/>
  <c r="AJ287" i="3"/>
  <c r="AN287" i="3"/>
  <c r="AR287" i="3"/>
  <c r="AV287" i="3"/>
  <c r="O287" i="3"/>
  <c r="U287" i="3"/>
  <c r="Z287" i="3"/>
  <c r="AE287" i="3"/>
  <c r="AK287" i="3"/>
  <c r="AP287" i="3"/>
  <c r="AU287" i="3"/>
  <c r="K287" i="3"/>
  <c r="Q287" i="3"/>
  <c r="V287" i="3"/>
  <c r="AA287" i="3"/>
  <c r="AG287" i="3"/>
  <c r="AL287" i="3"/>
  <c r="AQ287" i="3"/>
  <c r="AW287" i="3"/>
  <c r="M287" i="3"/>
  <c r="R287" i="3"/>
  <c r="W287" i="3"/>
  <c r="AC287" i="3"/>
  <c r="AH287" i="3"/>
  <c r="AM287" i="3"/>
  <c r="AS287" i="3"/>
  <c r="S287" i="3"/>
  <c r="AO287" i="3"/>
  <c r="Y287" i="3"/>
  <c r="AT287" i="3"/>
  <c r="AD287" i="3"/>
  <c r="N287" i="3"/>
  <c r="AI287" i="3"/>
  <c r="L543" i="3"/>
  <c r="P543" i="3"/>
  <c r="T543" i="3"/>
  <c r="X543" i="3"/>
  <c r="AB543" i="3"/>
  <c r="AF543" i="3"/>
  <c r="AJ543" i="3"/>
  <c r="AN543" i="3"/>
  <c r="AR543" i="3"/>
  <c r="AV543" i="3"/>
  <c r="M543" i="3"/>
  <c r="Q543" i="3"/>
  <c r="U543" i="3"/>
  <c r="Y543" i="3"/>
  <c r="AC543" i="3"/>
  <c r="AG543" i="3"/>
  <c r="AK543" i="3"/>
  <c r="AO543" i="3"/>
  <c r="AS543" i="3"/>
  <c r="AW543" i="3"/>
  <c r="N543" i="3"/>
  <c r="R543" i="3"/>
  <c r="V543" i="3"/>
  <c r="Z543" i="3"/>
  <c r="AD543" i="3"/>
  <c r="AH543" i="3"/>
  <c r="AL543" i="3"/>
  <c r="AP543" i="3"/>
  <c r="AT543" i="3"/>
  <c r="S543" i="3"/>
  <c r="AI543" i="3"/>
  <c r="W543" i="3"/>
  <c r="AM543" i="3"/>
  <c r="K543" i="3"/>
  <c r="AA543" i="3"/>
  <c r="AQ543" i="3"/>
  <c r="AE543" i="3"/>
  <c r="AU543" i="3"/>
  <c r="O543" i="3"/>
  <c r="L735" i="3"/>
  <c r="P735" i="3"/>
  <c r="T735" i="3"/>
  <c r="X735" i="3"/>
  <c r="AB735" i="3"/>
  <c r="AF735" i="3"/>
  <c r="AJ735" i="3"/>
  <c r="AN735" i="3"/>
  <c r="AR735" i="3"/>
  <c r="AV735" i="3"/>
  <c r="M735" i="3"/>
  <c r="Q735" i="3"/>
  <c r="U735" i="3"/>
  <c r="Y735" i="3"/>
  <c r="AC735" i="3"/>
  <c r="AG735" i="3"/>
  <c r="AK735" i="3"/>
  <c r="AO735" i="3"/>
  <c r="AS735" i="3"/>
  <c r="AW735" i="3"/>
  <c r="N735" i="3"/>
  <c r="R735" i="3"/>
  <c r="V735" i="3"/>
  <c r="Z735" i="3"/>
  <c r="AD735" i="3"/>
  <c r="AH735" i="3"/>
  <c r="AL735" i="3"/>
  <c r="AP735" i="3"/>
  <c r="AT735" i="3"/>
  <c r="S735" i="3"/>
  <c r="AI735" i="3"/>
  <c r="W735" i="3"/>
  <c r="AM735" i="3"/>
  <c r="K735" i="3"/>
  <c r="AA735" i="3"/>
  <c r="AQ735" i="3"/>
  <c r="AE735" i="3"/>
  <c r="AU735" i="3"/>
  <c r="O735" i="3"/>
  <c r="K991" i="3"/>
  <c r="O991" i="3"/>
  <c r="S991" i="3"/>
  <c r="W991" i="3"/>
  <c r="AA991" i="3"/>
  <c r="AE991" i="3"/>
  <c r="AI991" i="3"/>
  <c r="AM991" i="3"/>
  <c r="AQ991" i="3"/>
  <c r="AU991" i="3"/>
  <c r="L991" i="3"/>
  <c r="P991" i="3"/>
  <c r="T991" i="3"/>
  <c r="X991" i="3"/>
  <c r="AB991" i="3"/>
  <c r="AF991" i="3"/>
  <c r="AJ991" i="3"/>
  <c r="AN991" i="3"/>
  <c r="AR991" i="3"/>
  <c r="AV991" i="3"/>
  <c r="M991" i="3"/>
  <c r="Q991" i="3"/>
  <c r="U991" i="3"/>
  <c r="Y991" i="3"/>
  <c r="AC991" i="3"/>
  <c r="AG991" i="3"/>
  <c r="AK991" i="3"/>
  <c r="AO991" i="3"/>
  <c r="AS991" i="3"/>
  <c r="AW991" i="3"/>
  <c r="N991" i="3"/>
  <c r="AD991" i="3"/>
  <c r="AT991" i="3"/>
  <c r="R991" i="3"/>
  <c r="AH991" i="3"/>
  <c r="AP991" i="3"/>
  <c r="V991" i="3"/>
  <c r="AL991" i="3"/>
  <c r="Z991" i="3"/>
  <c r="K1183" i="3"/>
  <c r="O1183" i="3"/>
  <c r="S1183" i="3"/>
  <c r="W1183" i="3"/>
  <c r="AA1183" i="3"/>
  <c r="AE1183" i="3"/>
  <c r="AI1183" i="3"/>
  <c r="AM1183" i="3"/>
  <c r="AQ1183" i="3"/>
  <c r="AU1183" i="3"/>
  <c r="R1183" i="3"/>
  <c r="AD1183" i="3"/>
  <c r="AP1183" i="3"/>
  <c r="L1183" i="3"/>
  <c r="P1183" i="3"/>
  <c r="T1183" i="3"/>
  <c r="X1183" i="3"/>
  <c r="AB1183" i="3"/>
  <c r="AF1183" i="3"/>
  <c r="AJ1183" i="3"/>
  <c r="AN1183" i="3"/>
  <c r="AR1183" i="3"/>
  <c r="AV1183" i="3"/>
  <c r="V1183" i="3"/>
  <c r="AH1183" i="3"/>
  <c r="AT1183" i="3"/>
  <c r="M1183" i="3"/>
  <c r="Q1183" i="3"/>
  <c r="U1183" i="3"/>
  <c r="Y1183" i="3"/>
  <c r="AC1183" i="3"/>
  <c r="AG1183" i="3"/>
  <c r="AK1183" i="3"/>
  <c r="AO1183" i="3"/>
  <c r="AS1183" i="3"/>
  <c r="AW1183" i="3"/>
  <c r="N1183" i="3"/>
  <c r="Z1183" i="3"/>
  <c r="AL1183" i="3"/>
  <c r="K1375" i="3"/>
  <c r="O1375" i="3"/>
  <c r="S1375" i="3"/>
  <c r="W1375" i="3"/>
  <c r="AA1375" i="3"/>
  <c r="AE1375" i="3"/>
  <c r="AI1375" i="3"/>
  <c r="AM1375" i="3"/>
  <c r="AQ1375" i="3"/>
  <c r="AU1375" i="3"/>
  <c r="L1375" i="3"/>
  <c r="P1375" i="3"/>
  <c r="T1375" i="3"/>
  <c r="X1375" i="3"/>
  <c r="AB1375" i="3"/>
  <c r="AF1375" i="3"/>
  <c r="AJ1375" i="3"/>
  <c r="AN1375" i="3"/>
  <c r="AR1375" i="3"/>
  <c r="AV1375" i="3"/>
  <c r="M1375" i="3"/>
  <c r="Q1375" i="3"/>
  <c r="U1375" i="3"/>
  <c r="Y1375" i="3"/>
  <c r="AC1375" i="3"/>
  <c r="AG1375" i="3"/>
  <c r="AK1375" i="3"/>
  <c r="AO1375" i="3"/>
  <c r="AS1375" i="3"/>
  <c r="AW1375" i="3"/>
  <c r="R1375" i="3"/>
  <c r="AH1375" i="3"/>
  <c r="N1375" i="3"/>
  <c r="V1375" i="3"/>
  <c r="AL1375" i="3"/>
  <c r="AD1375" i="3"/>
  <c r="Z1375" i="3"/>
  <c r="AP1375" i="3"/>
  <c r="AT1375" i="3"/>
  <c r="N1502" i="3"/>
  <c r="R1502" i="3"/>
  <c r="V1502" i="3"/>
  <c r="Z1502" i="3"/>
  <c r="AD1502" i="3"/>
  <c r="AH1502" i="3"/>
  <c r="AL1502" i="3"/>
  <c r="AP1502" i="3"/>
  <c r="AT1502" i="3"/>
  <c r="O1502" i="3"/>
  <c r="W1502" i="3"/>
  <c r="AE1502" i="3"/>
  <c r="AM1502" i="3"/>
  <c r="AU1502" i="3"/>
  <c r="K1502" i="3"/>
  <c r="S1502" i="3"/>
  <c r="AA1502" i="3"/>
  <c r="AI1502" i="3"/>
  <c r="AQ1502" i="3"/>
  <c r="L1502" i="3"/>
  <c r="P1502" i="3"/>
  <c r="T1502" i="3"/>
  <c r="X1502" i="3"/>
  <c r="AB1502" i="3"/>
  <c r="AF1502" i="3"/>
  <c r="AJ1502" i="3"/>
  <c r="AN1502" i="3"/>
  <c r="AR1502" i="3"/>
  <c r="AV1502" i="3"/>
  <c r="Y1502" i="3"/>
  <c r="AO1502" i="3"/>
  <c r="AK1502" i="3"/>
  <c r="M1502" i="3"/>
  <c r="AC1502" i="3"/>
  <c r="AS1502" i="3"/>
  <c r="U1502" i="3"/>
  <c r="Q1502" i="3"/>
  <c r="AG1502" i="3"/>
  <c r="AW1502" i="3"/>
  <c r="N1438" i="3"/>
  <c r="R1438" i="3"/>
  <c r="V1438" i="3"/>
  <c r="Z1438" i="3"/>
  <c r="AD1438" i="3"/>
  <c r="AH1438" i="3"/>
  <c r="AL1438" i="3"/>
  <c r="AP1438" i="3"/>
  <c r="AT1438" i="3"/>
  <c r="K1438" i="3"/>
  <c r="O1438" i="3"/>
  <c r="S1438" i="3"/>
  <c r="W1438" i="3"/>
  <c r="AA1438" i="3"/>
  <c r="AE1438" i="3"/>
  <c r="AI1438" i="3"/>
  <c r="AM1438" i="3"/>
  <c r="AQ1438" i="3"/>
  <c r="AU1438" i="3"/>
  <c r="L1438" i="3"/>
  <c r="P1438" i="3"/>
  <c r="T1438" i="3"/>
  <c r="X1438" i="3"/>
  <c r="AB1438" i="3"/>
  <c r="AF1438" i="3"/>
  <c r="AJ1438" i="3"/>
  <c r="AN1438" i="3"/>
  <c r="AR1438" i="3"/>
  <c r="AV1438" i="3"/>
  <c r="Y1438" i="3"/>
  <c r="AO1438" i="3"/>
  <c r="AK1438" i="3"/>
  <c r="M1438" i="3"/>
  <c r="AC1438" i="3"/>
  <c r="AS1438" i="3"/>
  <c r="Q1438" i="3"/>
  <c r="AG1438" i="3"/>
  <c r="AW1438" i="3"/>
  <c r="U1438" i="3"/>
  <c r="N1390" i="3"/>
  <c r="R1390" i="3"/>
  <c r="V1390" i="3"/>
  <c r="Z1390" i="3"/>
  <c r="AD1390" i="3"/>
  <c r="AH1390" i="3"/>
  <c r="AL1390" i="3"/>
  <c r="AP1390" i="3"/>
  <c r="AT1390" i="3"/>
  <c r="K1390" i="3"/>
  <c r="O1390" i="3"/>
  <c r="S1390" i="3"/>
  <c r="W1390" i="3"/>
  <c r="AA1390" i="3"/>
  <c r="AE1390" i="3"/>
  <c r="AI1390" i="3"/>
  <c r="AM1390" i="3"/>
  <c r="AQ1390" i="3"/>
  <c r="AU1390" i="3"/>
  <c r="L1390" i="3"/>
  <c r="P1390" i="3"/>
  <c r="T1390" i="3"/>
  <c r="X1390" i="3"/>
  <c r="AB1390" i="3"/>
  <c r="AF1390" i="3"/>
  <c r="AJ1390" i="3"/>
  <c r="AN1390" i="3"/>
  <c r="AR1390" i="3"/>
  <c r="AV1390" i="3"/>
  <c r="Y1390" i="3"/>
  <c r="AO1390" i="3"/>
  <c r="U1390" i="3"/>
  <c r="M1390" i="3"/>
  <c r="AC1390" i="3"/>
  <c r="AS1390" i="3"/>
  <c r="Q1390" i="3"/>
  <c r="AG1390" i="3"/>
  <c r="AW1390" i="3"/>
  <c r="AK1390" i="3"/>
  <c r="N1342" i="3"/>
  <c r="R1342" i="3"/>
  <c r="V1342" i="3"/>
  <c r="Z1342" i="3"/>
  <c r="AD1342" i="3"/>
  <c r="AH1342" i="3"/>
  <c r="AL1342" i="3"/>
  <c r="AP1342" i="3"/>
  <c r="AT1342" i="3"/>
  <c r="K1342" i="3"/>
  <c r="O1342" i="3"/>
  <c r="S1342" i="3"/>
  <c r="W1342" i="3"/>
  <c r="AA1342" i="3"/>
  <c r="AE1342" i="3"/>
  <c r="AI1342" i="3"/>
  <c r="AM1342" i="3"/>
  <c r="AQ1342" i="3"/>
  <c r="AU1342" i="3"/>
  <c r="L1342" i="3"/>
  <c r="P1342" i="3"/>
  <c r="T1342" i="3"/>
  <c r="X1342" i="3"/>
  <c r="AB1342" i="3"/>
  <c r="AF1342" i="3"/>
  <c r="AJ1342" i="3"/>
  <c r="AN1342" i="3"/>
  <c r="AR1342" i="3"/>
  <c r="AV1342" i="3"/>
  <c r="Y1342" i="3"/>
  <c r="AO1342" i="3"/>
  <c r="M1342" i="3"/>
  <c r="AC1342" i="3"/>
  <c r="AS1342" i="3"/>
  <c r="U1342" i="3"/>
  <c r="Q1342" i="3"/>
  <c r="AG1342" i="3"/>
  <c r="AW1342" i="3"/>
  <c r="AK1342" i="3"/>
  <c r="N1294" i="3"/>
  <c r="R1294" i="3"/>
  <c r="V1294" i="3"/>
  <c r="Z1294" i="3"/>
  <c r="AD1294" i="3"/>
  <c r="AH1294" i="3"/>
  <c r="AL1294" i="3"/>
  <c r="AP1294" i="3"/>
  <c r="AT1294" i="3"/>
  <c r="K1294" i="3"/>
  <c r="O1294" i="3"/>
  <c r="S1294" i="3"/>
  <c r="W1294" i="3"/>
  <c r="AA1294" i="3"/>
  <c r="AE1294" i="3"/>
  <c r="AI1294" i="3"/>
  <c r="AM1294" i="3"/>
  <c r="AQ1294" i="3"/>
  <c r="AU1294" i="3"/>
  <c r="L1294" i="3"/>
  <c r="P1294" i="3"/>
  <c r="T1294" i="3"/>
  <c r="X1294" i="3"/>
  <c r="AB1294" i="3"/>
  <c r="AF1294" i="3"/>
  <c r="AJ1294" i="3"/>
  <c r="AN1294" i="3"/>
  <c r="AR1294" i="3"/>
  <c r="AV1294" i="3"/>
  <c r="Y1294" i="3"/>
  <c r="AO1294" i="3"/>
  <c r="M1294" i="3"/>
  <c r="AC1294" i="3"/>
  <c r="AS1294" i="3"/>
  <c r="AK1294" i="3"/>
  <c r="Q1294" i="3"/>
  <c r="AG1294" i="3"/>
  <c r="AW1294" i="3"/>
  <c r="U1294" i="3"/>
  <c r="N1246" i="3"/>
  <c r="R1246" i="3"/>
  <c r="V1246" i="3"/>
  <c r="Z1246" i="3"/>
  <c r="AD1246" i="3"/>
  <c r="AH1246" i="3"/>
  <c r="AL1246" i="3"/>
  <c r="AP1246" i="3"/>
  <c r="AT1246" i="3"/>
  <c r="K1246" i="3"/>
  <c r="O1246" i="3"/>
  <c r="S1246" i="3"/>
  <c r="W1246" i="3"/>
  <c r="AA1246" i="3"/>
  <c r="AE1246" i="3"/>
  <c r="AI1246" i="3"/>
  <c r="AM1246" i="3"/>
  <c r="AQ1246" i="3"/>
  <c r="AU1246" i="3"/>
  <c r="L1246" i="3"/>
  <c r="P1246" i="3"/>
  <c r="T1246" i="3"/>
  <c r="X1246" i="3"/>
  <c r="AB1246" i="3"/>
  <c r="AF1246" i="3"/>
  <c r="AJ1246" i="3"/>
  <c r="AN1246" i="3"/>
  <c r="AR1246" i="3"/>
  <c r="AV1246" i="3"/>
  <c r="Y1246" i="3"/>
  <c r="AO1246" i="3"/>
  <c r="U1246" i="3"/>
  <c r="M1246" i="3"/>
  <c r="AC1246" i="3"/>
  <c r="AS1246" i="3"/>
  <c r="Q1246" i="3"/>
  <c r="AG1246" i="3"/>
  <c r="AW1246" i="3"/>
  <c r="AK1246" i="3"/>
  <c r="N1198" i="3"/>
  <c r="R1198" i="3"/>
  <c r="V1198" i="3"/>
  <c r="Z1198" i="3"/>
  <c r="AD1198" i="3"/>
  <c r="AH1198" i="3"/>
  <c r="AL1198" i="3"/>
  <c r="AP1198" i="3"/>
  <c r="AT1198" i="3"/>
  <c r="K1198" i="3"/>
  <c r="O1198" i="3"/>
  <c r="S1198" i="3"/>
  <c r="W1198" i="3"/>
  <c r="AA1198" i="3"/>
  <c r="AE1198" i="3"/>
  <c r="AI1198" i="3"/>
  <c r="AM1198" i="3"/>
  <c r="AQ1198" i="3"/>
  <c r="AU1198" i="3"/>
  <c r="L1198" i="3"/>
  <c r="P1198" i="3"/>
  <c r="T1198" i="3"/>
  <c r="X1198" i="3"/>
  <c r="AB1198" i="3"/>
  <c r="AF1198" i="3"/>
  <c r="AJ1198" i="3"/>
  <c r="AN1198" i="3"/>
  <c r="AR1198" i="3"/>
  <c r="AV1198" i="3"/>
  <c r="Y1198" i="3"/>
  <c r="AO1198" i="3"/>
  <c r="M1198" i="3"/>
  <c r="AC1198" i="3"/>
  <c r="AS1198" i="3"/>
  <c r="Q1198" i="3"/>
  <c r="AG1198" i="3"/>
  <c r="AW1198" i="3"/>
  <c r="U1198" i="3"/>
  <c r="AK1198" i="3"/>
  <c r="N1150" i="3"/>
  <c r="R1150" i="3"/>
  <c r="V1150" i="3"/>
  <c r="Z1150" i="3"/>
  <c r="AD1150" i="3"/>
  <c r="AH1150" i="3"/>
  <c r="AL1150" i="3"/>
  <c r="AP1150" i="3"/>
  <c r="AT1150" i="3"/>
  <c r="M1150" i="3"/>
  <c r="Y1150" i="3"/>
  <c r="AK1150" i="3"/>
  <c r="AS1150" i="3"/>
  <c r="K1150" i="3"/>
  <c r="O1150" i="3"/>
  <c r="S1150" i="3"/>
  <c r="W1150" i="3"/>
  <c r="AA1150" i="3"/>
  <c r="AE1150" i="3"/>
  <c r="AI1150" i="3"/>
  <c r="AM1150" i="3"/>
  <c r="AQ1150" i="3"/>
  <c r="AU1150" i="3"/>
  <c r="U1150" i="3"/>
  <c r="AG1150" i="3"/>
  <c r="AW1150" i="3"/>
  <c r="L1150" i="3"/>
  <c r="P1150" i="3"/>
  <c r="T1150" i="3"/>
  <c r="X1150" i="3"/>
  <c r="AB1150" i="3"/>
  <c r="AF1150" i="3"/>
  <c r="AJ1150" i="3"/>
  <c r="AN1150" i="3"/>
  <c r="AR1150" i="3"/>
  <c r="AV1150" i="3"/>
  <c r="Q1150" i="3"/>
  <c r="AC1150" i="3"/>
  <c r="AO1150" i="3"/>
  <c r="N1102" i="3"/>
  <c r="R1102" i="3"/>
  <c r="V1102" i="3"/>
  <c r="Z1102" i="3"/>
  <c r="AD1102" i="3"/>
  <c r="AH1102" i="3"/>
  <c r="AL1102" i="3"/>
  <c r="AP1102" i="3"/>
  <c r="AT1102" i="3"/>
  <c r="K1102" i="3"/>
  <c r="O1102" i="3"/>
  <c r="S1102" i="3"/>
  <c r="W1102" i="3"/>
  <c r="AA1102" i="3"/>
  <c r="AE1102" i="3"/>
  <c r="AI1102" i="3"/>
  <c r="AM1102" i="3"/>
  <c r="AQ1102" i="3"/>
  <c r="L1102" i="3"/>
  <c r="P1102" i="3"/>
  <c r="T1102" i="3"/>
  <c r="X1102" i="3"/>
  <c r="AB1102" i="3"/>
  <c r="AF1102" i="3"/>
  <c r="AJ1102" i="3"/>
  <c r="AN1102" i="3"/>
  <c r="AR1102" i="3"/>
  <c r="AV1102" i="3"/>
  <c r="U1102" i="3"/>
  <c r="AK1102" i="3"/>
  <c r="AW1102" i="3"/>
  <c r="AU1102" i="3"/>
  <c r="Y1102" i="3"/>
  <c r="AO1102" i="3"/>
  <c r="Q1102" i="3"/>
  <c r="M1102" i="3"/>
  <c r="AC1102" i="3"/>
  <c r="AS1102" i="3"/>
  <c r="AG1102" i="3"/>
  <c r="N1054" i="3"/>
  <c r="R1054" i="3"/>
  <c r="V1054" i="3"/>
  <c r="Z1054" i="3"/>
  <c r="AD1054" i="3"/>
  <c r="AH1054" i="3"/>
  <c r="AL1054" i="3"/>
  <c r="AP1054" i="3"/>
  <c r="AT1054" i="3"/>
  <c r="K1054" i="3"/>
  <c r="O1054" i="3"/>
  <c r="S1054" i="3"/>
  <c r="W1054" i="3"/>
  <c r="AA1054" i="3"/>
  <c r="AE1054" i="3"/>
  <c r="AI1054" i="3"/>
  <c r="AM1054" i="3"/>
  <c r="AQ1054" i="3"/>
  <c r="AU1054" i="3"/>
  <c r="L1054" i="3"/>
  <c r="P1054" i="3"/>
  <c r="T1054" i="3"/>
  <c r="X1054" i="3"/>
  <c r="AB1054" i="3"/>
  <c r="AF1054" i="3"/>
  <c r="AJ1054" i="3"/>
  <c r="AN1054" i="3"/>
  <c r="AR1054" i="3"/>
  <c r="AV1054" i="3"/>
  <c r="U1054" i="3"/>
  <c r="AK1054" i="3"/>
  <c r="Q1054" i="3"/>
  <c r="Y1054" i="3"/>
  <c r="AO1054" i="3"/>
  <c r="AG1054" i="3"/>
  <c r="M1054" i="3"/>
  <c r="AC1054" i="3"/>
  <c r="AS1054" i="3"/>
  <c r="AW1054" i="3"/>
  <c r="N1006" i="3"/>
  <c r="R1006" i="3"/>
  <c r="V1006" i="3"/>
  <c r="Z1006" i="3"/>
  <c r="AD1006" i="3"/>
  <c r="AH1006" i="3"/>
  <c r="AL1006" i="3"/>
  <c r="AP1006" i="3"/>
  <c r="AT1006" i="3"/>
  <c r="K1006" i="3"/>
  <c r="O1006" i="3"/>
  <c r="S1006" i="3"/>
  <c r="W1006" i="3"/>
  <c r="AA1006" i="3"/>
  <c r="AE1006" i="3"/>
  <c r="AI1006" i="3"/>
  <c r="AM1006" i="3"/>
  <c r="AQ1006" i="3"/>
  <c r="AU1006" i="3"/>
  <c r="L1006" i="3"/>
  <c r="P1006" i="3"/>
  <c r="T1006" i="3"/>
  <c r="X1006" i="3"/>
  <c r="AB1006" i="3"/>
  <c r="AF1006" i="3"/>
  <c r="AJ1006" i="3"/>
  <c r="AN1006" i="3"/>
  <c r="AR1006" i="3"/>
  <c r="AV1006" i="3"/>
  <c r="U1006" i="3"/>
  <c r="AK1006" i="3"/>
  <c r="Q1006" i="3"/>
  <c r="Y1006" i="3"/>
  <c r="AO1006" i="3"/>
  <c r="AG1006" i="3"/>
  <c r="M1006" i="3"/>
  <c r="AC1006" i="3"/>
  <c r="AS1006" i="3"/>
  <c r="AW1006" i="3"/>
  <c r="M958" i="3"/>
  <c r="Q958" i="3"/>
  <c r="U958" i="3"/>
  <c r="Y958" i="3"/>
  <c r="AC958" i="3"/>
  <c r="AG958" i="3"/>
  <c r="AK958" i="3"/>
  <c r="AO958" i="3"/>
  <c r="AS958" i="3"/>
  <c r="AW958" i="3"/>
  <c r="K958" i="3"/>
  <c r="O958" i="3"/>
  <c r="S958" i="3"/>
  <c r="W958" i="3"/>
  <c r="AA958" i="3"/>
  <c r="AE958" i="3"/>
  <c r="AI958" i="3"/>
  <c r="AM958" i="3"/>
  <c r="AQ958" i="3"/>
  <c r="AU958" i="3"/>
  <c r="N958" i="3"/>
  <c r="V958" i="3"/>
  <c r="AD958" i="3"/>
  <c r="AL958" i="3"/>
  <c r="AT958" i="3"/>
  <c r="P958" i="3"/>
  <c r="X958" i="3"/>
  <c r="AF958" i="3"/>
  <c r="AN958" i="3"/>
  <c r="AV958" i="3"/>
  <c r="R958" i="3"/>
  <c r="Z958" i="3"/>
  <c r="AH958" i="3"/>
  <c r="AP958" i="3"/>
  <c r="AJ958" i="3"/>
  <c r="L958" i="3"/>
  <c r="AR958" i="3"/>
  <c r="AB958" i="3"/>
  <c r="T958" i="3"/>
  <c r="M910" i="3"/>
  <c r="Q910" i="3"/>
  <c r="U910" i="3"/>
  <c r="Y910" i="3"/>
  <c r="AC910" i="3"/>
  <c r="AG910" i="3"/>
  <c r="AK910" i="3"/>
  <c r="AO910" i="3"/>
  <c r="AS910" i="3"/>
  <c r="AW910" i="3"/>
  <c r="K910" i="3"/>
  <c r="O910" i="3"/>
  <c r="S910" i="3"/>
  <c r="W910" i="3"/>
  <c r="AA910" i="3"/>
  <c r="AE910" i="3"/>
  <c r="AI910" i="3"/>
  <c r="AM910" i="3"/>
  <c r="AQ910" i="3"/>
  <c r="AU910" i="3"/>
  <c r="N910" i="3"/>
  <c r="V910" i="3"/>
  <c r="AD910" i="3"/>
  <c r="AL910" i="3"/>
  <c r="AT910" i="3"/>
  <c r="P910" i="3"/>
  <c r="X910" i="3"/>
  <c r="AF910" i="3"/>
  <c r="AN910" i="3"/>
  <c r="AV910" i="3"/>
  <c r="R910" i="3"/>
  <c r="Z910" i="3"/>
  <c r="AH910" i="3"/>
  <c r="AP910" i="3"/>
  <c r="T910" i="3"/>
  <c r="AB910" i="3"/>
  <c r="L910" i="3"/>
  <c r="AJ910" i="3"/>
  <c r="AR910" i="3"/>
  <c r="M862" i="3"/>
  <c r="Q862" i="3"/>
  <c r="U862" i="3"/>
  <c r="Y862" i="3"/>
  <c r="AC862" i="3"/>
  <c r="AG862" i="3"/>
  <c r="AK862" i="3"/>
  <c r="AO862" i="3"/>
  <c r="AS862" i="3"/>
  <c r="AW862" i="3"/>
  <c r="K862" i="3"/>
  <c r="O862" i="3"/>
  <c r="S862" i="3"/>
  <c r="W862" i="3"/>
  <c r="AA862" i="3"/>
  <c r="AE862" i="3"/>
  <c r="AI862" i="3"/>
  <c r="AM862" i="3"/>
  <c r="AQ862" i="3"/>
  <c r="AU862" i="3"/>
  <c r="N862" i="3"/>
  <c r="V862" i="3"/>
  <c r="AD862" i="3"/>
  <c r="AL862" i="3"/>
  <c r="AT862" i="3"/>
  <c r="P862" i="3"/>
  <c r="X862" i="3"/>
  <c r="AF862" i="3"/>
  <c r="AN862" i="3"/>
  <c r="AV862" i="3"/>
  <c r="R862" i="3"/>
  <c r="Z862" i="3"/>
  <c r="AH862" i="3"/>
  <c r="AP862" i="3"/>
  <c r="AJ862" i="3"/>
  <c r="L862" i="3"/>
  <c r="AR862" i="3"/>
  <c r="T862" i="3"/>
  <c r="AB862" i="3"/>
  <c r="M814" i="3"/>
  <c r="Q814" i="3"/>
  <c r="U814" i="3"/>
  <c r="Y814" i="3"/>
  <c r="AC814" i="3"/>
  <c r="AG814" i="3"/>
  <c r="AK814" i="3"/>
  <c r="AO814" i="3"/>
  <c r="AS814" i="3"/>
  <c r="AW814" i="3"/>
  <c r="K814" i="3"/>
  <c r="O814" i="3"/>
  <c r="S814" i="3"/>
  <c r="W814" i="3"/>
  <c r="AA814" i="3"/>
  <c r="AE814" i="3"/>
  <c r="AI814" i="3"/>
  <c r="AM814" i="3"/>
  <c r="AQ814" i="3"/>
  <c r="AU814" i="3"/>
  <c r="N814" i="3"/>
  <c r="V814" i="3"/>
  <c r="AD814" i="3"/>
  <c r="AL814" i="3"/>
  <c r="AT814" i="3"/>
  <c r="P814" i="3"/>
  <c r="X814" i="3"/>
  <c r="AF814" i="3"/>
  <c r="AN814" i="3"/>
  <c r="AV814" i="3"/>
  <c r="R814" i="3"/>
  <c r="Z814" i="3"/>
  <c r="AH814" i="3"/>
  <c r="AP814" i="3"/>
  <c r="T814" i="3"/>
  <c r="AB814" i="3"/>
  <c r="AJ814" i="3"/>
  <c r="L814" i="3"/>
  <c r="AR814" i="3"/>
  <c r="K750" i="3"/>
  <c r="O750" i="3"/>
  <c r="S750" i="3"/>
  <c r="W750" i="3"/>
  <c r="AA750" i="3"/>
  <c r="AE750" i="3"/>
  <c r="AI750" i="3"/>
  <c r="AM750" i="3"/>
  <c r="AQ750" i="3"/>
  <c r="AU750" i="3"/>
  <c r="L750" i="3"/>
  <c r="P750" i="3"/>
  <c r="T750" i="3"/>
  <c r="X750" i="3"/>
  <c r="AB750" i="3"/>
  <c r="AF750" i="3"/>
  <c r="AJ750" i="3"/>
  <c r="AN750" i="3"/>
  <c r="AR750" i="3"/>
  <c r="AV750" i="3"/>
  <c r="M750" i="3"/>
  <c r="Q750" i="3"/>
  <c r="U750" i="3"/>
  <c r="Y750" i="3"/>
  <c r="AC750" i="3"/>
  <c r="AG750" i="3"/>
  <c r="AK750" i="3"/>
  <c r="AO750" i="3"/>
  <c r="AS750" i="3"/>
  <c r="AW750" i="3"/>
  <c r="Z750" i="3"/>
  <c r="AP750" i="3"/>
  <c r="N750" i="3"/>
  <c r="AD750" i="3"/>
  <c r="AT750" i="3"/>
  <c r="R750" i="3"/>
  <c r="AH750" i="3"/>
  <c r="V750" i="3"/>
  <c r="AL750" i="3"/>
  <c r="K702" i="3"/>
  <c r="O702" i="3"/>
  <c r="S702" i="3"/>
  <c r="W702" i="3"/>
  <c r="AA702" i="3"/>
  <c r="AE702" i="3"/>
  <c r="AI702" i="3"/>
  <c r="AM702" i="3"/>
  <c r="AQ702" i="3"/>
  <c r="AU702" i="3"/>
  <c r="L702" i="3"/>
  <c r="P702" i="3"/>
  <c r="T702" i="3"/>
  <c r="X702" i="3"/>
  <c r="AB702" i="3"/>
  <c r="AF702" i="3"/>
  <c r="AJ702" i="3"/>
  <c r="AN702" i="3"/>
  <c r="AR702" i="3"/>
  <c r="AV702" i="3"/>
  <c r="M702" i="3"/>
  <c r="Q702" i="3"/>
  <c r="U702" i="3"/>
  <c r="Y702" i="3"/>
  <c r="AC702" i="3"/>
  <c r="AG702" i="3"/>
  <c r="AK702" i="3"/>
  <c r="AO702" i="3"/>
  <c r="AS702" i="3"/>
  <c r="AW702" i="3"/>
  <c r="Z702" i="3"/>
  <c r="AP702" i="3"/>
  <c r="N702" i="3"/>
  <c r="AD702" i="3"/>
  <c r="AT702" i="3"/>
  <c r="R702" i="3"/>
  <c r="AH702" i="3"/>
  <c r="AL702" i="3"/>
  <c r="V702" i="3"/>
  <c r="K654" i="3"/>
  <c r="O654" i="3"/>
  <c r="S654" i="3"/>
  <c r="W654" i="3"/>
  <c r="AA654" i="3"/>
  <c r="AE654" i="3"/>
  <c r="AI654" i="3"/>
  <c r="AM654" i="3"/>
  <c r="AQ654" i="3"/>
  <c r="AU654" i="3"/>
  <c r="L654" i="3"/>
  <c r="P654" i="3"/>
  <c r="T654" i="3"/>
  <c r="X654" i="3"/>
  <c r="AB654" i="3"/>
  <c r="AF654" i="3"/>
  <c r="AJ654" i="3"/>
  <c r="AN654" i="3"/>
  <c r="AR654" i="3"/>
  <c r="AV654" i="3"/>
  <c r="M654" i="3"/>
  <c r="Q654" i="3"/>
  <c r="U654" i="3"/>
  <c r="Y654" i="3"/>
  <c r="AC654" i="3"/>
  <c r="AG654" i="3"/>
  <c r="AK654" i="3"/>
  <c r="AO654" i="3"/>
  <c r="AS654" i="3"/>
  <c r="AW654" i="3"/>
  <c r="Z654" i="3"/>
  <c r="AP654" i="3"/>
  <c r="N654" i="3"/>
  <c r="AD654" i="3"/>
  <c r="AT654" i="3"/>
  <c r="R654" i="3"/>
  <c r="AH654" i="3"/>
  <c r="V654" i="3"/>
  <c r="AL654" i="3"/>
  <c r="K622" i="3"/>
  <c r="O622" i="3"/>
  <c r="S622" i="3"/>
  <c r="W622" i="3"/>
  <c r="AA622" i="3"/>
  <c r="AE622" i="3"/>
  <c r="AI622" i="3"/>
  <c r="AM622" i="3"/>
  <c r="AQ622" i="3"/>
  <c r="AU622" i="3"/>
  <c r="L622" i="3"/>
  <c r="P622" i="3"/>
  <c r="T622" i="3"/>
  <c r="X622" i="3"/>
  <c r="AB622" i="3"/>
  <c r="AF622" i="3"/>
  <c r="AJ622" i="3"/>
  <c r="AN622" i="3"/>
  <c r="AR622" i="3"/>
  <c r="AV622" i="3"/>
  <c r="M622" i="3"/>
  <c r="Q622" i="3"/>
  <c r="U622" i="3"/>
  <c r="Y622" i="3"/>
  <c r="AC622" i="3"/>
  <c r="AG622" i="3"/>
  <c r="AK622" i="3"/>
  <c r="AO622" i="3"/>
  <c r="AS622" i="3"/>
  <c r="AW622" i="3"/>
  <c r="Z622" i="3"/>
  <c r="AP622" i="3"/>
  <c r="N622" i="3"/>
  <c r="AD622" i="3"/>
  <c r="AT622" i="3"/>
  <c r="R622" i="3"/>
  <c r="AH622" i="3"/>
  <c r="V622" i="3"/>
  <c r="AL622" i="3"/>
  <c r="K574" i="3"/>
  <c r="O574" i="3"/>
  <c r="S574" i="3"/>
  <c r="W574" i="3"/>
  <c r="AA574" i="3"/>
  <c r="AE574" i="3"/>
  <c r="AI574" i="3"/>
  <c r="AM574" i="3"/>
  <c r="AQ574" i="3"/>
  <c r="AU574" i="3"/>
  <c r="L574" i="3"/>
  <c r="P574" i="3"/>
  <c r="T574" i="3"/>
  <c r="X574" i="3"/>
  <c r="AB574" i="3"/>
  <c r="AF574" i="3"/>
  <c r="AJ574" i="3"/>
  <c r="AN574" i="3"/>
  <c r="AR574" i="3"/>
  <c r="AV574" i="3"/>
  <c r="M574" i="3"/>
  <c r="Q574" i="3"/>
  <c r="U574" i="3"/>
  <c r="Y574" i="3"/>
  <c r="AC574" i="3"/>
  <c r="AG574" i="3"/>
  <c r="AK574" i="3"/>
  <c r="AO574" i="3"/>
  <c r="AS574" i="3"/>
  <c r="AW574" i="3"/>
  <c r="Z574" i="3"/>
  <c r="AP574" i="3"/>
  <c r="N574" i="3"/>
  <c r="AD574" i="3"/>
  <c r="AT574" i="3"/>
  <c r="R574" i="3"/>
  <c r="AH574" i="3"/>
  <c r="AL574" i="3"/>
  <c r="V574" i="3"/>
  <c r="K526" i="3"/>
  <c r="O526" i="3"/>
  <c r="S526" i="3"/>
  <c r="W526" i="3"/>
  <c r="AA526" i="3"/>
  <c r="AE526" i="3"/>
  <c r="AI526" i="3"/>
  <c r="AM526" i="3"/>
  <c r="AQ526" i="3"/>
  <c r="AU526" i="3"/>
  <c r="M526" i="3"/>
  <c r="Q526" i="3"/>
  <c r="U526" i="3"/>
  <c r="Y526" i="3"/>
  <c r="AC526" i="3"/>
  <c r="AG526" i="3"/>
  <c r="AK526" i="3"/>
  <c r="AO526" i="3"/>
  <c r="AS526" i="3"/>
  <c r="AW526" i="3"/>
  <c r="L526" i="3"/>
  <c r="T526" i="3"/>
  <c r="AB526" i="3"/>
  <c r="AJ526" i="3"/>
  <c r="AR526" i="3"/>
  <c r="N526" i="3"/>
  <c r="V526" i="3"/>
  <c r="AD526" i="3"/>
  <c r="AL526" i="3"/>
  <c r="AT526" i="3"/>
  <c r="P526" i="3"/>
  <c r="X526" i="3"/>
  <c r="AF526" i="3"/>
  <c r="AN526" i="3"/>
  <c r="AV526" i="3"/>
  <c r="Z526" i="3"/>
  <c r="AH526" i="3"/>
  <c r="AP526" i="3"/>
  <c r="R526" i="3"/>
  <c r="K494" i="3"/>
  <c r="O494" i="3"/>
  <c r="S494" i="3"/>
  <c r="W494" i="3"/>
  <c r="AA494" i="3"/>
  <c r="AE494" i="3"/>
  <c r="AI494" i="3"/>
  <c r="AM494" i="3"/>
  <c r="AQ494" i="3"/>
  <c r="AU494" i="3"/>
  <c r="L494" i="3"/>
  <c r="P494" i="3"/>
  <c r="T494" i="3"/>
  <c r="X494" i="3"/>
  <c r="AB494" i="3"/>
  <c r="AF494" i="3"/>
  <c r="AJ494" i="3"/>
  <c r="AN494" i="3"/>
  <c r="AR494" i="3"/>
  <c r="AV494" i="3"/>
  <c r="M494" i="3"/>
  <c r="Q494" i="3"/>
  <c r="U494" i="3"/>
  <c r="Y494" i="3"/>
  <c r="AC494" i="3"/>
  <c r="AG494" i="3"/>
  <c r="AK494" i="3"/>
  <c r="AO494" i="3"/>
  <c r="AS494" i="3"/>
  <c r="AW494" i="3"/>
  <c r="Z494" i="3"/>
  <c r="AP494" i="3"/>
  <c r="N494" i="3"/>
  <c r="AD494" i="3"/>
  <c r="AT494" i="3"/>
  <c r="R494" i="3"/>
  <c r="AH494" i="3"/>
  <c r="V494" i="3"/>
  <c r="AL494" i="3"/>
  <c r="K446" i="3"/>
  <c r="O446" i="3"/>
  <c r="S446" i="3"/>
  <c r="W446" i="3"/>
  <c r="AA446" i="3"/>
  <c r="AE446" i="3"/>
  <c r="AI446" i="3"/>
  <c r="AM446" i="3"/>
  <c r="AQ446" i="3"/>
  <c r="AU446" i="3"/>
  <c r="L446" i="3"/>
  <c r="P446" i="3"/>
  <c r="T446" i="3"/>
  <c r="X446" i="3"/>
  <c r="AB446" i="3"/>
  <c r="AF446" i="3"/>
  <c r="AJ446" i="3"/>
  <c r="AN446" i="3"/>
  <c r="AR446" i="3"/>
  <c r="AV446" i="3"/>
  <c r="M446" i="3"/>
  <c r="Q446" i="3"/>
  <c r="U446" i="3"/>
  <c r="Y446" i="3"/>
  <c r="AC446" i="3"/>
  <c r="AG446" i="3"/>
  <c r="AK446" i="3"/>
  <c r="AO446" i="3"/>
  <c r="AS446" i="3"/>
  <c r="AW446" i="3"/>
  <c r="Z446" i="3"/>
  <c r="AP446" i="3"/>
  <c r="N446" i="3"/>
  <c r="AD446" i="3"/>
  <c r="AT446" i="3"/>
  <c r="R446" i="3"/>
  <c r="AH446" i="3"/>
  <c r="AL446" i="3"/>
  <c r="V446" i="3"/>
  <c r="M398" i="3"/>
  <c r="Q398" i="3"/>
  <c r="U398" i="3"/>
  <c r="Y398" i="3"/>
  <c r="AC398" i="3"/>
  <c r="AG398" i="3"/>
  <c r="AK398" i="3"/>
  <c r="AO398" i="3"/>
  <c r="AS398" i="3"/>
  <c r="AW398" i="3"/>
  <c r="N398" i="3"/>
  <c r="R398" i="3"/>
  <c r="V398" i="3"/>
  <c r="Z398" i="3"/>
  <c r="AD398" i="3"/>
  <c r="AH398" i="3"/>
  <c r="AL398" i="3"/>
  <c r="AP398" i="3"/>
  <c r="AT398" i="3"/>
  <c r="L398" i="3"/>
  <c r="T398" i="3"/>
  <c r="AB398" i="3"/>
  <c r="AJ398" i="3"/>
  <c r="AR398" i="3"/>
  <c r="O398" i="3"/>
  <c r="W398" i="3"/>
  <c r="AE398" i="3"/>
  <c r="AM398" i="3"/>
  <c r="AU398" i="3"/>
  <c r="P398" i="3"/>
  <c r="X398" i="3"/>
  <c r="AF398" i="3"/>
  <c r="AN398" i="3"/>
  <c r="AV398" i="3"/>
  <c r="AA398" i="3"/>
  <c r="AI398" i="3"/>
  <c r="K398" i="3"/>
  <c r="AQ398" i="3"/>
  <c r="S398" i="3"/>
  <c r="M350" i="3"/>
  <c r="Q350" i="3"/>
  <c r="U350" i="3"/>
  <c r="Y350" i="3"/>
  <c r="AC350" i="3"/>
  <c r="AG350" i="3"/>
  <c r="AK350" i="3"/>
  <c r="AO350" i="3"/>
  <c r="AS350" i="3"/>
  <c r="AW350" i="3"/>
  <c r="N350" i="3"/>
  <c r="R350" i="3"/>
  <c r="V350" i="3"/>
  <c r="Z350" i="3"/>
  <c r="AD350" i="3"/>
  <c r="AH350" i="3"/>
  <c r="AL350" i="3"/>
  <c r="AP350" i="3"/>
  <c r="AT350" i="3"/>
  <c r="K350" i="3"/>
  <c r="O350" i="3"/>
  <c r="S350" i="3"/>
  <c r="W350" i="3"/>
  <c r="AA350" i="3"/>
  <c r="AE350" i="3"/>
  <c r="AI350" i="3"/>
  <c r="AM350" i="3"/>
  <c r="AQ350" i="3"/>
  <c r="AU350" i="3"/>
  <c r="X350" i="3"/>
  <c r="AN350" i="3"/>
  <c r="L350" i="3"/>
  <c r="AB350" i="3"/>
  <c r="AR350" i="3"/>
  <c r="P350" i="3"/>
  <c r="AF350" i="3"/>
  <c r="AV350" i="3"/>
  <c r="T350" i="3"/>
  <c r="AJ350" i="3"/>
  <c r="M318" i="3"/>
  <c r="Q318" i="3"/>
  <c r="U318" i="3"/>
  <c r="Y318" i="3"/>
  <c r="AC318" i="3"/>
  <c r="AG318" i="3"/>
  <c r="AK318" i="3"/>
  <c r="AO318" i="3"/>
  <c r="AS318" i="3"/>
  <c r="AW318" i="3"/>
  <c r="N318" i="3"/>
  <c r="R318" i="3"/>
  <c r="V318" i="3"/>
  <c r="Z318" i="3"/>
  <c r="AD318" i="3"/>
  <c r="AH318" i="3"/>
  <c r="AL318" i="3"/>
  <c r="AP318" i="3"/>
  <c r="AT318" i="3"/>
  <c r="K318" i="3"/>
  <c r="O318" i="3"/>
  <c r="S318" i="3"/>
  <c r="W318" i="3"/>
  <c r="AA318" i="3"/>
  <c r="AE318" i="3"/>
  <c r="AI318" i="3"/>
  <c r="AM318" i="3"/>
  <c r="AQ318" i="3"/>
  <c r="AU318" i="3"/>
  <c r="X318" i="3"/>
  <c r="AN318" i="3"/>
  <c r="L318" i="3"/>
  <c r="AB318" i="3"/>
  <c r="AR318" i="3"/>
  <c r="P318" i="3"/>
  <c r="AF318" i="3"/>
  <c r="AV318" i="3"/>
  <c r="T318" i="3"/>
  <c r="AJ318" i="3"/>
  <c r="K286" i="3"/>
  <c r="O286" i="3"/>
  <c r="S286" i="3"/>
  <c r="W286" i="3"/>
  <c r="AA286" i="3"/>
  <c r="AE286" i="3"/>
  <c r="AI286" i="3"/>
  <c r="AM286" i="3"/>
  <c r="AQ286" i="3"/>
  <c r="AU286" i="3"/>
  <c r="L286" i="3"/>
  <c r="Q286" i="3"/>
  <c r="V286" i="3"/>
  <c r="AB286" i="3"/>
  <c r="AG286" i="3"/>
  <c r="AL286" i="3"/>
  <c r="AR286" i="3"/>
  <c r="AW286" i="3"/>
  <c r="M286" i="3"/>
  <c r="R286" i="3"/>
  <c r="X286" i="3"/>
  <c r="AC286" i="3"/>
  <c r="AH286" i="3"/>
  <c r="AN286" i="3"/>
  <c r="AS286" i="3"/>
  <c r="N286" i="3"/>
  <c r="T286" i="3"/>
  <c r="Y286" i="3"/>
  <c r="AD286" i="3"/>
  <c r="AJ286" i="3"/>
  <c r="AO286" i="3"/>
  <c r="AT286" i="3"/>
  <c r="P286" i="3"/>
  <c r="AK286" i="3"/>
  <c r="U286" i="3"/>
  <c r="AP286" i="3"/>
  <c r="Z286" i="3"/>
  <c r="AV286" i="3"/>
  <c r="AF286" i="3"/>
  <c r="M254" i="3"/>
  <c r="Q254" i="3"/>
  <c r="U254" i="3"/>
  <c r="Y254" i="3"/>
  <c r="AC254" i="3"/>
  <c r="AG254" i="3"/>
  <c r="AK254" i="3"/>
  <c r="AO254" i="3"/>
  <c r="AS254" i="3"/>
  <c r="AW254" i="3"/>
  <c r="N254" i="3"/>
  <c r="R254" i="3"/>
  <c r="V254" i="3"/>
  <c r="Z254" i="3"/>
  <c r="AD254" i="3"/>
  <c r="AH254" i="3"/>
  <c r="AL254" i="3"/>
  <c r="AP254" i="3"/>
  <c r="AT254" i="3"/>
  <c r="K254" i="3"/>
  <c r="O254" i="3"/>
  <c r="S254" i="3"/>
  <c r="W254" i="3"/>
  <c r="AA254" i="3"/>
  <c r="AE254" i="3"/>
  <c r="AI254" i="3"/>
  <c r="AM254" i="3"/>
  <c r="AQ254" i="3"/>
  <c r="AU254" i="3"/>
  <c r="L254" i="3"/>
  <c r="AB254" i="3"/>
  <c r="AR254" i="3"/>
  <c r="P254" i="3"/>
  <c r="AF254" i="3"/>
  <c r="AV254" i="3"/>
  <c r="T254" i="3"/>
  <c r="AJ254" i="3"/>
  <c r="X254" i="3"/>
  <c r="AN254" i="3"/>
  <c r="M222" i="3"/>
  <c r="Q222" i="3"/>
  <c r="U222" i="3"/>
  <c r="Y222" i="3"/>
  <c r="AC222" i="3"/>
  <c r="AG222" i="3"/>
  <c r="AK222" i="3"/>
  <c r="AO222" i="3"/>
  <c r="AS222" i="3"/>
  <c r="AW222" i="3"/>
  <c r="N222" i="3"/>
  <c r="R222" i="3"/>
  <c r="V222" i="3"/>
  <c r="Z222" i="3"/>
  <c r="AD222" i="3"/>
  <c r="AH222" i="3"/>
  <c r="AL222" i="3"/>
  <c r="AP222" i="3"/>
  <c r="AT222" i="3"/>
  <c r="K222" i="3"/>
  <c r="O222" i="3"/>
  <c r="S222" i="3"/>
  <c r="W222" i="3"/>
  <c r="AA222" i="3"/>
  <c r="AE222" i="3"/>
  <c r="AI222" i="3"/>
  <c r="AM222" i="3"/>
  <c r="AQ222" i="3"/>
  <c r="AU222" i="3"/>
  <c r="T222" i="3"/>
  <c r="AJ222" i="3"/>
  <c r="X222" i="3"/>
  <c r="AN222" i="3"/>
  <c r="L222" i="3"/>
  <c r="AB222" i="3"/>
  <c r="AR222" i="3"/>
  <c r="AV222" i="3"/>
  <c r="P222" i="3"/>
  <c r="AF222" i="3"/>
  <c r="M190" i="3"/>
  <c r="Q190" i="3"/>
  <c r="U190" i="3"/>
  <c r="Y190" i="3"/>
  <c r="AC190" i="3"/>
  <c r="AG190" i="3"/>
  <c r="AK190" i="3"/>
  <c r="AO190" i="3"/>
  <c r="AS190" i="3"/>
  <c r="AW190" i="3"/>
  <c r="N190" i="3"/>
  <c r="R190" i="3"/>
  <c r="V190" i="3"/>
  <c r="Z190" i="3"/>
  <c r="AD190" i="3"/>
  <c r="AH190" i="3"/>
  <c r="AL190" i="3"/>
  <c r="AP190" i="3"/>
  <c r="AT190" i="3"/>
  <c r="K190" i="3"/>
  <c r="O190" i="3"/>
  <c r="S190" i="3"/>
  <c r="W190" i="3"/>
  <c r="AA190" i="3"/>
  <c r="AE190" i="3"/>
  <c r="AI190" i="3"/>
  <c r="AM190" i="3"/>
  <c r="AQ190" i="3"/>
  <c r="AU190" i="3"/>
  <c r="T190" i="3"/>
  <c r="AJ190" i="3"/>
  <c r="X190" i="3"/>
  <c r="AN190" i="3"/>
  <c r="L190" i="3"/>
  <c r="AB190" i="3"/>
  <c r="AR190" i="3"/>
  <c r="P190" i="3"/>
  <c r="AF190" i="3"/>
  <c r="AV190" i="3"/>
  <c r="K158" i="3"/>
  <c r="O158" i="3"/>
  <c r="S158" i="3"/>
  <c r="W158" i="3"/>
  <c r="AA158" i="3"/>
  <c r="AE158" i="3"/>
  <c r="AI158" i="3"/>
  <c r="AM158" i="3"/>
  <c r="AQ158" i="3"/>
  <c r="AU158" i="3"/>
  <c r="L158" i="3"/>
  <c r="P158" i="3"/>
  <c r="T158" i="3"/>
  <c r="X158" i="3"/>
  <c r="AB158" i="3"/>
  <c r="AF158" i="3"/>
  <c r="AJ158" i="3"/>
  <c r="AN158" i="3"/>
  <c r="AR158" i="3"/>
  <c r="AV158" i="3"/>
  <c r="M158" i="3"/>
  <c r="Q158" i="3"/>
  <c r="U158" i="3"/>
  <c r="Y158" i="3"/>
  <c r="AC158" i="3"/>
  <c r="AG158" i="3"/>
  <c r="AK158" i="3"/>
  <c r="AO158" i="3"/>
  <c r="AS158" i="3"/>
  <c r="AW158" i="3"/>
  <c r="Z158" i="3"/>
  <c r="AP158" i="3"/>
  <c r="N158" i="3"/>
  <c r="AD158" i="3"/>
  <c r="AT158" i="3"/>
  <c r="R158" i="3"/>
  <c r="AH158" i="3"/>
  <c r="V158" i="3"/>
  <c r="AL158" i="3"/>
  <c r="K142" i="3"/>
  <c r="O142" i="3"/>
  <c r="S142" i="3"/>
  <c r="W142" i="3"/>
  <c r="AA142" i="3"/>
  <c r="AE142" i="3"/>
  <c r="AI142" i="3"/>
  <c r="AM142" i="3"/>
  <c r="AQ142" i="3"/>
  <c r="AU142" i="3"/>
  <c r="L142" i="3"/>
  <c r="P142" i="3"/>
  <c r="T142" i="3"/>
  <c r="X142" i="3"/>
  <c r="AB142" i="3"/>
  <c r="AF142" i="3"/>
  <c r="AJ142" i="3"/>
  <c r="AN142" i="3"/>
  <c r="AR142" i="3"/>
  <c r="AV142" i="3"/>
  <c r="M142" i="3"/>
  <c r="Q142" i="3"/>
  <c r="U142" i="3"/>
  <c r="Y142" i="3"/>
  <c r="AC142" i="3"/>
  <c r="AG142" i="3"/>
  <c r="AK142" i="3"/>
  <c r="AO142" i="3"/>
  <c r="AS142" i="3"/>
  <c r="AW142" i="3"/>
  <c r="Z142" i="3"/>
  <c r="AP142" i="3"/>
  <c r="N142" i="3"/>
  <c r="AD142" i="3"/>
  <c r="AT142" i="3"/>
  <c r="R142" i="3"/>
  <c r="AH142" i="3"/>
  <c r="AL142" i="3"/>
  <c r="V142" i="3"/>
  <c r="M110" i="3"/>
  <c r="Q110" i="3"/>
  <c r="U110" i="3"/>
  <c r="Y110" i="3"/>
  <c r="AC110" i="3"/>
  <c r="AG110" i="3"/>
  <c r="AK110" i="3"/>
  <c r="AO110" i="3"/>
  <c r="AS110" i="3"/>
  <c r="AW110" i="3"/>
  <c r="N110" i="3"/>
  <c r="R110" i="3"/>
  <c r="V110" i="3"/>
  <c r="Z110" i="3"/>
  <c r="AD110" i="3"/>
  <c r="AH110" i="3"/>
  <c r="AL110" i="3"/>
  <c r="AP110" i="3"/>
  <c r="AT110" i="3"/>
  <c r="K110" i="3"/>
  <c r="O110" i="3"/>
  <c r="S110" i="3"/>
  <c r="W110" i="3"/>
  <c r="AA110" i="3"/>
  <c r="AE110" i="3"/>
  <c r="AI110" i="3"/>
  <c r="AM110" i="3"/>
  <c r="AQ110" i="3"/>
  <c r="AU110" i="3"/>
  <c r="X110" i="3"/>
  <c r="AN110" i="3"/>
  <c r="L110" i="3"/>
  <c r="AB110" i="3"/>
  <c r="AR110" i="3"/>
  <c r="P110" i="3"/>
  <c r="AF110" i="3"/>
  <c r="AV110" i="3"/>
  <c r="T110" i="3"/>
  <c r="AJ110" i="3"/>
  <c r="M94" i="3"/>
  <c r="Q94" i="3"/>
  <c r="U94" i="3"/>
  <c r="Y94" i="3"/>
  <c r="AC94" i="3"/>
  <c r="AG94" i="3"/>
  <c r="AK94" i="3"/>
  <c r="AO94" i="3"/>
  <c r="AS94" i="3"/>
  <c r="AW94" i="3"/>
  <c r="N94" i="3"/>
  <c r="R94" i="3"/>
  <c r="V94" i="3"/>
  <c r="Z94" i="3"/>
  <c r="AD94" i="3"/>
  <c r="AH94" i="3"/>
  <c r="AL94" i="3"/>
  <c r="AP94" i="3"/>
  <c r="AT94" i="3"/>
  <c r="K94" i="3"/>
  <c r="O94" i="3"/>
  <c r="S94" i="3"/>
  <c r="W94" i="3"/>
  <c r="AA94" i="3"/>
  <c r="AE94" i="3"/>
  <c r="AI94" i="3"/>
  <c r="AM94" i="3"/>
  <c r="AQ94" i="3"/>
  <c r="AU94" i="3"/>
  <c r="L94" i="3"/>
  <c r="AB94" i="3"/>
  <c r="AR94" i="3"/>
  <c r="P94" i="3"/>
  <c r="AF94" i="3"/>
  <c r="AV94" i="3"/>
  <c r="T94" i="3"/>
  <c r="AJ94" i="3"/>
  <c r="X94" i="3"/>
  <c r="AN94" i="3"/>
  <c r="M78" i="3"/>
  <c r="Q78" i="3"/>
  <c r="U78" i="3"/>
  <c r="Y78" i="3"/>
  <c r="AC78" i="3"/>
  <c r="AG78" i="3"/>
  <c r="AK78" i="3"/>
  <c r="AO78" i="3"/>
  <c r="AS78" i="3"/>
  <c r="AW78" i="3"/>
  <c r="N78" i="3"/>
  <c r="R78" i="3"/>
  <c r="V78" i="3"/>
  <c r="Z78" i="3"/>
  <c r="AD78" i="3"/>
  <c r="AH78" i="3"/>
  <c r="AL78" i="3"/>
  <c r="AP78" i="3"/>
  <c r="AT78" i="3"/>
  <c r="K78" i="3"/>
  <c r="O78" i="3"/>
  <c r="S78" i="3"/>
  <c r="W78" i="3"/>
  <c r="AA78" i="3"/>
  <c r="AE78" i="3"/>
  <c r="AI78" i="3"/>
  <c r="AM78" i="3"/>
  <c r="AQ78" i="3"/>
  <c r="AU78" i="3"/>
  <c r="L78" i="3"/>
  <c r="AB78" i="3"/>
  <c r="AR78" i="3"/>
  <c r="P78" i="3"/>
  <c r="AF78" i="3"/>
  <c r="AV78" i="3"/>
  <c r="T78" i="3"/>
  <c r="AJ78" i="3"/>
  <c r="X78" i="3"/>
  <c r="AN78" i="3"/>
  <c r="N62" i="3"/>
  <c r="R62" i="3"/>
  <c r="V62" i="3"/>
  <c r="Z62" i="3"/>
  <c r="AD62" i="3"/>
  <c r="AH62" i="3"/>
  <c r="AL62" i="3"/>
  <c r="AP62" i="3"/>
  <c r="AT62" i="3"/>
  <c r="K62" i="3"/>
  <c r="O62" i="3"/>
  <c r="S62" i="3"/>
  <c r="W62" i="3"/>
  <c r="AA62" i="3"/>
  <c r="AE62" i="3"/>
  <c r="AI62" i="3"/>
  <c r="AM62" i="3"/>
  <c r="AQ62" i="3"/>
  <c r="AU62" i="3"/>
  <c r="L62" i="3"/>
  <c r="P62" i="3"/>
  <c r="T62" i="3"/>
  <c r="X62" i="3"/>
  <c r="AB62" i="3"/>
  <c r="AF62" i="3"/>
  <c r="AJ62" i="3"/>
  <c r="AN62" i="3"/>
  <c r="AR62" i="3"/>
  <c r="AV62" i="3"/>
  <c r="Y62" i="3"/>
  <c r="AO62" i="3"/>
  <c r="M62" i="3"/>
  <c r="AC62" i="3"/>
  <c r="AS62" i="3"/>
  <c r="Q62" i="3"/>
  <c r="AG62" i="3"/>
  <c r="AW62" i="3"/>
  <c r="AK62" i="3"/>
  <c r="U62" i="3"/>
  <c r="N46" i="3"/>
  <c r="R46" i="3"/>
  <c r="V46" i="3"/>
  <c r="Z46" i="3"/>
  <c r="AD46" i="3"/>
  <c r="AH46" i="3"/>
  <c r="AL46" i="3"/>
  <c r="AP46" i="3"/>
  <c r="AT46" i="3"/>
  <c r="K46" i="3"/>
  <c r="O46" i="3"/>
  <c r="S46" i="3"/>
  <c r="W46" i="3"/>
  <c r="AA46" i="3"/>
  <c r="AE46" i="3"/>
  <c r="AI46" i="3"/>
  <c r="AM46" i="3"/>
  <c r="AQ46" i="3"/>
  <c r="AU46" i="3"/>
  <c r="L46" i="3"/>
  <c r="P46" i="3"/>
  <c r="T46" i="3"/>
  <c r="X46" i="3"/>
  <c r="AB46" i="3"/>
  <c r="AF46" i="3"/>
  <c r="AJ46" i="3"/>
  <c r="AN46" i="3"/>
  <c r="AR46" i="3"/>
  <c r="AV46" i="3"/>
  <c r="M46" i="3"/>
  <c r="AC46" i="3"/>
  <c r="AS46" i="3"/>
  <c r="Q46" i="3"/>
  <c r="AG46" i="3"/>
  <c r="AW46" i="3"/>
  <c r="U46" i="3"/>
  <c r="AK46" i="3"/>
  <c r="Y46" i="3"/>
  <c r="AO46" i="3"/>
  <c r="K30" i="3"/>
  <c r="O30" i="3"/>
  <c r="S30" i="3"/>
  <c r="W30" i="3"/>
  <c r="AA30" i="3"/>
  <c r="AE30" i="3"/>
  <c r="AI30" i="3"/>
  <c r="AM30" i="3"/>
  <c r="AQ30" i="3"/>
  <c r="AU30" i="3"/>
  <c r="L30" i="3"/>
  <c r="P30" i="3"/>
  <c r="T30" i="3"/>
  <c r="X30" i="3"/>
  <c r="AB30" i="3"/>
  <c r="AF30" i="3"/>
  <c r="AJ30" i="3"/>
  <c r="AN30" i="3"/>
  <c r="AR30" i="3"/>
  <c r="AV30" i="3"/>
  <c r="M30" i="3"/>
  <c r="Q30" i="3"/>
  <c r="U30" i="3"/>
  <c r="Y30" i="3"/>
  <c r="AC30" i="3"/>
  <c r="AG30" i="3"/>
  <c r="AK30" i="3"/>
  <c r="AO30" i="3"/>
  <c r="AS30" i="3"/>
  <c r="AW30" i="3"/>
  <c r="R30" i="3"/>
  <c r="AH30" i="3"/>
  <c r="V30" i="3"/>
  <c r="AL30" i="3"/>
  <c r="Z30" i="3"/>
  <c r="AP30" i="3"/>
  <c r="N30" i="3"/>
  <c r="AD30" i="3"/>
  <c r="AT30" i="3"/>
  <c r="L14" i="3"/>
  <c r="P14" i="3"/>
  <c r="T14" i="3"/>
  <c r="X14" i="3"/>
  <c r="AB14" i="3"/>
  <c r="AF14" i="3"/>
  <c r="AJ14" i="3"/>
  <c r="AN14" i="3"/>
  <c r="AR14" i="3"/>
  <c r="AV14" i="3"/>
  <c r="M14" i="3"/>
  <c r="Q14" i="3"/>
  <c r="U14" i="3"/>
  <c r="Y14" i="3"/>
  <c r="AC14" i="3"/>
  <c r="AG14" i="3"/>
  <c r="AK14" i="3"/>
  <c r="AO14" i="3"/>
  <c r="AS14" i="3"/>
  <c r="AW14" i="3"/>
  <c r="N14" i="3"/>
  <c r="R14" i="3"/>
  <c r="V14" i="3"/>
  <c r="Z14" i="3"/>
  <c r="AD14" i="3"/>
  <c r="AH14" i="3"/>
  <c r="AL14" i="3"/>
  <c r="AP14" i="3"/>
  <c r="AT14" i="3"/>
  <c r="K14" i="3"/>
  <c r="AA14" i="3"/>
  <c r="AQ14" i="3"/>
  <c r="O14" i="3"/>
  <c r="AE14" i="3"/>
  <c r="AU14" i="3"/>
  <c r="S14" i="3"/>
  <c r="AI14" i="3"/>
  <c r="AM14" i="3"/>
  <c r="W14" i="3"/>
  <c r="M1501" i="3"/>
  <c r="Q1501" i="3"/>
  <c r="U1501" i="3"/>
  <c r="Y1501" i="3"/>
  <c r="AC1501" i="3"/>
  <c r="AG1501" i="3"/>
  <c r="AK1501" i="3"/>
  <c r="AO1501" i="3"/>
  <c r="AS1501" i="3"/>
  <c r="AW1501" i="3"/>
  <c r="N1501" i="3"/>
  <c r="R1501" i="3"/>
  <c r="V1501" i="3"/>
  <c r="Z1501" i="3"/>
  <c r="AD1501" i="3"/>
  <c r="AH1501" i="3"/>
  <c r="AL1501" i="3"/>
  <c r="AP1501" i="3"/>
  <c r="AT1501" i="3"/>
  <c r="K1501" i="3"/>
  <c r="O1501" i="3"/>
  <c r="S1501" i="3"/>
  <c r="W1501" i="3"/>
  <c r="AA1501" i="3"/>
  <c r="AE1501" i="3"/>
  <c r="AI1501" i="3"/>
  <c r="AM1501" i="3"/>
  <c r="AQ1501" i="3"/>
  <c r="AU1501" i="3"/>
  <c r="P1501" i="3"/>
  <c r="AF1501" i="3"/>
  <c r="AV1501" i="3"/>
  <c r="L1501" i="3"/>
  <c r="T1501" i="3"/>
  <c r="AJ1501" i="3"/>
  <c r="X1501" i="3"/>
  <c r="AN1501" i="3"/>
  <c r="AB1501" i="3"/>
  <c r="AR1501" i="3"/>
  <c r="M1469" i="3"/>
  <c r="Q1469" i="3"/>
  <c r="U1469" i="3"/>
  <c r="Y1469" i="3"/>
  <c r="AC1469" i="3"/>
  <c r="AG1469" i="3"/>
  <c r="AK1469" i="3"/>
  <c r="AO1469" i="3"/>
  <c r="AS1469" i="3"/>
  <c r="AW1469" i="3"/>
  <c r="N1469" i="3"/>
  <c r="R1469" i="3"/>
  <c r="V1469" i="3"/>
  <c r="Z1469" i="3"/>
  <c r="AD1469" i="3"/>
  <c r="AH1469" i="3"/>
  <c r="AL1469" i="3"/>
  <c r="AP1469" i="3"/>
  <c r="AT1469" i="3"/>
  <c r="K1469" i="3"/>
  <c r="O1469" i="3"/>
  <c r="S1469" i="3"/>
  <c r="W1469" i="3"/>
  <c r="AA1469" i="3"/>
  <c r="AE1469" i="3"/>
  <c r="AI1469" i="3"/>
  <c r="AM1469" i="3"/>
  <c r="AQ1469" i="3"/>
  <c r="AU1469" i="3"/>
  <c r="P1469" i="3"/>
  <c r="AF1469" i="3"/>
  <c r="AV1469" i="3"/>
  <c r="AR1469" i="3"/>
  <c r="T1469" i="3"/>
  <c r="AJ1469" i="3"/>
  <c r="AB1469" i="3"/>
  <c r="X1469" i="3"/>
  <c r="AN1469" i="3"/>
  <c r="L1469" i="3"/>
  <c r="M1437" i="3"/>
  <c r="Q1437" i="3"/>
  <c r="U1437" i="3"/>
  <c r="Y1437" i="3"/>
  <c r="AC1437" i="3"/>
  <c r="AG1437" i="3"/>
  <c r="AK1437" i="3"/>
  <c r="AO1437" i="3"/>
  <c r="AS1437" i="3"/>
  <c r="AW1437" i="3"/>
  <c r="N1437" i="3"/>
  <c r="R1437" i="3"/>
  <c r="V1437" i="3"/>
  <c r="Z1437" i="3"/>
  <c r="AD1437" i="3"/>
  <c r="AH1437" i="3"/>
  <c r="AL1437" i="3"/>
  <c r="AP1437" i="3"/>
  <c r="AT1437" i="3"/>
  <c r="K1437" i="3"/>
  <c r="O1437" i="3"/>
  <c r="S1437" i="3"/>
  <c r="W1437" i="3"/>
  <c r="AA1437" i="3"/>
  <c r="AE1437" i="3"/>
  <c r="AI1437" i="3"/>
  <c r="AM1437" i="3"/>
  <c r="AQ1437" i="3"/>
  <c r="AU1437" i="3"/>
  <c r="P1437" i="3"/>
  <c r="AF1437" i="3"/>
  <c r="AV1437" i="3"/>
  <c r="AB1437" i="3"/>
  <c r="T1437" i="3"/>
  <c r="AJ1437" i="3"/>
  <c r="AR1437" i="3"/>
  <c r="X1437" i="3"/>
  <c r="AN1437" i="3"/>
  <c r="L1437" i="3"/>
  <c r="M1405" i="3"/>
  <c r="Q1405" i="3"/>
  <c r="U1405" i="3"/>
  <c r="Y1405" i="3"/>
  <c r="AC1405" i="3"/>
  <c r="AG1405" i="3"/>
  <c r="AK1405" i="3"/>
  <c r="AO1405" i="3"/>
  <c r="AS1405" i="3"/>
  <c r="AW1405" i="3"/>
  <c r="N1405" i="3"/>
  <c r="R1405" i="3"/>
  <c r="V1405" i="3"/>
  <c r="Z1405" i="3"/>
  <c r="AD1405" i="3"/>
  <c r="AH1405" i="3"/>
  <c r="AL1405" i="3"/>
  <c r="AP1405" i="3"/>
  <c r="AT1405" i="3"/>
  <c r="K1405" i="3"/>
  <c r="O1405" i="3"/>
  <c r="S1405" i="3"/>
  <c r="W1405" i="3"/>
  <c r="AA1405" i="3"/>
  <c r="AE1405" i="3"/>
  <c r="AI1405" i="3"/>
  <c r="AM1405" i="3"/>
  <c r="AQ1405" i="3"/>
  <c r="AU1405" i="3"/>
  <c r="P1405" i="3"/>
  <c r="AF1405" i="3"/>
  <c r="AV1405" i="3"/>
  <c r="AR1405" i="3"/>
  <c r="T1405" i="3"/>
  <c r="AJ1405" i="3"/>
  <c r="L1405" i="3"/>
  <c r="X1405" i="3"/>
  <c r="AN1405" i="3"/>
  <c r="AB1405" i="3"/>
  <c r="M1373" i="3"/>
  <c r="Q1373" i="3"/>
  <c r="U1373" i="3"/>
  <c r="Y1373" i="3"/>
  <c r="AC1373" i="3"/>
  <c r="AG1373" i="3"/>
  <c r="AK1373" i="3"/>
  <c r="AO1373" i="3"/>
  <c r="AS1373" i="3"/>
  <c r="AW1373" i="3"/>
  <c r="N1373" i="3"/>
  <c r="R1373" i="3"/>
  <c r="V1373" i="3"/>
  <c r="Z1373" i="3"/>
  <c r="AD1373" i="3"/>
  <c r="AH1373" i="3"/>
  <c r="AL1373" i="3"/>
  <c r="AP1373" i="3"/>
  <c r="AT1373" i="3"/>
  <c r="K1373" i="3"/>
  <c r="O1373" i="3"/>
  <c r="S1373" i="3"/>
  <c r="W1373" i="3"/>
  <c r="AA1373" i="3"/>
  <c r="AE1373" i="3"/>
  <c r="AI1373" i="3"/>
  <c r="AM1373" i="3"/>
  <c r="AQ1373" i="3"/>
  <c r="AU1373" i="3"/>
  <c r="P1373" i="3"/>
  <c r="AF1373" i="3"/>
  <c r="AV1373" i="3"/>
  <c r="AR1373" i="3"/>
  <c r="T1373" i="3"/>
  <c r="AJ1373" i="3"/>
  <c r="L1373" i="3"/>
  <c r="X1373" i="3"/>
  <c r="AN1373" i="3"/>
  <c r="AB1373" i="3"/>
  <c r="M1341" i="3"/>
  <c r="Q1341" i="3"/>
  <c r="U1341" i="3"/>
  <c r="Y1341" i="3"/>
  <c r="AC1341" i="3"/>
  <c r="AG1341" i="3"/>
  <c r="AK1341" i="3"/>
  <c r="AO1341" i="3"/>
  <c r="AS1341" i="3"/>
  <c r="AW1341" i="3"/>
  <c r="N1341" i="3"/>
  <c r="R1341" i="3"/>
  <c r="V1341" i="3"/>
  <c r="Z1341" i="3"/>
  <c r="AD1341" i="3"/>
  <c r="AH1341" i="3"/>
  <c r="AL1341" i="3"/>
  <c r="AP1341" i="3"/>
  <c r="AT1341" i="3"/>
  <c r="K1341" i="3"/>
  <c r="O1341" i="3"/>
  <c r="S1341" i="3"/>
  <c r="W1341" i="3"/>
  <c r="AA1341" i="3"/>
  <c r="AE1341" i="3"/>
  <c r="AI1341" i="3"/>
  <c r="AM1341" i="3"/>
  <c r="AQ1341" i="3"/>
  <c r="AU1341" i="3"/>
  <c r="P1341" i="3"/>
  <c r="AF1341" i="3"/>
  <c r="AV1341" i="3"/>
  <c r="AR1341" i="3"/>
  <c r="T1341" i="3"/>
  <c r="AJ1341" i="3"/>
  <c r="L1341" i="3"/>
  <c r="X1341" i="3"/>
  <c r="AN1341" i="3"/>
  <c r="AB1341" i="3"/>
  <c r="M1305" i="3"/>
  <c r="Q1305" i="3"/>
  <c r="U1305" i="3"/>
  <c r="Y1305" i="3"/>
  <c r="AC1305" i="3"/>
  <c r="AG1305" i="3"/>
  <c r="AK1305" i="3"/>
  <c r="AO1305" i="3"/>
  <c r="AS1305" i="3"/>
  <c r="AW1305" i="3"/>
  <c r="N1305" i="3"/>
  <c r="R1305" i="3"/>
  <c r="V1305" i="3"/>
  <c r="Z1305" i="3"/>
  <c r="AD1305" i="3"/>
  <c r="AH1305" i="3"/>
  <c r="AL1305" i="3"/>
  <c r="AP1305" i="3"/>
  <c r="AT1305" i="3"/>
  <c r="K1305" i="3"/>
  <c r="O1305" i="3"/>
  <c r="S1305" i="3"/>
  <c r="W1305" i="3"/>
  <c r="AA1305" i="3"/>
  <c r="AE1305" i="3"/>
  <c r="AI1305" i="3"/>
  <c r="AM1305" i="3"/>
  <c r="AQ1305" i="3"/>
  <c r="AU1305" i="3"/>
  <c r="L1305" i="3"/>
  <c r="AB1305" i="3"/>
  <c r="AR1305" i="3"/>
  <c r="P1305" i="3"/>
  <c r="AF1305" i="3"/>
  <c r="AV1305" i="3"/>
  <c r="AN1305" i="3"/>
  <c r="T1305" i="3"/>
  <c r="AJ1305" i="3"/>
  <c r="X1305" i="3"/>
  <c r="M1273" i="3"/>
  <c r="Q1273" i="3"/>
  <c r="U1273" i="3"/>
  <c r="Y1273" i="3"/>
  <c r="AC1273" i="3"/>
  <c r="AG1273" i="3"/>
  <c r="AK1273" i="3"/>
  <c r="AO1273" i="3"/>
  <c r="AS1273" i="3"/>
  <c r="AW1273" i="3"/>
  <c r="N1273" i="3"/>
  <c r="R1273" i="3"/>
  <c r="V1273" i="3"/>
  <c r="Z1273" i="3"/>
  <c r="AD1273" i="3"/>
  <c r="AH1273" i="3"/>
  <c r="AL1273" i="3"/>
  <c r="AP1273" i="3"/>
  <c r="AT1273" i="3"/>
  <c r="K1273" i="3"/>
  <c r="O1273" i="3"/>
  <c r="S1273" i="3"/>
  <c r="W1273" i="3"/>
  <c r="AA1273" i="3"/>
  <c r="AE1273" i="3"/>
  <c r="AI1273" i="3"/>
  <c r="AM1273" i="3"/>
  <c r="AQ1273" i="3"/>
  <c r="AU1273" i="3"/>
  <c r="L1273" i="3"/>
  <c r="AB1273" i="3"/>
  <c r="AR1273" i="3"/>
  <c r="AN1273" i="3"/>
  <c r="P1273" i="3"/>
  <c r="AF1273" i="3"/>
  <c r="AV1273" i="3"/>
  <c r="T1273" i="3"/>
  <c r="AJ1273" i="3"/>
  <c r="X1273" i="3"/>
  <c r="M1241" i="3"/>
  <c r="Q1241" i="3"/>
  <c r="U1241" i="3"/>
  <c r="Y1241" i="3"/>
  <c r="AC1241" i="3"/>
  <c r="AG1241" i="3"/>
  <c r="AK1241" i="3"/>
  <c r="AO1241" i="3"/>
  <c r="AS1241" i="3"/>
  <c r="AW1241" i="3"/>
  <c r="N1241" i="3"/>
  <c r="R1241" i="3"/>
  <c r="V1241" i="3"/>
  <c r="Z1241" i="3"/>
  <c r="AD1241" i="3"/>
  <c r="AH1241" i="3"/>
  <c r="AL1241" i="3"/>
  <c r="AP1241" i="3"/>
  <c r="AT1241" i="3"/>
  <c r="K1241" i="3"/>
  <c r="O1241" i="3"/>
  <c r="S1241" i="3"/>
  <c r="W1241" i="3"/>
  <c r="AA1241" i="3"/>
  <c r="AE1241" i="3"/>
  <c r="AI1241" i="3"/>
  <c r="AM1241" i="3"/>
  <c r="AQ1241" i="3"/>
  <c r="AU1241" i="3"/>
  <c r="L1241" i="3"/>
  <c r="AB1241" i="3"/>
  <c r="AR1241" i="3"/>
  <c r="AN1241" i="3"/>
  <c r="P1241" i="3"/>
  <c r="AF1241" i="3"/>
  <c r="AV1241" i="3"/>
  <c r="T1241" i="3"/>
  <c r="AJ1241" i="3"/>
  <c r="X1241" i="3"/>
  <c r="M1209" i="3"/>
  <c r="Q1209" i="3"/>
  <c r="U1209" i="3"/>
  <c r="Y1209" i="3"/>
  <c r="AC1209" i="3"/>
  <c r="AG1209" i="3"/>
  <c r="AK1209" i="3"/>
  <c r="AO1209" i="3"/>
  <c r="AS1209" i="3"/>
  <c r="AW1209" i="3"/>
  <c r="N1209" i="3"/>
  <c r="R1209" i="3"/>
  <c r="V1209" i="3"/>
  <c r="Z1209" i="3"/>
  <c r="AD1209" i="3"/>
  <c r="AH1209" i="3"/>
  <c r="AL1209" i="3"/>
  <c r="AP1209" i="3"/>
  <c r="AT1209" i="3"/>
  <c r="K1209" i="3"/>
  <c r="O1209" i="3"/>
  <c r="S1209" i="3"/>
  <c r="W1209" i="3"/>
  <c r="AA1209" i="3"/>
  <c r="AE1209" i="3"/>
  <c r="AI1209" i="3"/>
  <c r="AM1209" i="3"/>
  <c r="AQ1209" i="3"/>
  <c r="AU1209" i="3"/>
  <c r="L1209" i="3"/>
  <c r="AB1209" i="3"/>
  <c r="AR1209" i="3"/>
  <c r="AN1209" i="3"/>
  <c r="P1209" i="3"/>
  <c r="AF1209" i="3"/>
  <c r="AV1209" i="3"/>
  <c r="X1209" i="3"/>
  <c r="T1209" i="3"/>
  <c r="AJ1209" i="3"/>
  <c r="M1177" i="3"/>
  <c r="Q1177" i="3"/>
  <c r="U1177" i="3"/>
  <c r="Y1177" i="3"/>
  <c r="AC1177" i="3"/>
  <c r="AG1177" i="3"/>
  <c r="AK1177" i="3"/>
  <c r="AO1177" i="3"/>
  <c r="AS1177" i="3"/>
  <c r="AW1177" i="3"/>
  <c r="L1177" i="3"/>
  <c r="X1177" i="3"/>
  <c r="AN1177" i="3"/>
  <c r="N1177" i="3"/>
  <c r="R1177" i="3"/>
  <c r="V1177" i="3"/>
  <c r="Z1177" i="3"/>
  <c r="AD1177" i="3"/>
  <c r="AH1177" i="3"/>
  <c r="AL1177" i="3"/>
  <c r="AP1177" i="3"/>
  <c r="AT1177" i="3"/>
  <c r="P1177" i="3"/>
  <c r="AB1177" i="3"/>
  <c r="AF1177" i="3"/>
  <c r="AR1177" i="3"/>
  <c r="K1177" i="3"/>
  <c r="O1177" i="3"/>
  <c r="S1177" i="3"/>
  <c r="W1177" i="3"/>
  <c r="AA1177" i="3"/>
  <c r="AE1177" i="3"/>
  <c r="AI1177" i="3"/>
  <c r="AM1177" i="3"/>
  <c r="AQ1177" i="3"/>
  <c r="AU1177" i="3"/>
  <c r="T1177" i="3"/>
  <c r="AJ1177" i="3"/>
  <c r="AV1177" i="3"/>
  <c r="M1145" i="3"/>
  <c r="Q1145" i="3"/>
  <c r="U1145" i="3"/>
  <c r="Y1145" i="3"/>
  <c r="AC1145" i="3"/>
  <c r="AG1145" i="3"/>
  <c r="AK1145" i="3"/>
  <c r="AO1145" i="3"/>
  <c r="AS1145" i="3"/>
  <c r="AW1145" i="3"/>
  <c r="L1145" i="3"/>
  <c r="AB1145" i="3"/>
  <c r="AJ1145" i="3"/>
  <c r="N1145" i="3"/>
  <c r="R1145" i="3"/>
  <c r="V1145" i="3"/>
  <c r="Z1145" i="3"/>
  <c r="AD1145" i="3"/>
  <c r="AH1145" i="3"/>
  <c r="AL1145" i="3"/>
  <c r="AP1145" i="3"/>
  <c r="AT1145" i="3"/>
  <c r="P1145" i="3"/>
  <c r="X1145" i="3"/>
  <c r="AN1145" i="3"/>
  <c r="AV1145" i="3"/>
  <c r="K1145" i="3"/>
  <c r="O1145" i="3"/>
  <c r="S1145" i="3"/>
  <c r="W1145" i="3"/>
  <c r="AA1145" i="3"/>
  <c r="AE1145" i="3"/>
  <c r="AI1145" i="3"/>
  <c r="AM1145" i="3"/>
  <c r="AQ1145" i="3"/>
  <c r="AU1145" i="3"/>
  <c r="T1145" i="3"/>
  <c r="AF1145" i="3"/>
  <c r="AR1145" i="3"/>
  <c r="M1081" i="3"/>
  <c r="Q1081" i="3"/>
  <c r="U1081" i="3"/>
  <c r="Y1081" i="3"/>
  <c r="AC1081" i="3"/>
  <c r="AG1081" i="3"/>
  <c r="AK1081" i="3"/>
  <c r="AO1081" i="3"/>
  <c r="AS1081" i="3"/>
  <c r="AW1081" i="3"/>
  <c r="N1081" i="3"/>
  <c r="R1081" i="3"/>
  <c r="V1081" i="3"/>
  <c r="Z1081" i="3"/>
  <c r="AD1081" i="3"/>
  <c r="AH1081" i="3"/>
  <c r="AL1081" i="3"/>
  <c r="AP1081" i="3"/>
  <c r="AT1081" i="3"/>
  <c r="K1081" i="3"/>
  <c r="O1081" i="3"/>
  <c r="S1081" i="3"/>
  <c r="W1081" i="3"/>
  <c r="AA1081" i="3"/>
  <c r="AE1081" i="3"/>
  <c r="AI1081" i="3"/>
  <c r="AM1081" i="3"/>
  <c r="AQ1081" i="3"/>
  <c r="AU1081" i="3"/>
  <c r="X1081" i="3"/>
  <c r="AN1081" i="3"/>
  <c r="AJ1081" i="3"/>
  <c r="L1081" i="3"/>
  <c r="AB1081" i="3"/>
  <c r="AR1081" i="3"/>
  <c r="T1081" i="3"/>
  <c r="P1081" i="3"/>
  <c r="AF1081" i="3"/>
  <c r="AV1081" i="3"/>
  <c r="M1017" i="3"/>
  <c r="Q1017" i="3"/>
  <c r="U1017" i="3"/>
  <c r="Y1017" i="3"/>
  <c r="AC1017" i="3"/>
  <c r="AG1017" i="3"/>
  <c r="AK1017" i="3"/>
  <c r="AO1017" i="3"/>
  <c r="AS1017" i="3"/>
  <c r="AW1017" i="3"/>
  <c r="N1017" i="3"/>
  <c r="R1017" i="3"/>
  <c r="V1017" i="3"/>
  <c r="Z1017" i="3"/>
  <c r="AD1017" i="3"/>
  <c r="AH1017" i="3"/>
  <c r="AL1017" i="3"/>
  <c r="AP1017" i="3"/>
  <c r="AT1017" i="3"/>
  <c r="K1017" i="3"/>
  <c r="O1017" i="3"/>
  <c r="S1017" i="3"/>
  <c r="W1017" i="3"/>
  <c r="AA1017" i="3"/>
  <c r="AE1017" i="3"/>
  <c r="AI1017" i="3"/>
  <c r="AM1017" i="3"/>
  <c r="AQ1017" i="3"/>
  <c r="AU1017" i="3"/>
  <c r="X1017" i="3"/>
  <c r="AN1017" i="3"/>
  <c r="T1017" i="3"/>
  <c r="L1017" i="3"/>
  <c r="AB1017" i="3"/>
  <c r="AR1017" i="3"/>
  <c r="AJ1017" i="3"/>
  <c r="P1017" i="3"/>
  <c r="AF1017" i="3"/>
  <c r="AV1017" i="3"/>
  <c r="M985" i="3"/>
  <c r="Q985" i="3"/>
  <c r="U985" i="3"/>
  <c r="Y985" i="3"/>
  <c r="AC985" i="3"/>
  <c r="AG985" i="3"/>
  <c r="AK985" i="3"/>
  <c r="AO985" i="3"/>
  <c r="AS985" i="3"/>
  <c r="AW985" i="3"/>
  <c r="N985" i="3"/>
  <c r="R985" i="3"/>
  <c r="V985" i="3"/>
  <c r="Z985" i="3"/>
  <c r="AD985" i="3"/>
  <c r="AH985" i="3"/>
  <c r="AL985" i="3"/>
  <c r="AP985" i="3"/>
  <c r="AT985" i="3"/>
  <c r="K985" i="3"/>
  <c r="O985" i="3"/>
  <c r="S985" i="3"/>
  <c r="W985" i="3"/>
  <c r="AA985" i="3"/>
  <c r="AE985" i="3"/>
  <c r="AI985" i="3"/>
  <c r="AM985" i="3"/>
  <c r="AQ985" i="3"/>
  <c r="AU985" i="3"/>
  <c r="X985" i="3"/>
  <c r="AN985" i="3"/>
  <c r="L985" i="3"/>
  <c r="AB985" i="3"/>
  <c r="AR985" i="3"/>
  <c r="AJ985" i="3"/>
  <c r="P985" i="3"/>
  <c r="AF985" i="3"/>
  <c r="AV985" i="3"/>
  <c r="T985" i="3"/>
  <c r="L953" i="3"/>
  <c r="P953" i="3"/>
  <c r="T953" i="3"/>
  <c r="X953" i="3"/>
  <c r="AB953" i="3"/>
  <c r="AF953" i="3"/>
  <c r="AJ953" i="3"/>
  <c r="AN953" i="3"/>
  <c r="AR953" i="3"/>
  <c r="AV953" i="3"/>
  <c r="N953" i="3"/>
  <c r="R953" i="3"/>
  <c r="V953" i="3"/>
  <c r="Z953" i="3"/>
  <c r="AD953" i="3"/>
  <c r="AH953" i="3"/>
  <c r="AL953" i="3"/>
  <c r="AP953" i="3"/>
  <c r="AT953" i="3"/>
  <c r="Q953" i="3"/>
  <c r="Y953" i="3"/>
  <c r="AG953" i="3"/>
  <c r="AO953" i="3"/>
  <c r="AW953" i="3"/>
  <c r="K953" i="3"/>
  <c r="S953" i="3"/>
  <c r="AA953" i="3"/>
  <c r="AI953" i="3"/>
  <c r="AQ953" i="3"/>
  <c r="M953" i="3"/>
  <c r="U953" i="3"/>
  <c r="AC953" i="3"/>
  <c r="AK953" i="3"/>
  <c r="AS953" i="3"/>
  <c r="AM953" i="3"/>
  <c r="O953" i="3"/>
  <c r="AU953" i="3"/>
  <c r="AE953" i="3"/>
  <c r="W953" i="3"/>
  <c r="L921" i="3"/>
  <c r="P921" i="3"/>
  <c r="T921" i="3"/>
  <c r="X921" i="3"/>
  <c r="AB921" i="3"/>
  <c r="AF921" i="3"/>
  <c r="AJ921" i="3"/>
  <c r="AN921" i="3"/>
  <c r="AR921" i="3"/>
  <c r="AV921" i="3"/>
  <c r="N921" i="3"/>
  <c r="R921" i="3"/>
  <c r="V921" i="3"/>
  <c r="Z921" i="3"/>
  <c r="AD921" i="3"/>
  <c r="AH921" i="3"/>
  <c r="AL921" i="3"/>
  <c r="AP921" i="3"/>
  <c r="AT921" i="3"/>
  <c r="Q921" i="3"/>
  <c r="Y921" i="3"/>
  <c r="AG921" i="3"/>
  <c r="AO921" i="3"/>
  <c r="AW921" i="3"/>
  <c r="K921" i="3"/>
  <c r="S921" i="3"/>
  <c r="AA921" i="3"/>
  <c r="AI921" i="3"/>
  <c r="AQ921" i="3"/>
  <c r="M921" i="3"/>
  <c r="U921" i="3"/>
  <c r="AC921" i="3"/>
  <c r="AK921" i="3"/>
  <c r="AS921" i="3"/>
  <c r="AM921" i="3"/>
  <c r="O921" i="3"/>
  <c r="AU921" i="3"/>
  <c r="W921" i="3"/>
  <c r="AE921" i="3"/>
  <c r="L889" i="3"/>
  <c r="P889" i="3"/>
  <c r="T889" i="3"/>
  <c r="X889" i="3"/>
  <c r="AB889" i="3"/>
  <c r="AF889" i="3"/>
  <c r="AJ889" i="3"/>
  <c r="AN889" i="3"/>
  <c r="AR889" i="3"/>
  <c r="AV889" i="3"/>
  <c r="N889" i="3"/>
  <c r="R889" i="3"/>
  <c r="V889" i="3"/>
  <c r="Z889" i="3"/>
  <c r="AD889" i="3"/>
  <c r="AH889" i="3"/>
  <c r="AL889" i="3"/>
  <c r="AP889" i="3"/>
  <c r="AT889" i="3"/>
  <c r="Q889" i="3"/>
  <c r="Y889" i="3"/>
  <c r="AG889" i="3"/>
  <c r="AO889" i="3"/>
  <c r="AW889" i="3"/>
  <c r="K889" i="3"/>
  <c r="S889" i="3"/>
  <c r="AA889" i="3"/>
  <c r="AI889" i="3"/>
  <c r="AQ889" i="3"/>
  <c r="M889" i="3"/>
  <c r="U889" i="3"/>
  <c r="AC889" i="3"/>
  <c r="AK889" i="3"/>
  <c r="AS889" i="3"/>
  <c r="AM889" i="3"/>
  <c r="O889" i="3"/>
  <c r="AU889" i="3"/>
  <c r="AE889" i="3"/>
  <c r="W889" i="3"/>
  <c r="L857" i="3"/>
  <c r="P857" i="3"/>
  <c r="T857" i="3"/>
  <c r="X857" i="3"/>
  <c r="AB857" i="3"/>
  <c r="AF857" i="3"/>
  <c r="AJ857" i="3"/>
  <c r="AN857" i="3"/>
  <c r="AR857" i="3"/>
  <c r="AV857" i="3"/>
  <c r="N857" i="3"/>
  <c r="R857" i="3"/>
  <c r="V857" i="3"/>
  <c r="Z857" i="3"/>
  <c r="AD857" i="3"/>
  <c r="AH857" i="3"/>
  <c r="AL857" i="3"/>
  <c r="AP857" i="3"/>
  <c r="AT857" i="3"/>
  <c r="Q857" i="3"/>
  <c r="Y857" i="3"/>
  <c r="AG857" i="3"/>
  <c r="AO857" i="3"/>
  <c r="AW857" i="3"/>
  <c r="K857" i="3"/>
  <c r="S857" i="3"/>
  <c r="AA857" i="3"/>
  <c r="AI857" i="3"/>
  <c r="AQ857" i="3"/>
  <c r="M857" i="3"/>
  <c r="U857" i="3"/>
  <c r="AC857" i="3"/>
  <c r="AK857" i="3"/>
  <c r="AS857" i="3"/>
  <c r="AM857" i="3"/>
  <c r="O857" i="3"/>
  <c r="AU857" i="3"/>
  <c r="W857" i="3"/>
  <c r="AE857" i="3"/>
  <c r="L825" i="3"/>
  <c r="P825" i="3"/>
  <c r="T825" i="3"/>
  <c r="X825" i="3"/>
  <c r="AB825" i="3"/>
  <c r="AF825" i="3"/>
  <c r="AJ825" i="3"/>
  <c r="AN825" i="3"/>
  <c r="AR825" i="3"/>
  <c r="AV825" i="3"/>
  <c r="N825" i="3"/>
  <c r="R825" i="3"/>
  <c r="V825" i="3"/>
  <c r="Z825" i="3"/>
  <c r="AD825" i="3"/>
  <c r="AH825" i="3"/>
  <c r="AL825" i="3"/>
  <c r="AP825" i="3"/>
  <c r="AT825" i="3"/>
  <c r="Q825" i="3"/>
  <c r="Y825" i="3"/>
  <c r="AG825" i="3"/>
  <c r="AO825" i="3"/>
  <c r="AW825" i="3"/>
  <c r="K825" i="3"/>
  <c r="S825" i="3"/>
  <c r="AA825" i="3"/>
  <c r="AI825" i="3"/>
  <c r="AQ825" i="3"/>
  <c r="M825" i="3"/>
  <c r="U825" i="3"/>
  <c r="AC825" i="3"/>
  <c r="AK825" i="3"/>
  <c r="AS825" i="3"/>
  <c r="AM825" i="3"/>
  <c r="O825" i="3"/>
  <c r="AU825" i="3"/>
  <c r="W825" i="3"/>
  <c r="AE825" i="3"/>
  <c r="L793" i="3"/>
  <c r="P793" i="3"/>
  <c r="T793" i="3"/>
  <c r="X793" i="3"/>
  <c r="AB793" i="3"/>
  <c r="AF793" i="3"/>
  <c r="AJ793" i="3"/>
  <c r="AN793" i="3"/>
  <c r="AR793" i="3"/>
  <c r="AV793" i="3"/>
  <c r="N793" i="3"/>
  <c r="R793" i="3"/>
  <c r="V793" i="3"/>
  <c r="Z793" i="3"/>
  <c r="AD793" i="3"/>
  <c r="AH793" i="3"/>
  <c r="AL793" i="3"/>
  <c r="AP793" i="3"/>
  <c r="AT793" i="3"/>
  <c r="Q793" i="3"/>
  <c r="Y793" i="3"/>
  <c r="AG793" i="3"/>
  <c r="AO793" i="3"/>
  <c r="AW793" i="3"/>
  <c r="K793" i="3"/>
  <c r="S793" i="3"/>
  <c r="AA793" i="3"/>
  <c r="AI793" i="3"/>
  <c r="AQ793" i="3"/>
  <c r="M793" i="3"/>
  <c r="U793" i="3"/>
  <c r="AC793" i="3"/>
  <c r="AK793" i="3"/>
  <c r="AS793" i="3"/>
  <c r="AM793" i="3"/>
  <c r="O793" i="3"/>
  <c r="AU793" i="3"/>
  <c r="W793" i="3"/>
  <c r="AE793" i="3"/>
  <c r="K761" i="3"/>
  <c r="O761" i="3"/>
  <c r="S761" i="3"/>
  <c r="W761" i="3"/>
  <c r="AA761" i="3"/>
  <c r="AE761" i="3"/>
  <c r="AI761" i="3"/>
  <c r="AM761" i="3"/>
  <c r="AQ761" i="3"/>
  <c r="AU761" i="3"/>
  <c r="L761" i="3"/>
  <c r="P761" i="3"/>
  <c r="T761" i="3"/>
  <c r="X761" i="3"/>
  <c r="AB761" i="3"/>
  <c r="AF761" i="3"/>
  <c r="AJ761" i="3"/>
  <c r="AN761" i="3"/>
  <c r="AR761" i="3"/>
  <c r="AV761" i="3"/>
  <c r="R761" i="3"/>
  <c r="Z761" i="3"/>
  <c r="AH761" i="3"/>
  <c r="AP761" i="3"/>
  <c r="M761" i="3"/>
  <c r="U761" i="3"/>
  <c r="AC761" i="3"/>
  <c r="AK761" i="3"/>
  <c r="AS761" i="3"/>
  <c r="N761" i="3"/>
  <c r="V761" i="3"/>
  <c r="AD761" i="3"/>
  <c r="AL761" i="3"/>
  <c r="AT761" i="3"/>
  <c r="Y761" i="3"/>
  <c r="AG761" i="3"/>
  <c r="AO761" i="3"/>
  <c r="Q761" i="3"/>
  <c r="AW761" i="3"/>
  <c r="N729" i="3"/>
  <c r="R729" i="3"/>
  <c r="V729" i="3"/>
  <c r="Z729" i="3"/>
  <c r="AD729" i="3"/>
  <c r="AH729" i="3"/>
  <c r="AL729" i="3"/>
  <c r="AP729" i="3"/>
  <c r="AT729" i="3"/>
  <c r="K729" i="3"/>
  <c r="O729" i="3"/>
  <c r="S729" i="3"/>
  <c r="W729" i="3"/>
  <c r="AA729" i="3"/>
  <c r="AE729" i="3"/>
  <c r="AI729" i="3"/>
  <c r="AM729" i="3"/>
  <c r="AQ729" i="3"/>
  <c r="AU729" i="3"/>
  <c r="L729" i="3"/>
  <c r="P729" i="3"/>
  <c r="T729" i="3"/>
  <c r="X729" i="3"/>
  <c r="AB729" i="3"/>
  <c r="AF729" i="3"/>
  <c r="AJ729" i="3"/>
  <c r="AN729" i="3"/>
  <c r="AR729" i="3"/>
  <c r="AV729" i="3"/>
  <c r="M729" i="3"/>
  <c r="AC729" i="3"/>
  <c r="AS729" i="3"/>
  <c r="Q729" i="3"/>
  <c r="AG729" i="3"/>
  <c r="AW729" i="3"/>
  <c r="U729" i="3"/>
  <c r="AK729" i="3"/>
  <c r="Y729" i="3"/>
  <c r="AO729" i="3"/>
  <c r="N697" i="3"/>
  <c r="R697" i="3"/>
  <c r="V697" i="3"/>
  <c r="Z697" i="3"/>
  <c r="AD697" i="3"/>
  <c r="AH697" i="3"/>
  <c r="AL697" i="3"/>
  <c r="AP697" i="3"/>
  <c r="AT697" i="3"/>
  <c r="K697" i="3"/>
  <c r="O697" i="3"/>
  <c r="S697" i="3"/>
  <c r="W697" i="3"/>
  <c r="AA697" i="3"/>
  <c r="AE697" i="3"/>
  <c r="AI697" i="3"/>
  <c r="AM697" i="3"/>
  <c r="AQ697" i="3"/>
  <c r="AU697" i="3"/>
  <c r="L697" i="3"/>
  <c r="P697" i="3"/>
  <c r="T697" i="3"/>
  <c r="X697" i="3"/>
  <c r="AB697" i="3"/>
  <c r="AF697" i="3"/>
  <c r="AJ697" i="3"/>
  <c r="AN697" i="3"/>
  <c r="AR697" i="3"/>
  <c r="AV697" i="3"/>
  <c r="M697" i="3"/>
  <c r="AC697" i="3"/>
  <c r="AS697" i="3"/>
  <c r="Q697" i="3"/>
  <c r="AG697" i="3"/>
  <c r="AW697" i="3"/>
  <c r="U697" i="3"/>
  <c r="AK697" i="3"/>
  <c r="AO697" i="3"/>
  <c r="Y697" i="3"/>
  <c r="N665" i="3"/>
  <c r="R665" i="3"/>
  <c r="V665" i="3"/>
  <c r="Z665" i="3"/>
  <c r="AD665" i="3"/>
  <c r="AH665" i="3"/>
  <c r="AL665" i="3"/>
  <c r="AP665" i="3"/>
  <c r="AT665" i="3"/>
  <c r="K665" i="3"/>
  <c r="O665" i="3"/>
  <c r="S665" i="3"/>
  <c r="W665" i="3"/>
  <c r="AA665" i="3"/>
  <c r="AE665" i="3"/>
  <c r="AI665" i="3"/>
  <c r="AM665" i="3"/>
  <c r="AQ665" i="3"/>
  <c r="AU665" i="3"/>
  <c r="L665" i="3"/>
  <c r="P665" i="3"/>
  <c r="T665" i="3"/>
  <c r="X665" i="3"/>
  <c r="AB665" i="3"/>
  <c r="AF665" i="3"/>
  <c r="AJ665" i="3"/>
  <c r="AN665" i="3"/>
  <c r="AR665" i="3"/>
  <c r="AV665" i="3"/>
  <c r="M665" i="3"/>
  <c r="AC665" i="3"/>
  <c r="AS665" i="3"/>
  <c r="Q665" i="3"/>
  <c r="AG665" i="3"/>
  <c r="AW665" i="3"/>
  <c r="U665" i="3"/>
  <c r="AK665" i="3"/>
  <c r="Y665" i="3"/>
  <c r="AO665" i="3"/>
  <c r="N637" i="3"/>
  <c r="R637" i="3"/>
  <c r="V637" i="3"/>
  <c r="Z637" i="3"/>
  <c r="AD637" i="3"/>
  <c r="AH637" i="3"/>
  <c r="AL637" i="3"/>
  <c r="AP637" i="3"/>
  <c r="AT637" i="3"/>
  <c r="K637" i="3"/>
  <c r="O637" i="3"/>
  <c r="S637" i="3"/>
  <c r="W637" i="3"/>
  <c r="AA637" i="3"/>
  <c r="AE637" i="3"/>
  <c r="AI637" i="3"/>
  <c r="AM637" i="3"/>
  <c r="AQ637" i="3"/>
  <c r="AU637" i="3"/>
  <c r="L637" i="3"/>
  <c r="P637" i="3"/>
  <c r="T637" i="3"/>
  <c r="X637" i="3"/>
  <c r="AB637" i="3"/>
  <c r="AF637" i="3"/>
  <c r="AJ637" i="3"/>
  <c r="AN637" i="3"/>
  <c r="AR637" i="3"/>
  <c r="AV637" i="3"/>
  <c r="Q637" i="3"/>
  <c r="AG637" i="3"/>
  <c r="AW637" i="3"/>
  <c r="U637" i="3"/>
  <c r="AK637" i="3"/>
  <c r="Y637" i="3"/>
  <c r="AO637" i="3"/>
  <c r="M637" i="3"/>
  <c r="AC637" i="3"/>
  <c r="AS637" i="3"/>
  <c r="N601" i="3"/>
  <c r="R601" i="3"/>
  <c r="V601" i="3"/>
  <c r="Z601" i="3"/>
  <c r="AD601" i="3"/>
  <c r="AH601" i="3"/>
  <c r="AL601" i="3"/>
  <c r="AP601" i="3"/>
  <c r="AT601" i="3"/>
  <c r="K601" i="3"/>
  <c r="O601" i="3"/>
  <c r="S601" i="3"/>
  <c r="W601" i="3"/>
  <c r="AA601" i="3"/>
  <c r="AE601" i="3"/>
  <c r="AI601" i="3"/>
  <c r="AM601" i="3"/>
  <c r="AQ601" i="3"/>
  <c r="AU601" i="3"/>
  <c r="L601" i="3"/>
  <c r="P601" i="3"/>
  <c r="T601" i="3"/>
  <c r="X601" i="3"/>
  <c r="AB601" i="3"/>
  <c r="AF601" i="3"/>
  <c r="AJ601" i="3"/>
  <c r="AN601" i="3"/>
  <c r="AR601" i="3"/>
  <c r="AV601" i="3"/>
  <c r="M601" i="3"/>
  <c r="AC601" i="3"/>
  <c r="AS601" i="3"/>
  <c r="Q601" i="3"/>
  <c r="AG601" i="3"/>
  <c r="AW601" i="3"/>
  <c r="U601" i="3"/>
  <c r="AK601" i="3"/>
  <c r="Y601" i="3"/>
  <c r="AO601" i="3"/>
  <c r="N569" i="3"/>
  <c r="R569" i="3"/>
  <c r="V569" i="3"/>
  <c r="Z569" i="3"/>
  <c r="AD569" i="3"/>
  <c r="AH569" i="3"/>
  <c r="AL569" i="3"/>
  <c r="AP569" i="3"/>
  <c r="AT569" i="3"/>
  <c r="K569" i="3"/>
  <c r="O569" i="3"/>
  <c r="S569" i="3"/>
  <c r="W569" i="3"/>
  <c r="AA569" i="3"/>
  <c r="AE569" i="3"/>
  <c r="AI569" i="3"/>
  <c r="AM569" i="3"/>
  <c r="AQ569" i="3"/>
  <c r="AU569" i="3"/>
  <c r="L569" i="3"/>
  <c r="P569" i="3"/>
  <c r="T569" i="3"/>
  <c r="X569" i="3"/>
  <c r="AB569" i="3"/>
  <c r="AF569" i="3"/>
  <c r="AJ569" i="3"/>
  <c r="AN569" i="3"/>
  <c r="AR569" i="3"/>
  <c r="AV569" i="3"/>
  <c r="M569" i="3"/>
  <c r="AC569" i="3"/>
  <c r="AS569" i="3"/>
  <c r="Q569" i="3"/>
  <c r="AG569" i="3"/>
  <c r="AW569" i="3"/>
  <c r="U569" i="3"/>
  <c r="AK569" i="3"/>
  <c r="AO569" i="3"/>
  <c r="Y569" i="3"/>
  <c r="N541" i="3"/>
  <c r="R541" i="3"/>
  <c r="V541" i="3"/>
  <c r="Z541" i="3"/>
  <c r="AD541" i="3"/>
  <c r="AH541" i="3"/>
  <c r="AL541" i="3"/>
  <c r="AP541" i="3"/>
  <c r="AT541" i="3"/>
  <c r="K541" i="3"/>
  <c r="O541" i="3"/>
  <c r="S541" i="3"/>
  <c r="W541" i="3"/>
  <c r="AA541" i="3"/>
  <c r="AE541" i="3"/>
  <c r="AI541" i="3"/>
  <c r="AM541" i="3"/>
  <c r="AQ541" i="3"/>
  <c r="AU541" i="3"/>
  <c r="L541" i="3"/>
  <c r="P541" i="3"/>
  <c r="T541" i="3"/>
  <c r="X541" i="3"/>
  <c r="AB541" i="3"/>
  <c r="AF541" i="3"/>
  <c r="AJ541" i="3"/>
  <c r="AN541" i="3"/>
  <c r="AR541" i="3"/>
  <c r="AV541" i="3"/>
  <c r="Q541" i="3"/>
  <c r="AG541" i="3"/>
  <c r="AW541" i="3"/>
  <c r="U541" i="3"/>
  <c r="AK541" i="3"/>
  <c r="Y541" i="3"/>
  <c r="AO541" i="3"/>
  <c r="AS541" i="3"/>
  <c r="M541" i="3"/>
  <c r="AC541" i="3"/>
  <c r="N509" i="3"/>
  <c r="R509" i="3"/>
  <c r="V509" i="3"/>
  <c r="Z509" i="3"/>
  <c r="AD509" i="3"/>
  <c r="AH509" i="3"/>
  <c r="AL509" i="3"/>
  <c r="AP509" i="3"/>
  <c r="AT509" i="3"/>
  <c r="K509" i="3"/>
  <c r="O509" i="3"/>
  <c r="S509" i="3"/>
  <c r="W509" i="3"/>
  <c r="AA509" i="3"/>
  <c r="AE509" i="3"/>
  <c r="AI509" i="3"/>
  <c r="AM509" i="3"/>
  <c r="AQ509" i="3"/>
  <c r="AU509" i="3"/>
  <c r="L509" i="3"/>
  <c r="P509" i="3"/>
  <c r="T509" i="3"/>
  <c r="X509" i="3"/>
  <c r="AB509" i="3"/>
  <c r="AF509" i="3"/>
  <c r="AJ509" i="3"/>
  <c r="AN509" i="3"/>
  <c r="AR509" i="3"/>
  <c r="AV509" i="3"/>
  <c r="Q509" i="3"/>
  <c r="AG509" i="3"/>
  <c r="AW509" i="3"/>
  <c r="U509" i="3"/>
  <c r="AK509" i="3"/>
  <c r="Y509" i="3"/>
  <c r="AO509" i="3"/>
  <c r="M509" i="3"/>
  <c r="AC509" i="3"/>
  <c r="AS509" i="3"/>
  <c r="N477" i="3"/>
  <c r="R477" i="3"/>
  <c r="V477" i="3"/>
  <c r="Z477" i="3"/>
  <c r="AD477" i="3"/>
  <c r="AH477" i="3"/>
  <c r="AL477" i="3"/>
  <c r="AP477" i="3"/>
  <c r="AT477" i="3"/>
  <c r="K477" i="3"/>
  <c r="O477" i="3"/>
  <c r="S477" i="3"/>
  <c r="W477" i="3"/>
  <c r="AA477" i="3"/>
  <c r="AE477" i="3"/>
  <c r="AI477" i="3"/>
  <c r="AM477" i="3"/>
  <c r="AQ477" i="3"/>
  <c r="AU477" i="3"/>
  <c r="L477" i="3"/>
  <c r="P477" i="3"/>
  <c r="T477" i="3"/>
  <c r="X477" i="3"/>
  <c r="AB477" i="3"/>
  <c r="AF477" i="3"/>
  <c r="AJ477" i="3"/>
  <c r="AN477" i="3"/>
  <c r="AR477" i="3"/>
  <c r="AV477" i="3"/>
  <c r="Q477" i="3"/>
  <c r="AG477" i="3"/>
  <c r="AW477" i="3"/>
  <c r="U477" i="3"/>
  <c r="AK477" i="3"/>
  <c r="Y477" i="3"/>
  <c r="AO477" i="3"/>
  <c r="AS477" i="3"/>
  <c r="M477" i="3"/>
  <c r="AC477" i="3"/>
  <c r="N445" i="3"/>
  <c r="R445" i="3"/>
  <c r="V445" i="3"/>
  <c r="Z445" i="3"/>
  <c r="AD445" i="3"/>
  <c r="AH445" i="3"/>
  <c r="AL445" i="3"/>
  <c r="AP445" i="3"/>
  <c r="AT445" i="3"/>
  <c r="K445" i="3"/>
  <c r="O445" i="3"/>
  <c r="S445" i="3"/>
  <c r="W445" i="3"/>
  <c r="AA445" i="3"/>
  <c r="AE445" i="3"/>
  <c r="AI445" i="3"/>
  <c r="AM445" i="3"/>
  <c r="AQ445" i="3"/>
  <c r="AU445" i="3"/>
  <c r="L445" i="3"/>
  <c r="P445" i="3"/>
  <c r="T445" i="3"/>
  <c r="X445" i="3"/>
  <c r="AB445" i="3"/>
  <c r="AF445" i="3"/>
  <c r="AJ445" i="3"/>
  <c r="AN445" i="3"/>
  <c r="AR445" i="3"/>
  <c r="AV445" i="3"/>
  <c r="Q445" i="3"/>
  <c r="AG445" i="3"/>
  <c r="AW445" i="3"/>
  <c r="U445" i="3"/>
  <c r="AK445" i="3"/>
  <c r="Y445" i="3"/>
  <c r="AO445" i="3"/>
  <c r="M445" i="3"/>
  <c r="AC445" i="3"/>
  <c r="AS445" i="3"/>
  <c r="N413" i="3"/>
  <c r="R413" i="3"/>
  <c r="V413" i="3"/>
  <c r="Z413" i="3"/>
  <c r="AD413" i="3"/>
  <c r="AH413" i="3"/>
  <c r="AL413" i="3"/>
  <c r="AP413" i="3"/>
  <c r="AT413" i="3"/>
  <c r="K413" i="3"/>
  <c r="O413" i="3"/>
  <c r="S413" i="3"/>
  <c r="W413" i="3"/>
  <c r="AA413" i="3"/>
  <c r="AE413" i="3"/>
  <c r="AI413" i="3"/>
  <c r="AM413" i="3"/>
  <c r="AQ413" i="3"/>
  <c r="AU413" i="3"/>
  <c r="L413" i="3"/>
  <c r="P413" i="3"/>
  <c r="T413" i="3"/>
  <c r="X413" i="3"/>
  <c r="AB413" i="3"/>
  <c r="AF413" i="3"/>
  <c r="AJ413" i="3"/>
  <c r="AN413" i="3"/>
  <c r="AR413" i="3"/>
  <c r="AV413" i="3"/>
  <c r="Q413" i="3"/>
  <c r="AG413" i="3"/>
  <c r="AW413" i="3"/>
  <c r="U413" i="3"/>
  <c r="AK413" i="3"/>
  <c r="Y413" i="3"/>
  <c r="AO413" i="3"/>
  <c r="AS413" i="3"/>
  <c r="M413" i="3"/>
  <c r="AC413" i="3"/>
  <c r="L381" i="3"/>
  <c r="P381" i="3"/>
  <c r="T381" i="3"/>
  <c r="X381" i="3"/>
  <c r="AB381" i="3"/>
  <c r="AF381" i="3"/>
  <c r="AJ381" i="3"/>
  <c r="AN381" i="3"/>
  <c r="AR381" i="3"/>
  <c r="AV381" i="3"/>
  <c r="M381" i="3"/>
  <c r="Q381" i="3"/>
  <c r="U381" i="3"/>
  <c r="Y381" i="3"/>
  <c r="AC381" i="3"/>
  <c r="AG381" i="3"/>
  <c r="AK381" i="3"/>
  <c r="AO381" i="3"/>
  <c r="AS381" i="3"/>
  <c r="AW381" i="3"/>
  <c r="K381" i="3"/>
  <c r="S381" i="3"/>
  <c r="AA381" i="3"/>
  <c r="AI381" i="3"/>
  <c r="AQ381" i="3"/>
  <c r="N381" i="3"/>
  <c r="V381" i="3"/>
  <c r="AD381" i="3"/>
  <c r="AL381" i="3"/>
  <c r="AT381" i="3"/>
  <c r="O381" i="3"/>
  <c r="W381" i="3"/>
  <c r="AE381" i="3"/>
  <c r="AM381" i="3"/>
  <c r="AU381" i="3"/>
  <c r="R381" i="3"/>
  <c r="Z381" i="3"/>
  <c r="AH381" i="3"/>
  <c r="AP381" i="3"/>
  <c r="L345" i="3"/>
  <c r="P345" i="3"/>
  <c r="T345" i="3"/>
  <c r="X345" i="3"/>
  <c r="AB345" i="3"/>
  <c r="AF345" i="3"/>
  <c r="AJ345" i="3"/>
  <c r="AN345" i="3"/>
  <c r="AR345" i="3"/>
  <c r="AV345" i="3"/>
  <c r="M345" i="3"/>
  <c r="Q345" i="3"/>
  <c r="U345" i="3"/>
  <c r="Y345" i="3"/>
  <c r="AC345" i="3"/>
  <c r="AG345" i="3"/>
  <c r="AK345" i="3"/>
  <c r="AO345" i="3"/>
  <c r="AS345" i="3"/>
  <c r="AW345" i="3"/>
  <c r="N345" i="3"/>
  <c r="R345" i="3"/>
  <c r="V345" i="3"/>
  <c r="Z345" i="3"/>
  <c r="AD345" i="3"/>
  <c r="AH345" i="3"/>
  <c r="AL345" i="3"/>
  <c r="AP345" i="3"/>
  <c r="AT345" i="3"/>
  <c r="K345" i="3"/>
  <c r="AA345" i="3"/>
  <c r="AQ345" i="3"/>
  <c r="O345" i="3"/>
  <c r="AE345" i="3"/>
  <c r="AU345" i="3"/>
  <c r="S345" i="3"/>
  <c r="AI345" i="3"/>
  <c r="W345" i="3"/>
  <c r="AM345" i="3"/>
  <c r="L313" i="3"/>
  <c r="P313" i="3"/>
  <c r="T313" i="3"/>
  <c r="X313" i="3"/>
  <c r="AB313" i="3"/>
  <c r="AF313" i="3"/>
  <c r="AJ313" i="3"/>
  <c r="AN313" i="3"/>
  <c r="AR313" i="3"/>
  <c r="AV313" i="3"/>
  <c r="M313" i="3"/>
  <c r="Q313" i="3"/>
  <c r="U313" i="3"/>
  <c r="Y313" i="3"/>
  <c r="AC313" i="3"/>
  <c r="AG313" i="3"/>
  <c r="AK313" i="3"/>
  <c r="AO313" i="3"/>
  <c r="AS313" i="3"/>
  <c r="AW313" i="3"/>
  <c r="N313" i="3"/>
  <c r="R313" i="3"/>
  <c r="V313" i="3"/>
  <c r="Z313" i="3"/>
  <c r="AD313" i="3"/>
  <c r="AH313" i="3"/>
  <c r="AL313" i="3"/>
  <c r="AP313" i="3"/>
  <c r="AT313" i="3"/>
  <c r="K313" i="3"/>
  <c r="AA313" i="3"/>
  <c r="AQ313" i="3"/>
  <c r="O313" i="3"/>
  <c r="AE313" i="3"/>
  <c r="AU313" i="3"/>
  <c r="S313" i="3"/>
  <c r="AI313" i="3"/>
  <c r="W313" i="3"/>
  <c r="AM313" i="3"/>
  <c r="L285" i="3"/>
  <c r="P285" i="3"/>
  <c r="T285" i="3"/>
  <c r="X285" i="3"/>
  <c r="AB285" i="3"/>
  <c r="AF285" i="3"/>
  <c r="AJ285" i="3"/>
  <c r="AN285" i="3"/>
  <c r="AR285" i="3"/>
  <c r="M285" i="3"/>
  <c r="Q285" i="3"/>
  <c r="U285" i="3"/>
  <c r="Y285" i="3"/>
  <c r="AC285" i="3"/>
  <c r="AG285" i="3"/>
  <c r="AK285" i="3"/>
  <c r="N285" i="3"/>
  <c r="R285" i="3"/>
  <c r="V285" i="3"/>
  <c r="Z285" i="3"/>
  <c r="AD285" i="3"/>
  <c r="AH285" i="3"/>
  <c r="AL285" i="3"/>
  <c r="AP285" i="3"/>
  <c r="AT285" i="3"/>
  <c r="S285" i="3"/>
  <c r="AI285" i="3"/>
  <c r="AS285" i="3"/>
  <c r="W285" i="3"/>
  <c r="AM285" i="3"/>
  <c r="AU285" i="3"/>
  <c r="K285" i="3"/>
  <c r="AA285" i="3"/>
  <c r="AO285" i="3"/>
  <c r="AV285" i="3"/>
  <c r="O285" i="3"/>
  <c r="AE285" i="3"/>
  <c r="AQ285" i="3"/>
  <c r="AW285" i="3"/>
  <c r="L253" i="3"/>
  <c r="P253" i="3"/>
  <c r="T253" i="3"/>
  <c r="X253" i="3"/>
  <c r="AB253" i="3"/>
  <c r="AF253" i="3"/>
  <c r="AJ253" i="3"/>
  <c r="AN253" i="3"/>
  <c r="AR253" i="3"/>
  <c r="AV253" i="3"/>
  <c r="M253" i="3"/>
  <c r="Q253" i="3"/>
  <c r="U253" i="3"/>
  <c r="Y253" i="3"/>
  <c r="AC253" i="3"/>
  <c r="AG253" i="3"/>
  <c r="AK253" i="3"/>
  <c r="AO253" i="3"/>
  <c r="AS253" i="3"/>
  <c r="AW253" i="3"/>
  <c r="N253" i="3"/>
  <c r="R253" i="3"/>
  <c r="V253" i="3"/>
  <c r="Z253" i="3"/>
  <c r="AD253" i="3"/>
  <c r="AH253" i="3"/>
  <c r="AL253" i="3"/>
  <c r="AP253" i="3"/>
  <c r="AT253" i="3"/>
  <c r="S253" i="3"/>
  <c r="AI253" i="3"/>
  <c r="W253" i="3"/>
  <c r="AM253" i="3"/>
  <c r="K253" i="3"/>
  <c r="AA253" i="3"/>
  <c r="AQ253" i="3"/>
  <c r="AU253" i="3"/>
  <c r="O253" i="3"/>
  <c r="AE253" i="3"/>
  <c r="L221" i="3"/>
  <c r="P221" i="3"/>
  <c r="T221" i="3"/>
  <c r="X221" i="3"/>
  <c r="AB221" i="3"/>
  <c r="AF221" i="3"/>
  <c r="AJ221" i="3"/>
  <c r="AN221" i="3"/>
  <c r="AR221" i="3"/>
  <c r="AV221" i="3"/>
  <c r="M221" i="3"/>
  <c r="Q221" i="3"/>
  <c r="U221" i="3"/>
  <c r="Y221" i="3"/>
  <c r="AC221" i="3"/>
  <c r="AG221" i="3"/>
  <c r="AK221" i="3"/>
  <c r="AO221" i="3"/>
  <c r="AS221" i="3"/>
  <c r="AW221" i="3"/>
  <c r="N221" i="3"/>
  <c r="R221" i="3"/>
  <c r="V221" i="3"/>
  <c r="Z221" i="3"/>
  <c r="AD221" i="3"/>
  <c r="AH221" i="3"/>
  <c r="AL221" i="3"/>
  <c r="AP221" i="3"/>
  <c r="AT221" i="3"/>
  <c r="K221" i="3"/>
  <c r="AA221" i="3"/>
  <c r="AQ221" i="3"/>
  <c r="O221" i="3"/>
  <c r="AE221" i="3"/>
  <c r="AU221" i="3"/>
  <c r="S221" i="3"/>
  <c r="AI221" i="3"/>
  <c r="W221" i="3"/>
  <c r="AM221" i="3"/>
  <c r="L189" i="3"/>
  <c r="P189" i="3"/>
  <c r="T189" i="3"/>
  <c r="X189" i="3"/>
  <c r="AB189" i="3"/>
  <c r="AF189" i="3"/>
  <c r="AJ189" i="3"/>
  <c r="AN189" i="3"/>
  <c r="AR189" i="3"/>
  <c r="AV189" i="3"/>
  <c r="M189" i="3"/>
  <c r="Q189" i="3"/>
  <c r="U189" i="3"/>
  <c r="Y189" i="3"/>
  <c r="AC189" i="3"/>
  <c r="AG189" i="3"/>
  <c r="AK189" i="3"/>
  <c r="AO189" i="3"/>
  <c r="AS189" i="3"/>
  <c r="AW189" i="3"/>
  <c r="N189" i="3"/>
  <c r="R189" i="3"/>
  <c r="V189" i="3"/>
  <c r="Z189" i="3"/>
  <c r="AD189" i="3"/>
  <c r="AH189" i="3"/>
  <c r="AL189" i="3"/>
  <c r="AP189" i="3"/>
  <c r="AT189" i="3"/>
  <c r="K189" i="3"/>
  <c r="AA189" i="3"/>
  <c r="AQ189" i="3"/>
  <c r="O189" i="3"/>
  <c r="AE189" i="3"/>
  <c r="AU189" i="3"/>
  <c r="S189" i="3"/>
  <c r="AI189" i="3"/>
  <c r="W189" i="3"/>
  <c r="AM189" i="3"/>
  <c r="N157" i="3"/>
  <c r="R157" i="3"/>
  <c r="V157" i="3"/>
  <c r="Z157" i="3"/>
  <c r="AD157" i="3"/>
  <c r="AH157" i="3"/>
  <c r="AL157" i="3"/>
  <c r="AP157" i="3"/>
  <c r="AT157" i="3"/>
  <c r="K157" i="3"/>
  <c r="O157" i="3"/>
  <c r="S157" i="3"/>
  <c r="W157" i="3"/>
  <c r="AA157" i="3"/>
  <c r="AE157" i="3"/>
  <c r="AI157" i="3"/>
  <c r="AM157" i="3"/>
  <c r="AQ157" i="3"/>
  <c r="AU157" i="3"/>
  <c r="L157" i="3"/>
  <c r="P157" i="3"/>
  <c r="T157" i="3"/>
  <c r="X157" i="3"/>
  <c r="AB157" i="3"/>
  <c r="AF157" i="3"/>
  <c r="AJ157" i="3"/>
  <c r="AN157" i="3"/>
  <c r="AR157" i="3"/>
  <c r="AV157" i="3"/>
  <c r="Q157" i="3"/>
  <c r="AG157" i="3"/>
  <c r="AW157" i="3"/>
  <c r="U157" i="3"/>
  <c r="AK157" i="3"/>
  <c r="Y157" i="3"/>
  <c r="AO157" i="3"/>
  <c r="AC157" i="3"/>
  <c r="AS157" i="3"/>
  <c r="M157" i="3"/>
  <c r="N125" i="3"/>
  <c r="R125" i="3"/>
  <c r="V125" i="3"/>
  <c r="Z125" i="3"/>
  <c r="AD125" i="3"/>
  <c r="AH125" i="3"/>
  <c r="AL125" i="3"/>
  <c r="AP125" i="3"/>
  <c r="AT125" i="3"/>
  <c r="K125" i="3"/>
  <c r="O125" i="3"/>
  <c r="S125" i="3"/>
  <c r="W125" i="3"/>
  <c r="AA125" i="3"/>
  <c r="AE125" i="3"/>
  <c r="AI125" i="3"/>
  <c r="AM125" i="3"/>
  <c r="AQ125" i="3"/>
  <c r="AU125" i="3"/>
  <c r="L125" i="3"/>
  <c r="P125" i="3"/>
  <c r="T125" i="3"/>
  <c r="X125" i="3"/>
  <c r="AB125" i="3"/>
  <c r="AF125" i="3"/>
  <c r="AJ125" i="3"/>
  <c r="AN125" i="3"/>
  <c r="AR125" i="3"/>
  <c r="AV125" i="3"/>
  <c r="Q125" i="3"/>
  <c r="AG125" i="3"/>
  <c r="AW125" i="3"/>
  <c r="U125" i="3"/>
  <c r="AK125" i="3"/>
  <c r="Y125" i="3"/>
  <c r="AO125" i="3"/>
  <c r="M125" i="3"/>
  <c r="AC125" i="3"/>
  <c r="AS125" i="3"/>
  <c r="L89" i="3"/>
  <c r="P89" i="3"/>
  <c r="T89" i="3"/>
  <c r="X89" i="3"/>
  <c r="AB89" i="3"/>
  <c r="AF89" i="3"/>
  <c r="AJ89" i="3"/>
  <c r="AN89" i="3"/>
  <c r="AR89" i="3"/>
  <c r="AV89" i="3"/>
  <c r="M89" i="3"/>
  <c r="Q89" i="3"/>
  <c r="U89" i="3"/>
  <c r="Y89" i="3"/>
  <c r="AC89" i="3"/>
  <c r="AG89" i="3"/>
  <c r="AK89" i="3"/>
  <c r="AO89" i="3"/>
  <c r="AS89" i="3"/>
  <c r="AW89" i="3"/>
  <c r="N89" i="3"/>
  <c r="R89" i="3"/>
  <c r="V89" i="3"/>
  <c r="Z89" i="3"/>
  <c r="AD89" i="3"/>
  <c r="AH89" i="3"/>
  <c r="AL89" i="3"/>
  <c r="AP89" i="3"/>
  <c r="AT89" i="3"/>
  <c r="O89" i="3"/>
  <c r="AE89" i="3"/>
  <c r="AU89" i="3"/>
  <c r="S89" i="3"/>
  <c r="AI89" i="3"/>
  <c r="W89" i="3"/>
  <c r="AM89" i="3"/>
  <c r="K89" i="3"/>
  <c r="AA89" i="3"/>
  <c r="AQ89" i="3"/>
  <c r="M57" i="3"/>
  <c r="Q57" i="3"/>
  <c r="U57" i="3"/>
  <c r="Y57" i="3"/>
  <c r="AC57" i="3"/>
  <c r="AG57" i="3"/>
  <c r="AK57" i="3"/>
  <c r="AO57" i="3"/>
  <c r="AS57" i="3"/>
  <c r="AW57" i="3"/>
  <c r="N57" i="3"/>
  <c r="R57" i="3"/>
  <c r="V57" i="3"/>
  <c r="Z57" i="3"/>
  <c r="AD57" i="3"/>
  <c r="AH57" i="3"/>
  <c r="AL57" i="3"/>
  <c r="AP57" i="3"/>
  <c r="AT57" i="3"/>
  <c r="K57" i="3"/>
  <c r="O57" i="3"/>
  <c r="S57" i="3"/>
  <c r="W57" i="3"/>
  <c r="AA57" i="3"/>
  <c r="AE57" i="3"/>
  <c r="AI57" i="3"/>
  <c r="AM57" i="3"/>
  <c r="AQ57" i="3"/>
  <c r="AU57" i="3"/>
  <c r="L57" i="3"/>
  <c r="AB57" i="3"/>
  <c r="AR57" i="3"/>
  <c r="P57" i="3"/>
  <c r="AF57" i="3"/>
  <c r="AV57" i="3"/>
  <c r="T57" i="3"/>
  <c r="AJ57" i="3"/>
  <c r="AN57" i="3"/>
  <c r="X57" i="3"/>
  <c r="M21" i="3"/>
  <c r="Q21" i="3"/>
  <c r="U21" i="3"/>
  <c r="Y21" i="3"/>
  <c r="AC21" i="3"/>
  <c r="AG21" i="3"/>
  <c r="AK21" i="3"/>
  <c r="AO21" i="3"/>
  <c r="AS21" i="3"/>
  <c r="AW21" i="3"/>
  <c r="N21" i="3"/>
  <c r="R21" i="3"/>
  <c r="V21" i="3"/>
  <c r="Z21" i="3"/>
  <c r="AD21" i="3"/>
  <c r="AH21" i="3"/>
  <c r="AL21" i="3"/>
  <c r="AP21" i="3"/>
  <c r="AT21" i="3"/>
  <c r="K21" i="3"/>
  <c r="O21" i="3"/>
  <c r="S21" i="3"/>
  <c r="W21" i="3"/>
  <c r="AA21" i="3"/>
  <c r="AE21" i="3"/>
  <c r="AI21" i="3"/>
  <c r="AM21" i="3"/>
  <c r="AQ21" i="3"/>
  <c r="AU21" i="3"/>
  <c r="T21" i="3"/>
  <c r="AJ21" i="3"/>
  <c r="X21" i="3"/>
  <c r="AN21" i="3"/>
  <c r="L21" i="3"/>
  <c r="AB21" i="3"/>
  <c r="AR21" i="3"/>
  <c r="P21" i="3"/>
  <c r="AF21" i="3"/>
  <c r="AV21" i="3"/>
  <c r="M1497" i="3"/>
  <c r="Q1497" i="3"/>
  <c r="U1497" i="3"/>
  <c r="Y1497" i="3"/>
  <c r="AC1497" i="3"/>
  <c r="AG1497" i="3"/>
  <c r="AK1497" i="3"/>
  <c r="AO1497" i="3"/>
  <c r="AS1497" i="3"/>
  <c r="AW1497" i="3"/>
  <c r="N1497" i="3"/>
  <c r="R1497" i="3"/>
  <c r="V1497" i="3"/>
  <c r="Z1497" i="3"/>
  <c r="AD1497" i="3"/>
  <c r="AH1497" i="3"/>
  <c r="AL1497" i="3"/>
  <c r="AP1497" i="3"/>
  <c r="AT1497" i="3"/>
  <c r="K1497" i="3"/>
  <c r="O1497" i="3"/>
  <c r="S1497" i="3"/>
  <c r="W1497" i="3"/>
  <c r="AA1497" i="3"/>
  <c r="AE1497" i="3"/>
  <c r="AI1497" i="3"/>
  <c r="AM1497" i="3"/>
  <c r="AQ1497" i="3"/>
  <c r="AU1497" i="3"/>
  <c r="L1497" i="3"/>
  <c r="AB1497" i="3"/>
  <c r="AR1497" i="3"/>
  <c r="X1497" i="3"/>
  <c r="P1497" i="3"/>
  <c r="AF1497" i="3"/>
  <c r="AV1497" i="3"/>
  <c r="T1497" i="3"/>
  <c r="AJ1497" i="3"/>
  <c r="AN1497" i="3"/>
  <c r="M1465" i="3"/>
  <c r="Q1465" i="3"/>
  <c r="U1465" i="3"/>
  <c r="Y1465" i="3"/>
  <c r="AC1465" i="3"/>
  <c r="AG1465" i="3"/>
  <c r="AK1465" i="3"/>
  <c r="AO1465" i="3"/>
  <c r="AS1465" i="3"/>
  <c r="AW1465" i="3"/>
  <c r="N1465" i="3"/>
  <c r="R1465" i="3"/>
  <c r="V1465" i="3"/>
  <c r="Z1465" i="3"/>
  <c r="AD1465" i="3"/>
  <c r="AH1465" i="3"/>
  <c r="AL1465" i="3"/>
  <c r="AP1465" i="3"/>
  <c r="AT1465" i="3"/>
  <c r="K1465" i="3"/>
  <c r="O1465" i="3"/>
  <c r="S1465" i="3"/>
  <c r="W1465" i="3"/>
  <c r="AA1465" i="3"/>
  <c r="AE1465" i="3"/>
  <c r="AI1465" i="3"/>
  <c r="AM1465" i="3"/>
  <c r="AQ1465" i="3"/>
  <c r="AU1465" i="3"/>
  <c r="L1465" i="3"/>
  <c r="AB1465" i="3"/>
  <c r="AR1465" i="3"/>
  <c r="X1465" i="3"/>
  <c r="P1465" i="3"/>
  <c r="AF1465" i="3"/>
  <c r="AV1465" i="3"/>
  <c r="T1465" i="3"/>
  <c r="AJ1465" i="3"/>
  <c r="AN1465" i="3"/>
  <c r="M1433" i="3"/>
  <c r="Q1433" i="3"/>
  <c r="U1433" i="3"/>
  <c r="Y1433" i="3"/>
  <c r="AC1433" i="3"/>
  <c r="AG1433" i="3"/>
  <c r="AK1433" i="3"/>
  <c r="AO1433" i="3"/>
  <c r="AS1433" i="3"/>
  <c r="AW1433" i="3"/>
  <c r="N1433" i="3"/>
  <c r="R1433" i="3"/>
  <c r="V1433" i="3"/>
  <c r="Z1433" i="3"/>
  <c r="AD1433" i="3"/>
  <c r="AH1433" i="3"/>
  <c r="AL1433" i="3"/>
  <c r="AP1433" i="3"/>
  <c r="AT1433" i="3"/>
  <c r="K1433" i="3"/>
  <c r="O1433" i="3"/>
  <c r="S1433" i="3"/>
  <c r="W1433" i="3"/>
  <c r="AA1433" i="3"/>
  <c r="AE1433" i="3"/>
  <c r="AI1433" i="3"/>
  <c r="AM1433" i="3"/>
  <c r="AQ1433" i="3"/>
  <c r="AU1433" i="3"/>
  <c r="L1433" i="3"/>
  <c r="AB1433" i="3"/>
  <c r="AR1433" i="3"/>
  <c r="P1433" i="3"/>
  <c r="AF1433" i="3"/>
  <c r="AV1433" i="3"/>
  <c r="AN1433" i="3"/>
  <c r="T1433" i="3"/>
  <c r="AJ1433" i="3"/>
  <c r="X1433" i="3"/>
  <c r="M1401" i="3"/>
  <c r="Q1401" i="3"/>
  <c r="U1401" i="3"/>
  <c r="Y1401" i="3"/>
  <c r="AC1401" i="3"/>
  <c r="AG1401" i="3"/>
  <c r="AK1401" i="3"/>
  <c r="AO1401" i="3"/>
  <c r="AS1401" i="3"/>
  <c r="AW1401" i="3"/>
  <c r="N1401" i="3"/>
  <c r="R1401" i="3"/>
  <c r="V1401" i="3"/>
  <c r="Z1401" i="3"/>
  <c r="AD1401" i="3"/>
  <c r="AH1401" i="3"/>
  <c r="AL1401" i="3"/>
  <c r="AP1401" i="3"/>
  <c r="AT1401" i="3"/>
  <c r="K1401" i="3"/>
  <c r="O1401" i="3"/>
  <c r="S1401" i="3"/>
  <c r="W1401" i="3"/>
  <c r="AA1401" i="3"/>
  <c r="AE1401" i="3"/>
  <c r="AI1401" i="3"/>
  <c r="AM1401" i="3"/>
  <c r="AQ1401" i="3"/>
  <c r="AU1401" i="3"/>
  <c r="L1401" i="3"/>
  <c r="AB1401" i="3"/>
  <c r="AR1401" i="3"/>
  <c r="X1401" i="3"/>
  <c r="P1401" i="3"/>
  <c r="AF1401" i="3"/>
  <c r="AV1401" i="3"/>
  <c r="AN1401" i="3"/>
  <c r="T1401" i="3"/>
  <c r="AJ1401" i="3"/>
  <c r="M1369" i="3"/>
  <c r="Q1369" i="3"/>
  <c r="U1369" i="3"/>
  <c r="Y1369" i="3"/>
  <c r="AC1369" i="3"/>
  <c r="AG1369" i="3"/>
  <c r="AK1369" i="3"/>
  <c r="AO1369" i="3"/>
  <c r="AS1369" i="3"/>
  <c r="AW1369" i="3"/>
  <c r="N1369" i="3"/>
  <c r="R1369" i="3"/>
  <c r="V1369" i="3"/>
  <c r="Z1369" i="3"/>
  <c r="AD1369" i="3"/>
  <c r="AH1369" i="3"/>
  <c r="AL1369" i="3"/>
  <c r="AP1369" i="3"/>
  <c r="AT1369" i="3"/>
  <c r="K1369" i="3"/>
  <c r="O1369" i="3"/>
  <c r="S1369" i="3"/>
  <c r="W1369" i="3"/>
  <c r="AA1369" i="3"/>
  <c r="AE1369" i="3"/>
  <c r="AI1369" i="3"/>
  <c r="AM1369" i="3"/>
  <c r="AQ1369" i="3"/>
  <c r="AU1369" i="3"/>
  <c r="L1369" i="3"/>
  <c r="AB1369" i="3"/>
  <c r="AR1369" i="3"/>
  <c r="P1369" i="3"/>
  <c r="AF1369" i="3"/>
  <c r="AV1369" i="3"/>
  <c r="X1369" i="3"/>
  <c r="T1369" i="3"/>
  <c r="AJ1369" i="3"/>
  <c r="AN1369" i="3"/>
  <c r="M1337" i="3"/>
  <c r="Q1337" i="3"/>
  <c r="U1337" i="3"/>
  <c r="Y1337" i="3"/>
  <c r="AC1337" i="3"/>
  <c r="AG1337" i="3"/>
  <c r="AK1337" i="3"/>
  <c r="AO1337" i="3"/>
  <c r="AS1337" i="3"/>
  <c r="AW1337" i="3"/>
  <c r="N1337" i="3"/>
  <c r="R1337" i="3"/>
  <c r="V1337" i="3"/>
  <c r="Z1337" i="3"/>
  <c r="AD1337" i="3"/>
  <c r="AH1337" i="3"/>
  <c r="AL1337" i="3"/>
  <c r="AP1337" i="3"/>
  <c r="AT1337" i="3"/>
  <c r="K1337" i="3"/>
  <c r="O1337" i="3"/>
  <c r="S1337" i="3"/>
  <c r="W1337" i="3"/>
  <c r="AA1337" i="3"/>
  <c r="AE1337" i="3"/>
  <c r="AI1337" i="3"/>
  <c r="AM1337" i="3"/>
  <c r="AQ1337" i="3"/>
  <c r="AU1337" i="3"/>
  <c r="L1337" i="3"/>
  <c r="AB1337" i="3"/>
  <c r="AR1337" i="3"/>
  <c r="X1337" i="3"/>
  <c r="P1337" i="3"/>
  <c r="AF1337" i="3"/>
  <c r="AV1337" i="3"/>
  <c r="T1337" i="3"/>
  <c r="AJ1337" i="3"/>
  <c r="AN1337" i="3"/>
  <c r="M1309" i="3"/>
  <c r="Q1309" i="3"/>
  <c r="U1309" i="3"/>
  <c r="Y1309" i="3"/>
  <c r="AC1309" i="3"/>
  <c r="AG1309" i="3"/>
  <c r="AK1309" i="3"/>
  <c r="AO1309" i="3"/>
  <c r="AS1309" i="3"/>
  <c r="AW1309" i="3"/>
  <c r="N1309" i="3"/>
  <c r="R1309" i="3"/>
  <c r="V1309" i="3"/>
  <c r="Z1309" i="3"/>
  <c r="AD1309" i="3"/>
  <c r="AH1309" i="3"/>
  <c r="AL1309" i="3"/>
  <c r="AP1309" i="3"/>
  <c r="AT1309" i="3"/>
  <c r="K1309" i="3"/>
  <c r="O1309" i="3"/>
  <c r="S1309" i="3"/>
  <c r="W1309" i="3"/>
  <c r="AA1309" i="3"/>
  <c r="AE1309" i="3"/>
  <c r="AI1309" i="3"/>
  <c r="AM1309" i="3"/>
  <c r="AQ1309" i="3"/>
  <c r="AU1309" i="3"/>
  <c r="P1309" i="3"/>
  <c r="AF1309" i="3"/>
  <c r="AV1309" i="3"/>
  <c r="AR1309" i="3"/>
  <c r="T1309" i="3"/>
  <c r="AJ1309" i="3"/>
  <c r="AB1309" i="3"/>
  <c r="X1309" i="3"/>
  <c r="AN1309" i="3"/>
  <c r="L1309" i="3"/>
  <c r="M1277" i="3"/>
  <c r="Q1277" i="3"/>
  <c r="U1277" i="3"/>
  <c r="Y1277" i="3"/>
  <c r="AC1277" i="3"/>
  <c r="AG1277" i="3"/>
  <c r="AK1277" i="3"/>
  <c r="AO1277" i="3"/>
  <c r="AS1277" i="3"/>
  <c r="AW1277" i="3"/>
  <c r="N1277" i="3"/>
  <c r="R1277" i="3"/>
  <c r="V1277" i="3"/>
  <c r="Z1277" i="3"/>
  <c r="AD1277" i="3"/>
  <c r="AH1277" i="3"/>
  <c r="AL1277" i="3"/>
  <c r="AP1277" i="3"/>
  <c r="AT1277" i="3"/>
  <c r="K1277" i="3"/>
  <c r="O1277" i="3"/>
  <c r="S1277" i="3"/>
  <c r="W1277" i="3"/>
  <c r="AA1277" i="3"/>
  <c r="AE1277" i="3"/>
  <c r="AI1277" i="3"/>
  <c r="AM1277" i="3"/>
  <c r="AQ1277" i="3"/>
  <c r="AU1277" i="3"/>
  <c r="P1277" i="3"/>
  <c r="AF1277" i="3"/>
  <c r="AV1277" i="3"/>
  <c r="AB1277" i="3"/>
  <c r="T1277" i="3"/>
  <c r="AJ1277" i="3"/>
  <c r="AR1277" i="3"/>
  <c r="X1277" i="3"/>
  <c r="AN1277" i="3"/>
  <c r="L1277" i="3"/>
  <c r="M1245" i="3"/>
  <c r="Q1245" i="3"/>
  <c r="U1245" i="3"/>
  <c r="Y1245" i="3"/>
  <c r="AC1245" i="3"/>
  <c r="AG1245" i="3"/>
  <c r="AK1245" i="3"/>
  <c r="AO1245" i="3"/>
  <c r="AS1245" i="3"/>
  <c r="AW1245" i="3"/>
  <c r="N1245" i="3"/>
  <c r="R1245" i="3"/>
  <c r="V1245" i="3"/>
  <c r="Z1245" i="3"/>
  <c r="AD1245" i="3"/>
  <c r="AH1245" i="3"/>
  <c r="AL1245" i="3"/>
  <c r="AP1245" i="3"/>
  <c r="AT1245" i="3"/>
  <c r="K1245" i="3"/>
  <c r="O1245" i="3"/>
  <c r="S1245" i="3"/>
  <c r="W1245" i="3"/>
  <c r="AA1245" i="3"/>
  <c r="AE1245" i="3"/>
  <c r="AI1245" i="3"/>
  <c r="AM1245" i="3"/>
  <c r="AQ1245" i="3"/>
  <c r="AU1245" i="3"/>
  <c r="P1245" i="3"/>
  <c r="AF1245" i="3"/>
  <c r="AV1245" i="3"/>
  <c r="L1245" i="3"/>
  <c r="AB1245" i="3"/>
  <c r="T1245" i="3"/>
  <c r="AJ1245" i="3"/>
  <c r="X1245" i="3"/>
  <c r="AN1245" i="3"/>
  <c r="AR1245" i="3"/>
  <c r="M1213" i="3"/>
  <c r="Q1213" i="3"/>
  <c r="U1213" i="3"/>
  <c r="Y1213" i="3"/>
  <c r="AC1213" i="3"/>
  <c r="AG1213" i="3"/>
  <c r="AK1213" i="3"/>
  <c r="AO1213" i="3"/>
  <c r="AS1213" i="3"/>
  <c r="AW1213" i="3"/>
  <c r="N1213" i="3"/>
  <c r="R1213" i="3"/>
  <c r="V1213" i="3"/>
  <c r="Z1213" i="3"/>
  <c r="AD1213" i="3"/>
  <c r="AH1213" i="3"/>
  <c r="AL1213" i="3"/>
  <c r="AP1213" i="3"/>
  <c r="AT1213" i="3"/>
  <c r="K1213" i="3"/>
  <c r="O1213" i="3"/>
  <c r="S1213" i="3"/>
  <c r="W1213" i="3"/>
  <c r="AA1213" i="3"/>
  <c r="AE1213" i="3"/>
  <c r="AI1213" i="3"/>
  <c r="AM1213" i="3"/>
  <c r="AQ1213" i="3"/>
  <c r="AU1213" i="3"/>
  <c r="P1213" i="3"/>
  <c r="AF1213" i="3"/>
  <c r="AV1213" i="3"/>
  <c r="AB1213" i="3"/>
  <c r="T1213" i="3"/>
  <c r="AJ1213" i="3"/>
  <c r="AR1213" i="3"/>
  <c r="X1213" i="3"/>
  <c r="AN1213" i="3"/>
  <c r="L1213" i="3"/>
  <c r="M1181" i="3"/>
  <c r="Q1181" i="3"/>
  <c r="U1181" i="3"/>
  <c r="Y1181" i="3"/>
  <c r="AC1181" i="3"/>
  <c r="AG1181" i="3"/>
  <c r="AK1181" i="3"/>
  <c r="AO1181" i="3"/>
  <c r="AS1181" i="3"/>
  <c r="AW1181" i="3"/>
  <c r="T1181" i="3"/>
  <c r="AF1181" i="3"/>
  <c r="AR1181" i="3"/>
  <c r="N1181" i="3"/>
  <c r="R1181" i="3"/>
  <c r="V1181" i="3"/>
  <c r="Z1181" i="3"/>
  <c r="AD1181" i="3"/>
  <c r="AH1181" i="3"/>
  <c r="AL1181" i="3"/>
  <c r="AP1181" i="3"/>
  <c r="AT1181" i="3"/>
  <c r="L1181" i="3"/>
  <c r="X1181" i="3"/>
  <c r="AN1181" i="3"/>
  <c r="K1181" i="3"/>
  <c r="O1181" i="3"/>
  <c r="S1181" i="3"/>
  <c r="W1181" i="3"/>
  <c r="AA1181" i="3"/>
  <c r="AE1181" i="3"/>
  <c r="AI1181" i="3"/>
  <c r="AM1181" i="3"/>
  <c r="AQ1181" i="3"/>
  <c r="AU1181" i="3"/>
  <c r="P1181" i="3"/>
  <c r="AB1181" i="3"/>
  <c r="AJ1181" i="3"/>
  <c r="AV1181" i="3"/>
  <c r="M1149" i="3"/>
  <c r="Q1149" i="3"/>
  <c r="U1149" i="3"/>
  <c r="Y1149" i="3"/>
  <c r="AC1149" i="3"/>
  <c r="AG1149" i="3"/>
  <c r="AK1149" i="3"/>
  <c r="AO1149" i="3"/>
  <c r="AS1149" i="3"/>
  <c r="AW1149" i="3"/>
  <c r="X1149" i="3"/>
  <c r="AN1149" i="3"/>
  <c r="N1149" i="3"/>
  <c r="R1149" i="3"/>
  <c r="V1149" i="3"/>
  <c r="Z1149" i="3"/>
  <c r="AD1149" i="3"/>
  <c r="AH1149" i="3"/>
  <c r="AL1149" i="3"/>
  <c r="AP1149" i="3"/>
  <c r="AT1149" i="3"/>
  <c r="L1149" i="3"/>
  <c r="AB1149" i="3"/>
  <c r="AF1149" i="3"/>
  <c r="AR1149" i="3"/>
  <c r="K1149" i="3"/>
  <c r="O1149" i="3"/>
  <c r="S1149" i="3"/>
  <c r="W1149" i="3"/>
  <c r="AA1149" i="3"/>
  <c r="AE1149" i="3"/>
  <c r="AI1149" i="3"/>
  <c r="AM1149" i="3"/>
  <c r="AQ1149" i="3"/>
  <c r="AU1149" i="3"/>
  <c r="P1149" i="3"/>
  <c r="T1149" i="3"/>
  <c r="AJ1149" i="3"/>
  <c r="AV1149" i="3"/>
  <c r="M1117" i="3"/>
  <c r="Q1117" i="3"/>
  <c r="U1117" i="3"/>
  <c r="Y1117" i="3"/>
  <c r="AC1117" i="3"/>
  <c r="AG1117" i="3"/>
  <c r="AK1117" i="3"/>
  <c r="AO1117" i="3"/>
  <c r="AS1117" i="3"/>
  <c r="AW1117" i="3"/>
  <c r="K1117" i="3"/>
  <c r="O1117" i="3"/>
  <c r="S1117" i="3"/>
  <c r="W1117" i="3"/>
  <c r="AA1117" i="3"/>
  <c r="AE1117" i="3"/>
  <c r="AI1117" i="3"/>
  <c r="AM1117" i="3"/>
  <c r="AQ1117" i="3"/>
  <c r="AU1117" i="3"/>
  <c r="P1117" i="3"/>
  <c r="X1117" i="3"/>
  <c r="AF1117" i="3"/>
  <c r="AN1117" i="3"/>
  <c r="AV1117" i="3"/>
  <c r="AD1117" i="3"/>
  <c r="R1117" i="3"/>
  <c r="Z1117" i="3"/>
  <c r="AH1117" i="3"/>
  <c r="AP1117" i="3"/>
  <c r="N1117" i="3"/>
  <c r="AL1117" i="3"/>
  <c r="L1117" i="3"/>
  <c r="T1117" i="3"/>
  <c r="AB1117" i="3"/>
  <c r="AJ1117" i="3"/>
  <c r="AR1117" i="3"/>
  <c r="V1117" i="3"/>
  <c r="AT1117" i="3"/>
  <c r="M1085" i="3"/>
  <c r="Q1085" i="3"/>
  <c r="U1085" i="3"/>
  <c r="Y1085" i="3"/>
  <c r="AC1085" i="3"/>
  <c r="AG1085" i="3"/>
  <c r="AK1085" i="3"/>
  <c r="AO1085" i="3"/>
  <c r="AS1085" i="3"/>
  <c r="AW1085" i="3"/>
  <c r="N1085" i="3"/>
  <c r="R1085" i="3"/>
  <c r="V1085" i="3"/>
  <c r="Z1085" i="3"/>
  <c r="AD1085" i="3"/>
  <c r="AH1085" i="3"/>
  <c r="AL1085" i="3"/>
  <c r="AP1085" i="3"/>
  <c r="AT1085" i="3"/>
  <c r="K1085" i="3"/>
  <c r="O1085" i="3"/>
  <c r="S1085" i="3"/>
  <c r="W1085" i="3"/>
  <c r="AA1085" i="3"/>
  <c r="AE1085" i="3"/>
  <c r="AI1085" i="3"/>
  <c r="AM1085" i="3"/>
  <c r="AQ1085" i="3"/>
  <c r="AU1085" i="3"/>
  <c r="L1085" i="3"/>
  <c r="AB1085" i="3"/>
  <c r="AR1085" i="3"/>
  <c r="AN1085" i="3"/>
  <c r="P1085" i="3"/>
  <c r="AF1085" i="3"/>
  <c r="AV1085" i="3"/>
  <c r="T1085" i="3"/>
  <c r="AJ1085" i="3"/>
  <c r="X1085" i="3"/>
  <c r="M1053" i="3"/>
  <c r="Q1053" i="3"/>
  <c r="U1053" i="3"/>
  <c r="Y1053" i="3"/>
  <c r="AC1053" i="3"/>
  <c r="AG1053" i="3"/>
  <c r="AK1053" i="3"/>
  <c r="AO1053" i="3"/>
  <c r="AS1053" i="3"/>
  <c r="AW1053" i="3"/>
  <c r="N1053" i="3"/>
  <c r="R1053" i="3"/>
  <c r="V1053" i="3"/>
  <c r="Z1053" i="3"/>
  <c r="AD1053" i="3"/>
  <c r="AH1053" i="3"/>
  <c r="AL1053" i="3"/>
  <c r="AP1053" i="3"/>
  <c r="AT1053" i="3"/>
  <c r="K1053" i="3"/>
  <c r="O1053" i="3"/>
  <c r="S1053" i="3"/>
  <c r="W1053" i="3"/>
  <c r="AA1053" i="3"/>
  <c r="AE1053" i="3"/>
  <c r="AI1053" i="3"/>
  <c r="AM1053" i="3"/>
  <c r="AQ1053" i="3"/>
  <c r="AU1053" i="3"/>
  <c r="L1053" i="3"/>
  <c r="AB1053" i="3"/>
  <c r="AR1053" i="3"/>
  <c r="P1053" i="3"/>
  <c r="AF1053" i="3"/>
  <c r="AV1053" i="3"/>
  <c r="X1053" i="3"/>
  <c r="T1053" i="3"/>
  <c r="AJ1053" i="3"/>
  <c r="AN1053" i="3"/>
  <c r="M1021" i="3"/>
  <c r="Q1021" i="3"/>
  <c r="U1021" i="3"/>
  <c r="Y1021" i="3"/>
  <c r="AC1021" i="3"/>
  <c r="AG1021" i="3"/>
  <c r="AK1021" i="3"/>
  <c r="AO1021" i="3"/>
  <c r="AS1021" i="3"/>
  <c r="AW1021" i="3"/>
  <c r="N1021" i="3"/>
  <c r="R1021" i="3"/>
  <c r="V1021" i="3"/>
  <c r="Z1021" i="3"/>
  <c r="AD1021" i="3"/>
  <c r="AH1021" i="3"/>
  <c r="AL1021" i="3"/>
  <c r="AP1021" i="3"/>
  <c r="AT1021" i="3"/>
  <c r="K1021" i="3"/>
  <c r="O1021" i="3"/>
  <c r="S1021" i="3"/>
  <c r="W1021" i="3"/>
  <c r="AA1021" i="3"/>
  <c r="AE1021" i="3"/>
  <c r="AI1021" i="3"/>
  <c r="AM1021" i="3"/>
  <c r="AQ1021" i="3"/>
  <c r="AU1021" i="3"/>
  <c r="L1021" i="3"/>
  <c r="AB1021" i="3"/>
  <c r="AR1021" i="3"/>
  <c r="X1021" i="3"/>
  <c r="P1021" i="3"/>
  <c r="AF1021" i="3"/>
  <c r="AV1021" i="3"/>
  <c r="T1021" i="3"/>
  <c r="AJ1021" i="3"/>
  <c r="AN1021" i="3"/>
  <c r="M989" i="3"/>
  <c r="Q989" i="3"/>
  <c r="U989" i="3"/>
  <c r="Y989" i="3"/>
  <c r="AC989" i="3"/>
  <c r="AG989" i="3"/>
  <c r="AK989" i="3"/>
  <c r="AO989" i="3"/>
  <c r="AS989" i="3"/>
  <c r="AW989" i="3"/>
  <c r="N989" i="3"/>
  <c r="R989" i="3"/>
  <c r="V989" i="3"/>
  <c r="Z989" i="3"/>
  <c r="AD989" i="3"/>
  <c r="AH989" i="3"/>
  <c r="AL989" i="3"/>
  <c r="AP989" i="3"/>
  <c r="AT989" i="3"/>
  <c r="K989" i="3"/>
  <c r="O989" i="3"/>
  <c r="S989" i="3"/>
  <c r="W989" i="3"/>
  <c r="AA989" i="3"/>
  <c r="AE989" i="3"/>
  <c r="AI989" i="3"/>
  <c r="AM989" i="3"/>
  <c r="AQ989" i="3"/>
  <c r="AU989" i="3"/>
  <c r="L989" i="3"/>
  <c r="AB989" i="3"/>
  <c r="AR989" i="3"/>
  <c r="AN989" i="3"/>
  <c r="P989" i="3"/>
  <c r="AF989" i="3"/>
  <c r="AV989" i="3"/>
  <c r="X989" i="3"/>
  <c r="T989" i="3"/>
  <c r="AJ989" i="3"/>
  <c r="L957" i="3"/>
  <c r="P957" i="3"/>
  <c r="T957" i="3"/>
  <c r="X957" i="3"/>
  <c r="AB957" i="3"/>
  <c r="AF957" i="3"/>
  <c r="AJ957" i="3"/>
  <c r="AN957" i="3"/>
  <c r="AR957" i="3"/>
  <c r="AV957" i="3"/>
  <c r="N957" i="3"/>
  <c r="R957" i="3"/>
  <c r="V957" i="3"/>
  <c r="Z957" i="3"/>
  <c r="AD957" i="3"/>
  <c r="AH957" i="3"/>
  <c r="AL957" i="3"/>
  <c r="AP957" i="3"/>
  <c r="AT957" i="3"/>
  <c r="M957" i="3"/>
  <c r="U957" i="3"/>
  <c r="AC957" i="3"/>
  <c r="AK957" i="3"/>
  <c r="AS957" i="3"/>
  <c r="O957" i="3"/>
  <c r="W957" i="3"/>
  <c r="AE957" i="3"/>
  <c r="AM957" i="3"/>
  <c r="AU957" i="3"/>
  <c r="Q957" i="3"/>
  <c r="Y957" i="3"/>
  <c r="AG957" i="3"/>
  <c r="AO957" i="3"/>
  <c r="AW957" i="3"/>
  <c r="K957" i="3"/>
  <c r="AQ957" i="3"/>
  <c r="S957" i="3"/>
  <c r="AA957" i="3"/>
  <c r="AI957" i="3"/>
  <c r="L925" i="3"/>
  <c r="P925" i="3"/>
  <c r="T925" i="3"/>
  <c r="X925" i="3"/>
  <c r="AB925" i="3"/>
  <c r="AF925" i="3"/>
  <c r="AJ925" i="3"/>
  <c r="AN925" i="3"/>
  <c r="AR925" i="3"/>
  <c r="AV925" i="3"/>
  <c r="N925" i="3"/>
  <c r="R925" i="3"/>
  <c r="V925" i="3"/>
  <c r="Z925" i="3"/>
  <c r="AD925" i="3"/>
  <c r="AH925" i="3"/>
  <c r="AL925" i="3"/>
  <c r="AP925" i="3"/>
  <c r="AT925" i="3"/>
  <c r="M925" i="3"/>
  <c r="U925" i="3"/>
  <c r="AC925" i="3"/>
  <c r="AK925" i="3"/>
  <c r="AS925" i="3"/>
  <c r="O925" i="3"/>
  <c r="W925" i="3"/>
  <c r="AE925" i="3"/>
  <c r="AM925" i="3"/>
  <c r="AU925" i="3"/>
  <c r="Q925" i="3"/>
  <c r="Y925" i="3"/>
  <c r="AG925" i="3"/>
  <c r="AO925" i="3"/>
  <c r="AW925" i="3"/>
  <c r="K925" i="3"/>
  <c r="AQ925" i="3"/>
  <c r="S925" i="3"/>
  <c r="AA925" i="3"/>
  <c r="AI925" i="3"/>
  <c r="L893" i="3"/>
  <c r="P893" i="3"/>
  <c r="T893" i="3"/>
  <c r="X893" i="3"/>
  <c r="AB893" i="3"/>
  <c r="AF893" i="3"/>
  <c r="AJ893" i="3"/>
  <c r="AN893" i="3"/>
  <c r="AR893" i="3"/>
  <c r="AV893" i="3"/>
  <c r="N893" i="3"/>
  <c r="R893" i="3"/>
  <c r="V893" i="3"/>
  <c r="Z893" i="3"/>
  <c r="AD893" i="3"/>
  <c r="AH893" i="3"/>
  <c r="AL893" i="3"/>
  <c r="AP893" i="3"/>
  <c r="AT893" i="3"/>
  <c r="M893" i="3"/>
  <c r="U893" i="3"/>
  <c r="AC893" i="3"/>
  <c r="AK893" i="3"/>
  <c r="AS893" i="3"/>
  <c r="O893" i="3"/>
  <c r="W893" i="3"/>
  <c r="AE893" i="3"/>
  <c r="AM893" i="3"/>
  <c r="AU893" i="3"/>
  <c r="Q893" i="3"/>
  <c r="Y893" i="3"/>
  <c r="AG893" i="3"/>
  <c r="AO893" i="3"/>
  <c r="AW893" i="3"/>
  <c r="K893" i="3"/>
  <c r="AQ893" i="3"/>
  <c r="S893" i="3"/>
  <c r="AA893" i="3"/>
  <c r="AI893" i="3"/>
  <c r="L861" i="3"/>
  <c r="P861" i="3"/>
  <c r="T861" i="3"/>
  <c r="X861" i="3"/>
  <c r="AB861" i="3"/>
  <c r="AF861" i="3"/>
  <c r="AJ861" i="3"/>
  <c r="AN861" i="3"/>
  <c r="AR861" i="3"/>
  <c r="AV861" i="3"/>
  <c r="N861" i="3"/>
  <c r="R861" i="3"/>
  <c r="V861" i="3"/>
  <c r="Z861" i="3"/>
  <c r="AD861" i="3"/>
  <c r="AH861" i="3"/>
  <c r="AL861" i="3"/>
  <c r="AP861" i="3"/>
  <c r="AT861" i="3"/>
  <c r="M861" i="3"/>
  <c r="U861" i="3"/>
  <c r="AC861" i="3"/>
  <c r="AK861" i="3"/>
  <c r="AS861" i="3"/>
  <c r="O861" i="3"/>
  <c r="W861" i="3"/>
  <c r="AE861" i="3"/>
  <c r="AM861" i="3"/>
  <c r="AU861" i="3"/>
  <c r="Q861" i="3"/>
  <c r="Y861" i="3"/>
  <c r="AG861" i="3"/>
  <c r="AO861" i="3"/>
  <c r="AW861" i="3"/>
  <c r="K861" i="3"/>
  <c r="AQ861" i="3"/>
  <c r="S861" i="3"/>
  <c r="AA861" i="3"/>
  <c r="AI861" i="3"/>
  <c r="L829" i="3"/>
  <c r="P829" i="3"/>
  <c r="T829" i="3"/>
  <c r="X829" i="3"/>
  <c r="AB829" i="3"/>
  <c r="AF829" i="3"/>
  <c r="AJ829" i="3"/>
  <c r="AN829" i="3"/>
  <c r="AR829" i="3"/>
  <c r="AV829" i="3"/>
  <c r="N829" i="3"/>
  <c r="R829" i="3"/>
  <c r="V829" i="3"/>
  <c r="Z829" i="3"/>
  <c r="AD829" i="3"/>
  <c r="AH829" i="3"/>
  <c r="AL829" i="3"/>
  <c r="AP829" i="3"/>
  <c r="AT829" i="3"/>
  <c r="M829" i="3"/>
  <c r="U829" i="3"/>
  <c r="AC829" i="3"/>
  <c r="AK829" i="3"/>
  <c r="AS829" i="3"/>
  <c r="O829" i="3"/>
  <c r="W829" i="3"/>
  <c r="AE829" i="3"/>
  <c r="AM829" i="3"/>
  <c r="AU829" i="3"/>
  <c r="Q829" i="3"/>
  <c r="Y829" i="3"/>
  <c r="AG829" i="3"/>
  <c r="AO829" i="3"/>
  <c r="AW829" i="3"/>
  <c r="K829" i="3"/>
  <c r="AQ829" i="3"/>
  <c r="S829" i="3"/>
  <c r="AA829" i="3"/>
  <c r="AI829" i="3"/>
  <c r="L797" i="3"/>
  <c r="P797" i="3"/>
  <c r="T797" i="3"/>
  <c r="X797" i="3"/>
  <c r="AB797" i="3"/>
  <c r="AF797" i="3"/>
  <c r="AJ797" i="3"/>
  <c r="AN797" i="3"/>
  <c r="AR797" i="3"/>
  <c r="AV797" i="3"/>
  <c r="N797" i="3"/>
  <c r="R797" i="3"/>
  <c r="V797" i="3"/>
  <c r="Z797" i="3"/>
  <c r="AD797" i="3"/>
  <c r="AH797" i="3"/>
  <c r="AL797" i="3"/>
  <c r="AP797" i="3"/>
  <c r="AT797" i="3"/>
  <c r="M797" i="3"/>
  <c r="U797" i="3"/>
  <c r="AC797" i="3"/>
  <c r="AK797" i="3"/>
  <c r="AS797" i="3"/>
  <c r="O797" i="3"/>
  <c r="W797" i="3"/>
  <c r="AE797" i="3"/>
  <c r="AM797" i="3"/>
  <c r="AU797" i="3"/>
  <c r="Q797" i="3"/>
  <c r="Y797" i="3"/>
  <c r="AG797" i="3"/>
  <c r="AO797" i="3"/>
  <c r="AW797" i="3"/>
  <c r="K797" i="3"/>
  <c r="AQ797" i="3"/>
  <c r="S797" i="3"/>
  <c r="AA797" i="3"/>
  <c r="AI797" i="3"/>
  <c r="K765" i="3"/>
  <c r="O765" i="3"/>
  <c r="S765" i="3"/>
  <c r="W765" i="3"/>
  <c r="AA765" i="3"/>
  <c r="AE765" i="3"/>
  <c r="AI765" i="3"/>
  <c r="AM765" i="3"/>
  <c r="AQ765" i="3"/>
  <c r="AU765" i="3"/>
  <c r="L765" i="3"/>
  <c r="P765" i="3"/>
  <c r="T765" i="3"/>
  <c r="X765" i="3"/>
  <c r="AB765" i="3"/>
  <c r="N765" i="3"/>
  <c r="V765" i="3"/>
  <c r="AD765" i="3"/>
  <c r="AJ765" i="3"/>
  <c r="AO765" i="3"/>
  <c r="AT765" i="3"/>
  <c r="Q765" i="3"/>
  <c r="Y765" i="3"/>
  <c r="AF765" i="3"/>
  <c r="AK765" i="3"/>
  <c r="AP765" i="3"/>
  <c r="AV765" i="3"/>
  <c r="R765" i="3"/>
  <c r="Z765" i="3"/>
  <c r="AG765" i="3"/>
  <c r="AL765" i="3"/>
  <c r="AR765" i="3"/>
  <c r="AW765" i="3"/>
  <c r="AC765" i="3"/>
  <c r="AH765" i="3"/>
  <c r="M765" i="3"/>
  <c r="AN765" i="3"/>
  <c r="AS765" i="3"/>
  <c r="U765" i="3"/>
  <c r="N733" i="3"/>
  <c r="R733" i="3"/>
  <c r="V733" i="3"/>
  <c r="Z733" i="3"/>
  <c r="AD733" i="3"/>
  <c r="AH733" i="3"/>
  <c r="AL733" i="3"/>
  <c r="AP733" i="3"/>
  <c r="AT733" i="3"/>
  <c r="K733" i="3"/>
  <c r="O733" i="3"/>
  <c r="S733" i="3"/>
  <c r="W733" i="3"/>
  <c r="AA733" i="3"/>
  <c r="AE733" i="3"/>
  <c r="AI733" i="3"/>
  <c r="AM733" i="3"/>
  <c r="AQ733" i="3"/>
  <c r="AU733" i="3"/>
  <c r="L733" i="3"/>
  <c r="P733" i="3"/>
  <c r="T733" i="3"/>
  <c r="X733" i="3"/>
  <c r="AB733" i="3"/>
  <c r="AF733" i="3"/>
  <c r="AJ733" i="3"/>
  <c r="AN733" i="3"/>
  <c r="AR733" i="3"/>
  <c r="AV733" i="3"/>
  <c r="Q733" i="3"/>
  <c r="AG733" i="3"/>
  <c r="AW733" i="3"/>
  <c r="U733" i="3"/>
  <c r="AK733" i="3"/>
  <c r="Y733" i="3"/>
  <c r="AO733" i="3"/>
  <c r="AS733" i="3"/>
  <c r="M733" i="3"/>
  <c r="AC733" i="3"/>
  <c r="N701" i="3"/>
  <c r="R701" i="3"/>
  <c r="V701" i="3"/>
  <c r="Z701" i="3"/>
  <c r="AD701" i="3"/>
  <c r="AH701" i="3"/>
  <c r="AL701" i="3"/>
  <c r="AP701" i="3"/>
  <c r="AT701" i="3"/>
  <c r="K701" i="3"/>
  <c r="O701" i="3"/>
  <c r="S701" i="3"/>
  <c r="W701" i="3"/>
  <c r="AA701" i="3"/>
  <c r="AE701" i="3"/>
  <c r="AI701" i="3"/>
  <c r="AM701" i="3"/>
  <c r="AQ701" i="3"/>
  <c r="AU701" i="3"/>
  <c r="L701" i="3"/>
  <c r="P701" i="3"/>
  <c r="T701" i="3"/>
  <c r="X701" i="3"/>
  <c r="AB701" i="3"/>
  <c r="AF701" i="3"/>
  <c r="AJ701" i="3"/>
  <c r="AN701" i="3"/>
  <c r="AR701" i="3"/>
  <c r="AV701" i="3"/>
  <c r="Q701" i="3"/>
  <c r="AG701" i="3"/>
  <c r="AW701" i="3"/>
  <c r="U701" i="3"/>
  <c r="AK701" i="3"/>
  <c r="Y701" i="3"/>
  <c r="AO701" i="3"/>
  <c r="M701" i="3"/>
  <c r="AC701" i="3"/>
  <c r="AS701" i="3"/>
  <c r="N669" i="3"/>
  <c r="R669" i="3"/>
  <c r="V669" i="3"/>
  <c r="Z669" i="3"/>
  <c r="AD669" i="3"/>
  <c r="AH669" i="3"/>
  <c r="AL669" i="3"/>
  <c r="AP669" i="3"/>
  <c r="AT669" i="3"/>
  <c r="K669" i="3"/>
  <c r="O669" i="3"/>
  <c r="S669" i="3"/>
  <c r="W669" i="3"/>
  <c r="AA669" i="3"/>
  <c r="AE669" i="3"/>
  <c r="AI669" i="3"/>
  <c r="AM669" i="3"/>
  <c r="AQ669" i="3"/>
  <c r="AU669" i="3"/>
  <c r="L669" i="3"/>
  <c r="P669" i="3"/>
  <c r="T669" i="3"/>
  <c r="X669" i="3"/>
  <c r="AB669" i="3"/>
  <c r="AF669" i="3"/>
  <c r="AJ669" i="3"/>
  <c r="AN669" i="3"/>
  <c r="AR669" i="3"/>
  <c r="AV669" i="3"/>
  <c r="Q669" i="3"/>
  <c r="AG669" i="3"/>
  <c r="AW669" i="3"/>
  <c r="U669" i="3"/>
  <c r="AK669" i="3"/>
  <c r="Y669" i="3"/>
  <c r="AO669" i="3"/>
  <c r="AS669" i="3"/>
  <c r="M669" i="3"/>
  <c r="AC669" i="3"/>
  <c r="N633" i="3"/>
  <c r="R633" i="3"/>
  <c r="V633" i="3"/>
  <c r="Z633" i="3"/>
  <c r="AD633" i="3"/>
  <c r="AH633" i="3"/>
  <c r="AL633" i="3"/>
  <c r="AP633" i="3"/>
  <c r="AT633" i="3"/>
  <c r="K633" i="3"/>
  <c r="O633" i="3"/>
  <c r="S633" i="3"/>
  <c r="W633" i="3"/>
  <c r="AA633" i="3"/>
  <c r="AE633" i="3"/>
  <c r="AI633" i="3"/>
  <c r="AM633" i="3"/>
  <c r="AQ633" i="3"/>
  <c r="AU633" i="3"/>
  <c r="L633" i="3"/>
  <c r="P633" i="3"/>
  <c r="T633" i="3"/>
  <c r="X633" i="3"/>
  <c r="AB633" i="3"/>
  <c r="AF633" i="3"/>
  <c r="AJ633" i="3"/>
  <c r="AN633" i="3"/>
  <c r="AR633" i="3"/>
  <c r="AV633" i="3"/>
  <c r="M633" i="3"/>
  <c r="AC633" i="3"/>
  <c r="AS633" i="3"/>
  <c r="Q633" i="3"/>
  <c r="AG633" i="3"/>
  <c r="AW633" i="3"/>
  <c r="U633" i="3"/>
  <c r="AK633" i="3"/>
  <c r="AO633" i="3"/>
  <c r="Y633" i="3"/>
  <c r="N605" i="3"/>
  <c r="R605" i="3"/>
  <c r="V605" i="3"/>
  <c r="Z605" i="3"/>
  <c r="AD605" i="3"/>
  <c r="AH605" i="3"/>
  <c r="AL605" i="3"/>
  <c r="AP605" i="3"/>
  <c r="AT605" i="3"/>
  <c r="K605" i="3"/>
  <c r="O605" i="3"/>
  <c r="S605" i="3"/>
  <c r="W605" i="3"/>
  <c r="AA605" i="3"/>
  <c r="AE605" i="3"/>
  <c r="AI605" i="3"/>
  <c r="AM605" i="3"/>
  <c r="AQ605" i="3"/>
  <c r="AU605" i="3"/>
  <c r="L605" i="3"/>
  <c r="P605" i="3"/>
  <c r="T605" i="3"/>
  <c r="X605" i="3"/>
  <c r="AB605" i="3"/>
  <c r="AF605" i="3"/>
  <c r="AJ605" i="3"/>
  <c r="AN605" i="3"/>
  <c r="AR605" i="3"/>
  <c r="AV605" i="3"/>
  <c r="Q605" i="3"/>
  <c r="AG605" i="3"/>
  <c r="AW605" i="3"/>
  <c r="U605" i="3"/>
  <c r="AK605" i="3"/>
  <c r="Y605" i="3"/>
  <c r="AO605" i="3"/>
  <c r="AS605" i="3"/>
  <c r="M605" i="3"/>
  <c r="AC605" i="3"/>
  <c r="N573" i="3"/>
  <c r="R573" i="3"/>
  <c r="V573" i="3"/>
  <c r="Z573" i="3"/>
  <c r="AD573" i="3"/>
  <c r="AH573" i="3"/>
  <c r="AL573" i="3"/>
  <c r="AP573" i="3"/>
  <c r="AT573" i="3"/>
  <c r="K573" i="3"/>
  <c r="O573" i="3"/>
  <c r="S573" i="3"/>
  <c r="W573" i="3"/>
  <c r="AA573" i="3"/>
  <c r="AE573" i="3"/>
  <c r="AI573" i="3"/>
  <c r="AM573" i="3"/>
  <c r="AQ573" i="3"/>
  <c r="AU573" i="3"/>
  <c r="L573" i="3"/>
  <c r="P573" i="3"/>
  <c r="T573" i="3"/>
  <c r="X573" i="3"/>
  <c r="AB573" i="3"/>
  <c r="AF573" i="3"/>
  <c r="AJ573" i="3"/>
  <c r="AN573" i="3"/>
  <c r="AR573" i="3"/>
  <c r="AV573" i="3"/>
  <c r="Q573" i="3"/>
  <c r="AG573" i="3"/>
  <c r="AW573" i="3"/>
  <c r="U573" i="3"/>
  <c r="AK573" i="3"/>
  <c r="Y573" i="3"/>
  <c r="AO573" i="3"/>
  <c r="M573" i="3"/>
  <c r="AC573" i="3"/>
  <c r="AS573" i="3"/>
  <c r="N537" i="3"/>
  <c r="R537" i="3"/>
  <c r="V537" i="3"/>
  <c r="Z537" i="3"/>
  <c r="AD537" i="3"/>
  <c r="AH537" i="3"/>
  <c r="AL537" i="3"/>
  <c r="AP537" i="3"/>
  <c r="AT537" i="3"/>
  <c r="K537" i="3"/>
  <c r="O537" i="3"/>
  <c r="S537" i="3"/>
  <c r="W537" i="3"/>
  <c r="AA537" i="3"/>
  <c r="AE537" i="3"/>
  <c r="AI537" i="3"/>
  <c r="AM537" i="3"/>
  <c r="AQ537" i="3"/>
  <c r="AU537" i="3"/>
  <c r="L537" i="3"/>
  <c r="P537" i="3"/>
  <c r="T537" i="3"/>
  <c r="X537" i="3"/>
  <c r="AB537" i="3"/>
  <c r="AF537" i="3"/>
  <c r="AJ537" i="3"/>
  <c r="AN537" i="3"/>
  <c r="AR537" i="3"/>
  <c r="AV537" i="3"/>
  <c r="M537" i="3"/>
  <c r="AC537" i="3"/>
  <c r="AS537" i="3"/>
  <c r="Q537" i="3"/>
  <c r="AG537" i="3"/>
  <c r="AW537" i="3"/>
  <c r="U537" i="3"/>
  <c r="AK537" i="3"/>
  <c r="Y537" i="3"/>
  <c r="AO537" i="3"/>
  <c r="N505" i="3"/>
  <c r="R505" i="3"/>
  <c r="V505" i="3"/>
  <c r="Z505" i="3"/>
  <c r="AD505" i="3"/>
  <c r="AH505" i="3"/>
  <c r="AL505" i="3"/>
  <c r="AP505" i="3"/>
  <c r="AT505" i="3"/>
  <c r="K505" i="3"/>
  <c r="O505" i="3"/>
  <c r="S505" i="3"/>
  <c r="W505" i="3"/>
  <c r="AA505" i="3"/>
  <c r="AE505" i="3"/>
  <c r="AI505" i="3"/>
  <c r="AM505" i="3"/>
  <c r="AQ505" i="3"/>
  <c r="AU505" i="3"/>
  <c r="L505" i="3"/>
  <c r="P505" i="3"/>
  <c r="T505" i="3"/>
  <c r="X505" i="3"/>
  <c r="AB505" i="3"/>
  <c r="AF505" i="3"/>
  <c r="AJ505" i="3"/>
  <c r="AN505" i="3"/>
  <c r="AR505" i="3"/>
  <c r="AV505" i="3"/>
  <c r="M505" i="3"/>
  <c r="AC505" i="3"/>
  <c r="AS505" i="3"/>
  <c r="Q505" i="3"/>
  <c r="AG505" i="3"/>
  <c r="AW505" i="3"/>
  <c r="U505" i="3"/>
  <c r="AK505" i="3"/>
  <c r="AO505" i="3"/>
  <c r="Y505" i="3"/>
  <c r="N473" i="3"/>
  <c r="R473" i="3"/>
  <c r="V473" i="3"/>
  <c r="Z473" i="3"/>
  <c r="AD473" i="3"/>
  <c r="AH473" i="3"/>
  <c r="AL473" i="3"/>
  <c r="AP473" i="3"/>
  <c r="AT473" i="3"/>
  <c r="K473" i="3"/>
  <c r="O473" i="3"/>
  <c r="S473" i="3"/>
  <c r="W473" i="3"/>
  <c r="AA473" i="3"/>
  <c r="AE473" i="3"/>
  <c r="AI473" i="3"/>
  <c r="AM473" i="3"/>
  <c r="AQ473" i="3"/>
  <c r="AU473" i="3"/>
  <c r="L473" i="3"/>
  <c r="P473" i="3"/>
  <c r="T473" i="3"/>
  <c r="X473" i="3"/>
  <c r="AB473" i="3"/>
  <c r="AF473" i="3"/>
  <c r="AJ473" i="3"/>
  <c r="AN473" i="3"/>
  <c r="AR473" i="3"/>
  <c r="AV473" i="3"/>
  <c r="M473" i="3"/>
  <c r="AC473" i="3"/>
  <c r="AS473" i="3"/>
  <c r="Q473" i="3"/>
  <c r="AG473" i="3"/>
  <c r="AW473" i="3"/>
  <c r="U473" i="3"/>
  <c r="AK473" i="3"/>
  <c r="Y473" i="3"/>
  <c r="AO473" i="3"/>
  <c r="N441" i="3"/>
  <c r="R441" i="3"/>
  <c r="V441" i="3"/>
  <c r="Z441" i="3"/>
  <c r="AD441" i="3"/>
  <c r="AH441" i="3"/>
  <c r="AL441" i="3"/>
  <c r="AP441" i="3"/>
  <c r="AT441" i="3"/>
  <c r="K441" i="3"/>
  <c r="O441" i="3"/>
  <c r="S441" i="3"/>
  <c r="W441" i="3"/>
  <c r="AA441" i="3"/>
  <c r="AE441" i="3"/>
  <c r="AI441" i="3"/>
  <c r="AM441" i="3"/>
  <c r="AQ441" i="3"/>
  <c r="AU441" i="3"/>
  <c r="L441" i="3"/>
  <c r="P441" i="3"/>
  <c r="T441" i="3"/>
  <c r="X441" i="3"/>
  <c r="AB441" i="3"/>
  <c r="AF441" i="3"/>
  <c r="AJ441" i="3"/>
  <c r="AN441" i="3"/>
  <c r="AR441" i="3"/>
  <c r="AV441" i="3"/>
  <c r="M441" i="3"/>
  <c r="AC441" i="3"/>
  <c r="AS441" i="3"/>
  <c r="Q441" i="3"/>
  <c r="AG441" i="3"/>
  <c r="AW441" i="3"/>
  <c r="U441" i="3"/>
  <c r="AK441" i="3"/>
  <c r="AO441" i="3"/>
  <c r="Y441" i="3"/>
  <c r="M409" i="3"/>
  <c r="Q409" i="3"/>
  <c r="U409" i="3"/>
  <c r="Y409" i="3"/>
  <c r="AC409" i="3"/>
  <c r="AG409" i="3"/>
  <c r="AK409" i="3"/>
  <c r="AO409" i="3"/>
  <c r="AS409" i="3"/>
  <c r="N409" i="3"/>
  <c r="S409" i="3"/>
  <c r="X409" i="3"/>
  <c r="AD409" i="3"/>
  <c r="AI409" i="3"/>
  <c r="AN409" i="3"/>
  <c r="AT409" i="3"/>
  <c r="O409" i="3"/>
  <c r="T409" i="3"/>
  <c r="Z409" i="3"/>
  <c r="AE409" i="3"/>
  <c r="AJ409" i="3"/>
  <c r="AP409" i="3"/>
  <c r="AU409" i="3"/>
  <c r="K409" i="3"/>
  <c r="P409" i="3"/>
  <c r="V409" i="3"/>
  <c r="AA409" i="3"/>
  <c r="AF409" i="3"/>
  <c r="AL409" i="3"/>
  <c r="AQ409" i="3"/>
  <c r="AV409" i="3"/>
  <c r="W409" i="3"/>
  <c r="AR409" i="3"/>
  <c r="AB409" i="3"/>
  <c r="AW409" i="3"/>
  <c r="L409" i="3"/>
  <c r="AH409" i="3"/>
  <c r="R409" i="3"/>
  <c r="AM409" i="3"/>
  <c r="L377" i="3"/>
  <c r="P377" i="3"/>
  <c r="T377" i="3"/>
  <c r="X377" i="3"/>
  <c r="AB377" i="3"/>
  <c r="AF377" i="3"/>
  <c r="AJ377" i="3"/>
  <c r="AN377" i="3"/>
  <c r="AR377" i="3"/>
  <c r="AV377" i="3"/>
  <c r="M377" i="3"/>
  <c r="Q377" i="3"/>
  <c r="U377" i="3"/>
  <c r="Y377" i="3"/>
  <c r="AC377" i="3"/>
  <c r="AG377" i="3"/>
  <c r="AK377" i="3"/>
  <c r="AO377" i="3"/>
  <c r="AS377" i="3"/>
  <c r="AW377" i="3"/>
  <c r="O377" i="3"/>
  <c r="W377" i="3"/>
  <c r="AE377" i="3"/>
  <c r="AM377" i="3"/>
  <c r="AU377" i="3"/>
  <c r="R377" i="3"/>
  <c r="Z377" i="3"/>
  <c r="AH377" i="3"/>
  <c r="AP377" i="3"/>
  <c r="K377" i="3"/>
  <c r="S377" i="3"/>
  <c r="AA377" i="3"/>
  <c r="AI377" i="3"/>
  <c r="AQ377" i="3"/>
  <c r="N377" i="3"/>
  <c r="AT377" i="3"/>
  <c r="V377" i="3"/>
  <c r="AD377" i="3"/>
  <c r="AL377" i="3"/>
  <c r="L349" i="3"/>
  <c r="P349" i="3"/>
  <c r="T349" i="3"/>
  <c r="X349" i="3"/>
  <c r="AB349" i="3"/>
  <c r="AF349" i="3"/>
  <c r="AJ349" i="3"/>
  <c r="AN349" i="3"/>
  <c r="AR349" i="3"/>
  <c r="AV349" i="3"/>
  <c r="M349" i="3"/>
  <c r="Q349" i="3"/>
  <c r="U349" i="3"/>
  <c r="Y349" i="3"/>
  <c r="AC349" i="3"/>
  <c r="AG349" i="3"/>
  <c r="AK349" i="3"/>
  <c r="AO349" i="3"/>
  <c r="AS349" i="3"/>
  <c r="AW349" i="3"/>
  <c r="N349" i="3"/>
  <c r="R349" i="3"/>
  <c r="V349" i="3"/>
  <c r="Z349" i="3"/>
  <c r="AD349" i="3"/>
  <c r="AH349" i="3"/>
  <c r="AL349" i="3"/>
  <c r="AP349" i="3"/>
  <c r="AT349" i="3"/>
  <c r="O349" i="3"/>
  <c r="AE349" i="3"/>
  <c r="AU349" i="3"/>
  <c r="S349" i="3"/>
  <c r="AI349" i="3"/>
  <c r="W349" i="3"/>
  <c r="AM349" i="3"/>
  <c r="K349" i="3"/>
  <c r="AA349" i="3"/>
  <c r="AQ349" i="3"/>
  <c r="L317" i="3"/>
  <c r="P317" i="3"/>
  <c r="T317" i="3"/>
  <c r="X317" i="3"/>
  <c r="AB317" i="3"/>
  <c r="AF317" i="3"/>
  <c r="AJ317" i="3"/>
  <c r="AN317" i="3"/>
  <c r="AR317" i="3"/>
  <c r="AV317" i="3"/>
  <c r="M317" i="3"/>
  <c r="Q317" i="3"/>
  <c r="U317" i="3"/>
  <c r="Y317" i="3"/>
  <c r="AC317" i="3"/>
  <c r="AG317" i="3"/>
  <c r="AK317" i="3"/>
  <c r="AO317" i="3"/>
  <c r="AS317" i="3"/>
  <c r="AW317" i="3"/>
  <c r="N317" i="3"/>
  <c r="R317" i="3"/>
  <c r="V317" i="3"/>
  <c r="Z317" i="3"/>
  <c r="AD317" i="3"/>
  <c r="AH317" i="3"/>
  <c r="AL317" i="3"/>
  <c r="AP317" i="3"/>
  <c r="AT317" i="3"/>
  <c r="O317" i="3"/>
  <c r="AE317" i="3"/>
  <c r="AU317" i="3"/>
  <c r="S317" i="3"/>
  <c r="AI317" i="3"/>
  <c r="W317" i="3"/>
  <c r="AM317" i="3"/>
  <c r="AA317" i="3"/>
  <c r="AQ317" i="3"/>
  <c r="K317" i="3"/>
  <c r="L281" i="3"/>
  <c r="P281" i="3"/>
  <c r="T281" i="3"/>
  <c r="X281" i="3"/>
  <c r="AB281" i="3"/>
  <c r="AF281" i="3"/>
  <c r="AJ281" i="3"/>
  <c r="AN281" i="3"/>
  <c r="AR281" i="3"/>
  <c r="AV281" i="3"/>
  <c r="M281" i="3"/>
  <c r="Q281" i="3"/>
  <c r="U281" i="3"/>
  <c r="Y281" i="3"/>
  <c r="AC281" i="3"/>
  <c r="AG281" i="3"/>
  <c r="AK281" i="3"/>
  <c r="AO281" i="3"/>
  <c r="AS281" i="3"/>
  <c r="AW281" i="3"/>
  <c r="N281" i="3"/>
  <c r="R281" i="3"/>
  <c r="V281" i="3"/>
  <c r="Z281" i="3"/>
  <c r="AD281" i="3"/>
  <c r="AH281" i="3"/>
  <c r="AL281" i="3"/>
  <c r="AP281" i="3"/>
  <c r="AT281" i="3"/>
  <c r="O281" i="3"/>
  <c r="AE281" i="3"/>
  <c r="AU281" i="3"/>
  <c r="S281" i="3"/>
  <c r="AI281" i="3"/>
  <c r="W281" i="3"/>
  <c r="AM281" i="3"/>
  <c r="AQ281" i="3"/>
  <c r="K281" i="3"/>
  <c r="AA281" i="3"/>
  <c r="L249" i="3"/>
  <c r="P249" i="3"/>
  <c r="T249" i="3"/>
  <c r="X249" i="3"/>
  <c r="AB249" i="3"/>
  <c r="AF249" i="3"/>
  <c r="AJ249" i="3"/>
  <c r="AN249" i="3"/>
  <c r="AR249" i="3"/>
  <c r="AV249" i="3"/>
  <c r="M249" i="3"/>
  <c r="Q249" i="3"/>
  <c r="U249" i="3"/>
  <c r="Y249" i="3"/>
  <c r="AC249" i="3"/>
  <c r="AG249" i="3"/>
  <c r="AK249" i="3"/>
  <c r="AO249" i="3"/>
  <c r="AS249" i="3"/>
  <c r="AW249" i="3"/>
  <c r="N249" i="3"/>
  <c r="R249" i="3"/>
  <c r="V249" i="3"/>
  <c r="Z249" i="3"/>
  <c r="AD249" i="3"/>
  <c r="AH249" i="3"/>
  <c r="AL249" i="3"/>
  <c r="AP249" i="3"/>
  <c r="AT249" i="3"/>
  <c r="O249" i="3"/>
  <c r="AE249" i="3"/>
  <c r="AU249" i="3"/>
  <c r="S249" i="3"/>
  <c r="AI249" i="3"/>
  <c r="W249" i="3"/>
  <c r="AM249" i="3"/>
  <c r="K249" i="3"/>
  <c r="AA249" i="3"/>
  <c r="AQ249" i="3"/>
  <c r="L217" i="3"/>
  <c r="P217" i="3"/>
  <c r="T217" i="3"/>
  <c r="X217" i="3"/>
  <c r="AB217" i="3"/>
  <c r="AF217" i="3"/>
  <c r="AJ217" i="3"/>
  <c r="AN217" i="3"/>
  <c r="AR217" i="3"/>
  <c r="AV217" i="3"/>
  <c r="M217" i="3"/>
  <c r="Q217" i="3"/>
  <c r="U217" i="3"/>
  <c r="Y217" i="3"/>
  <c r="AC217" i="3"/>
  <c r="AG217" i="3"/>
  <c r="AK217" i="3"/>
  <c r="AO217" i="3"/>
  <c r="AS217" i="3"/>
  <c r="AW217" i="3"/>
  <c r="N217" i="3"/>
  <c r="R217" i="3"/>
  <c r="V217" i="3"/>
  <c r="Z217" i="3"/>
  <c r="AD217" i="3"/>
  <c r="AH217" i="3"/>
  <c r="AL217" i="3"/>
  <c r="AP217" i="3"/>
  <c r="AT217" i="3"/>
  <c r="W217" i="3"/>
  <c r="AM217" i="3"/>
  <c r="K217" i="3"/>
  <c r="AA217" i="3"/>
  <c r="AQ217" i="3"/>
  <c r="O217" i="3"/>
  <c r="AE217" i="3"/>
  <c r="AU217" i="3"/>
  <c r="S217" i="3"/>
  <c r="AI217" i="3"/>
  <c r="L185" i="3"/>
  <c r="P185" i="3"/>
  <c r="T185" i="3"/>
  <c r="X185" i="3"/>
  <c r="AB185" i="3"/>
  <c r="AF185" i="3"/>
  <c r="AJ185" i="3"/>
  <c r="AN185" i="3"/>
  <c r="AR185" i="3"/>
  <c r="AV185" i="3"/>
  <c r="M185" i="3"/>
  <c r="Q185" i="3"/>
  <c r="U185" i="3"/>
  <c r="Y185" i="3"/>
  <c r="AC185" i="3"/>
  <c r="AG185" i="3"/>
  <c r="AK185" i="3"/>
  <c r="AO185" i="3"/>
  <c r="AS185" i="3"/>
  <c r="AW185" i="3"/>
  <c r="N185" i="3"/>
  <c r="R185" i="3"/>
  <c r="V185" i="3"/>
  <c r="Z185" i="3"/>
  <c r="AD185" i="3"/>
  <c r="AH185" i="3"/>
  <c r="AL185" i="3"/>
  <c r="AP185" i="3"/>
  <c r="AT185" i="3"/>
  <c r="W185" i="3"/>
  <c r="AM185" i="3"/>
  <c r="K185" i="3"/>
  <c r="AA185" i="3"/>
  <c r="AQ185" i="3"/>
  <c r="O185" i="3"/>
  <c r="AE185" i="3"/>
  <c r="AU185" i="3"/>
  <c r="S185" i="3"/>
  <c r="AI185" i="3"/>
  <c r="N153" i="3"/>
  <c r="R153" i="3"/>
  <c r="V153" i="3"/>
  <c r="Z153" i="3"/>
  <c r="AD153" i="3"/>
  <c r="AH153" i="3"/>
  <c r="AL153" i="3"/>
  <c r="AP153" i="3"/>
  <c r="AT153" i="3"/>
  <c r="K153" i="3"/>
  <c r="O153" i="3"/>
  <c r="S153" i="3"/>
  <c r="W153" i="3"/>
  <c r="AA153" i="3"/>
  <c r="AE153" i="3"/>
  <c r="AI153" i="3"/>
  <c r="AM153" i="3"/>
  <c r="AQ153" i="3"/>
  <c r="AU153" i="3"/>
  <c r="L153" i="3"/>
  <c r="P153" i="3"/>
  <c r="T153" i="3"/>
  <c r="X153" i="3"/>
  <c r="AB153" i="3"/>
  <c r="AF153" i="3"/>
  <c r="AJ153" i="3"/>
  <c r="AN153" i="3"/>
  <c r="AR153" i="3"/>
  <c r="AV153" i="3"/>
  <c r="M153" i="3"/>
  <c r="AC153" i="3"/>
  <c r="AS153" i="3"/>
  <c r="Q153" i="3"/>
  <c r="AG153" i="3"/>
  <c r="AW153" i="3"/>
  <c r="U153" i="3"/>
  <c r="AK153" i="3"/>
  <c r="Y153" i="3"/>
  <c r="AO153" i="3"/>
  <c r="L121" i="3"/>
  <c r="P121" i="3"/>
  <c r="T121" i="3"/>
  <c r="X121" i="3"/>
  <c r="AB121" i="3"/>
  <c r="AF121" i="3"/>
  <c r="AJ121" i="3"/>
  <c r="AN121" i="3"/>
  <c r="AR121" i="3"/>
  <c r="AV121" i="3"/>
  <c r="M121" i="3"/>
  <c r="Q121" i="3"/>
  <c r="U121" i="3"/>
  <c r="Y121" i="3"/>
  <c r="AC121" i="3"/>
  <c r="AG121" i="3"/>
  <c r="AK121" i="3"/>
  <c r="AO121" i="3"/>
  <c r="AS121" i="3"/>
  <c r="AW121" i="3"/>
  <c r="N121" i="3"/>
  <c r="R121" i="3"/>
  <c r="V121" i="3"/>
  <c r="Z121" i="3"/>
  <c r="AD121" i="3"/>
  <c r="AH121" i="3"/>
  <c r="AL121" i="3"/>
  <c r="AP121" i="3"/>
  <c r="AT121" i="3"/>
  <c r="K121" i="3"/>
  <c r="AA121" i="3"/>
  <c r="AQ121" i="3"/>
  <c r="O121" i="3"/>
  <c r="AE121" i="3"/>
  <c r="AU121" i="3"/>
  <c r="S121" i="3"/>
  <c r="AI121" i="3"/>
  <c r="AM121" i="3"/>
  <c r="W121" i="3"/>
  <c r="L93" i="3"/>
  <c r="P93" i="3"/>
  <c r="T93" i="3"/>
  <c r="X93" i="3"/>
  <c r="AB93" i="3"/>
  <c r="AF93" i="3"/>
  <c r="AJ93" i="3"/>
  <c r="AN93" i="3"/>
  <c r="AR93" i="3"/>
  <c r="AV93" i="3"/>
  <c r="M93" i="3"/>
  <c r="Q93" i="3"/>
  <c r="U93" i="3"/>
  <c r="Y93" i="3"/>
  <c r="AC93" i="3"/>
  <c r="AG93" i="3"/>
  <c r="AK93" i="3"/>
  <c r="AO93" i="3"/>
  <c r="AS93" i="3"/>
  <c r="AW93" i="3"/>
  <c r="N93" i="3"/>
  <c r="R93" i="3"/>
  <c r="V93" i="3"/>
  <c r="Z93" i="3"/>
  <c r="AD93" i="3"/>
  <c r="AH93" i="3"/>
  <c r="AL93" i="3"/>
  <c r="AP93" i="3"/>
  <c r="AT93" i="3"/>
  <c r="S93" i="3"/>
  <c r="AI93" i="3"/>
  <c r="W93" i="3"/>
  <c r="AM93" i="3"/>
  <c r="K93" i="3"/>
  <c r="AA93" i="3"/>
  <c r="AQ93" i="3"/>
  <c r="AU93" i="3"/>
  <c r="O93" i="3"/>
  <c r="AE93" i="3"/>
  <c r="M61" i="3"/>
  <c r="Q61" i="3"/>
  <c r="U61" i="3"/>
  <c r="Y61" i="3"/>
  <c r="AC61" i="3"/>
  <c r="AG61" i="3"/>
  <c r="AK61" i="3"/>
  <c r="AO61" i="3"/>
  <c r="AS61" i="3"/>
  <c r="AW61" i="3"/>
  <c r="N61" i="3"/>
  <c r="R61" i="3"/>
  <c r="V61" i="3"/>
  <c r="Z61" i="3"/>
  <c r="AD61" i="3"/>
  <c r="AH61" i="3"/>
  <c r="AL61" i="3"/>
  <c r="AP61" i="3"/>
  <c r="AT61" i="3"/>
  <c r="K61" i="3"/>
  <c r="O61" i="3"/>
  <c r="S61" i="3"/>
  <c r="W61" i="3"/>
  <c r="AA61" i="3"/>
  <c r="AE61" i="3"/>
  <c r="AI61" i="3"/>
  <c r="AM61" i="3"/>
  <c r="AQ61" i="3"/>
  <c r="AU61" i="3"/>
  <c r="P61" i="3"/>
  <c r="AF61" i="3"/>
  <c r="AV61" i="3"/>
  <c r="T61" i="3"/>
  <c r="AJ61" i="3"/>
  <c r="X61" i="3"/>
  <c r="AN61" i="3"/>
  <c r="L61" i="3"/>
  <c r="AB61" i="3"/>
  <c r="AR61" i="3"/>
  <c r="N33" i="3"/>
  <c r="R33" i="3"/>
  <c r="V33" i="3"/>
  <c r="Z33" i="3"/>
  <c r="AD33" i="3"/>
  <c r="AH33" i="3"/>
  <c r="AL33" i="3"/>
  <c r="AP33" i="3"/>
  <c r="AT33" i="3"/>
  <c r="K33" i="3"/>
  <c r="O33" i="3"/>
  <c r="S33" i="3"/>
  <c r="W33" i="3"/>
  <c r="AA33" i="3"/>
  <c r="AE33" i="3"/>
  <c r="AI33" i="3"/>
  <c r="AM33" i="3"/>
  <c r="AQ33" i="3"/>
  <c r="AU33" i="3"/>
  <c r="L33" i="3"/>
  <c r="P33" i="3"/>
  <c r="T33" i="3"/>
  <c r="X33" i="3"/>
  <c r="AB33" i="3"/>
  <c r="AF33" i="3"/>
  <c r="AJ33" i="3"/>
  <c r="AN33" i="3"/>
  <c r="AR33" i="3"/>
  <c r="AV33" i="3"/>
  <c r="M33" i="3"/>
  <c r="AC33" i="3"/>
  <c r="AS33" i="3"/>
  <c r="Q33" i="3"/>
  <c r="AG33" i="3"/>
  <c r="AW33" i="3"/>
  <c r="U33" i="3"/>
  <c r="AK33" i="3"/>
  <c r="Y33" i="3"/>
  <c r="AO33" i="3"/>
  <c r="O6" i="3"/>
  <c r="S6" i="3"/>
  <c r="W6" i="3"/>
  <c r="AA6" i="3"/>
  <c r="AE6" i="3"/>
  <c r="AI6" i="3"/>
  <c r="AM6" i="3"/>
  <c r="AQ6" i="3"/>
  <c r="AU6" i="3"/>
  <c r="L6" i="3"/>
  <c r="T6" i="3"/>
  <c r="AB6" i="3"/>
  <c r="AJ6" i="3"/>
  <c r="AR6" i="3"/>
  <c r="P6" i="3"/>
  <c r="X6" i="3"/>
  <c r="AF6" i="3"/>
  <c r="AN6" i="3"/>
  <c r="AV6" i="3"/>
  <c r="M6" i="3"/>
  <c r="Q6" i="3"/>
  <c r="U6" i="3"/>
  <c r="Y6" i="3"/>
  <c r="AC6" i="3"/>
  <c r="AG6" i="3"/>
  <c r="AK6" i="3"/>
  <c r="AO6" i="3"/>
  <c r="AS6" i="3"/>
  <c r="AW6" i="3"/>
  <c r="V6" i="3"/>
  <c r="AL6" i="3"/>
  <c r="R6" i="3"/>
  <c r="Z6" i="3"/>
  <c r="AP6" i="3"/>
  <c r="N6" i="3"/>
  <c r="AD6" i="3"/>
  <c r="AT6" i="3"/>
  <c r="AH6" i="3"/>
  <c r="L1504" i="3"/>
  <c r="P1504" i="3"/>
  <c r="T1504" i="3"/>
  <c r="X1504" i="3"/>
  <c r="AB1504" i="3"/>
  <c r="AF1504" i="3"/>
  <c r="AJ1504" i="3"/>
  <c r="AN1504" i="3"/>
  <c r="AR1504" i="3"/>
  <c r="AV1504" i="3"/>
  <c r="Q1504" i="3"/>
  <c r="Y1504" i="3"/>
  <c r="AG1504" i="3"/>
  <c r="AO1504" i="3"/>
  <c r="AW1504" i="3"/>
  <c r="M1504" i="3"/>
  <c r="U1504" i="3"/>
  <c r="AC1504" i="3"/>
  <c r="AK1504" i="3"/>
  <c r="AS1504" i="3"/>
  <c r="N1504" i="3"/>
  <c r="R1504" i="3"/>
  <c r="V1504" i="3"/>
  <c r="Z1504" i="3"/>
  <c r="AD1504" i="3"/>
  <c r="AH1504" i="3"/>
  <c r="AL1504" i="3"/>
  <c r="AP1504" i="3"/>
  <c r="AT1504" i="3"/>
  <c r="K1504" i="3"/>
  <c r="AA1504" i="3"/>
  <c r="AQ1504" i="3"/>
  <c r="AM1504" i="3"/>
  <c r="O1504" i="3"/>
  <c r="AE1504" i="3"/>
  <c r="AU1504" i="3"/>
  <c r="S1504" i="3"/>
  <c r="AI1504" i="3"/>
  <c r="W1504" i="3"/>
  <c r="L1488" i="3"/>
  <c r="P1488" i="3"/>
  <c r="T1488" i="3"/>
  <c r="X1488" i="3"/>
  <c r="AB1488" i="3"/>
  <c r="AF1488" i="3"/>
  <c r="AJ1488" i="3"/>
  <c r="AN1488" i="3"/>
  <c r="AR1488" i="3"/>
  <c r="AV1488" i="3"/>
  <c r="M1488" i="3"/>
  <c r="Q1488" i="3"/>
  <c r="U1488" i="3"/>
  <c r="Y1488" i="3"/>
  <c r="AC1488" i="3"/>
  <c r="AG1488" i="3"/>
  <c r="AK1488" i="3"/>
  <c r="AO1488" i="3"/>
  <c r="AS1488" i="3"/>
  <c r="AW1488" i="3"/>
  <c r="N1488" i="3"/>
  <c r="R1488" i="3"/>
  <c r="V1488" i="3"/>
  <c r="Z1488" i="3"/>
  <c r="AD1488" i="3"/>
  <c r="AH1488" i="3"/>
  <c r="AL1488" i="3"/>
  <c r="AP1488" i="3"/>
  <c r="AT1488" i="3"/>
  <c r="K1488" i="3"/>
  <c r="AA1488" i="3"/>
  <c r="AQ1488" i="3"/>
  <c r="W1488" i="3"/>
  <c r="O1488" i="3"/>
  <c r="AE1488" i="3"/>
  <c r="AU1488" i="3"/>
  <c r="AM1488" i="3"/>
  <c r="S1488" i="3"/>
  <c r="AI1488" i="3"/>
  <c r="L1472" i="3"/>
  <c r="P1472" i="3"/>
  <c r="T1472" i="3"/>
  <c r="X1472" i="3"/>
  <c r="AB1472" i="3"/>
  <c r="AF1472" i="3"/>
  <c r="AJ1472" i="3"/>
  <c r="AN1472" i="3"/>
  <c r="AR1472" i="3"/>
  <c r="AV1472" i="3"/>
  <c r="M1472" i="3"/>
  <c r="Q1472" i="3"/>
  <c r="U1472" i="3"/>
  <c r="Y1472" i="3"/>
  <c r="AC1472" i="3"/>
  <c r="AG1472" i="3"/>
  <c r="AK1472" i="3"/>
  <c r="AO1472" i="3"/>
  <c r="AS1472" i="3"/>
  <c r="AW1472" i="3"/>
  <c r="N1472" i="3"/>
  <c r="R1472" i="3"/>
  <c r="V1472" i="3"/>
  <c r="Z1472" i="3"/>
  <c r="AD1472" i="3"/>
  <c r="AH1472" i="3"/>
  <c r="AL1472" i="3"/>
  <c r="AP1472" i="3"/>
  <c r="AT1472" i="3"/>
  <c r="K1472" i="3"/>
  <c r="AA1472" i="3"/>
  <c r="AQ1472" i="3"/>
  <c r="W1472" i="3"/>
  <c r="O1472" i="3"/>
  <c r="AE1472" i="3"/>
  <c r="AU1472" i="3"/>
  <c r="S1472" i="3"/>
  <c r="AI1472" i="3"/>
  <c r="AM1472" i="3"/>
  <c r="L1456" i="3"/>
  <c r="P1456" i="3"/>
  <c r="T1456" i="3"/>
  <c r="X1456" i="3"/>
  <c r="AB1456" i="3"/>
  <c r="AF1456" i="3"/>
  <c r="AJ1456" i="3"/>
  <c r="AN1456" i="3"/>
  <c r="AR1456" i="3"/>
  <c r="AV1456" i="3"/>
  <c r="M1456" i="3"/>
  <c r="Q1456" i="3"/>
  <c r="U1456" i="3"/>
  <c r="Y1456" i="3"/>
  <c r="AC1456" i="3"/>
  <c r="AG1456" i="3"/>
  <c r="AK1456" i="3"/>
  <c r="AO1456" i="3"/>
  <c r="AS1456" i="3"/>
  <c r="AW1456" i="3"/>
  <c r="N1456" i="3"/>
  <c r="R1456" i="3"/>
  <c r="V1456" i="3"/>
  <c r="Z1456" i="3"/>
  <c r="AD1456" i="3"/>
  <c r="AH1456" i="3"/>
  <c r="AL1456" i="3"/>
  <c r="AP1456" i="3"/>
  <c r="AT1456" i="3"/>
  <c r="K1456" i="3"/>
  <c r="AA1456" i="3"/>
  <c r="AQ1456" i="3"/>
  <c r="AM1456" i="3"/>
  <c r="O1456" i="3"/>
  <c r="AE1456" i="3"/>
  <c r="AU1456" i="3"/>
  <c r="W1456" i="3"/>
  <c r="S1456" i="3"/>
  <c r="AI1456" i="3"/>
  <c r="L1440" i="3"/>
  <c r="P1440" i="3"/>
  <c r="T1440" i="3"/>
  <c r="X1440" i="3"/>
  <c r="AB1440" i="3"/>
  <c r="AF1440" i="3"/>
  <c r="AJ1440" i="3"/>
  <c r="AN1440" i="3"/>
  <c r="AR1440" i="3"/>
  <c r="AV1440" i="3"/>
  <c r="M1440" i="3"/>
  <c r="Q1440" i="3"/>
  <c r="U1440" i="3"/>
  <c r="Y1440" i="3"/>
  <c r="AC1440" i="3"/>
  <c r="AG1440" i="3"/>
  <c r="AK1440" i="3"/>
  <c r="AO1440" i="3"/>
  <c r="AS1440" i="3"/>
  <c r="AW1440" i="3"/>
  <c r="N1440" i="3"/>
  <c r="R1440" i="3"/>
  <c r="V1440" i="3"/>
  <c r="Z1440" i="3"/>
  <c r="AD1440" i="3"/>
  <c r="AH1440" i="3"/>
  <c r="AL1440" i="3"/>
  <c r="AP1440" i="3"/>
  <c r="AT1440" i="3"/>
  <c r="K1440" i="3"/>
  <c r="AA1440" i="3"/>
  <c r="AQ1440" i="3"/>
  <c r="AM1440" i="3"/>
  <c r="O1440" i="3"/>
  <c r="AE1440" i="3"/>
  <c r="AU1440" i="3"/>
  <c r="W1440" i="3"/>
  <c r="S1440" i="3"/>
  <c r="AI1440" i="3"/>
  <c r="L1424" i="3"/>
  <c r="P1424" i="3"/>
  <c r="T1424" i="3"/>
  <c r="X1424" i="3"/>
  <c r="AB1424" i="3"/>
  <c r="AF1424" i="3"/>
  <c r="AJ1424" i="3"/>
  <c r="AN1424" i="3"/>
  <c r="AR1424" i="3"/>
  <c r="AV1424" i="3"/>
  <c r="M1424" i="3"/>
  <c r="Q1424" i="3"/>
  <c r="U1424" i="3"/>
  <c r="Y1424" i="3"/>
  <c r="AC1424" i="3"/>
  <c r="AG1424" i="3"/>
  <c r="AK1424" i="3"/>
  <c r="AO1424" i="3"/>
  <c r="AS1424" i="3"/>
  <c r="AW1424" i="3"/>
  <c r="N1424" i="3"/>
  <c r="R1424" i="3"/>
  <c r="V1424" i="3"/>
  <c r="Z1424" i="3"/>
  <c r="AD1424" i="3"/>
  <c r="AH1424" i="3"/>
  <c r="AL1424" i="3"/>
  <c r="AP1424" i="3"/>
  <c r="AT1424" i="3"/>
  <c r="K1424" i="3"/>
  <c r="AA1424" i="3"/>
  <c r="AQ1424" i="3"/>
  <c r="W1424" i="3"/>
  <c r="O1424" i="3"/>
  <c r="AE1424" i="3"/>
  <c r="AU1424" i="3"/>
  <c r="S1424" i="3"/>
  <c r="AI1424" i="3"/>
  <c r="AM1424" i="3"/>
  <c r="L1408" i="3"/>
  <c r="P1408" i="3"/>
  <c r="T1408" i="3"/>
  <c r="X1408" i="3"/>
  <c r="AB1408" i="3"/>
  <c r="AF1408" i="3"/>
  <c r="AJ1408" i="3"/>
  <c r="AN1408" i="3"/>
  <c r="AR1408" i="3"/>
  <c r="AV1408" i="3"/>
  <c r="M1408" i="3"/>
  <c r="Q1408" i="3"/>
  <c r="U1408" i="3"/>
  <c r="Y1408" i="3"/>
  <c r="AC1408" i="3"/>
  <c r="AG1408" i="3"/>
  <c r="AK1408" i="3"/>
  <c r="AO1408" i="3"/>
  <c r="AS1408" i="3"/>
  <c r="AW1408" i="3"/>
  <c r="N1408" i="3"/>
  <c r="R1408" i="3"/>
  <c r="V1408" i="3"/>
  <c r="Z1408" i="3"/>
  <c r="AD1408" i="3"/>
  <c r="AH1408" i="3"/>
  <c r="AL1408" i="3"/>
  <c r="AP1408" i="3"/>
  <c r="AT1408" i="3"/>
  <c r="K1408" i="3"/>
  <c r="AA1408" i="3"/>
  <c r="AQ1408" i="3"/>
  <c r="W1408" i="3"/>
  <c r="O1408" i="3"/>
  <c r="AE1408" i="3"/>
  <c r="AU1408" i="3"/>
  <c r="S1408" i="3"/>
  <c r="AI1408" i="3"/>
  <c r="AM1408" i="3"/>
  <c r="L1392" i="3"/>
  <c r="P1392" i="3"/>
  <c r="T1392" i="3"/>
  <c r="X1392" i="3"/>
  <c r="AB1392" i="3"/>
  <c r="AF1392" i="3"/>
  <c r="AJ1392" i="3"/>
  <c r="AN1392" i="3"/>
  <c r="AR1392" i="3"/>
  <c r="AV1392" i="3"/>
  <c r="M1392" i="3"/>
  <c r="Q1392" i="3"/>
  <c r="U1392" i="3"/>
  <c r="Y1392" i="3"/>
  <c r="AC1392" i="3"/>
  <c r="AG1392" i="3"/>
  <c r="AK1392" i="3"/>
  <c r="AO1392" i="3"/>
  <c r="AS1392" i="3"/>
  <c r="AW1392" i="3"/>
  <c r="N1392" i="3"/>
  <c r="R1392" i="3"/>
  <c r="V1392" i="3"/>
  <c r="Z1392" i="3"/>
  <c r="AD1392" i="3"/>
  <c r="AH1392" i="3"/>
  <c r="AL1392" i="3"/>
  <c r="AP1392" i="3"/>
  <c r="AT1392" i="3"/>
  <c r="K1392" i="3"/>
  <c r="AA1392" i="3"/>
  <c r="AQ1392" i="3"/>
  <c r="W1392" i="3"/>
  <c r="O1392" i="3"/>
  <c r="AE1392" i="3"/>
  <c r="AU1392" i="3"/>
  <c r="AM1392" i="3"/>
  <c r="S1392" i="3"/>
  <c r="AI1392" i="3"/>
  <c r="L1376" i="3"/>
  <c r="P1376" i="3"/>
  <c r="T1376" i="3"/>
  <c r="X1376" i="3"/>
  <c r="AB1376" i="3"/>
  <c r="AF1376" i="3"/>
  <c r="AJ1376" i="3"/>
  <c r="AN1376" i="3"/>
  <c r="AR1376" i="3"/>
  <c r="AV1376" i="3"/>
  <c r="M1376" i="3"/>
  <c r="Q1376" i="3"/>
  <c r="U1376" i="3"/>
  <c r="Y1376" i="3"/>
  <c r="AC1376" i="3"/>
  <c r="AG1376" i="3"/>
  <c r="AK1376" i="3"/>
  <c r="AO1376" i="3"/>
  <c r="AS1376" i="3"/>
  <c r="AW1376" i="3"/>
  <c r="N1376" i="3"/>
  <c r="R1376" i="3"/>
  <c r="V1376" i="3"/>
  <c r="Z1376" i="3"/>
  <c r="AD1376" i="3"/>
  <c r="AH1376" i="3"/>
  <c r="AL1376" i="3"/>
  <c r="AP1376" i="3"/>
  <c r="AT1376" i="3"/>
  <c r="K1376" i="3"/>
  <c r="AA1376" i="3"/>
  <c r="AQ1376" i="3"/>
  <c r="W1376" i="3"/>
  <c r="O1376" i="3"/>
  <c r="AE1376" i="3"/>
  <c r="AU1376" i="3"/>
  <c r="AM1376" i="3"/>
  <c r="S1376" i="3"/>
  <c r="AI1376" i="3"/>
  <c r="L1360" i="3"/>
  <c r="P1360" i="3"/>
  <c r="T1360" i="3"/>
  <c r="X1360" i="3"/>
  <c r="AB1360" i="3"/>
  <c r="AF1360" i="3"/>
  <c r="AJ1360" i="3"/>
  <c r="AN1360" i="3"/>
  <c r="AR1360" i="3"/>
  <c r="AV1360" i="3"/>
  <c r="M1360" i="3"/>
  <c r="Q1360" i="3"/>
  <c r="U1360" i="3"/>
  <c r="Y1360" i="3"/>
  <c r="AC1360" i="3"/>
  <c r="AG1360" i="3"/>
  <c r="AK1360" i="3"/>
  <c r="AO1360" i="3"/>
  <c r="AS1360" i="3"/>
  <c r="AW1360" i="3"/>
  <c r="N1360" i="3"/>
  <c r="R1360" i="3"/>
  <c r="V1360" i="3"/>
  <c r="Z1360" i="3"/>
  <c r="AD1360" i="3"/>
  <c r="AH1360" i="3"/>
  <c r="AL1360" i="3"/>
  <c r="AP1360" i="3"/>
  <c r="AT1360" i="3"/>
  <c r="K1360" i="3"/>
  <c r="AA1360" i="3"/>
  <c r="AQ1360" i="3"/>
  <c r="AM1360" i="3"/>
  <c r="O1360" i="3"/>
  <c r="AE1360" i="3"/>
  <c r="AU1360" i="3"/>
  <c r="W1360" i="3"/>
  <c r="S1360" i="3"/>
  <c r="AI1360" i="3"/>
  <c r="L1344" i="3"/>
  <c r="P1344" i="3"/>
  <c r="T1344" i="3"/>
  <c r="X1344" i="3"/>
  <c r="AB1344" i="3"/>
  <c r="AF1344" i="3"/>
  <c r="AJ1344" i="3"/>
  <c r="AN1344" i="3"/>
  <c r="AR1344" i="3"/>
  <c r="AV1344" i="3"/>
  <c r="M1344" i="3"/>
  <c r="Q1344" i="3"/>
  <c r="U1344" i="3"/>
  <c r="Y1344" i="3"/>
  <c r="AC1344" i="3"/>
  <c r="AG1344" i="3"/>
  <c r="AK1344" i="3"/>
  <c r="AO1344" i="3"/>
  <c r="AS1344" i="3"/>
  <c r="AW1344" i="3"/>
  <c r="N1344" i="3"/>
  <c r="R1344" i="3"/>
  <c r="V1344" i="3"/>
  <c r="Z1344" i="3"/>
  <c r="AD1344" i="3"/>
  <c r="AH1344" i="3"/>
  <c r="AL1344" i="3"/>
  <c r="AP1344" i="3"/>
  <c r="AT1344" i="3"/>
  <c r="K1344" i="3"/>
  <c r="AA1344" i="3"/>
  <c r="AQ1344" i="3"/>
  <c r="O1344" i="3"/>
  <c r="AE1344" i="3"/>
  <c r="AU1344" i="3"/>
  <c r="W1344" i="3"/>
  <c r="S1344" i="3"/>
  <c r="AI1344" i="3"/>
  <c r="AM1344" i="3"/>
  <c r="L1328" i="3"/>
  <c r="P1328" i="3"/>
  <c r="T1328" i="3"/>
  <c r="X1328" i="3"/>
  <c r="AB1328" i="3"/>
  <c r="AF1328" i="3"/>
  <c r="AJ1328" i="3"/>
  <c r="AN1328" i="3"/>
  <c r="AR1328" i="3"/>
  <c r="AV1328" i="3"/>
  <c r="M1328" i="3"/>
  <c r="Q1328" i="3"/>
  <c r="U1328" i="3"/>
  <c r="Y1328" i="3"/>
  <c r="AC1328" i="3"/>
  <c r="AG1328" i="3"/>
  <c r="AK1328" i="3"/>
  <c r="AO1328" i="3"/>
  <c r="AS1328" i="3"/>
  <c r="AW1328" i="3"/>
  <c r="N1328" i="3"/>
  <c r="R1328" i="3"/>
  <c r="V1328" i="3"/>
  <c r="Z1328" i="3"/>
  <c r="AD1328" i="3"/>
  <c r="AH1328" i="3"/>
  <c r="AL1328" i="3"/>
  <c r="AP1328" i="3"/>
  <c r="AT1328" i="3"/>
  <c r="K1328" i="3"/>
  <c r="AA1328" i="3"/>
  <c r="AQ1328" i="3"/>
  <c r="W1328" i="3"/>
  <c r="O1328" i="3"/>
  <c r="AE1328" i="3"/>
  <c r="AU1328" i="3"/>
  <c r="AM1328" i="3"/>
  <c r="S1328" i="3"/>
  <c r="AI1328" i="3"/>
  <c r="L1312" i="3"/>
  <c r="P1312" i="3"/>
  <c r="T1312" i="3"/>
  <c r="X1312" i="3"/>
  <c r="AB1312" i="3"/>
  <c r="AF1312" i="3"/>
  <c r="AJ1312" i="3"/>
  <c r="AN1312" i="3"/>
  <c r="AR1312" i="3"/>
  <c r="AV1312" i="3"/>
  <c r="M1312" i="3"/>
  <c r="Q1312" i="3"/>
  <c r="U1312" i="3"/>
  <c r="Y1312" i="3"/>
  <c r="AC1312" i="3"/>
  <c r="AG1312" i="3"/>
  <c r="AK1312" i="3"/>
  <c r="AO1312" i="3"/>
  <c r="AS1312" i="3"/>
  <c r="AW1312" i="3"/>
  <c r="N1312" i="3"/>
  <c r="R1312" i="3"/>
  <c r="V1312" i="3"/>
  <c r="Z1312" i="3"/>
  <c r="AD1312" i="3"/>
  <c r="AH1312" i="3"/>
  <c r="AL1312" i="3"/>
  <c r="AP1312" i="3"/>
  <c r="AT1312" i="3"/>
  <c r="K1312" i="3"/>
  <c r="AA1312" i="3"/>
  <c r="AQ1312" i="3"/>
  <c r="W1312" i="3"/>
  <c r="O1312" i="3"/>
  <c r="AE1312" i="3"/>
  <c r="AU1312" i="3"/>
  <c r="AM1312" i="3"/>
  <c r="S1312" i="3"/>
  <c r="AI1312" i="3"/>
  <c r="L1296" i="3"/>
  <c r="P1296" i="3"/>
  <c r="T1296" i="3"/>
  <c r="X1296" i="3"/>
  <c r="AB1296" i="3"/>
  <c r="AF1296" i="3"/>
  <c r="AJ1296" i="3"/>
  <c r="AN1296" i="3"/>
  <c r="AR1296" i="3"/>
  <c r="AV1296" i="3"/>
  <c r="M1296" i="3"/>
  <c r="Q1296" i="3"/>
  <c r="U1296" i="3"/>
  <c r="Y1296" i="3"/>
  <c r="AC1296" i="3"/>
  <c r="AG1296" i="3"/>
  <c r="AK1296" i="3"/>
  <c r="AO1296" i="3"/>
  <c r="AS1296" i="3"/>
  <c r="AW1296" i="3"/>
  <c r="N1296" i="3"/>
  <c r="R1296" i="3"/>
  <c r="V1296" i="3"/>
  <c r="Z1296" i="3"/>
  <c r="AD1296" i="3"/>
  <c r="AH1296" i="3"/>
  <c r="AL1296" i="3"/>
  <c r="AP1296" i="3"/>
  <c r="AT1296" i="3"/>
  <c r="K1296" i="3"/>
  <c r="AA1296" i="3"/>
  <c r="AQ1296" i="3"/>
  <c r="W1296" i="3"/>
  <c r="O1296" i="3"/>
  <c r="AE1296" i="3"/>
  <c r="AU1296" i="3"/>
  <c r="S1296" i="3"/>
  <c r="AI1296" i="3"/>
  <c r="AM1296" i="3"/>
  <c r="L1280" i="3"/>
  <c r="P1280" i="3"/>
  <c r="T1280" i="3"/>
  <c r="X1280" i="3"/>
  <c r="AB1280" i="3"/>
  <c r="AF1280" i="3"/>
  <c r="AJ1280" i="3"/>
  <c r="AN1280" i="3"/>
  <c r="AR1280" i="3"/>
  <c r="AV1280" i="3"/>
  <c r="M1280" i="3"/>
  <c r="Q1280" i="3"/>
  <c r="U1280" i="3"/>
  <c r="Y1280" i="3"/>
  <c r="AC1280" i="3"/>
  <c r="AG1280" i="3"/>
  <c r="AK1280" i="3"/>
  <c r="AO1280" i="3"/>
  <c r="AS1280" i="3"/>
  <c r="AW1280" i="3"/>
  <c r="N1280" i="3"/>
  <c r="R1280" i="3"/>
  <c r="V1280" i="3"/>
  <c r="Z1280" i="3"/>
  <c r="AD1280" i="3"/>
  <c r="AH1280" i="3"/>
  <c r="AL1280" i="3"/>
  <c r="AP1280" i="3"/>
  <c r="AT1280" i="3"/>
  <c r="K1280" i="3"/>
  <c r="AA1280" i="3"/>
  <c r="AQ1280" i="3"/>
  <c r="O1280" i="3"/>
  <c r="AE1280" i="3"/>
  <c r="AU1280" i="3"/>
  <c r="W1280" i="3"/>
  <c r="S1280" i="3"/>
  <c r="AI1280" i="3"/>
  <c r="AM1280" i="3"/>
  <c r="L1264" i="3"/>
  <c r="P1264" i="3"/>
  <c r="T1264" i="3"/>
  <c r="X1264" i="3"/>
  <c r="AB1264" i="3"/>
  <c r="AF1264" i="3"/>
  <c r="AJ1264" i="3"/>
  <c r="AN1264" i="3"/>
  <c r="AR1264" i="3"/>
  <c r="AV1264" i="3"/>
  <c r="M1264" i="3"/>
  <c r="Q1264" i="3"/>
  <c r="U1264" i="3"/>
  <c r="Y1264" i="3"/>
  <c r="AC1264" i="3"/>
  <c r="AG1264" i="3"/>
  <c r="AK1264" i="3"/>
  <c r="AO1264" i="3"/>
  <c r="AS1264" i="3"/>
  <c r="AW1264" i="3"/>
  <c r="N1264" i="3"/>
  <c r="R1264" i="3"/>
  <c r="V1264" i="3"/>
  <c r="Z1264" i="3"/>
  <c r="AD1264" i="3"/>
  <c r="AH1264" i="3"/>
  <c r="AL1264" i="3"/>
  <c r="AP1264" i="3"/>
  <c r="AT1264" i="3"/>
  <c r="K1264" i="3"/>
  <c r="AA1264" i="3"/>
  <c r="AQ1264" i="3"/>
  <c r="AM1264" i="3"/>
  <c r="O1264" i="3"/>
  <c r="AE1264" i="3"/>
  <c r="AU1264" i="3"/>
  <c r="S1264" i="3"/>
  <c r="AI1264" i="3"/>
  <c r="W1264" i="3"/>
  <c r="L1248" i="3"/>
  <c r="P1248" i="3"/>
  <c r="T1248" i="3"/>
  <c r="X1248" i="3"/>
  <c r="AB1248" i="3"/>
  <c r="AF1248" i="3"/>
  <c r="AJ1248" i="3"/>
  <c r="AN1248" i="3"/>
  <c r="AR1248" i="3"/>
  <c r="AV1248" i="3"/>
  <c r="M1248" i="3"/>
  <c r="Q1248" i="3"/>
  <c r="U1248" i="3"/>
  <c r="Y1248" i="3"/>
  <c r="AC1248" i="3"/>
  <c r="AG1248" i="3"/>
  <c r="AK1248" i="3"/>
  <c r="AO1248" i="3"/>
  <c r="AS1248" i="3"/>
  <c r="AW1248" i="3"/>
  <c r="N1248" i="3"/>
  <c r="R1248" i="3"/>
  <c r="V1248" i="3"/>
  <c r="Z1248" i="3"/>
  <c r="AD1248" i="3"/>
  <c r="AH1248" i="3"/>
  <c r="AL1248" i="3"/>
  <c r="AP1248" i="3"/>
  <c r="AT1248" i="3"/>
  <c r="K1248" i="3"/>
  <c r="AA1248" i="3"/>
  <c r="AQ1248" i="3"/>
  <c r="AM1248" i="3"/>
  <c r="O1248" i="3"/>
  <c r="AE1248" i="3"/>
  <c r="AU1248" i="3"/>
  <c r="S1248" i="3"/>
  <c r="AI1248" i="3"/>
  <c r="W1248" i="3"/>
  <c r="L1232" i="3"/>
  <c r="P1232" i="3"/>
  <c r="T1232" i="3"/>
  <c r="X1232" i="3"/>
  <c r="AB1232" i="3"/>
  <c r="AF1232" i="3"/>
  <c r="AJ1232" i="3"/>
  <c r="AN1232" i="3"/>
  <c r="AR1232" i="3"/>
  <c r="AV1232" i="3"/>
  <c r="M1232" i="3"/>
  <c r="Q1232" i="3"/>
  <c r="U1232" i="3"/>
  <c r="Y1232" i="3"/>
  <c r="AC1232" i="3"/>
  <c r="AG1232" i="3"/>
  <c r="AK1232" i="3"/>
  <c r="AO1232" i="3"/>
  <c r="AS1232" i="3"/>
  <c r="AW1232" i="3"/>
  <c r="N1232" i="3"/>
  <c r="R1232" i="3"/>
  <c r="V1232" i="3"/>
  <c r="Z1232" i="3"/>
  <c r="AD1232" i="3"/>
  <c r="AH1232" i="3"/>
  <c r="AL1232" i="3"/>
  <c r="AP1232" i="3"/>
  <c r="AT1232" i="3"/>
  <c r="K1232" i="3"/>
  <c r="AA1232" i="3"/>
  <c r="AQ1232" i="3"/>
  <c r="AM1232" i="3"/>
  <c r="O1232" i="3"/>
  <c r="AE1232" i="3"/>
  <c r="AU1232" i="3"/>
  <c r="S1232" i="3"/>
  <c r="AI1232" i="3"/>
  <c r="W1232" i="3"/>
  <c r="L1216" i="3"/>
  <c r="P1216" i="3"/>
  <c r="T1216" i="3"/>
  <c r="X1216" i="3"/>
  <c r="AB1216" i="3"/>
  <c r="AF1216" i="3"/>
  <c r="AJ1216" i="3"/>
  <c r="AN1216" i="3"/>
  <c r="AR1216" i="3"/>
  <c r="AV1216" i="3"/>
  <c r="M1216" i="3"/>
  <c r="Q1216" i="3"/>
  <c r="U1216" i="3"/>
  <c r="Y1216" i="3"/>
  <c r="AC1216" i="3"/>
  <c r="AG1216" i="3"/>
  <c r="AK1216" i="3"/>
  <c r="AO1216" i="3"/>
  <c r="AS1216" i="3"/>
  <c r="AW1216" i="3"/>
  <c r="N1216" i="3"/>
  <c r="R1216" i="3"/>
  <c r="V1216" i="3"/>
  <c r="Z1216" i="3"/>
  <c r="AD1216" i="3"/>
  <c r="AH1216" i="3"/>
  <c r="AL1216" i="3"/>
  <c r="AP1216" i="3"/>
  <c r="AT1216" i="3"/>
  <c r="K1216" i="3"/>
  <c r="AA1216" i="3"/>
  <c r="AQ1216" i="3"/>
  <c r="O1216" i="3"/>
  <c r="AE1216" i="3"/>
  <c r="AU1216" i="3"/>
  <c r="W1216" i="3"/>
  <c r="S1216" i="3"/>
  <c r="AI1216" i="3"/>
  <c r="AM1216" i="3"/>
  <c r="L1200" i="3"/>
  <c r="P1200" i="3"/>
  <c r="T1200" i="3"/>
  <c r="X1200" i="3"/>
  <c r="AB1200" i="3"/>
  <c r="AF1200" i="3"/>
  <c r="AJ1200" i="3"/>
  <c r="AN1200" i="3"/>
  <c r="AR1200" i="3"/>
  <c r="AV1200" i="3"/>
  <c r="M1200" i="3"/>
  <c r="Q1200" i="3"/>
  <c r="U1200" i="3"/>
  <c r="Y1200" i="3"/>
  <c r="AC1200" i="3"/>
  <c r="AG1200" i="3"/>
  <c r="AK1200" i="3"/>
  <c r="AO1200" i="3"/>
  <c r="AS1200" i="3"/>
  <c r="AW1200" i="3"/>
  <c r="N1200" i="3"/>
  <c r="R1200" i="3"/>
  <c r="V1200" i="3"/>
  <c r="Z1200" i="3"/>
  <c r="AD1200" i="3"/>
  <c r="AH1200" i="3"/>
  <c r="AL1200" i="3"/>
  <c r="AP1200" i="3"/>
  <c r="AT1200" i="3"/>
  <c r="K1200" i="3"/>
  <c r="AA1200" i="3"/>
  <c r="AQ1200" i="3"/>
  <c r="O1200" i="3"/>
  <c r="AE1200" i="3"/>
  <c r="AU1200" i="3"/>
  <c r="S1200" i="3"/>
  <c r="AI1200" i="3"/>
  <c r="W1200" i="3"/>
  <c r="AM1200" i="3"/>
  <c r="L1184" i="3"/>
  <c r="P1184" i="3"/>
  <c r="T1184" i="3"/>
  <c r="X1184" i="3"/>
  <c r="AB1184" i="3"/>
  <c r="AF1184" i="3"/>
  <c r="AJ1184" i="3"/>
  <c r="AN1184" i="3"/>
  <c r="AR1184" i="3"/>
  <c r="AV1184" i="3"/>
  <c r="O1184" i="3"/>
  <c r="AE1184" i="3"/>
  <c r="AM1184" i="3"/>
  <c r="M1184" i="3"/>
  <c r="Q1184" i="3"/>
  <c r="U1184" i="3"/>
  <c r="Y1184" i="3"/>
  <c r="AC1184" i="3"/>
  <c r="AG1184" i="3"/>
  <c r="AK1184" i="3"/>
  <c r="AO1184" i="3"/>
  <c r="AS1184" i="3"/>
  <c r="AW1184" i="3"/>
  <c r="S1184" i="3"/>
  <c r="AA1184" i="3"/>
  <c r="AQ1184" i="3"/>
  <c r="N1184" i="3"/>
  <c r="R1184" i="3"/>
  <c r="V1184" i="3"/>
  <c r="Z1184" i="3"/>
  <c r="AD1184" i="3"/>
  <c r="AH1184" i="3"/>
  <c r="AL1184" i="3"/>
  <c r="AP1184" i="3"/>
  <c r="AT1184" i="3"/>
  <c r="K1184" i="3"/>
  <c r="W1184" i="3"/>
  <c r="AI1184" i="3"/>
  <c r="AU1184" i="3"/>
  <c r="L1168" i="3"/>
  <c r="P1168" i="3"/>
  <c r="T1168" i="3"/>
  <c r="X1168" i="3"/>
  <c r="AB1168" i="3"/>
  <c r="AF1168" i="3"/>
  <c r="AJ1168" i="3"/>
  <c r="AN1168" i="3"/>
  <c r="AR1168" i="3"/>
  <c r="AV1168" i="3"/>
  <c r="O1168" i="3"/>
  <c r="AE1168" i="3"/>
  <c r="AM1168" i="3"/>
  <c r="M1168" i="3"/>
  <c r="Q1168" i="3"/>
  <c r="U1168" i="3"/>
  <c r="Y1168" i="3"/>
  <c r="AC1168" i="3"/>
  <c r="AG1168" i="3"/>
  <c r="AK1168" i="3"/>
  <c r="AO1168" i="3"/>
  <c r="AS1168" i="3"/>
  <c r="AW1168" i="3"/>
  <c r="S1168" i="3"/>
  <c r="AA1168" i="3"/>
  <c r="AQ1168" i="3"/>
  <c r="N1168" i="3"/>
  <c r="R1168" i="3"/>
  <c r="V1168" i="3"/>
  <c r="Z1168" i="3"/>
  <c r="AD1168" i="3"/>
  <c r="AH1168" i="3"/>
  <c r="AL1168" i="3"/>
  <c r="AP1168" i="3"/>
  <c r="AT1168" i="3"/>
  <c r="K1168" i="3"/>
  <c r="W1168" i="3"/>
  <c r="AI1168" i="3"/>
  <c r="AU1168" i="3"/>
  <c r="L1152" i="3"/>
  <c r="P1152" i="3"/>
  <c r="T1152" i="3"/>
  <c r="X1152" i="3"/>
  <c r="AB1152" i="3"/>
  <c r="AF1152" i="3"/>
  <c r="AJ1152" i="3"/>
  <c r="AN1152" i="3"/>
  <c r="AR1152" i="3"/>
  <c r="AV1152" i="3"/>
  <c r="O1152" i="3"/>
  <c r="AA1152" i="3"/>
  <c r="AQ1152" i="3"/>
  <c r="M1152" i="3"/>
  <c r="Q1152" i="3"/>
  <c r="U1152" i="3"/>
  <c r="Y1152" i="3"/>
  <c r="AC1152" i="3"/>
  <c r="AG1152" i="3"/>
  <c r="AK1152" i="3"/>
  <c r="AO1152" i="3"/>
  <c r="AS1152" i="3"/>
  <c r="AW1152" i="3"/>
  <c r="S1152" i="3"/>
  <c r="AE1152" i="3"/>
  <c r="AM1152" i="3"/>
  <c r="N1152" i="3"/>
  <c r="R1152" i="3"/>
  <c r="V1152" i="3"/>
  <c r="Z1152" i="3"/>
  <c r="AD1152" i="3"/>
  <c r="AH1152" i="3"/>
  <c r="AL1152" i="3"/>
  <c r="AP1152" i="3"/>
  <c r="AT1152" i="3"/>
  <c r="K1152" i="3"/>
  <c r="W1152" i="3"/>
  <c r="AI1152" i="3"/>
  <c r="AU1152" i="3"/>
  <c r="L1136" i="3"/>
  <c r="P1136" i="3"/>
  <c r="T1136" i="3"/>
  <c r="X1136" i="3"/>
  <c r="AB1136" i="3"/>
  <c r="AF1136" i="3"/>
  <c r="AJ1136" i="3"/>
  <c r="AN1136" i="3"/>
  <c r="AR1136" i="3"/>
  <c r="AV1136" i="3"/>
  <c r="K1136" i="3"/>
  <c r="W1136" i="3"/>
  <c r="AM1136" i="3"/>
  <c r="M1136" i="3"/>
  <c r="Q1136" i="3"/>
  <c r="U1136" i="3"/>
  <c r="Y1136" i="3"/>
  <c r="AC1136" i="3"/>
  <c r="AG1136" i="3"/>
  <c r="AK1136" i="3"/>
  <c r="AO1136" i="3"/>
  <c r="AS1136" i="3"/>
  <c r="AW1136" i="3"/>
  <c r="S1136" i="3"/>
  <c r="AE1136" i="3"/>
  <c r="AQ1136" i="3"/>
  <c r="N1136" i="3"/>
  <c r="R1136" i="3"/>
  <c r="V1136" i="3"/>
  <c r="Z1136" i="3"/>
  <c r="AD1136" i="3"/>
  <c r="AH1136" i="3"/>
  <c r="AL1136" i="3"/>
  <c r="AP1136" i="3"/>
  <c r="AT1136" i="3"/>
  <c r="O1136" i="3"/>
  <c r="AA1136" i="3"/>
  <c r="AI1136" i="3"/>
  <c r="AU1136" i="3"/>
  <c r="L1120" i="3"/>
  <c r="P1120" i="3"/>
  <c r="T1120" i="3"/>
  <c r="X1120" i="3"/>
  <c r="AB1120" i="3"/>
  <c r="AF1120" i="3"/>
  <c r="AJ1120" i="3"/>
  <c r="AN1120" i="3"/>
  <c r="AR1120" i="3"/>
  <c r="AV1120" i="3"/>
  <c r="N1120" i="3"/>
  <c r="R1120" i="3"/>
  <c r="V1120" i="3"/>
  <c r="Z1120" i="3"/>
  <c r="AD1120" i="3"/>
  <c r="AH1120" i="3"/>
  <c r="AL1120" i="3"/>
  <c r="AP1120" i="3"/>
  <c r="AT1120" i="3"/>
  <c r="K1120" i="3"/>
  <c r="S1120" i="3"/>
  <c r="AA1120" i="3"/>
  <c r="AI1120" i="3"/>
  <c r="AQ1120" i="3"/>
  <c r="Y1120" i="3"/>
  <c r="AO1120" i="3"/>
  <c r="M1120" i="3"/>
  <c r="U1120" i="3"/>
  <c r="AC1120" i="3"/>
  <c r="AK1120" i="3"/>
  <c r="AS1120" i="3"/>
  <c r="Q1120" i="3"/>
  <c r="AW1120" i="3"/>
  <c r="O1120" i="3"/>
  <c r="W1120" i="3"/>
  <c r="AE1120" i="3"/>
  <c r="AM1120" i="3"/>
  <c r="AU1120" i="3"/>
  <c r="AG1120" i="3"/>
  <c r="L1104" i="3"/>
  <c r="P1104" i="3"/>
  <c r="T1104" i="3"/>
  <c r="X1104" i="3"/>
  <c r="AB1104" i="3"/>
  <c r="AF1104" i="3"/>
  <c r="AJ1104" i="3"/>
  <c r="AN1104" i="3"/>
  <c r="AR1104" i="3"/>
  <c r="AV1104" i="3"/>
  <c r="N1104" i="3"/>
  <c r="R1104" i="3"/>
  <c r="V1104" i="3"/>
  <c r="Z1104" i="3"/>
  <c r="AD1104" i="3"/>
  <c r="AH1104" i="3"/>
  <c r="AL1104" i="3"/>
  <c r="AP1104" i="3"/>
  <c r="AT1104" i="3"/>
  <c r="K1104" i="3"/>
  <c r="S1104" i="3"/>
  <c r="AA1104" i="3"/>
  <c r="AI1104" i="3"/>
  <c r="AQ1104" i="3"/>
  <c r="Q1104" i="3"/>
  <c r="AO1104" i="3"/>
  <c r="M1104" i="3"/>
  <c r="U1104" i="3"/>
  <c r="AC1104" i="3"/>
  <c r="AK1104" i="3"/>
  <c r="AS1104" i="3"/>
  <c r="Y1104" i="3"/>
  <c r="AW1104" i="3"/>
  <c r="O1104" i="3"/>
  <c r="W1104" i="3"/>
  <c r="AE1104" i="3"/>
  <c r="AM1104" i="3"/>
  <c r="AU1104" i="3"/>
  <c r="AG1104" i="3"/>
  <c r="L1088" i="3"/>
  <c r="P1088" i="3"/>
  <c r="T1088" i="3"/>
  <c r="X1088" i="3"/>
  <c r="AB1088" i="3"/>
  <c r="AF1088" i="3"/>
  <c r="AJ1088" i="3"/>
  <c r="AN1088" i="3"/>
  <c r="AR1088" i="3"/>
  <c r="AV1088" i="3"/>
  <c r="M1088" i="3"/>
  <c r="Q1088" i="3"/>
  <c r="U1088" i="3"/>
  <c r="Y1088" i="3"/>
  <c r="AC1088" i="3"/>
  <c r="AG1088" i="3"/>
  <c r="AK1088" i="3"/>
  <c r="AO1088" i="3"/>
  <c r="AS1088" i="3"/>
  <c r="AW1088" i="3"/>
  <c r="N1088" i="3"/>
  <c r="R1088" i="3"/>
  <c r="V1088" i="3"/>
  <c r="Z1088" i="3"/>
  <c r="AD1088" i="3"/>
  <c r="AH1088" i="3"/>
  <c r="AL1088" i="3"/>
  <c r="AP1088" i="3"/>
  <c r="AT1088" i="3"/>
  <c r="W1088" i="3"/>
  <c r="AM1088" i="3"/>
  <c r="S1088" i="3"/>
  <c r="K1088" i="3"/>
  <c r="AA1088" i="3"/>
  <c r="AQ1088" i="3"/>
  <c r="AI1088" i="3"/>
  <c r="O1088" i="3"/>
  <c r="AE1088" i="3"/>
  <c r="AU1088" i="3"/>
  <c r="L1072" i="3"/>
  <c r="P1072" i="3"/>
  <c r="T1072" i="3"/>
  <c r="X1072" i="3"/>
  <c r="AB1072" i="3"/>
  <c r="AF1072" i="3"/>
  <c r="AJ1072" i="3"/>
  <c r="AN1072" i="3"/>
  <c r="AR1072" i="3"/>
  <c r="AV1072" i="3"/>
  <c r="M1072" i="3"/>
  <c r="Q1072" i="3"/>
  <c r="U1072" i="3"/>
  <c r="Y1072" i="3"/>
  <c r="AC1072" i="3"/>
  <c r="AG1072" i="3"/>
  <c r="AK1072" i="3"/>
  <c r="AO1072" i="3"/>
  <c r="AS1072" i="3"/>
  <c r="AW1072" i="3"/>
  <c r="N1072" i="3"/>
  <c r="R1072" i="3"/>
  <c r="V1072" i="3"/>
  <c r="Z1072" i="3"/>
  <c r="AD1072" i="3"/>
  <c r="AH1072" i="3"/>
  <c r="AL1072" i="3"/>
  <c r="AP1072" i="3"/>
  <c r="AT1072" i="3"/>
  <c r="W1072" i="3"/>
  <c r="AM1072" i="3"/>
  <c r="K1072" i="3"/>
  <c r="AA1072" i="3"/>
  <c r="AQ1072" i="3"/>
  <c r="AI1072" i="3"/>
  <c r="O1072" i="3"/>
  <c r="AE1072" i="3"/>
  <c r="AU1072" i="3"/>
  <c r="S1072" i="3"/>
  <c r="L1056" i="3"/>
  <c r="P1056" i="3"/>
  <c r="T1056" i="3"/>
  <c r="X1056" i="3"/>
  <c r="AB1056" i="3"/>
  <c r="AF1056" i="3"/>
  <c r="AJ1056" i="3"/>
  <c r="AN1056" i="3"/>
  <c r="AR1056" i="3"/>
  <c r="AV1056" i="3"/>
  <c r="M1056" i="3"/>
  <c r="Q1056" i="3"/>
  <c r="U1056" i="3"/>
  <c r="Y1056" i="3"/>
  <c r="AC1056" i="3"/>
  <c r="AG1056" i="3"/>
  <c r="AK1056" i="3"/>
  <c r="AO1056" i="3"/>
  <c r="AS1056" i="3"/>
  <c r="AW1056" i="3"/>
  <c r="N1056" i="3"/>
  <c r="R1056" i="3"/>
  <c r="V1056" i="3"/>
  <c r="Z1056" i="3"/>
  <c r="AD1056" i="3"/>
  <c r="AH1056" i="3"/>
  <c r="AL1056" i="3"/>
  <c r="AP1056" i="3"/>
  <c r="AT1056" i="3"/>
  <c r="W1056" i="3"/>
  <c r="AM1056" i="3"/>
  <c r="AI1056" i="3"/>
  <c r="K1056" i="3"/>
  <c r="AA1056" i="3"/>
  <c r="AQ1056" i="3"/>
  <c r="O1056" i="3"/>
  <c r="AE1056" i="3"/>
  <c r="AU1056" i="3"/>
  <c r="S1056" i="3"/>
  <c r="L1040" i="3"/>
  <c r="P1040" i="3"/>
  <c r="T1040" i="3"/>
  <c r="X1040" i="3"/>
  <c r="AB1040" i="3"/>
  <c r="AF1040" i="3"/>
  <c r="AJ1040" i="3"/>
  <c r="AN1040" i="3"/>
  <c r="AR1040" i="3"/>
  <c r="AV1040" i="3"/>
  <c r="M1040" i="3"/>
  <c r="Q1040" i="3"/>
  <c r="U1040" i="3"/>
  <c r="Y1040" i="3"/>
  <c r="AC1040" i="3"/>
  <c r="AG1040" i="3"/>
  <c r="AK1040" i="3"/>
  <c r="AO1040" i="3"/>
  <c r="AS1040" i="3"/>
  <c r="AW1040" i="3"/>
  <c r="N1040" i="3"/>
  <c r="R1040" i="3"/>
  <c r="V1040" i="3"/>
  <c r="Z1040" i="3"/>
  <c r="AD1040" i="3"/>
  <c r="AH1040" i="3"/>
  <c r="AL1040" i="3"/>
  <c r="AP1040" i="3"/>
  <c r="AT1040" i="3"/>
  <c r="W1040" i="3"/>
  <c r="AM1040" i="3"/>
  <c r="AI1040" i="3"/>
  <c r="K1040" i="3"/>
  <c r="AA1040" i="3"/>
  <c r="AQ1040" i="3"/>
  <c r="O1040" i="3"/>
  <c r="AE1040" i="3"/>
  <c r="AU1040" i="3"/>
  <c r="S1040" i="3"/>
  <c r="L1024" i="3"/>
  <c r="P1024" i="3"/>
  <c r="T1024" i="3"/>
  <c r="X1024" i="3"/>
  <c r="AB1024" i="3"/>
  <c r="AF1024" i="3"/>
  <c r="AJ1024" i="3"/>
  <c r="AN1024" i="3"/>
  <c r="AR1024" i="3"/>
  <c r="AV1024" i="3"/>
  <c r="M1024" i="3"/>
  <c r="Q1024" i="3"/>
  <c r="U1024" i="3"/>
  <c r="Y1024" i="3"/>
  <c r="AC1024" i="3"/>
  <c r="AG1024" i="3"/>
  <c r="AK1024" i="3"/>
  <c r="AO1024" i="3"/>
  <c r="AS1024" i="3"/>
  <c r="AW1024" i="3"/>
  <c r="N1024" i="3"/>
  <c r="R1024" i="3"/>
  <c r="V1024" i="3"/>
  <c r="Z1024" i="3"/>
  <c r="AD1024" i="3"/>
  <c r="AH1024" i="3"/>
  <c r="AL1024" i="3"/>
  <c r="AP1024" i="3"/>
  <c r="AT1024" i="3"/>
  <c r="W1024" i="3"/>
  <c r="AM1024" i="3"/>
  <c r="K1024" i="3"/>
  <c r="AA1024" i="3"/>
  <c r="AQ1024" i="3"/>
  <c r="AI1024" i="3"/>
  <c r="O1024" i="3"/>
  <c r="AE1024" i="3"/>
  <c r="AU1024" i="3"/>
  <c r="S1024" i="3"/>
  <c r="L1008" i="3"/>
  <c r="P1008" i="3"/>
  <c r="T1008" i="3"/>
  <c r="X1008" i="3"/>
  <c r="AB1008" i="3"/>
  <c r="AF1008" i="3"/>
  <c r="AJ1008" i="3"/>
  <c r="AN1008" i="3"/>
  <c r="AR1008" i="3"/>
  <c r="AV1008" i="3"/>
  <c r="M1008" i="3"/>
  <c r="Q1008" i="3"/>
  <c r="U1008" i="3"/>
  <c r="Y1008" i="3"/>
  <c r="AC1008" i="3"/>
  <c r="AG1008" i="3"/>
  <c r="AK1008" i="3"/>
  <c r="AO1008" i="3"/>
  <c r="AS1008" i="3"/>
  <c r="AW1008" i="3"/>
  <c r="N1008" i="3"/>
  <c r="R1008" i="3"/>
  <c r="V1008" i="3"/>
  <c r="Z1008" i="3"/>
  <c r="AD1008" i="3"/>
  <c r="AH1008" i="3"/>
  <c r="AL1008" i="3"/>
  <c r="AP1008" i="3"/>
  <c r="AT1008" i="3"/>
  <c r="W1008" i="3"/>
  <c r="AM1008" i="3"/>
  <c r="AI1008" i="3"/>
  <c r="K1008" i="3"/>
  <c r="AA1008" i="3"/>
  <c r="AQ1008" i="3"/>
  <c r="O1008" i="3"/>
  <c r="AE1008" i="3"/>
  <c r="AU1008" i="3"/>
  <c r="S1008" i="3"/>
  <c r="L992" i="3"/>
  <c r="P992" i="3"/>
  <c r="T992" i="3"/>
  <c r="X992" i="3"/>
  <c r="AB992" i="3"/>
  <c r="AF992" i="3"/>
  <c r="AJ992" i="3"/>
  <c r="AN992" i="3"/>
  <c r="AR992" i="3"/>
  <c r="AV992" i="3"/>
  <c r="M992" i="3"/>
  <c r="Q992" i="3"/>
  <c r="U992" i="3"/>
  <c r="Y992" i="3"/>
  <c r="AC992" i="3"/>
  <c r="AG992" i="3"/>
  <c r="AK992" i="3"/>
  <c r="AO992" i="3"/>
  <c r="AS992" i="3"/>
  <c r="AW992" i="3"/>
  <c r="N992" i="3"/>
  <c r="R992" i="3"/>
  <c r="V992" i="3"/>
  <c r="Z992" i="3"/>
  <c r="AD992" i="3"/>
  <c r="AH992" i="3"/>
  <c r="AL992" i="3"/>
  <c r="AP992" i="3"/>
  <c r="AT992" i="3"/>
  <c r="W992" i="3"/>
  <c r="AM992" i="3"/>
  <c r="S992" i="3"/>
  <c r="K992" i="3"/>
  <c r="AA992" i="3"/>
  <c r="AQ992" i="3"/>
  <c r="O992" i="3"/>
  <c r="AE992" i="3"/>
  <c r="AU992" i="3"/>
  <c r="AI992" i="3"/>
  <c r="L976" i="3"/>
  <c r="P976" i="3"/>
  <c r="T976" i="3"/>
  <c r="X976" i="3"/>
  <c r="AB976" i="3"/>
  <c r="AF976" i="3"/>
  <c r="AJ976" i="3"/>
  <c r="AN976" i="3"/>
  <c r="AR976" i="3"/>
  <c r="AV976" i="3"/>
  <c r="M976" i="3"/>
  <c r="Q976" i="3"/>
  <c r="U976" i="3"/>
  <c r="Y976" i="3"/>
  <c r="AC976" i="3"/>
  <c r="AG976" i="3"/>
  <c r="AK976" i="3"/>
  <c r="AO976" i="3"/>
  <c r="AS976" i="3"/>
  <c r="AW976" i="3"/>
  <c r="N976" i="3"/>
  <c r="R976" i="3"/>
  <c r="V976" i="3"/>
  <c r="Z976" i="3"/>
  <c r="AD976" i="3"/>
  <c r="AH976" i="3"/>
  <c r="AL976" i="3"/>
  <c r="AP976" i="3"/>
  <c r="AT976" i="3"/>
  <c r="W976" i="3"/>
  <c r="AM976" i="3"/>
  <c r="K976" i="3"/>
  <c r="AA976" i="3"/>
  <c r="AQ976" i="3"/>
  <c r="AI976" i="3"/>
  <c r="O976" i="3"/>
  <c r="AE976" i="3"/>
  <c r="AU976" i="3"/>
  <c r="S976" i="3"/>
  <c r="K960" i="3"/>
  <c r="O960" i="3"/>
  <c r="S960" i="3"/>
  <c r="W960" i="3"/>
  <c r="AA960" i="3"/>
  <c r="AE960" i="3"/>
  <c r="AI960" i="3"/>
  <c r="AM960" i="3"/>
  <c r="AQ960" i="3"/>
  <c r="AU960" i="3"/>
  <c r="M960" i="3"/>
  <c r="Q960" i="3"/>
  <c r="U960" i="3"/>
  <c r="Y960" i="3"/>
  <c r="AC960" i="3"/>
  <c r="AG960" i="3"/>
  <c r="AK960" i="3"/>
  <c r="AO960" i="3"/>
  <c r="AS960" i="3"/>
  <c r="AW960" i="3"/>
  <c r="P960" i="3"/>
  <c r="X960" i="3"/>
  <c r="AF960" i="3"/>
  <c r="AN960" i="3"/>
  <c r="AV960" i="3"/>
  <c r="R960" i="3"/>
  <c r="Z960" i="3"/>
  <c r="AH960" i="3"/>
  <c r="AP960" i="3"/>
  <c r="L960" i="3"/>
  <c r="T960" i="3"/>
  <c r="AB960" i="3"/>
  <c r="AJ960" i="3"/>
  <c r="AR960" i="3"/>
  <c r="V960" i="3"/>
  <c r="AD960" i="3"/>
  <c r="N960" i="3"/>
  <c r="AL960" i="3"/>
  <c r="AT960" i="3"/>
  <c r="K944" i="3"/>
  <c r="O944" i="3"/>
  <c r="S944" i="3"/>
  <c r="W944" i="3"/>
  <c r="AA944" i="3"/>
  <c r="AE944" i="3"/>
  <c r="AI944" i="3"/>
  <c r="AM944" i="3"/>
  <c r="AQ944" i="3"/>
  <c r="AU944" i="3"/>
  <c r="M944" i="3"/>
  <c r="Q944" i="3"/>
  <c r="U944" i="3"/>
  <c r="Y944" i="3"/>
  <c r="AC944" i="3"/>
  <c r="AG944" i="3"/>
  <c r="AK944" i="3"/>
  <c r="AO944" i="3"/>
  <c r="AS944" i="3"/>
  <c r="AW944" i="3"/>
  <c r="P944" i="3"/>
  <c r="X944" i="3"/>
  <c r="AF944" i="3"/>
  <c r="AN944" i="3"/>
  <c r="AV944" i="3"/>
  <c r="R944" i="3"/>
  <c r="Z944" i="3"/>
  <c r="AH944" i="3"/>
  <c r="AP944" i="3"/>
  <c r="L944" i="3"/>
  <c r="T944" i="3"/>
  <c r="AB944" i="3"/>
  <c r="AJ944" i="3"/>
  <c r="AR944" i="3"/>
  <c r="AL944" i="3"/>
  <c r="N944" i="3"/>
  <c r="AT944" i="3"/>
  <c r="AD944" i="3"/>
  <c r="V944" i="3"/>
  <c r="K928" i="3"/>
  <c r="O928" i="3"/>
  <c r="S928" i="3"/>
  <c r="W928" i="3"/>
  <c r="AA928" i="3"/>
  <c r="AE928" i="3"/>
  <c r="AI928" i="3"/>
  <c r="AM928" i="3"/>
  <c r="AQ928" i="3"/>
  <c r="AU928" i="3"/>
  <c r="M928" i="3"/>
  <c r="Q928" i="3"/>
  <c r="U928" i="3"/>
  <c r="Y928" i="3"/>
  <c r="AC928" i="3"/>
  <c r="AG928" i="3"/>
  <c r="AK928" i="3"/>
  <c r="AO928" i="3"/>
  <c r="AS928" i="3"/>
  <c r="AW928" i="3"/>
  <c r="P928" i="3"/>
  <c r="X928" i="3"/>
  <c r="AF928" i="3"/>
  <c r="AN928" i="3"/>
  <c r="AV928" i="3"/>
  <c r="R928" i="3"/>
  <c r="Z928" i="3"/>
  <c r="AH928" i="3"/>
  <c r="AP928" i="3"/>
  <c r="L928" i="3"/>
  <c r="T928" i="3"/>
  <c r="AB928" i="3"/>
  <c r="AJ928" i="3"/>
  <c r="AR928" i="3"/>
  <c r="V928" i="3"/>
  <c r="AD928" i="3"/>
  <c r="N928" i="3"/>
  <c r="AL928" i="3"/>
  <c r="AT928" i="3"/>
  <c r="K912" i="3"/>
  <c r="O912" i="3"/>
  <c r="S912" i="3"/>
  <c r="W912" i="3"/>
  <c r="AA912" i="3"/>
  <c r="AE912" i="3"/>
  <c r="AI912" i="3"/>
  <c r="AM912" i="3"/>
  <c r="AQ912" i="3"/>
  <c r="AU912" i="3"/>
  <c r="M912" i="3"/>
  <c r="Q912" i="3"/>
  <c r="U912" i="3"/>
  <c r="Y912" i="3"/>
  <c r="AC912" i="3"/>
  <c r="AG912" i="3"/>
  <c r="AK912" i="3"/>
  <c r="AO912" i="3"/>
  <c r="AS912" i="3"/>
  <c r="AW912" i="3"/>
  <c r="P912" i="3"/>
  <c r="X912" i="3"/>
  <c r="AF912" i="3"/>
  <c r="AN912" i="3"/>
  <c r="AV912" i="3"/>
  <c r="R912" i="3"/>
  <c r="Z912" i="3"/>
  <c r="AH912" i="3"/>
  <c r="AP912" i="3"/>
  <c r="L912" i="3"/>
  <c r="T912" i="3"/>
  <c r="AB912" i="3"/>
  <c r="AJ912" i="3"/>
  <c r="AR912" i="3"/>
  <c r="AL912" i="3"/>
  <c r="N912" i="3"/>
  <c r="AT912" i="3"/>
  <c r="V912" i="3"/>
  <c r="AD912" i="3"/>
  <c r="K896" i="3"/>
  <c r="O896" i="3"/>
  <c r="S896" i="3"/>
  <c r="W896" i="3"/>
  <c r="AA896" i="3"/>
  <c r="AE896" i="3"/>
  <c r="AI896" i="3"/>
  <c r="AM896" i="3"/>
  <c r="AQ896" i="3"/>
  <c r="AU896" i="3"/>
  <c r="M896" i="3"/>
  <c r="Q896" i="3"/>
  <c r="U896" i="3"/>
  <c r="Y896" i="3"/>
  <c r="AC896" i="3"/>
  <c r="AG896" i="3"/>
  <c r="AK896" i="3"/>
  <c r="AO896" i="3"/>
  <c r="AS896" i="3"/>
  <c r="AW896" i="3"/>
  <c r="P896" i="3"/>
  <c r="X896" i="3"/>
  <c r="AF896" i="3"/>
  <c r="AN896" i="3"/>
  <c r="AV896" i="3"/>
  <c r="R896" i="3"/>
  <c r="Z896" i="3"/>
  <c r="AH896" i="3"/>
  <c r="AP896" i="3"/>
  <c r="L896" i="3"/>
  <c r="T896" i="3"/>
  <c r="AB896" i="3"/>
  <c r="AJ896" i="3"/>
  <c r="AR896" i="3"/>
  <c r="V896" i="3"/>
  <c r="AD896" i="3"/>
  <c r="AL896" i="3"/>
  <c r="N896" i="3"/>
  <c r="AT896" i="3"/>
  <c r="K880" i="3"/>
  <c r="O880" i="3"/>
  <c r="S880" i="3"/>
  <c r="W880" i="3"/>
  <c r="AA880" i="3"/>
  <c r="AE880" i="3"/>
  <c r="AI880" i="3"/>
  <c r="AM880" i="3"/>
  <c r="AQ880" i="3"/>
  <c r="AU880" i="3"/>
  <c r="M880" i="3"/>
  <c r="Q880" i="3"/>
  <c r="U880" i="3"/>
  <c r="Y880" i="3"/>
  <c r="AC880" i="3"/>
  <c r="AG880" i="3"/>
  <c r="AK880" i="3"/>
  <c r="AO880" i="3"/>
  <c r="AS880" i="3"/>
  <c r="AW880" i="3"/>
  <c r="P880" i="3"/>
  <c r="X880" i="3"/>
  <c r="AF880" i="3"/>
  <c r="AN880" i="3"/>
  <c r="AV880" i="3"/>
  <c r="R880" i="3"/>
  <c r="Z880" i="3"/>
  <c r="AH880" i="3"/>
  <c r="AP880" i="3"/>
  <c r="L880" i="3"/>
  <c r="T880" i="3"/>
  <c r="AB880" i="3"/>
  <c r="AJ880" i="3"/>
  <c r="AR880" i="3"/>
  <c r="AL880" i="3"/>
  <c r="N880" i="3"/>
  <c r="AT880" i="3"/>
  <c r="V880" i="3"/>
  <c r="AD880" i="3"/>
  <c r="K864" i="3"/>
  <c r="O864" i="3"/>
  <c r="S864" i="3"/>
  <c r="W864" i="3"/>
  <c r="AA864" i="3"/>
  <c r="AE864" i="3"/>
  <c r="AI864" i="3"/>
  <c r="AM864" i="3"/>
  <c r="AQ864" i="3"/>
  <c r="AU864" i="3"/>
  <c r="M864" i="3"/>
  <c r="Q864" i="3"/>
  <c r="U864" i="3"/>
  <c r="Y864" i="3"/>
  <c r="AC864" i="3"/>
  <c r="AG864" i="3"/>
  <c r="AK864" i="3"/>
  <c r="AO864" i="3"/>
  <c r="AS864" i="3"/>
  <c r="AW864" i="3"/>
  <c r="P864" i="3"/>
  <c r="X864" i="3"/>
  <c r="AF864" i="3"/>
  <c r="AN864" i="3"/>
  <c r="AV864" i="3"/>
  <c r="R864" i="3"/>
  <c r="Z864" i="3"/>
  <c r="AH864" i="3"/>
  <c r="AP864" i="3"/>
  <c r="L864" i="3"/>
  <c r="T864" i="3"/>
  <c r="AB864" i="3"/>
  <c r="AJ864" i="3"/>
  <c r="AR864" i="3"/>
  <c r="V864" i="3"/>
  <c r="AD864" i="3"/>
  <c r="AL864" i="3"/>
  <c r="N864" i="3"/>
  <c r="AT864" i="3"/>
  <c r="K848" i="3"/>
  <c r="O848" i="3"/>
  <c r="S848" i="3"/>
  <c r="W848" i="3"/>
  <c r="AA848" i="3"/>
  <c r="AE848" i="3"/>
  <c r="AI848" i="3"/>
  <c r="AM848" i="3"/>
  <c r="AQ848" i="3"/>
  <c r="AU848" i="3"/>
  <c r="M848" i="3"/>
  <c r="Q848" i="3"/>
  <c r="U848" i="3"/>
  <c r="Y848" i="3"/>
  <c r="AC848" i="3"/>
  <c r="AG848" i="3"/>
  <c r="AK848" i="3"/>
  <c r="AO848" i="3"/>
  <c r="AS848" i="3"/>
  <c r="AW848" i="3"/>
  <c r="P848" i="3"/>
  <c r="X848" i="3"/>
  <c r="AF848" i="3"/>
  <c r="AN848" i="3"/>
  <c r="AV848" i="3"/>
  <c r="R848" i="3"/>
  <c r="Z848" i="3"/>
  <c r="AH848" i="3"/>
  <c r="AP848" i="3"/>
  <c r="L848" i="3"/>
  <c r="T848" i="3"/>
  <c r="AB848" i="3"/>
  <c r="AJ848" i="3"/>
  <c r="AR848" i="3"/>
  <c r="AL848" i="3"/>
  <c r="N848" i="3"/>
  <c r="AT848" i="3"/>
  <c r="V848" i="3"/>
  <c r="AD848" i="3"/>
  <c r="K832" i="3"/>
  <c r="O832" i="3"/>
  <c r="S832" i="3"/>
  <c r="W832" i="3"/>
  <c r="AA832" i="3"/>
  <c r="AE832" i="3"/>
  <c r="AI832" i="3"/>
  <c r="AM832" i="3"/>
  <c r="AQ832" i="3"/>
  <c r="AU832" i="3"/>
  <c r="M832" i="3"/>
  <c r="Q832" i="3"/>
  <c r="U832" i="3"/>
  <c r="Y832" i="3"/>
  <c r="AC832" i="3"/>
  <c r="AG832" i="3"/>
  <c r="AK832" i="3"/>
  <c r="AO832" i="3"/>
  <c r="AS832" i="3"/>
  <c r="AW832" i="3"/>
  <c r="P832" i="3"/>
  <c r="X832" i="3"/>
  <c r="AF832" i="3"/>
  <c r="AN832" i="3"/>
  <c r="AV832" i="3"/>
  <c r="R832" i="3"/>
  <c r="Z832" i="3"/>
  <c r="AH832" i="3"/>
  <c r="AP832" i="3"/>
  <c r="L832" i="3"/>
  <c r="T832" i="3"/>
  <c r="AB832" i="3"/>
  <c r="AJ832" i="3"/>
  <c r="AR832" i="3"/>
  <c r="V832" i="3"/>
  <c r="AD832" i="3"/>
  <c r="AL832" i="3"/>
  <c r="N832" i="3"/>
  <c r="AT832" i="3"/>
  <c r="K816" i="3"/>
  <c r="O816" i="3"/>
  <c r="S816" i="3"/>
  <c r="W816" i="3"/>
  <c r="AA816" i="3"/>
  <c r="AE816" i="3"/>
  <c r="AI816" i="3"/>
  <c r="AM816" i="3"/>
  <c r="AQ816" i="3"/>
  <c r="AU816" i="3"/>
  <c r="M816" i="3"/>
  <c r="Q816" i="3"/>
  <c r="U816" i="3"/>
  <c r="Y816" i="3"/>
  <c r="AC816" i="3"/>
  <c r="AG816" i="3"/>
  <c r="AK816" i="3"/>
  <c r="AO816" i="3"/>
  <c r="AS816" i="3"/>
  <c r="AW816" i="3"/>
  <c r="P816" i="3"/>
  <c r="X816" i="3"/>
  <c r="AF816" i="3"/>
  <c r="AN816" i="3"/>
  <c r="AV816" i="3"/>
  <c r="R816" i="3"/>
  <c r="Z816" i="3"/>
  <c r="AH816" i="3"/>
  <c r="AP816" i="3"/>
  <c r="L816" i="3"/>
  <c r="T816" i="3"/>
  <c r="AB816" i="3"/>
  <c r="AJ816" i="3"/>
  <c r="AR816" i="3"/>
  <c r="AL816" i="3"/>
  <c r="N816" i="3"/>
  <c r="AT816" i="3"/>
  <c r="V816" i="3"/>
  <c r="AD816" i="3"/>
  <c r="K800" i="3"/>
  <c r="O800" i="3"/>
  <c r="S800" i="3"/>
  <c r="W800" i="3"/>
  <c r="AA800" i="3"/>
  <c r="AE800" i="3"/>
  <c r="AI800" i="3"/>
  <c r="AM800" i="3"/>
  <c r="AQ800" i="3"/>
  <c r="AU800" i="3"/>
  <c r="M800" i="3"/>
  <c r="Q800" i="3"/>
  <c r="U800" i="3"/>
  <c r="Y800" i="3"/>
  <c r="AC800" i="3"/>
  <c r="AG800" i="3"/>
  <c r="AK800" i="3"/>
  <c r="AO800" i="3"/>
  <c r="AS800" i="3"/>
  <c r="AW800" i="3"/>
  <c r="P800" i="3"/>
  <c r="X800" i="3"/>
  <c r="AF800" i="3"/>
  <c r="AN800" i="3"/>
  <c r="AV800" i="3"/>
  <c r="R800" i="3"/>
  <c r="Z800" i="3"/>
  <c r="AH800" i="3"/>
  <c r="AP800" i="3"/>
  <c r="L800" i="3"/>
  <c r="T800" i="3"/>
  <c r="AB800" i="3"/>
  <c r="AJ800" i="3"/>
  <c r="AR800" i="3"/>
  <c r="V800" i="3"/>
  <c r="AD800" i="3"/>
  <c r="AL800" i="3"/>
  <c r="N800" i="3"/>
  <c r="AT800" i="3"/>
  <c r="K784" i="3"/>
  <c r="O784" i="3"/>
  <c r="S784" i="3"/>
  <c r="W784" i="3"/>
  <c r="AA784" i="3"/>
  <c r="AE784" i="3"/>
  <c r="AI784" i="3"/>
  <c r="AM784" i="3"/>
  <c r="AQ784" i="3"/>
  <c r="AU784" i="3"/>
  <c r="M784" i="3"/>
  <c r="Q784" i="3"/>
  <c r="U784" i="3"/>
  <c r="Y784" i="3"/>
  <c r="AC784" i="3"/>
  <c r="AG784" i="3"/>
  <c r="AK784" i="3"/>
  <c r="AO784" i="3"/>
  <c r="AS784" i="3"/>
  <c r="AW784" i="3"/>
  <c r="P784" i="3"/>
  <c r="X784" i="3"/>
  <c r="AF784" i="3"/>
  <c r="AN784" i="3"/>
  <c r="AV784" i="3"/>
  <c r="R784" i="3"/>
  <c r="Z784" i="3"/>
  <c r="AH784" i="3"/>
  <c r="AP784" i="3"/>
  <c r="L784" i="3"/>
  <c r="T784" i="3"/>
  <c r="AB784" i="3"/>
  <c r="AJ784" i="3"/>
  <c r="AR784" i="3"/>
  <c r="AL784" i="3"/>
  <c r="N784" i="3"/>
  <c r="AT784" i="3"/>
  <c r="V784" i="3"/>
  <c r="AD784" i="3"/>
  <c r="N768" i="3"/>
  <c r="R768" i="3"/>
  <c r="V768" i="3"/>
  <c r="Z768" i="3"/>
  <c r="AD768" i="3"/>
  <c r="AH768" i="3"/>
  <c r="AL768" i="3"/>
  <c r="AP768" i="3"/>
  <c r="AT768" i="3"/>
  <c r="O768" i="3"/>
  <c r="T768" i="3"/>
  <c r="Y768" i="3"/>
  <c r="AE768" i="3"/>
  <c r="AJ768" i="3"/>
  <c r="AO768" i="3"/>
  <c r="AU768" i="3"/>
  <c r="K768" i="3"/>
  <c r="P768" i="3"/>
  <c r="U768" i="3"/>
  <c r="AA768" i="3"/>
  <c r="AF768" i="3"/>
  <c r="AK768" i="3"/>
  <c r="AQ768" i="3"/>
  <c r="AV768" i="3"/>
  <c r="L768" i="3"/>
  <c r="Q768" i="3"/>
  <c r="W768" i="3"/>
  <c r="AB768" i="3"/>
  <c r="AG768" i="3"/>
  <c r="AM768" i="3"/>
  <c r="AR768" i="3"/>
  <c r="AW768" i="3"/>
  <c r="S768" i="3"/>
  <c r="AN768" i="3"/>
  <c r="X768" i="3"/>
  <c r="AS768" i="3"/>
  <c r="AC768" i="3"/>
  <c r="M768" i="3"/>
  <c r="AI768" i="3"/>
  <c r="N752" i="3"/>
  <c r="R752" i="3"/>
  <c r="V752" i="3"/>
  <c r="Z752" i="3"/>
  <c r="AD752" i="3"/>
  <c r="AH752" i="3"/>
  <c r="AL752" i="3"/>
  <c r="AP752" i="3"/>
  <c r="AT752" i="3"/>
  <c r="K752" i="3"/>
  <c r="O752" i="3"/>
  <c r="S752" i="3"/>
  <c r="W752" i="3"/>
  <c r="AA752" i="3"/>
  <c r="AE752" i="3"/>
  <c r="AI752" i="3"/>
  <c r="AM752" i="3"/>
  <c r="AQ752" i="3"/>
  <c r="AU752" i="3"/>
  <c r="Q752" i="3"/>
  <c r="Y752" i="3"/>
  <c r="AG752" i="3"/>
  <c r="AO752" i="3"/>
  <c r="AW752" i="3"/>
  <c r="L752" i="3"/>
  <c r="T752" i="3"/>
  <c r="AB752" i="3"/>
  <c r="AJ752" i="3"/>
  <c r="AR752" i="3"/>
  <c r="M752" i="3"/>
  <c r="U752" i="3"/>
  <c r="AC752" i="3"/>
  <c r="AK752" i="3"/>
  <c r="AS752" i="3"/>
  <c r="X752" i="3"/>
  <c r="AF752" i="3"/>
  <c r="AN752" i="3"/>
  <c r="AV752" i="3"/>
  <c r="P752" i="3"/>
  <c r="M736" i="3"/>
  <c r="Q736" i="3"/>
  <c r="U736" i="3"/>
  <c r="Y736" i="3"/>
  <c r="AC736" i="3"/>
  <c r="AG736" i="3"/>
  <c r="AK736" i="3"/>
  <c r="AO736" i="3"/>
  <c r="AS736" i="3"/>
  <c r="AW736" i="3"/>
  <c r="N736" i="3"/>
  <c r="R736" i="3"/>
  <c r="V736" i="3"/>
  <c r="Z736" i="3"/>
  <c r="AD736" i="3"/>
  <c r="AH736" i="3"/>
  <c r="AL736" i="3"/>
  <c r="AP736" i="3"/>
  <c r="AT736" i="3"/>
  <c r="K736" i="3"/>
  <c r="O736" i="3"/>
  <c r="S736" i="3"/>
  <c r="W736" i="3"/>
  <c r="AA736" i="3"/>
  <c r="AE736" i="3"/>
  <c r="AI736" i="3"/>
  <c r="AM736" i="3"/>
  <c r="AQ736" i="3"/>
  <c r="AU736" i="3"/>
  <c r="L736" i="3"/>
  <c r="AB736" i="3"/>
  <c r="AR736" i="3"/>
  <c r="P736" i="3"/>
  <c r="AF736" i="3"/>
  <c r="AV736" i="3"/>
  <c r="T736" i="3"/>
  <c r="AJ736" i="3"/>
  <c r="X736" i="3"/>
  <c r="AN736" i="3"/>
  <c r="M720" i="3"/>
  <c r="Q720" i="3"/>
  <c r="U720" i="3"/>
  <c r="Y720" i="3"/>
  <c r="AC720" i="3"/>
  <c r="AG720" i="3"/>
  <c r="AK720" i="3"/>
  <c r="AO720" i="3"/>
  <c r="AS720" i="3"/>
  <c r="AW720" i="3"/>
  <c r="N720" i="3"/>
  <c r="R720" i="3"/>
  <c r="V720" i="3"/>
  <c r="Z720" i="3"/>
  <c r="AD720" i="3"/>
  <c r="AH720" i="3"/>
  <c r="AL720" i="3"/>
  <c r="AP720" i="3"/>
  <c r="AT720" i="3"/>
  <c r="K720" i="3"/>
  <c r="O720" i="3"/>
  <c r="S720" i="3"/>
  <c r="W720" i="3"/>
  <c r="AA720" i="3"/>
  <c r="AE720" i="3"/>
  <c r="AI720" i="3"/>
  <c r="AM720" i="3"/>
  <c r="AQ720" i="3"/>
  <c r="AU720" i="3"/>
  <c r="L720" i="3"/>
  <c r="AB720" i="3"/>
  <c r="AR720" i="3"/>
  <c r="P720" i="3"/>
  <c r="AF720" i="3"/>
  <c r="AV720" i="3"/>
  <c r="T720" i="3"/>
  <c r="AJ720" i="3"/>
  <c r="AN720" i="3"/>
  <c r="X720" i="3"/>
  <c r="M704" i="3"/>
  <c r="Q704" i="3"/>
  <c r="U704" i="3"/>
  <c r="Y704" i="3"/>
  <c r="AC704" i="3"/>
  <c r="AG704" i="3"/>
  <c r="AK704" i="3"/>
  <c r="AO704" i="3"/>
  <c r="AS704" i="3"/>
  <c r="AW704" i="3"/>
  <c r="N704" i="3"/>
  <c r="R704" i="3"/>
  <c r="V704" i="3"/>
  <c r="Z704" i="3"/>
  <c r="AD704" i="3"/>
  <c r="AH704" i="3"/>
  <c r="AL704" i="3"/>
  <c r="AP704" i="3"/>
  <c r="AT704" i="3"/>
  <c r="K704" i="3"/>
  <c r="O704" i="3"/>
  <c r="S704" i="3"/>
  <c r="W704" i="3"/>
  <c r="AA704" i="3"/>
  <c r="AE704" i="3"/>
  <c r="AI704" i="3"/>
  <c r="AM704" i="3"/>
  <c r="AQ704" i="3"/>
  <c r="AU704" i="3"/>
  <c r="L704" i="3"/>
  <c r="AB704" i="3"/>
  <c r="AR704" i="3"/>
  <c r="P704" i="3"/>
  <c r="AF704" i="3"/>
  <c r="AV704" i="3"/>
  <c r="T704" i="3"/>
  <c r="AJ704" i="3"/>
  <c r="X704" i="3"/>
  <c r="AN704" i="3"/>
  <c r="M688" i="3"/>
  <c r="Q688" i="3"/>
  <c r="U688" i="3"/>
  <c r="Y688" i="3"/>
  <c r="AC688" i="3"/>
  <c r="AG688" i="3"/>
  <c r="AK688" i="3"/>
  <c r="AO688" i="3"/>
  <c r="AS688" i="3"/>
  <c r="AW688" i="3"/>
  <c r="N688" i="3"/>
  <c r="R688" i="3"/>
  <c r="V688" i="3"/>
  <c r="Z688" i="3"/>
  <c r="AD688" i="3"/>
  <c r="AH688" i="3"/>
  <c r="AL688" i="3"/>
  <c r="AP688" i="3"/>
  <c r="AT688" i="3"/>
  <c r="K688" i="3"/>
  <c r="O688" i="3"/>
  <c r="S688" i="3"/>
  <c r="W688" i="3"/>
  <c r="AA688" i="3"/>
  <c r="AE688" i="3"/>
  <c r="AI688" i="3"/>
  <c r="AM688" i="3"/>
  <c r="AQ688" i="3"/>
  <c r="AU688" i="3"/>
  <c r="L688" i="3"/>
  <c r="AB688" i="3"/>
  <c r="AR688" i="3"/>
  <c r="P688" i="3"/>
  <c r="AF688" i="3"/>
  <c r="AV688" i="3"/>
  <c r="T688" i="3"/>
  <c r="AJ688" i="3"/>
  <c r="X688" i="3"/>
  <c r="AN688" i="3"/>
  <c r="M672" i="3"/>
  <c r="Q672" i="3"/>
  <c r="U672" i="3"/>
  <c r="Y672" i="3"/>
  <c r="AC672" i="3"/>
  <c r="AG672" i="3"/>
  <c r="AK672" i="3"/>
  <c r="AO672" i="3"/>
  <c r="AS672" i="3"/>
  <c r="AW672" i="3"/>
  <c r="N672" i="3"/>
  <c r="R672" i="3"/>
  <c r="V672" i="3"/>
  <c r="Z672" i="3"/>
  <c r="AD672" i="3"/>
  <c r="AH672" i="3"/>
  <c r="AL672" i="3"/>
  <c r="AP672" i="3"/>
  <c r="AT672" i="3"/>
  <c r="K672" i="3"/>
  <c r="O672" i="3"/>
  <c r="S672" i="3"/>
  <c r="W672" i="3"/>
  <c r="AA672" i="3"/>
  <c r="AE672" i="3"/>
  <c r="AI672" i="3"/>
  <c r="AM672" i="3"/>
  <c r="AQ672" i="3"/>
  <c r="AU672" i="3"/>
  <c r="L672" i="3"/>
  <c r="AB672" i="3"/>
  <c r="AR672" i="3"/>
  <c r="P672" i="3"/>
  <c r="AF672" i="3"/>
  <c r="AV672" i="3"/>
  <c r="T672" i="3"/>
  <c r="AJ672" i="3"/>
  <c r="X672" i="3"/>
  <c r="AN672" i="3"/>
  <c r="M656" i="3"/>
  <c r="Q656" i="3"/>
  <c r="U656" i="3"/>
  <c r="Y656" i="3"/>
  <c r="AC656" i="3"/>
  <c r="AG656" i="3"/>
  <c r="AK656" i="3"/>
  <c r="AO656" i="3"/>
  <c r="AS656" i="3"/>
  <c r="AW656" i="3"/>
  <c r="N656" i="3"/>
  <c r="R656" i="3"/>
  <c r="V656" i="3"/>
  <c r="Z656" i="3"/>
  <c r="AD656" i="3"/>
  <c r="AH656" i="3"/>
  <c r="AL656" i="3"/>
  <c r="AP656" i="3"/>
  <c r="AT656" i="3"/>
  <c r="K656" i="3"/>
  <c r="O656" i="3"/>
  <c r="S656" i="3"/>
  <c r="W656" i="3"/>
  <c r="AA656" i="3"/>
  <c r="AE656" i="3"/>
  <c r="AI656" i="3"/>
  <c r="AM656" i="3"/>
  <c r="AQ656" i="3"/>
  <c r="AU656" i="3"/>
  <c r="L656" i="3"/>
  <c r="AB656" i="3"/>
  <c r="AR656" i="3"/>
  <c r="P656" i="3"/>
  <c r="AF656" i="3"/>
  <c r="AV656" i="3"/>
  <c r="T656" i="3"/>
  <c r="AJ656" i="3"/>
  <c r="AN656" i="3"/>
  <c r="X656" i="3"/>
  <c r="M640" i="3"/>
  <c r="Q640" i="3"/>
  <c r="U640" i="3"/>
  <c r="Y640" i="3"/>
  <c r="AC640" i="3"/>
  <c r="AG640" i="3"/>
  <c r="AK640" i="3"/>
  <c r="AO640" i="3"/>
  <c r="AS640" i="3"/>
  <c r="AW640" i="3"/>
  <c r="N640" i="3"/>
  <c r="R640" i="3"/>
  <c r="V640" i="3"/>
  <c r="Z640" i="3"/>
  <c r="AD640" i="3"/>
  <c r="AH640" i="3"/>
  <c r="AL640" i="3"/>
  <c r="AP640" i="3"/>
  <c r="AT640" i="3"/>
  <c r="K640" i="3"/>
  <c r="O640" i="3"/>
  <c r="S640" i="3"/>
  <c r="W640" i="3"/>
  <c r="AA640" i="3"/>
  <c r="AE640" i="3"/>
  <c r="AI640" i="3"/>
  <c r="AM640" i="3"/>
  <c r="AQ640" i="3"/>
  <c r="AU640" i="3"/>
  <c r="L640" i="3"/>
  <c r="AB640" i="3"/>
  <c r="AR640" i="3"/>
  <c r="P640" i="3"/>
  <c r="AF640" i="3"/>
  <c r="AV640" i="3"/>
  <c r="T640" i="3"/>
  <c r="AJ640" i="3"/>
  <c r="X640" i="3"/>
  <c r="AN640" i="3"/>
  <c r="M624" i="3"/>
  <c r="Q624" i="3"/>
  <c r="U624" i="3"/>
  <c r="Y624" i="3"/>
  <c r="AC624" i="3"/>
  <c r="AG624" i="3"/>
  <c r="AK624" i="3"/>
  <c r="AO624" i="3"/>
  <c r="AS624" i="3"/>
  <c r="AW624" i="3"/>
  <c r="N624" i="3"/>
  <c r="R624" i="3"/>
  <c r="V624" i="3"/>
  <c r="Z624" i="3"/>
  <c r="AD624" i="3"/>
  <c r="AH624" i="3"/>
  <c r="AL624" i="3"/>
  <c r="AP624" i="3"/>
  <c r="AT624" i="3"/>
  <c r="K624" i="3"/>
  <c r="O624" i="3"/>
  <c r="S624" i="3"/>
  <c r="W624" i="3"/>
  <c r="AA624" i="3"/>
  <c r="AE624" i="3"/>
  <c r="AI624" i="3"/>
  <c r="AM624" i="3"/>
  <c r="AQ624" i="3"/>
  <c r="AU624" i="3"/>
  <c r="L624" i="3"/>
  <c r="AB624" i="3"/>
  <c r="AR624" i="3"/>
  <c r="P624" i="3"/>
  <c r="AF624" i="3"/>
  <c r="AV624" i="3"/>
  <c r="T624" i="3"/>
  <c r="AJ624" i="3"/>
  <c r="X624" i="3"/>
  <c r="AN624" i="3"/>
  <c r="M608" i="3"/>
  <c r="Q608" i="3"/>
  <c r="U608" i="3"/>
  <c r="Y608" i="3"/>
  <c r="AC608" i="3"/>
  <c r="AG608" i="3"/>
  <c r="AK608" i="3"/>
  <c r="AO608" i="3"/>
  <c r="AS608" i="3"/>
  <c r="AW608" i="3"/>
  <c r="N608" i="3"/>
  <c r="R608" i="3"/>
  <c r="V608" i="3"/>
  <c r="Z608" i="3"/>
  <c r="AD608" i="3"/>
  <c r="AH608" i="3"/>
  <c r="AL608" i="3"/>
  <c r="AP608" i="3"/>
  <c r="AT608" i="3"/>
  <c r="K608" i="3"/>
  <c r="O608" i="3"/>
  <c r="S608" i="3"/>
  <c r="W608" i="3"/>
  <c r="AA608" i="3"/>
  <c r="AE608" i="3"/>
  <c r="AI608" i="3"/>
  <c r="AM608" i="3"/>
  <c r="AQ608" i="3"/>
  <c r="AU608" i="3"/>
  <c r="L608" i="3"/>
  <c r="AB608" i="3"/>
  <c r="AR608" i="3"/>
  <c r="P608" i="3"/>
  <c r="AF608" i="3"/>
  <c r="AV608" i="3"/>
  <c r="T608" i="3"/>
  <c r="AJ608" i="3"/>
  <c r="X608" i="3"/>
  <c r="AN608" i="3"/>
  <c r="M592" i="3"/>
  <c r="Q592" i="3"/>
  <c r="U592" i="3"/>
  <c r="Y592" i="3"/>
  <c r="AC592" i="3"/>
  <c r="AG592" i="3"/>
  <c r="AK592" i="3"/>
  <c r="AO592" i="3"/>
  <c r="AS592" i="3"/>
  <c r="AW592" i="3"/>
  <c r="N592" i="3"/>
  <c r="R592" i="3"/>
  <c r="V592" i="3"/>
  <c r="Z592" i="3"/>
  <c r="AD592" i="3"/>
  <c r="AH592" i="3"/>
  <c r="AL592" i="3"/>
  <c r="AP592" i="3"/>
  <c r="AT592" i="3"/>
  <c r="K592" i="3"/>
  <c r="O592" i="3"/>
  <c r="S592" i="3"/>
  <c r="W592" i="3"/>
  <c r="AA592" i="3"/>
  <c r="AE592" i="3"/>
  <c r="AI592" i="3"/>
  <c r="AM592" i="3"/>
  <c r="AQ592" i="3"/>
  <c r="AU592" i="3"/>
  <c r="L592" i="3"/>
  <c r="AB592" i="3"/>
  <c r="AR592" i="3"/>
  <c r="P592" i="3"/>
  <c r="AF592" i="3"/>
  <c r="AV592" i="3"/>
  <c r="T592" i="3"/>
  <c r="AJ592" i="3"/>
  <c r="AN592" i="3"/>
  <c r="X592" i="3"/>
  <c r="M576" i="3"/>
  <c r="Q576" i="3"/>
  <c r="U576" i="3"/>
  <c r="Y576" i="3"/>
  <c r="AC576" i="3"/>
  <c r="AG576" i="3"/>
  <c r="AK576" i="3"/>
  <c r="AO576" i="3"/>
  <c r="AS576" i="3"/>
  <c r="AW576" i="3"/>
  <c r="N576" i="3"/>
  <c r="R576" i="3"/>
  <c r="V576" i="3"/>
  <c r="Z576" i="3"/>
  <c r="AD576" i="3"/>
  <c r="AH576" i="3"/>
  <c r="AL576" i="3"/>
  <c r="AP576" i="3"/>
  <c r="AT576" i="3"/>
  <c r="K576" i="3"/>
  <c r="O576" i="3"/>
  <c r="S576" i="3"/>
  <c r="W576" i="3"/>
  <c r="AA576" i="3"/>
  <c r="AE576" i="3"/>
  <c r="AI576" i="3"/>
  <c r="AM576" i="3"/>
  <c r="AQ576" i="3"/>
  <c r="AU576" i="3"/>
  <c r="L576" i="3"/>
  <c r="AB576" i="3"/>
  <c r="AR576" i="3"/>
  <c r="P576" i="3"/>
  <c r="AF576" i="3"/>
  <c r="AV576" i="3"/>
  <c r="T576" i="3"/>
  <c r="AJ576" i="3"/>
  <c r="X576" i="3"/>
  <c r="AN576" i="3"/>
  <c r="M560" i="3"/>
  <c r="Q560" i="3"/>
  <c r="U560" i="3"/>
  <c r="Y560" i="3"/>
  <c r="AC560" i="3"/>
  <c r="AG560" i="3"/>
  <c r="AK560" i="3"/>
  <c r="AO560" i="3"/>
  <c r="AS560" i="3"/>
  <c r="AW560" i="3"/>
  <c r="N560" i="3"/>
  <c r="R560" i="3"/>
  <c r="V560" i="3"/>
  <c r="Z560" i="3"/>
  <c r="AD560" i="3"/>
  <c r="AH560" i="3"/>
  <c r="AL560" i="3"/>
  <c r="AP560" i="3"/>
  <c r="AT560" i="3"/>
  <c r="K560" i="3"/>
  <c r="O560" i="3"/>
  <c r="S560" i="3"/>
  <c r="W560" i="3"/>
  <c r="AA560" i="3"/>
  <c r="AE560" i="3"/>
  <c r="AI560" i="3"/>
  <c r="AM560" i="3"/>
  <c r="AQ560" i="3"/>
  <c r="AU560" i="3"/>
  <c r="L560" i="3"/>
  <c r="AB560" i="3"/>
  <c r="AR560" i="3"/>
  <c r="P560" i="3"/>
  <c r="AF560" i="3"/>
  <c r="AV560" i="3"/>
  <c r="T560" i="3"/>
  <c r="AJ560" i="3"/>
  <c r="X560" i="3"/>
  <c r="AN560" i="3"/>
  <c r="M544" i="3"/>
  <c r="Q544" i="3"/>
  <c r="U544" i="3"/>
  <c r="Y544" i="3"/>
  <c r="AC544" i="3"/>
  <c r="AG544" i="3"/>
  <c r="AK544" i="3"/>
  <c r="AO544" i="3"/>
  <c r="AS544" i="3"/>
  <c r="AW544" i="3"/>
  <c r="N544" i="3"/>
  <c r="R544" i="3"/>
  <c r="V544" i="3"/>
  <c r="Z544" i="3"/>
  <c r="AD544" i="3"/>
  <c r="AH544" i="3"/>
  <c r="AL544" i="3"/>
  <c r="AP544" i="3"/>
  <c r="AT544" i="3"/>
  <c r="K544" i="3"/>
  <c r="O544" i="3"/>
  <c r="S544" i="3"/>
  <c r="W544" i="3"/>
  <c r="AA544" i="3"/>
  <c r="AE544" i="3"/>
  <c r="AI544" i="3"/>
  <c r="AM544" i="3"/>
  <c r="AQ544" i="3"/>
  <c r="AU544" i="3"/>
  <c r="L544" i="3"/>
  <c r="AB544" i="3"/>
  <c r="AR544" i="3"/>
  <c r="P544" i="3"/>
  <c r="AF544" i="3"/>
  <c r="AV544" i="3"/>
  <c r="T544" i="3"/>
  <c r="AJ544" i="3"/>
  <c r="X544" i="3"/>
  <c r="AN544" i="3"/>
  <c r="M528" i="3"/>
  <c r="Q528" i="3"/>
  <c r="U528" i="3"/>
  <c r="Y528" i="3"/>
  <c r="AC528" i="3"/>
  <c r="AG528" i="3"/>
  <c r="AK528" i="3"/>
  <c r="AO528" i="3"/>
  <c r="AS528" i="3"/>
  <c r="AW528" i="3"/>
  <c r="N528" i="3"/>
  <c r="R528" i="3"/>
  <c r="V528" i="3"/>
  <c r="Z528" i="3"/>
  <c r="AD528" i="3"/>
  <c r="AH528" i="3"/>
  <c r="AL528" i="3"/>
  <c r="AP528" i="3"/>
  <c r="AT528" i="3"/>
  <c r="K528" i="3"/>
  <c r="O528" i="3"/>
  <c r="S528" i="3"/>
  <c r="W528" i="3"/>
  <c r="AA528" i="3"/>
  <c r="AE528" i="3"/>
  <c r="AI528" i="3"/>
  <c r="AM528" i="3"/>
  <c r="AQ528" i="3"/>
  <c r="AU528" i="3"/>
  <c r="L528" i="3"/>
  <c r="AB528" i="3"/>
  <c r="AR528" i="3"/>
  <c r="P528" i="3"/>
  <c r="AF528" i="3"/>
  <c r="AV528" i="3"/>
  <c r="T528" i="3"/>
  <c r="AJ528" i="3"/>
  <c r="AN528" i="3"/>
  <c r="X528" i="3"/>
  <c r="M512" i="3"/>
  <c r="Q512" i="3"/>
  <c r="U512" i="3"/>
  <c r="Y512" i="3"/>
  <c r="AC512" i="3"/>
  <c r="AG512" i="3"/>
  <c r="AK512" i="3"/>
  <c r="AO512" i="3"/>
  <c r="AS512" i="3"/>
  <c r="AW512" i="3"/>
  <c r="N512" i="3"/>
  <c r="R512" i="3"/>
  <c r="V512" i="3"/>
  <c r="Z512" i="3"/>
  <c r="AD512" i="3"/>
  <c r="AH512" i="3"/>
  <c r="AL512" i="3"/>
  <c r="AP512" i="3"/>
  <c r="AT512" i="3"/>
  <c r="K512" i="3"/>
  <c r="O512" i="3"/>
  <c r="S512" i="3"/>
  <c r="W512" i="3"/>
  <c r="AA512" i="3"/>
  <c r="AE512" i="3"/>
  <c r="AI512" i="3"/>
  <c r="AM512" i="3"/>
  <c r="AQ512" i="3"/>
  <c r="AU512" i="3"/>
  <c r="L512" i="3"/>
  <c r="AB512" i="3"/>
  <c r="AR512" i="3"/>
  <c r="P512" i="3"/>
  <c r="AF512" i="3"/>
  <c r="AV512" i="3"/>
  <c r="T512" i="3"/>
  <c r="AJ512" i="3"/>
  <c r="X512" i="3"/>
  <c r="AN512" i="3"/>
  <c r="M496" i="3"/>
  <c r="Q496" i="3"/>
  <c r="U496" i="3"/>
  <c r="Y496" i="3"/>
  <c r="AC496" i="3"/>
  <c r="AG496" i="3"/>
  <c r="AK496" i="3"/>
  <c r="AO496" i="3"/>
  <c r="AS496" i="3"/>
  <c r="AW496" i="3"/>
  <c r="N496" i="3"/>
  <c r="R496" i="3"/>
  <c r="V496" i="3"/>
  <c r="Z496" i="3"/>
  <c r="AD496" i="3"/>
  <c r="AH496" i="3"/>
  <c r="AL496" i="3"/>
  <c r="AP496" i="3"/>
  <c r="AT496" i="3"/>
  <c r="K496" i="3"/>
  <c r="O496" i="3"/>
  <c r="S496" i="3"/>
  <c r="W496" i="3"/>
  <c r="AA496" i="3"/>
  <c r="AE496" i="3"/>
  <c r="AI496" i="3"/>
  <c r="AM496" i="3"/>
  <c r="AQ496" i="3"/>
  <c r="AU496" i="3"/>
  <c r="L496" i="3"/>
  <c r="AB496" i="3"/>
  <c r="AR496" i="3"/>
  <c r="P496" i="3"/>
  <c r="AF496" i="3"/>
  <c r="AV496" i="3"/>
  <c r="T496" i="3"/>
  <c r="AJ496" i="3"/>
  <c r="X496" i="3"/>
  <c r="AN496" i="3"/>
  <c r="M480" i="3"/>
  <c r="Q480" i="3"/>
  <c r="U480" i="3"/>
  <c r="Y480" i="3"/>
  <c r="AC480" i="3"/>
  <c r="AG480" i="3"/>
  <c r="AK480" i="3"/>
  <c r="AO480" i="3"/>
  <c r="AS480" i="3"/>
  <c r="AW480" i="3"/>
  <c r="N480" i="3"/>
  <c r="R480" i="3"/>
  <c r="V480" i="3"/>
  <c r="Z480" i="3"/>
  <c r="AD480" i="3"/>
  <c r="AH480" i="3"/>
  <c r="AL480" i="3"/>
  <c r="AP480" i="3"/>
  <c r="AT480" i="3"/>
  <c r="K480" i="3"/>
  <c r="O480" i="3"/>
  <c r="S480" i="3"/>
  <c r="W480" i="3"/>
  <c r="AA480" i="3"/>
  <c r="AE480" i="3"/>
  <c r="AI480" i="3"/>
  <c r="AM480" i="3"/>
  <c r="AQ480" i="3"/>
  <c r="AU480" i="3"/>
  <c r="L480" i="3"/>
  <c r="AB480" i="3"/>
  <c r="AR480" i="3"/>
  <c r="P480" i="3"/>
  <c r="AF480" i="3"/>
  <c r="AV480" i="3"/>
  <c r="T480" i="3"/>
  <c r="AJ480" i="3"/>
  <c r="X480" i="3"/>
  <c r="AN480" i="3"/>
  <c r="M464" i="3"/>
  <c r="Q464" i="3"/>
  <c r="U464" i="3"/>
  <c r="Y464" i="3"/>
  <c r="AC464" i="3"/>
  <c r="AG464" i="3"/>
  <c r="AK464" i="3"/>
  <c r="AO464" i="3"/>
  <c r="AS464" i="3"/>
  <c r="AW464" i="3"/>
  <c r="N464" i="3"/>
  <c r="R464" i="3"/>
  <c r="V464" i="3"/>
  <c r="Z464" i="3"/>
  <c r="AD464" i="3"/>
  <c r="AH464" i="3"/>
  <c r="AL464" i="3"/>
  <c r="AP464" i="3"/>
  <c r="AT464" i="3"/>
  <c r="K464" i="3"/>
  <c r="O464" i="3"/>
  <c r="S464" i="3"/>
  <c r="W464" i="3"/>
  <c r="AA464" i="3"/>
  <c r="AE464" i="3"/>
  <c r="AI464" i="3"/>
  <c r="AM464" i="3"/>
  <c r="AQ464" i="3"/>
  <c r="AU464" i="3"/>
  <c r="L464" i="3"/>
  <c r="AB464" i="3"/>
  <c r="AR464" i="3"/>
  <c r="P464" i="3"/>
  <c r="AF464" i="3"/>
  <c r="AV464" i="3"/>
  <c r="T464" i="3"/>
  <c r="AJ464" i="3"/>
  <c r="AN464" i="3"/>
  <c r="X464" i="3"/>
  <c r="M448" i="3"/>
  <c r="Q448" i="3"/>
  <c r="U448" i="3"/>
  <c r="Y448" i="3"/>
  <c r="AC448" i="3"/>
  <c r="AG448" i="3"/>
  <c r="AK448" i="3"/>
  <c r="AO448" i="3"/>
  <c r="AS448" i="3"/>
  <c r="AW448" i="3"/>
  <c r="N448" i="3"/>
  <c r="R448" i="3"/>
  <c r="V448" i="3"/>
  <c r="Z448" i="3"/>
  <c r="AD448" i="3"/>
  <c r="AH448" i="3"/>
  <c r="AL448" i="3"/>
  <c r="AP448" i="3"/>
  <c r="AT448" i="3"/>
  <c r="K448" i="3"/>
  <c r="O448" i="3"/>
  <c r="S448" i="3"/>
  <c r="W448" i="3"/>
  <c r="AA448" i="3"/>
  <c r="AE448" i="3"/>
  <c r="AI448" i="3"/>
  <c r="AM448" i="3"/>
  <c r="AQ448" i="3"/>
  <c r="AU448" i="3"/>
  <c r="L448" i="3"/>
  <c r="AB448" i="3"/>
  <c r="AR448" i="3"/>
  <c r="P448" i="3"/>
  <c r="AF448" i="3"/>
  <c r="AV448" i="3"/>
  <c r="T448" i="3"/>
  <c r="AJ448" i="3"/>
  <c r="X448" i="3"/>
  <c r="AN448" i="3"/>
  <c r="M432" i="3"/>
  <c r="Q432" i="3"/>
  <c r="U432" i="3"/>
  <c r="Y432" i="3"/>
  <c r="AC432" i="3"/>
  <c r="AG432" i="3"/>
  <c r="AK432" i="3"/>
  <c r="AO432" i="3"/>
  <c r="AS432" i="3"/>
  <c r="AW432" i="3"/>
  <c r="N432" i="3"/>
  <c r="R432" i="3"/>
  <c r="V432" i="3"/>
  <c r="Z432" i="3"/>
  <c r="AD432" i="3"/>
  <c r="AH432" i="3"/>
  <c r="AL432" i="3"/>
  <c r="AP432" i="3"/>
  <c r="AT432" i="3"/>
  <c r="K432" i="3"/>
  <c r="O432" i="3"/>
  <c r="S432" i="3"/>
  <c r="W432" i="3"/>
  <c r="AA432" i="3"/>
  <c r="AE432" i="3"/>
  <c r="AI432" i="3"/>
  <c r="AM432" i="3"/>
  <c r="AQ432" i="3"/>
  <c r="AU432" i="3"/>
  <c r="L432" i="3"/>
  <c r="AB432" i="3"/>
  <c r="AR432" i="3"/>
  <c r="P432" i="3"/>
  <c r="AF432" i="3"/>
  <c r="AV432" i="3"/>
  <c r="T432" i="3"/>
  <c r="AJ432" i="3"/>
  <c r="X432" i="3"/>
  <c r="AN432" i="3"/>
  <c r="M416" i="3"/>
  <c r="Q416" i="3"/>
  <c r="U416" i="3"/>
  <c r="Y416" i="3"/>
  <c r="AC416" i="3"/>
  <c r="AG416" i="3"/>
  <c r="AK416" i="3"/>
  <c r="AO416" i="3"/>
  <c r="AS416" i="3"/>
  <c r="AW416" i="3"/>
  <c r="N416" i="3"/>
  <c r="R416" i="3"/>
  <c r="V416" i="3"/>
  <c r="Z416" i="3"/>
  <c r="AD416" i="3"/>
  <c r="AH416" i="3"/>
  <c r="AL416" i="3"/>
  <c r="AP416" i="3"/>
  <c r="AT416" i="3"/>
  <c r="K416" i="3"/>
  <c r="O416" i="3"/>
  <c r="S416" i="3"/>
  <c r="W416" i="3"/>
  <c r="AA416" i="3"/>
  <c r="AE416" i="3"/>
  <c r="AI416" i="3"/>
  <c r="AM416" i="3"/>
  <c r="AQ416" i="3"/>
  <c r="AU416" i="3"/>
  <c r="L416" i="3"/>
  <c r="AB416" i="3"/>
  <c r="AR416" i="3"/>
  <c r="P416" i="3"/>
  <c r="AF416" i="3"/>
  <c r="AV416" i="3"/>
  <c r="T416" i="3"/>
  <c r="AJ416" i="3"/>
  <c r="X416" i="3"/>
  <c r="AN416" i="3"/>
  <c r="K400" i="3"/>
  <c r="O400" i="3"/>
  <c r="S400" i="3"/>
  <c r="W400" i="3"/>
  <c r="AA400" i="3"/>
  <c r="AE400" i="3"/>
  <c r="AI400" i="3"/>
  <c r="AM400" i="3"/>
  <c r="AQ400" i="3"/>
  <c r="AU400" i="3"/>
  <c r="L400" i="3"/>
  <c r="P400" i="3"/>
  <c r="T400" i="3"/>
  <c r="X400" i="3"/>
  <c r="AB400" i="3"/>
  <c r="AF400" i="3"/>
  <c r="AJ400" i="3"/>
  <c r="AN400" i="3"/>
  <c r="AR400" i="3"/>
  <c r="AV400" i="3"/>
  <c r="N400" i="3"/>
  <c r="V400" i="3"/>
  <c r="AD400" i="3"/>
  <c r="AL400" i="3"/>
  <c r="AT400" i="3"/>
  <c r="Q400" i="3"/>
  <c r="Y400" i="3"/>
  <c r="AG400" i="3"/>
  <c r="AO400" i="3"/>
  <c r="AW400" i="3"/>
  <c r="R400" i="3"/>
  <c r="Z400" i="3"/>
  <c r="AH400" i="3"/>
  <c r="AP400" i="3"/>
  <c r="M400" i="3"/>
  <c r="AS400" i="3"/>
  <c r="U400" i="3"/>
  <c r="AC400" i="3"/>
  <c r="AK400" i="3"/>
  <c r="K384" i="3"/>
  <c r="O384" i="3"/>
  <c r="S384" i="3"/>
  <c r="W384" i="3"/>
  <c r="AA384" i="3"/>
  <c r="AE384" i="3"/>
  <c r="AI384" i="3"/>
  <c r="AM384" i="3"/>
  <c r="AQ384" i="3"/>
  <c r="AU384" i="3"/>
  <c r="L384" i="3"/>
  <c r="P384" i="3"/>
  <c r="T384" i="3"/>
  <c r="X384" i="3"/>
  <c r="AB384" i="3"/>
  <c r="AF384" i="3"/>
  <c r="AJ384" i="3"/>
  <c r="AN384" i="3"/>
  <c r="AR384" i="3"/>
  <c r="AV384" i="3"/>
  <c r="N384" i="3"/>
  <c r="V384" i="3"/>
  <c r="AD384" i="3"/>
  <c r="AL384" i="3"/>
  <c r="AT384" i="3"/>
  <c r="Q384" i="3"/>
  <c r="Y384" i="3"/>
  <c r="AG384" i="3"/>
  <c r="AO384" i="3"/>
  <c r="AW384" i="3"/>
  <c r="R384" i="3"/>
  <c r="Z384" i="3"/>
  <c r="AH384" i="3"/>
  <c r="AP384" i="3"/>
  <c r="AC384" i="3"/>
  <c r="AK384" i="3"/>
  <c r="M384" i="3"/>
  <c r="AS384" i="3"/>
  <c r="U384" i="3"/>
  <c r="K368" i="3"/>
  <c r="O368" i="3"/>
  <c r="S368" i="3"/>
  <c r="W368" i="3"/>
  <c r="AA368" i="3"/>
  <c r="AE368" i="3"/>
  <c r="AI368" i="3"/>
  <c r="AM368" i="3"/>
  <c r="AQ368" i="3"/>
  <c r="AU368" i="3"/>
  <c r="L368" i="3"/>
  <c r="P368" i="3"/>
  <c r="T368" i="3"/>
  <c r="X368" i="3"/>
  <c r="AB368" i="3"/>
  <c r="AF368" i="3"/>
  <c r="AJ368" i="3"/>
  <c r="AN368" i="3"/>
  <c r="AR368" i="3"/>
  <c r="AV368" i="3"/>
  <c r="M368" i="3"/>
  <c r="Q368" i="3"/>
  <c r="U368" i="3"/>
  <c r="Y368" i="3"/>
  <c r="AC368" i="3"/>
  <c r="AG368" i="3"/>
  <c r="AK368" i="3"/>
  <c r="AO368" i="3"/>
  <c r="AS368" i="3"/>
  <c r="AW368" i="3"/>
  <c r="Z368" i="3"/>
  <c r="AP368" i="3"/>
  <c r="N368" i="3"/>
  <c r="AD368" i="3"/>
  <c r="AT368" i="3"/>
  <c r="R368" i="3"/>
  <c r="AH368" i="3"/>
  <c r="V368" i="3"/>
  <c r="AL368" i="3"/>
  <c r="K352" i="3"/>
  <c r="O352" i="3"/>
  <c r="S352" i="3"/>
  <c r="W352" i="3"/>
  <c r="AA352" i="3"/>
  <c r="AE352" i="3"/>
  <c r="AI352" i="3"/>
  <c r="AM352" i="3"/>
  <c r="AQ352" i="3"/>
  <c r="AU352" i="3"/>
  <c r="L352" i="3"/>
  <c r="P352" i="3"/>
  <c r="T352" i="3"/>
  <c r="X352" i="3"/>
  <c r="AB352" i="3"/>
  <c r="AF352" i="3"/>
  <c r="AJ352" i="3"/>
  <c r="AN352" i="3"/>
  <c r="AR352" i="3"/>
  <c r="AV352" i="3"/>
  <c r="M352" i="3"/>
  <c r="Q352" i="3"/>
  <c r="U352" i="3"/>
  <c r="Y352" i="3"/>
  <c r="AC352" i="3"/>
  <c r="AG352" i="3"/>
  <c r="AK352" i="3"/>
  <c r="AO352" i="3"/>
  <c r="AS352" i="3"/>
  <c r="AW352" i="3"/>
  <c r="Z352" i="3"/>
  <c r="AP352" i="3"/>
  <c r="N352" i="3"/>
  <c r="AD352" i="3"/>
  <c r="AT352" i="3"/>
  <c r="R352" i="3"/>
  <c r="AH352" i="3"/>
  <c r="V352" i="3"/>
  <c r="AL352" i="3"/>
  <c r="K336" i="3"/>
  <c r="O336" i="3"/>
  <c r="S336" i="3"/>
  <c r="W336" i="3"/>
  <c r="AA336" i="3"/>
  <c r="AE336" i="3"/>
  <c r="AI336" i="3"/>
  <c r="AM336" i="3"/>
  <c r="AQ336" i="3"/>
  <c r="AU336" i="3"/>
  <c r="L336" i="3"/>
  <c r="P336" i="3"/>
  <c r="T336" i="3"/>
  <c r="X336" i="3"/>
  <c r="AB336" i="3"/>
  <c r="AF336" i="3"/>
  <c r="AJ336" i="3"/>
  <c r="AN336" i="3"/>
  <c r="AR336" i="3"/>
  <c r="AV336" i="3"/>
  <c r="M336" i="3"/>
  <c r="Q336" i="3"/>
  <c r="U336" i="3"/>
  <c r="Y336" i="3"/>
  <c r="AC336" i="3"/>
  <c r="AG336" i="3"/>
  <c r="AK336" i="3"/>
  <c r="AO336" i="3"/>
  <c r="AS336" i="3"/>
  <c r="AW336" i="3"/>
  <c r="Z336" i="3"/>
  <c r="AP336" i="3"/>
  <c r="N336" i="3"/>
  <c r="AD336" i="3"/>
  <c r="AT336" i="3"/>
  <c r="R336" i="3"/>
  <c r="AH336" i="3"/>
  <c r="V336" i="3"/>
  <c r="AL336" i="3"/>
  <c r="K320" i="3"/>
  <c r="O320" i="3"/>
  <c r="S320" i="3"/>
  <c r="W320" i="3"/>
  <c r="AA320" i="3"/>
  <c r="AE320" i="3"/>
  <c r="AI320" i="3"/>
  <c r="AM320" i="3"/>
  <c r="AQ320" i="3"/>
  <c r="AU320" i="3"/>
  <c r="L320" i="3"/>
  <c r="P320" i="3"/>
  <c r="T320" i="3"/>
  <c r="X320" i="3"/>
  <c r="AB320" i="3"/>
  <c r="AF320" i="3"/>
  <c r="AJ320" i="3"/>
  <c r="AN320" i="3"/>
  <c r="AR320" i="3"/>
  <c r="AV320" i="3"/>
  <c r="M320" i="3"/>
  <c r="Q320" i="3"/>
  <c r="U320" i="3"/>
  <c r="Y320" i="3"/>
  <c r="AC320" i="3"/>
  <c r="AG320" i="3"/>
  <c r="AK320" i="3"/>
  <c r="AO320" i="3"/>
  <c r="AS320" i="3"/>
  <c r="AW320" i="3"/>
  <c r="Z320" i="3"/>
  <c r="AP320" i="3"/>
  <c r="N320" i="3"/>
  <c r="AD320" i="3"/>
  <c r="AT320" i="3"/>
  <c r="R320" i="3"/>
  <c r="AH320" i="3"/>
  <c r="AL320" i="3"/>
  <c r="V320" i="3"/>
  <c r="K304" i="3"/>
  <c r="O304" i="3"/>
  <c r="S304" i="3"/>
  <c r="W304" i="3"/>
  <c r="AA304" i="3"/>
  <c r="AE304" i="3"/>
  <c r="AI304" i="3"/>
  <c r="AM304" i="3"/>
  <c r="AQ304" i="3"/>
  <c r="AU304" i="3"/>
  <c r="L304" i="3"/>
  <c r="P304" i="3"/>
  <c r="T304" i="3"/>
  <c r="X304" i="3"/>
  <c r="AB304" i="3"/>
  <c r="AF304" i="3"/>
  <c r="AJ304" i="3"/>
  <c r="AN304" i="3"/>
  <c r="AR304" i="3"/>
  <c r="AV304" i="3"/>
  <c r="M304" i="3"/>
  <c r="Q304" i="3"/>
  <c r="U304" i="3"/>
  <c r="Y304" i="3"/>
  <c r="AC304" i="3"/>
  <c r="AG304" i="3"/>
  <c r="AK304" i="3"/>
  <c r="AO304" i="3"/>
  <c r="AS304" i="3"/>
  <c r="AW304" i="3"/>
  <c r="N304" i="3"/>
  <c r="AD304" i="3"/>
  <c r="AT304" i="3"/>
  <c r="R304" i="3"/>
  <c r="AH304" i="3"/>
  <c r="V304" i="3"/>
  <c r="AL304" i="3"/>
  <c r="Z304" i="3"/>
  <c r="AP304" i="3"/>
  <c r="M288" i="3"/>
  <c r="Q288" i="3"/>
  <c r="U288" i="3"/>
  <c r="Y288" i="3"/>
  <c r="AC288" i="3"/>
  <c r="AG288" i="3"/>
  <c r="AK288" i="3"/>
  <c r="AO288" i="3"/>
  <c r="AS288" i="3"/>
  <c r="AW288" i="3"/>
  <c r="N288" i="3"/>
  <c r="S288" i="3"/>
  <c r="X288" i="3"/>
  <c r="AD288" i="3"/>
  <c r="AI288" i="3"/>
  <c r="AN288" i="3"/>
  <c r="AT288" i="3"/>
  <c r="O288" i="3"/>
  <c r="T288" i="3"/>
  <c r="Z288" i="3"/>
  <c r="AE288" i="3"/>
  <c r="AJ288" i="3"/>
  <c r="AP288" i="3"/>
  <c r="AU288" i="3"/>
  <c r="K288" i="3"/>
  <c r="P288" i="3"/>
  <c r="V288" i="3"/>
  <c r="AA288" i="3"/>
  <c r="AF288" i="3"/>
  <c r="AL288" i="3"/>
  <c r="AQ288" i="3"/>
  <c r="AV288" i="3"/>
  <c r="W288" i="3"/>
  <c r="AR288" i="3"/>
  <c r="AB288" i="3"/>
  <c r="L288" i="3"/>
  <c r="AH288" i="3"/>
  <c r="R288" i="3"/>
  <c r="AM288" i="3"/>
  <c r="K272" i="3"/>
  <c r="O272" i="3"/>
  <c r="S272" i="3"/>
  <c r="W272" i="3"/>
  <c r="AA272" i="3"/>
  <c r="AE272" i="3"/>
  <c r="AI272" i="3"/>
  <c r="AM272" i="3"/>
  <c r="AQ272" i="3"/>
  <c r="AU272" i="3"/>
  <c r="L272" i="3"/>
  <c r="P272" i="3"/>
  <c r="T272" i="3"/>
  <c r="X272" i="3"/>
  <c r="AB272" i="3"/>
  <c r="AF272" i="3"/>
  <c r="AJ272" i="3"/>
  <c r="AN272" i="3"/>
  <c r="AR272" i="3"/>
  <c r="AV272" i="3"/>
  <c r="M272" i="3"/>
  <c r="Q272" i="3"/>
  <c r="U272" i="3"/>
  <c r="Y272" i="3"/>
  <c r="AC272" i="3"/>
  <c r="AG272" i="3"/>
  <c r="AK272" i="3"/>
  <c r="AO272" i="3"/>
  <c r="AS272" i="3"/>
  <c r="AW272" i="3"/>
  <c r="N272" i="3"/>
  <c r="AD272" i="3"/>
  <c r="AT272" i="3"/>
  <c r="R272" i="3"/>
  <c r="AH272" i="3"/>
  <c r="V272" i="3"/>
  <c r="AL272" i="3"/>
  <c r="Z272" i="3"/>
  <c r="AP272" i="3"/>
  <c r="K256" i="3"/>
  <c r="O256" i="3"/>
  <c r="S256" i="3"/>
  <c r="W256" i="3"/>
  <c r="AA256" i="3"/>
  <c r="AE256" i="3"/>
  <c r="AI256" i="3"/>
  <c r="AM256" i="3"/>
  <c r="AQ256" i="3"/>
  <c r="AU256" i="3"/>
  <c r="L256" i="3"/>
  <c r="P256" i="3"/>
  <c r="T256" i="3"/>
  <c r="X256" i="3"/>
  <c r="AB256" i="3"/>
  <c r="AF256" i="3"/>
  <c r="AJ256" i="3"/>
  <c r="AN256" i="3"/>
  <c r="AR256" i="3"/>
  <c r="AV256" i="3"/>
  <c r="M256" i="3"/>
  <c r="Q256" i="3"/>
  <c r="U256" i="3"/>
  <c r="Y256" i="3"/>
  <c r="AC256" i="3"/>
  <c r="AG256" i="3"/>
  <c r="AK256" i="3"/>
  <c r="AO256" i="3"/>
  <c r="AS256" i="3"/>
  <c r="AW256" i="3"/>
  <c r="N256" i="3"/>
  <c r="AD256" i="3"/>
  <c r="AT256" i="3"/>
  <c r="R256" i="3"/>
  <c r="AH256" i="3"/>
  <c r="V256" i="3"/>
  <c r="AL256" i="3"/>
  <c r="Z256" i="3"/>
  <c r="AP256" i="3"/>
  <c r="K240" i="3"/>
  <c r="O240" i="3"/>
  <c r="S240" i="3"/>
  <c r="W240" i="3"/>
  <c r="AA240" i="3"/>
  <c r="AE240" i="3"/>
  <c r="AI240" i="3"/>
  <c r="AM240" i="3"/>
  <c r="AQ240" i="3"/>
  <c r="AU240" i="3"/>
  <c r="L240" i="3"/>
  <c r="P240" i="3"/>
  <c r="T240" i="3"/>
  <c r="X240" i="3"/>
  <c r="AB240" i="3"/>
  <c r="AF240" i="3"/>
  <c r="AJ240" i="3"/>
  <c r="AN240" i="3"/>
  <c r="AR240" i="3"/>
  <c r="AV240" i="3"/>
  <c r="M240" i="3"/>
  <c r="Q240" i="3"/>
  <c r="U240" i="3"/>
  <c r="Y240" i="3"/>
  <c r="AC240" i="3"/>
  <c r="AG240" i="3"/>
  <c r="AK240" i="3"/>
  <c r="AO240" i="3"/>
  <c r="AS240" i="3"/>
  <c r="AW240" i="3"/>
  <c r="N240" i="3"/>
  <c r="AD240" i="3"/>
  <c r="AT240" i="3"/>
  <c r="R240" i="3"/>
  <c r="AH240" i="3"/>
  <c r="V240" i="3"/>
  <c r="AL240" i="3"/>
  <c r="AP240" i="3"/>
  <c r="Z240" i="3"/>
  <c r="K224" i="3"/>
  <c r="O224" i="3"/>
  <c r="S224" i="3"/>
  <c r="W224" i="3"/>
  <c r="AA224" i="3"/>
  <c r="AE224" i="3"/>
  <c r="AI224" i="3"/>
  <c r="AM224" i="3"/>
  <c r="AQ224" i="3"/>
  <c r="AU224" i="3"/>
  <c r="L224" i="3"/>
  <c r="P224" i="3"/>
  <c r="T224" i="3"/>
  <c r="X224" i="3"/>
  <c r="AB224" i="3"/>
  <c r="AF224" i="3"/>
  <c r="AJ224" i="3"/>
  <c r="AN224" i="3"/>
  <c r="AR224" i="3"/>
  <c r="AV224" i="3"/>
  <c r="M224" i="3"/>
  <c r="Q224" i="3"/>
  <c r="U224" i="3"/>
  <c r="Y224" i="3"/>
  <c r="AC224" i="3"/>
  <c r="AG224" i="3"/>
  <c r="AK224" i="3"/>
  <c r="AO224" i="3"/>
  <c r="AS224" i="3"/>
  <c r="AW224" i="3"/>
  <c r="V224" i="3"/>
  <c r="AL224" i="3"/>
  <c r="Z224" i="3"/>
  <c r="AP224" i="3"/>
  <c r="N224" i="3"/>
  <c r="AD224" i="3"/>
  <c r="AT224" i="3"/>
  <c r="AH224" i="3"/>
  <c r="R224" i="3"/>
  <c r="K208" i="3"/>
  <c r="O208" i="3"/>
  <c r="S208" i="3"/>
  <c r="W208" i="3"/>
  <c r="AA208" i="3"/>
  <c r="AE208" i="3"/>
  <c r="AI208" i="3"/>
  <c r="AM208" i="3"/>
  <c r="AQ208" i="3"/>
  <c r="AU208" i="3"/>
  <c r="L208" i="3"/>
  <c r="P208" i="3"/>
  <c r="T208" i="3"/>
  <c r="X208" i="3"/>
  <c r="AB208" i="3"/>
  <c r="AF208" i="3"/>
  <c r="AJ208" i="3"/>
  <c r="AN208" i="3"/>
  <c r="AR208" i="3"/>
  <c r="AV208" i="3"/>
  <c r="M208" i="3"/>
  <c r="Q208" i="3"/>
  <c r="U208" i="3"/>
  <c r="Y208" i="3"/>
  <c r="AC208" i="3"/>
  <c r="AG208" i="3"/>
  <c r="AK208" i="3"/>
  <c r="AO208" i="3"/>
  <c r="AS208" i="3"/>
  <c r="AW208" i="3"/>
  <c r="V208" i="3"/>
  <c r="AL208" i="3"/>
  <c r="Z208" i="3"/>
  <c r="AP208" i="3"/>
  <c r="N208" i="3"/>
  <c r="AD208" i="3"/>
  <c r="AT208" i="3"/>
  <c r="R208" i="3"/>
  <c r="AH208" i="3"/>
  <c r="K192" i="3"/>
  <c r="O192" i="3"/>
  <c r="S192" i="3"/>
  <c r="W192" i="3"/>
  <c r="AA192" i="3"/>
  <c r="AE192" i="3"/>
  <c r="AI192" i="3"/>
  <c r="AM192" i="3"/>
  <c r="AQ192" i="3"/>
  <c r="AU192" i="3"/>
  <c r="L192" i="3"/>
  <c r="P192" i="3"/>
  <c r="T192" i="3"/>
  <c r="X192" i="3"/>
  <c r="AB192" i="3"/>
  <c r="AF192" i="3"/>
  <c r="AJ192" i="3"/>
  <c r="AN192" i="3"/>
  <c r="AR192" i="3"/>
  <c r="AV192" i="3"/>
  <c r="M192" i="3"/>
  <c r="Q192" i="3"/>
  <c r="U192" i="3"/>
  <c r="Y192" i="3"/>
  <c r="AC192" i="3"/>
  <c r="AG192" i="3"/>
  <c r="AK192" i="3"/>
  <c r="AO192" i="3"/>
  <c r="AS192" i="3"/>
  <c r="AW192" i="3"/>
  <c r="V192" i="3"/>
  <c r="AL192" i="3"/>
  <c r="Z192" i="3"/>
  <c r="AP192" i="3"/>
  <c r="N192" i="3"/>
  <c r="AD192" i="3"/>
  <c r="AT192" i="3"/>
  <c r="R192" i="3"/>
  <c r="AH192" i="3"/>
  <c r="M176" i="3"/>
  <c r="Q176" i="3"/>
  <c r="U176" i="3"/>
  <c r="Y176" i="3"/>
  <c r="AC176" i="3"/>
  <c r="AG176" i="3"/>
  <c r="AK176" i="3"/>
  <c r="AO176" i="3"/>
  <c r="AS176" i="3"/>
  <c r="AW176" i="3"/>
  <c r="N176" i="3"/>
  <c r="R176" i="3"/>
  <c r="V176" i="3"/>
  <c r="Z176" i="3"/>
  <c r="AD176" i="3"/>
  <c r="AH176" i="3"/>
  <c r="AL176" i="3"/>
  <c r="AP176" i="3"/>
  <c r="AT176" i="3"/>
  <c r="K176" i="3"/>
  <c r="O176" i="3"/>
  <c r="S176" i="3"/>
  <c r="W176" i="3"/>
  <c r="AA176" i="3"/>
  <c r="AE176" i="3"/>
  <c r="AI176" i="3"/>
  <c r="AM176" i="3"/>
  <c r="AQ176" i="3"/>
  <c r="AU176" i="3"/>
  <c r="L176" i="3"/>
  <c r="AB176" i="3"/>
  <c r="AR176" i="3"/>
  <c r="P176" i="3"/>
  <c r="AF176" i="3"/>
  <c r="AV176" i="3"/>
  <c r="T176" i="3"/>
  <c r="AJ176" i="3"/>
  <c r="X176" i="3"/>
  <c r="AN176" i="3"/>
  <c r="M160" i="3"/>
  <c r="Q160" i="3"/>
  <c r="U160" i="3"/>
  <c r="Y160" i="3"/>
  <c r="AC160" i="3"/>
  <c r="AG160" i="3"/>
  <c r="AK160" i="3"/>
  <c r="AO160" i="3"/>
  <c r="AS160" i="3"/>
  <c r="AW160" i="3"/>
  <c r="N160" i="3"/>
  <c r="R160" i="3"/>
  <c r="V160" i="3"/>
  <c r="Z160" i="3"/>
  <c r="AD160" i="3"/>
  <c r="AH160" i="3"/>
  <c r="AL160" i="3"/>
  <c r="AP160" i="3"/>
  <c r="AT160" i="3"/>
  <c r="K160" i="3"/>
  <c r="O160" i="3"/>
  <c r="S160" i="3"/>
  <c r="W160" i="3"/>
  <c r="AA160" i="3"/>
  <c r="AE160" i="3"/>
  <c r="AI160" i="3"/>
  <c r="AM160" i="3"/>
  <c r="AQ160" i="3"/>
  <c r="AU160" i="3"/>
  <c r="L160" i="3"/>
  <c r="AB160" i="3"/>
  <c r="AR160" i="3"/>
  <c r="P160" i="3"/>
  <c r="AF160" i="3"/>
  <c r="AV160" i="3"/>
  <c r="T160" i="3"/>
  <c r="AJ160" i="3"/>
  <c r="AN160" i="3"/>
  <c r="X160" i="3"/>
  <c r="M144" i="3"/>
  <c r="Q144" i="3"/>
  <c r="U144" i="3"/>
  <c r="Y144" i="3"/>
  <c r="AC144" i="3"/>
  <c r="AG144" i="3"/>
  <c r="AK144" i="3"/>
  <c r="AO144" i="3"/>
  <c r="AS144" i="3"/>
  <c r="AW144" i="3"/>
  <c r="N144" i="3"/>
  <c r="R144" i="3"/>
  <c r="V144" i="3"/>
  <c r="Z144" i="3"/>
  <c r="AD144" i="3"/>
  <c r="AH144" i="3"/>
  <c r="AL144" i="3"/>
  <c r="AP144" i="3"/>
  <c r="AT144" i="3"/>
  <c r="K144" i="3"/>
  <c r="O144" i="3"/>
  <c r="S144" i="3"/>
  <c r="W144" i="3"/>
  <c r="AA144" i="3"/>
  <c r="AE144" i="3"/>
  <c r="AI144" i="3"/>
  <c r="AM144" i="3"/>
  <c r="AQ144" i="3"/>
  <c r="AU144" i="3"/>
  <c r="L144" i="3"/>
  <c r="AB144" i="3"/>
  <c r="AR144" i="3"/>
  <c r="P144" i="3"/>
  <c r="AF144" i="3"/>
  <c r="AV144" i="3"/>
  <c r="T144" i="3"/>
  <c r="AJ144" i="3"/>
  <c r="X144" i="3"/>
  <c r="AN144" i="3"/>
  <c r="M128" i="3"/>
  <c r="Q128" i="3"/>
  <c r="U128" i="3"/>
  <c r="Y128" i="3"/>
  <c r="AC128" i="3"/>
  <c r="AG128" i="3"/>
  <c r="AK128" i="3"/>
  <c r="AO128" i="3"/>
  <c r="AS128" i="3"/>
  <c r="AW128" i="3"/>
  <c r="N128" i="3"/>
  <c r="R128" i="3"/>
  <c r="V128" i="3"/>
  <c r="Z128" i="3"/>
  <c r="AD128" i="3"/>
  <c r="AH128" i="3"/>
  <c r="AL128" i="3"/>
  <c r="AP128" i="3"/>
  <c r="AT128" i="3"/>
  <c r="K128" i="3"/>
  <c r="O128" i="3"/>
  <c r="S128" i="3"/>
  <c r="W128" i="3"/>
  <c r="AA128" i="3"/>
  <c r="AE128" i="3"/>
  <c r="AI128" i="3"/>
  <c r="AM128" i="3"/>
  <c r="AQ128" i="3"/>
  <c r="AU128" i="3"/>
  <c r="L128" i="3"/>
  <c r="AB128" i="3"/>
  <c r="AR128" i="3"/>
  <c r="P128" i="3"/>
  <c r="AF128" i="3"/>
  <c r="AV128" i="3"/>
  <c r="T128" i="3"/>
  <c r="AJ128" i="3"/>
  <c r="X128" i="3"/>
  <c r="AN128" i="3"/>
  <c r="K112" i="3"/>
  <c r="O112" i="3"/>
  <c r="S112" i="3"/>
  <c r="W112" i="3"/>
  <c r="AA112" i="3"/>
  <c r="AE112" i="3"/>
  <c r="AI112" i="3"/>
  <c r="AM112" i="3"/>
  <c r="AQ112" i="3"/>
  <c r="AU112" i="3"/>
  <c r="L112" i="3"/>
  <c r="P112" i="3"/>
  <c r="T112" i="3"/>
  <c r="X112" i="3"/>
  <c r="AB112" i="3"/>
  <c r="AF112" i="3"/>
  <c r="AJ112" i="3"/>
  <c r="AN112" i="3"/>
  <c r="AR112" i="3"/>
  <c r="AV112" i="3"/>
  <c r="M112" i="3"/>
  <c r="Q112" i="3"/>
  <c r="U112" i="3"/>
  <c r="Y112" i="3"/>
  <c r="AC112" i="3"/>
  <c r="AG112" i="3"/>
  <c r="AK112" i="3"/>
  <c r="AO112" i="3"/>
  <c r="AS112" i="3"/>
  <c r="AW112" i="3"/>
  <c r="Z112" i="3"/>
  <c r="AP112" i="3"/>
  <c r="N112" i="3"/>
  <c r="AD112" i="3"/>
  <c r="AT112" i="3"/>
  <c r="R112" i="3"/>
  <c r="AH112" i="3"/>
  <c r="V112" i="3"/>
  <c r="AL112" i="3"/>
  <c r="K96" i="3"/>
  <c r="O96" i="3"/>
  <c r="S96" i="3"/>
  <c r="W96" i="3"/>
  <c r="AA96" i="3"/>
  <c r="AE96" i="3"/>
  <c r="AI96" i="3"/>
  <c r="AM96" i="3"/>
  <c r="AQ96" i="3"/>
  <c r="AU96" i="3"/>
  <c r="L96" i="3"/>
  <c r="P96" i="3"/>
  <c r="T96" i="3"/>
  <c r="X96" i="3"/>
  <c r="AB96" i="3"/>
  <c r="AF96" i="3"/>
  <c r="AJ96" i="3"/>
  <c r="AN96" i="3"/>
  <c r="AR96" i="3"/>
  <c r="AV96" i="3"/>
  <c r="M96" i="3"/>
  <c r="Q96" i="3"/>
  <c r="U96" i="3"/>
  <c r="Y96" i="3"/>
  <c r="AC96" i="3"/>
  <c r="AG96" i="3"/>
  <c r="AK96" i="3"/>
  <c r="AO96" i="3"/>
  <c r="AS96" i="3"/>
  <c r="AW96" i="3"/>
  <c r="N96" i="3"/>
  <c r="AD96" i="3"/>
  <c r="AT96" i="3"/>
  <c r="R96" i="3"/>
  <c r="AH96" i="3"/>
  <c r="V96" i="3"/>
  <c r="AL96" i="3"/>
  <c r="Z96" i="3"/>
  <c r="AP96" i="3"/>
  <c r="K80" i="3"/>
  <c r="O80" i="3"/>
  <c r="S80" i="3"/>
  <c r="W80" i="3"/>
  <c r="AA80" i="3"/>
  <c r="AE80" i="3"/>
  <c r="AI80" i="3"/>
  <c r="AM80" i="3"/>
  <c r="AQ80" i="3"/>
  <c r="AU80" i="3"/>
  <c r="L80" i="3"/>
  <c r="P80" i="3"/>
  <c r="T80" i="3"/>
  <c r="X80" i="3"/>
  <c r="AB80" i="3"/>
  <c r="AF80" i="3"/>
  <c r="AJ80" i="3"/>
  <c r="AN80" i="3"/>
  <c r="AR80" i="3"/>
  <c r="AV80" i="3"/>
  <c r="M80" i="3"/>
  <c r="Q80" i="3"/>
  <c r="U80" i="3"/>
  <c r="Y80" i="3"/>
  <c r="AC80" i="3"/>
  <c r="AG80" i="3"/>
  <c r="AK80" i="3"/>
  <c r="AO80" i="3"/>
  <c r="AS80" i="3"/>
  <c r="AW80" i="3"/>
  <c r="N80" i="3"/>
  <c r="AD80" i="3"/>
  <c r="AT80" i="3"/>
  <c r="R80" i="3"/>
  <c r="AH80" i="3"/>
  <c r="V80" i="3"/>
  <c r="AL80" i="3"/>
  <c r="AP80" i="3"/>
  <c r="Z80" i="3"/>
  <c r="L64" i="3"/>
  <c r="P64" i="3"/>
  <c r="T64" i="3"/>
  <c r="X64" i="3"/>
  <c r="AB64" i="3"/>
  <c r="AF64" i="3"/>
  <c r="AJ64" i="3"/>
  <c r="AN64" i="3"/>
  <c r="AR64" i="3"/>
  <c r="AV64" i="3"/>
  <c r="M64" i="3"/>
  <c r="Q64" i="3"/>
  <c r="U64" i="3"/>
  <c r="Y64" i="3"/>
  <c r="AC64" i="3"/>
  <c r="AG64" i="3"/>
  <c r="AK64" i="3"/>
  <c r="AO64" i="3"/>
  <c r="AS64" i="3"/>
  <c r="AW64" i="3"/>
  <c r="N64" i="3"/>
  <c r="R64" i="3"/>
  <c r="V64" i="3"/>
  <c r="Z64" i="3"/>
  <c r="AD64" i="3"/>
  <c r="AH64" i="3"/>
  <c r="AL64" i="3"/>
  <c r="AP64" i="3"/>
  <c r="AT64" i="3"/>
  <c r="K64" i="3"/>
  <c r="AA64" i="3"/>
  <c r="AQ64" i="3"/>
  <c r="O64" i="3"/>
  <c r="AE64" i="3"/>
  <c r="AU64" i="3"/>
  <c r="S64" i="3"/>
  <c r="AI64" i="3"/>
  <c r="W64" i="3"/>
  <c r="AM64" i="3"/>
  <c r="L48" i="3"/>
  <c r="P48" i="3"/>
  <c r="T48" i="3"/>
  <c r="X48" i="3"/>
  <c r="AB48" i="3"/>
  <c r="AF48" i="3"/>
  <c r="AJ48" i="3"/>
  <c r="AN48" i="3"/>
  <c r="AR48" i="3"/>
  <c r="AV48" i="3"/>
  <c r="M48" i="3"/>
  <c r="Q48" i="3"/>
  <c r="U48" i="3"/>
  <c r="Y48" i="3"/>
  <c r="AC48" i="3"/>
  <c r="AG48" i="3"/>
  <c r="AK48" i="3"/>
  <c r="AO48" i="3"/>
  <c r="AS48" i="3"/>
  <c r="AW48" i="3"/>
  <c r="N48" i="3"/>
  <c r="R48" i="3"/>
  <c r="V48" i="3"/>
  <c r="Z48" i="3"/>
  <c r="AD48" i="3"/>
  <c r="AH48" i="3"/>
  <c r="AL48" i="3"/>
  <c r="AP48" i="3"/>
  <c r="AT48" i="3"/>
  <c r="O48" i="3"/>
  <c r="AE48" i="3"/>
  <c r="AU48" i="3"/>
  <c r="S48" i="3"/>
  <c r="AI48" i="3"/>
  <c r="W48" i="3"/>
  <c r="AM48" i="3"/>
  <c r="K48" i="3"/>
  <c r="AA48" i="3"/>
  <c r="AQ48" i="3"/>
  <c r="M32" i="3"/>
  <c r="Q32" i="3"/>
  <c r="U32" i="3"/>
  <c r="Y32" i="3"/>
  <c r="AC32" i="3"/>
  <c r="AG32" i="3"/>
  <c r="AK32" i="3"/>
  <c r="AO32" i="3"/>
  <c r="AS32" i="3"/>
  <c r="AW32" i="3"/>
  <c r="N32" i="3"/>
  <c r="R32" i="3"/>
  <c r="V32" i="3"/>
  <c r="Z32" i="3"/>
  <c r="AD32" i="3"/>
  <c r="AH32" i="3"/>
  <c r="AL32" i="3"/>
  <c r="AP32" i="3"/>
  <c r="AT32" i="3"/>
  <c r="K32" i="3"/>
  <c r="O32" i="3"/>
  <c r="S32" i="3"/>
  <c r="W32" i="3"/>
  <c r="AA32" i="3"/>
  <c r="AE32" i="3"/>
  <c r="AI32" i="3"/>
  <c r="AM32" i="3"/>
  <c r="AQ32" i="3"/>
  <c r="AU32" i="3"/>
  <c r="T32" i="3"/>
  <c r="AJ32" i="3"/>
  <c r="X32" i="3"/>
  <c r="AN32" i="3"/>
  <c r="L32" i="3"/>
  <c r="AB32" i="3"/>
  <c r="AR32" i="3"/>
  <c r="P32" i="3"/>
  <c r="AF32" i="3"/>
  <c r="AV32" i="3"/>
  <c r="N16" i="3"/>
  <c r="R16" i="3"/>
  <c r="V16" i="3"/>
  <c r="Z16" i="3"/>
  <c r="AD16" i="3"/>
  <c r="AH16" i="3"/>
  <c r="AL16" i="3"/>
  <c r="AP16" i="3"/>
  <c r="AT16" i="3"/>
  <c r="K16" i="3"/>
  <c r="O16" i="3"/>
  <c r="S16" i="3"/>
  <c r="W16" i="3"/>
  <c r="AA16" i="3"/>
  <c r="AE16" i="3"/>
  <c r="AI16" i="3"/>
  <c r="AM16" i="3"/>
  <c r="AQ16" i="3"/>
  <c r="AU16" i="3"/>
  <c r="L16" i="3"/>
  <c r="P16" i="3"/>
  <c r="T16" i="3"/>
  <c r="X16" i="3"/>
  <c r="AB16" i="3"/>
  <c r="AF16" i="3"/>
  <c r="AJ16" i="3"/>
  <c r="AN16" i="3"/>
  <c r="AR16" i="3"/>
  <c r="AV16" i="3"/>
  <c r="M16" i="3"/>
  <c r="AC16" i="3"/>
  <c r="AS16" i="3"/>
  <c r="Q16" i="3"/>
  <c r="AG16" i="3"/>
  <c r="AW16" i="3"/>
  <c r="U16" i="3"/>
  <c r="AK16" i="3"/>
  <c r="Y16" i="3"/>
  <c r="AO16" i="3"/>
  <c r="L35" i="3"/>
  <c r="P35" i="3"/>
  <c r="T35" i="3"/>
  <c r="X35" i="3"/>
  <c r="AB35" i="3"/>
  <c r="AF35" i="3"/>
  <c r="AJ35" i="3"/>
  <c r="AN35" i="3"/>
  <c r="AR35" i="3"/>
  <c r="AV35" i="3"/>
  <c r="M35" i="3"/>
  <c r="Q35" i="3"/>
  <c r="U35" i="3"/>
  <c r="Y35" i="3"/>
  <c r="AC35" i="3"/>
  <c r="AG35" i="3"/>
  <c r="AK35" i="3"/>
  <c r="AO35" i="3"/>
  <c r="AS35" i="3"/>
  <c r="AW35" i="3"/>
  <c r="N35" i="3"/>
  <c r="R35" i="3"/>
  <c r="V35" i="3"/>
  <c r="Z35" i="3"/>
  <c r="AD35" i="3"/>
  <c r="AH35" i="3"/>
  <c r="AL35" i="3"/>
  <c r="AP35" i="3"/>
  <c r="AT35" i="3"/>
  <c r="O35" i="3"/>
  <c r="AE35" i="3"/>
  <c r="AU35" i="3"/>
  <c r="S35" i="3"/>
  <c r="AI35" i="3"/>
  <c r="W35" i="3"/>
  <c r="AM35" i="3"/>
  <c r="K35" i="3"/>
  <c r="AA35" i="3"/>
  <c r="AQ35" i="3"/>
  <c r="N99" i="3"/>
  <c r="R99" i="3"/>
  <c r="V99" i="3"/>
  <c r="Z99" i="3"/>
  <c r="AD99" i="3"/>
  <c r="AH99" i="3"/>
  <c r="AL99" i="3"/>
  <c r="AP99" i="3"/>
  <c r="AT99" i="3"/>
  <c r="K99" i="3"/>
  <c r="O99" i="3"/>
  <c r="S99" i="3"/>
  <c r="W99" i="3"/>
  <c r="AA99" i="3"/>
  <c r="AE99" i="3"/>
  <c r="AI99" i="3"/>
  <c r="AM99" i="3"/>
  <c r="AQ99" i="3"/>
  <c r="AU99" i="3"/>
  <c r="L99" i="3"/>
  <c r="P99" i="3"/>
  <c r="T99" i="3"/>
  <c r="X99" i="3"/>
  <c r="AB99" i="3"/>
  <c r="AF99" i="3"/>
  <c r="AJ99" i="3"/>
  <c r="AN99" i="3"/>
  <c r="AR99" i="3"/>
  <c r="AV99" i="3"/>
  <c r="U99" i="3"/>
  <c r="AK99" i="3"/>
  <c r="Y99" i="3"/>
  <c r="AO99" i="3"/>
  <c r="M99" i="3"/>
  <c r="AC99" i="3"/>
  <c r="AS99" i="3"/>
  <c r="Q99" i="3"/>
  <c r="AG99" i="3"/>
  <c r="AW99" i="3"/>
  <c r="L163" i="3"/>
  <c r="P163" i="3"/>
  <c r="T163" i="3"/>
  <c r="X163" i="3"/>
  <c r="AB163" i="3"/>
  <c r="AF163" i="3"/>
  <c r="AJ163" i="3"/>
  <c r="AN163" i="3"/>
  <c r="AR163" i="3"/>
  <c r="AV163" i="3"/>
  <c r="M163" i="3"/>
  <c r="Q163" i="3"/>
  <c r="U163" i="3"/>
  <c r="Y163" i="3"/>
  <c r="AC163" i="3"/>
  <c r="AG163" i="3"/>
  <c r="AK163" i="3"/>
  <c r="AO163" i="3"/>
  <c r="AS163" i="3"/>
  <c r="AW163" i="3"/>
  <c r="N163" i="3"/>
  <c r="R163" i="3"/>
  <c r="V163" i="3"/>
  <c r="Z163" i="3"/>
  <c r="AD163" i="3"/>
  <c r="AH163" i="3"/>
  <c r="AL163" i="3"/>
  <c r="AP163" i="3"/>
  <c r="AT163" i="3"/>
  <c r="W163" i="3"/>
  <c r="AM163" i="3"/>
  <c r="K163" i="3"/>
  <c r="AA163" i="3"/>
  <c r="AQ163" i="3"/>
  <c r="O163" i="3"/>
  <c r="AE163" i="3"/>
  <c r="AU163" i="3"/>
  <c r="S163" i="3"/>
  <c r="AI163" i="3"/>
  <c r="N227" i="3"/>
  <c r="R227" i="3"/>
  <c r="V227" i="3"/>
  <c r="Z227" i="3"/>
  <c r="AD227" i="3"/>
  <c r="AH227" i="3"/>
  <c r="AL227" i="3"/>
  <c r="AP227" i="3"/>
  <c r="AT227" i="3"/>
  <c r="K227" i="3"/>
  <c r="O227" i="3"/>
  <c r="S227" i="3"/>
  <c r="W227" i="3"/>
  <c r="AA227" i="3"/>
  <c r="AE227" i="3"/>
  <c r="AI227" i="3"/>
  <c r="AM227" i="3"/>
  <c r="AQ227" i="3"/>
  <c r="AU227" i="3"/>
  <c r="L227" i="3"/>
  <c r="P227" i="3"/>
  <c r="T227" i="3"/>
  <c r="X227" i="3"/>
  <c r="AB227" i="3"/>
  <c r="AF227" i="3"/>
  <c r="AJ227" i="3"/>
  <c r="AN227" i="3"/>
  <c r="AR227" i="3"/>
  <c r="AV227" i="3"/>
  <c r="Q227" i="3"/>
  <c r="AG227" i="3"/>
  <c r="AW227" i="3"/>
  <c r="U227" i="3"/>
  <c r="AK227" i="3"/>
  <c r="Y227" i="3"/>
  <c r="AO227" i="3"/>
  <c r="AS227" i="3"/>
  <c r="M227" i="3"/>
  <c r="AC227" i="3"/>
  <c r="N291" i="3"/>
  <c r="R291" i="3"/>
  <c r="V291" i="3"/>
  <c r="Z291" i="3"/>
  <c r="AD291" i="3"/>
  <c r="AH291" i="3"/>
  <c r="AL291" i="3"/>
  <c r="AP291" i="3"/>
  <c r="AT291" i="3"/>
  <c r="K291" i="3"/>
  <c r="O291" i="3"/>
  <c r="S291" i="3"/>
  <c r="W291" i="3"/>
  <c r="AA291" i="3"/>
  <c r="AE291" i="3"/>
  <c r="AI291" i="3"/>
  <c r="AM291" i="3"/>
  <c r="AQ291" i="3"/>
  <c r="AU291" i="3"/>
  <c r="L291" i="3"/>
  <c r="P291" i="3"/>
  <c r="T291" i="3"/>
  <c r="X291" i="3"/>
  <c r="AB291" i="3"/>
  <c r="AF291" i="3"/>
  <c r="AJ291" i="3"/>
  <c r="AN291" i="3"/>
  <c r="AR291" i="3"/>
  <c r="AV291" i="3"/>
  <c r="Y291" i="3"/>
  <c r="AO291" i="3"/>
  <c r="M291" i="3"/>
  <c r="AC291" i="3"/>
  <c r="AS291" i="3"/>
  <c r="Q291" i="3"/>
  <c r="AG291" i="3"/>
  <c r="AW291" i="3"/>
  <c r="U291" i="3"/>
  <c r="AK291" i="3"/>
  <c r="N355" i="3"/>
  <c r="R355" i="3"/>
  <c r="V355" i="3"/>
  <c r="Z355" i="3"/>
  <c r="AD355" i="3"/>
  <c r="AH355" i="3"/>
  <c r="AL355" i="3"/>
  <c r="AP355" i="3"/>
  <c r="AT355" i="3"/>
  <c r="K355" i="3"/>
  <c r="O355" i="3"/>
  <c r="S355" i="3"/>
  <c r="W355" i="3"/>
  <c r="AA355" i="3"/>
  <c r="AE355" i="3"/>
  <c r="AI355" i="3"/>
  <c r="AM355" i="3"/>
  <c r="AQ355" i="3"/>
  <c r="AU355" i="3"/>
  <c r="L355" i="3"/>
  <c r="P355" i="3"/>
  <c r="T355" i="3"/>
  <c r="X355" i="3"/>
  <c r="AB355" i="3"/>
  <c r="AF355" i="3"/>
  <c r="AJ355" i="3"/>
  <c r="AN355" i="3"/>
  <c r="AR355" i="3"/>
  <c r="AV355" i="3"/>
  <c r="U355" i="3"/>
  <c r="AK355" i="3"/>
  <c r="Y355" i="3"/>
  <c r="AO355" i="3"/>
  <c r="M355" i="3"/>
  <c r="AC355" i="3"/>
  <c r="AS355" i="3"/>
  <c r="Q355" i="3"/>
  <c r="AG355" i="3"/>
  <c r="AW355" i="3"/>
  <c r="L419" i="3"/>
  <c r="P419" i="3"/>
  <c r="T419" i="3"/>
  <c r="X419" i="3"/>
  <c r="AB419" i="3"/>
  <c r="AF419" i="3"/>
  <c r="AJ419" i="3"/>
  <c r="AN419" i="3"/>
  <c r="AR419" i="3"/>
  <c r="AV419" i="3"/>
  <c r="M419" i="3"/>
  <c r="Q419" i="3"/>
  <c r="U419" i="3"/>
  <c r="Y419" i="3"/>
  <c r="AC419" i="3"/>
  <c r="AG419" i="3"/>
  <c r="AK419" i="3"/>
  <c r="AO419" i="3"/>
  <c r="AS419" i="3"/>
  <c r="AW419" i="3"/>
  <c r="N419" i="3"/>
  <c r="R419" i="3"/>
  <c r="V419" i="3"/>
  <c r="Z419" i="3"/>
  <c r="AD419" i="3"/>
  <c r="AH419" i="3"/>
  <c r="AL419" i="3"/>
  <c r="AP419" i="3"/>
  <c r="AT419" i="3"/>
  <c r="W419" i="3"/>
  <c r="AM419" i="3"/>
  <c r="K419" i="3"/>
  <c r="AA419" i="3"/>
  <c r="AQ419" i="3"/>
  <c r="O419" i="3"/>
  <c r="AE419" i="3"/>
  <c r="AU419" i="3"/>
  <c r="S419" i="3"/>
  <c r="AI419" i="3"/>
  <c r="L483" i="3"/>
  <c r="P483" i="3"/>
  <c r="T483" i="3"/>
  <c r="X483" i="3"/>
  <c r="AB483" i="3"/>
  <c r="AF483" i="3"/>
  <c r="AJ483" i="3"/>
  <c r="AN483" i="3"/>
  <c r="AR483" i="3"/>
  <c r="AV483" i="3"/>
  <c r="M483" i="3"/>
  <c r="Q483" i="3"/>
  <c r="U483" i="3"/>
  <c r="Y483" i="3"/>
  <c r="AC483" i="3"/>
  <c r="AG483" i="3"/>
  <c r="AK483" i="3"/>
  <c r="AO483" i="3"/>
  <c r="AS483" i="3"/>
  <c r="AW483" i="3"/>
  <c r="N483" i="3"/>
  <c r="R483" i="3"/>
  <c r="V483" i="3"/>
  <c r="Z483" i="3"/>
  <c r="AD483" i="3"/>
  <c r="AH483" i="3"/>
  <c r="AL483" i="3"/>
  <c r="AP483" i="3"/>
  <c r="AT483" i="3"/>
  <c r="W483" i="3"/>
  <c r="AM483" i="3"/>
  <c r="K483" i="3"/>
  <c r="AA483" i="3"/>
  <c r="AQ483" i="3"/>
  <c r="O483" i="3"/>
  <c r="AE483" i="3"/>
  <c r="AU483" i="3"/>
  <c r="S483" i="3"/>
  <c r="AI483" i="3"/>
  <c r="L547" i="3"/>
  <c r="P547" i="3"/>
  <c r="T547" i="3"/>
  <c r="X547" i="3"/>
  <c r="AB547" i="3"/>
  <c r="AF547" i="3"/>
  <c r="AJ547" i="3"/>
  <c r="AN547" i="3"/>
  <c r="AR547" i="3"/>
  <c r="AV547" i="3"/>
  <c r="M547" i="3"/>
  <c r="Q547" i="3"/>
  <c r="U547" i="3"/>
  <c r="Y547" i="3"/>
  <c r="AC547" i="3"/>
  <c r="AG547" i="3"/>
  <c r="AK547" i="3"/>
  <c r="AO547" i="3"/>
  <c r="AS547" i="3"/>
  <c r="AW547" i="3"/>
  <c r="N547" i="3"/>
  <c r="R547" i="3"/>
  <c r="V547" i="3"/>
  <c r="Z547" i="3"/>
  <c r="AD547" i="3"/>
  <c r="AH547" i="3"/>
  <c r="AL547" i="3"/>
  <c r="AP547" i="3"/>
  <c r="AT547" i="3"/>
  <c r="W547" i="3"/>
  <c r="AM547" i="3"/>
  <c r="K547" i="3"/>
  <c r="AA547" i="3"/>
  <c r="AQ547" i="3"/>
  <c r="O547" i="3"/>
  <c r="AE547" i="3"/>
  <c r="AU547" i="3"/>
  <c r="S547" i="3"/>
  <c r="AI547" i="3"/>
  <c r="L611" i="3"/>
  <c r="P611" i="3"/>
  <c r="T611" i="3"/>
  <c r="X611" i="3"/>
  <c r="AB611" i="3"/>
  <c r="AF611" i="3"/>
  <c r="AJ611" i="3"/>
  <c r="AN611" i="3"/>
  <c r="AR611" i="3"/>
  <c r="AV611" i="3"/>
  <c r="M611" i="3"/>
  <c r="Q611" i="3"/>
  <c r="U611" i="3"/>
  <c r="Y611" i="3"/>
  <c r="AC611" i="3"/>
  <c r="AG611" i="3"/>
  <c r="AK611" i="3"/>
  <c r="AO611" i="3"/>
  <c r="AS611" i="3"/>
  <c r="AW611" i="3"/>
  <c r="N611" i="3"/>
  <c r="R611" i="3"/>
  <c r="V611" i="3"/>
  <c r="Z611" i="3"/>
  <c r="AD611" i="3"/>
  <c r="AH611" i="3"/>
  <c r="AL611" i="3"/>
  <c r="AP611" i="3"/>
  <c r="AT611" i="3"/>
  <c r="W611" i="3"/>
  <c r="AM611" i="3"/>
  <c r="K611" i="3"/>
  <c r="AA611" i="3"/>
  <c r="AQ611" i="3"/>
  <c r="O611" i="3"/>
  <c r="AE611" i="3"/>
  <c r="AU611" i="3"/>
  <c r="S611" i="3"/>
  <c r="AI611" i="3"/>
  <c r="L675" i="3"/>
  <c r="P675" i="3"/>
  <c r="T675" i="3"/>
  <c r="X675" i="3"/>
  <c r="AB675" i="3"/>
  <c r="AF675" i="3"/>
  <c r="AJ675" i="3"/>
  <c r="AN675" i="3"/>
  <c r="AR675" i="3"/>
  <c r="AV675" i="3"/>
  <c r="M675" i="3"/>
  <c r="Q675" i="3"/>
  <c r="U675" i="3"/>
  <c r="Y675" i="3"/>
  <c r="AC675" i="3"/>
  <c r="AG675" i="3"/>
  <c r="AK675" i="3"/>
  <c r="AO675" i="3"/>
  <c r="AS675" i="3"/>
  <c r="AW675" i="3"/>
  <c r="N675" i="3"/>
  <c r="R675" i="3"/>
  <c r="V675" i="3"/>
  <c r="Z675" i="3"/>
  <c r="AD675" i="3"/>
  <c r="AH675" i="3"/>
  <c r="AL675" i="3"/>
  <c r="AP675" i="3"/>
  <c r="AT675" i="3"/>
  <c r="W675" i="3"/>
  <c r="AM675" i="3"/>
  <c r="K675" i="3"/>
  <c r="AA675" i="3"/>
  <c r="AQ675" i="3"/>
  <c r="O675" i="3"/>
  <c r="AE675" i="3"/>
  <c r="AU675" i="3"/>
  <c r="S675" i="3"/>
  <c r="AI675" i="3"/>
  <c r="L739" i="3"/>
  <c r="P739" i="3"/>
  <c r="T739" i="3"/>
  <c r="X739" i="3"/>
  <c r="AB739" i="3"/>
  <c r="AF739" i="3"/>
  <c r="AJ739" i="3"/>
  <c r="AN739" i="3"/>
  <c r="AR739" i="3"/>
  <c r="AV739" i="3"/>
  <c r="M739" i="3"/>
  <c r="Q739" i="3"/>
  <c r="U739" i="3"/>
  <c r="Y739" i="3"/>
  <c r="AC739" i="3"/>
  <c r="AG739" i="3"/>
  <c r="AK739" i="3"/>
  <c r="AO739" i="3"/>
  <c r="AS739" i="3"/>
  <c r="AW739" i="3"/>
  <c r="N739" i="3"/>
  <c r="R739" i="3"/>
  <c r="V739" i="3"/>
  <c r="Z739" i="3"/>
  <c r="AD739" i="3"/>
  <c r="AH739" i="3"/>
  <c r="AL739" i="3"/>
  <c r="AP739" i="3"/>
  <c r="AT739" i="3"/>
  <c r="W739" i="3"/>
  <c r="AM739" i="3"/>
  <c r="K739" i="3"/>
  <c r="AA739" i="3"/>
  <c r="AQ739" i="3"/>
  <c r="O739" i="3"/>
  <c r="AE739" i="3"/>
  <c r="AU739" i="3"/>
  <c r="S739" i="3"/>
  <c r="AI739" i="3"/>
  <c r="N803" i="3"/>
  <c r="R803" i="3"/>
  <c r="V803" i="3"/>
  <c r="Z803" i="3"/>
  <c r="AD803" i="3"/>
  <c r="AH803" i="3"/>
  <c r="AL803" i="3"/>
  <c r="AP803" i="3"/>
  <c r="AT803" i="3"/>
  <c r="L803" i="3"/>
  <c r="P803" i="3"/>
  <c r="T803" i="3"/>
  <c r="X803" i="3"/>
  <c r="AB803" i="3"/>
  <c r="AF803" i="3"/>
  <c r="AJ803" i="3"/>
  <c r="AN803" i="3"/>
  <c r="AR803" i="3"/>
  <c r="AV803" i="3"/>
  <c r="K803" i="3"/>
  <c r="S803" i="3"/>
  <c r="AA803" i="3"/>
  <c r="AI803" i="3"/>
  <c r="AQ803" i="3"/>
  <c r="M803" i="3"/>
  <c r="U803" i="3"/>
  <c r="AC803" i="3"/>
  <c r="AK803" i="3"/>
  <c r="AS803" i="3"/>
  <c r="O803" i="3"/>
  <c r="W803" i="3"/>
  <c r="AE803" i="3"/>
  <c r="AM803" i="3"/>
  <c r="AU803" i="3"/>
  <c r="AG803" i="3"/>
  <c r="AO803" i="3"/>
  <c r="Q803" i="3"/>
  <c r="AW803" i="3"/>
  <c r="Y803" i="3"/>
  <c r="N867" i="3"/>
  <c r="R867" i="3"/>
  <c r="V867" i="3"/>
  <c r="Z867" i="3"/>
  <c r="AD867" i="3"/>
  <c r="AH867" i="3"/>
  <c r="AL867" i="3"/>
  <c r="AP867" i="3"/>
  <c r="AT867" i="3"/>
  <c r="L867" i="3"/>
  <c r="P867" i="3"/>
  <c r="T867" i="3"/>
  <c r="X867" i="3"/>
  <c r="AB867" i="3"/>
  <c r="AF867" i="3"/>
  <c r="AJ867" i="3"/>
  <c r="AN867" i="3"/>
  <c r="AR867" i="3"/>
  <c r="AV867" i="3"/>
  <c r="K867" i="3"/>
  <c r="S867" i="3"/>
  <c r="AA867" i="3"/>
  <c r="AI867" i="3"/>
  <c r="AQ867" i="3"/>
  <c r="M867" i="3"/>
  <c r="U867" i="3"/>
  <c r="AC867" i="3"/>
  <c r="AK867" i="3"/>
  <c r="AS867" i="3"/>
  <c r="O867" i="3"/>
  <c r="W867" i="3"/>
  <c r="AE867" i="3"/>
  <c r="AM867" i="3"/>
  <c r="AU867" i="3"/>
  <c r="AG867" i="3"/>
  <c r="AO867" i="3"/>
  <c r="Q867" i="3"/>
  <c r="AW867" i="3"/>
  <c r="Y867" i="3"/>
  <c r="N931" i="3"/>
  <c r="R931" i="3"/>
  <c r="V931" i="3"/>
  <c r="Z931" i="3"/>
  <c r="AD931" i="3"/>
  <c r="AH931" i="3"/>
  <c r="AL931" i="3"/>
  <c r="AP931" i="3"/>
  <c r="AT931" i="3"/>
  <c r="L931" i="3"/>
  <c r="P931" i="3"/>
  <c r="T931" i="3"/>
  <c r="X931" i="3"/>
  <c r="AB931" i="3"/>
  <c r="AF931" i="3"/>
  <c r="AJ931" i="3"/>
  <c r="AN931" i="3"/>
  <c r="AR931" i="3"/>
  <c r="AV931" i="3"/>
  <c r="K931" i="3"/>
  <c r="S931" i="3"/>
  <c r="AA931" i="3"/>
  <c r="AI931" i="3"/>
  <c r="AQ931" i="3"/>
  <c r="M931" i="3"/>
  <c r="U931" i="3"/>
  <c r="AC931" i="3"/>
  <c r="AK931" i="3"/>
  <c r="AS931" i="3"/>
  <c r="O931" i="3"/>
  <c r="W931" i="3"/>
  <c r="AE931" i="3"/>
  <c r="AM931" i="3"/>
  <c r="AU931" i="3"/>
  <c r="AG931" i="3"/>
  <c r="AO931" i="3"/>
  <c r="Y931" i="3"/>
  <c r="Q931" i="3"/>
  <c r="AW931" i="3"/>
  <c r="K995" i="3"/>
  <c r="O995" i="3"/>
  <c r="S995" i="3"/>
  <c r="W995" i="3"/>
  <c r="AA995" i="3"/>
  <c r="AE995" i="3"/>
  <c r="AI995" i="3"/>
  <c r="AM995" i="3"/>
  <c r="AQ995" i="3"/>
  <c r="AU995" i="3"/>
  <c r="L995" i="3"/>
  <c r="P995" i="3"/>
  <c r="T995" i="3"/>
  <c r="X995" i="3"/>
  <c r="AB995" i="3"/>
  <c r="AF995" i="3"/>
  <c r="AJ995" i="3"/>
  <c r="AN995" i="3"/>
  <c r="AR995" i="3"/>
  <c r="AV995" i="3"/>
  <c r="M995" i="3"/>
  <c r="Q995" i="3"/>
  <c r="U995" i="3"/>
  <c r="Y995" i="3"/>
  <c r="AC995" i="3"/>
  <c r="AG995" i="3"/>
  <c r="AK995" i="3"/>
  <c r="AO995" i="3"/>
  <c r="AS995" i="3"/>
  <c r="AW995" i="3"/>
  <c r="R995" i="3"/>
  <c r="AH995" i="3"/>
  <c r="AT995" i="3"/>
  <c r="V995" i="3"/>
  <c r="AL995" i="3"/>
  <c r="AD995" i="3"/>
  <c r="Z995" i="3"/>
  <c r="AP995" i="3"/>
  <c r="N995" i="3"/>
  <c r="K1059" i="3"/>
  <c r="O1059" i="3"/>
  <c r="S1059" i="3"/>
  <c r="W1059" i="3"/>
  <c r="AA1059" i="3"/>
  <c r="AE1059" i="3"/>
  <c r="AI1059" i="3"/>
  <c r="AM1059" i="3"/>
  <c r="AQ1059" i="3"/>
  <c r="AU1059" i="3"/>
  <c r="L1059" i="3"/>
  <c r="P1059" i="3"/>
  <c r="T1059" i="3"/>
  <c r="X1059" i="3"/>
  <c r="AB1059" i="3"/>
  <c r="AF1059" i="3"/>
  <c r="AJ1059" i="3"/>
  <c r="AN1059" i="3"/>
  <c r="AR1059" i="3"/>
  <c r="AV1059" i="3"/>
  <c r="M1059" i="3"/>
  <c r="Q1059" i="3"/>
  <c r="U1059" i="3"/>
  <c r="Y1059" i="3"/>
  <c r="AC1059" i="3"/>
  <c r="AG1059" i="3"/>
  <c r="AK1059" i="3"/>
  <c r="AO1059" i="3"/>
  <c r="AS1059" i="3"/>
  <c r="AW1059" i="3"/>
  <c r="R1059" i="3"/>
  <c r="AH1059" i="3"/>
  <c r="N1059" i="3"/>
  <c r="V1059" i="3"/>
  <c r="AL1059" i="3"/>
  <c r="AD1059" i="3"/>
  <c r="Z1059" i="3"/>
  <c r="AP1059" i="3"/>
  <c r="AT1059" i="3"/>
  <c r="K1123" i="3"/>
  <c r="O1123" i="3"/>
  <c r="S1123" i="3"/>
  <c r="W1123" i="3"/>
  <c r="AA1123" i="3"/>
  <c r="AE1123" i="3"/>
  <c r="AI1123" i="3"/>
  <c r="AM1123" i="3"/>
  <c r="AQ1123" i="3"/>
  <c r="AU1123" i="3"/>
  <c r="M1123" i="3"/>
  <c r="Q1123" i="3"/>
  <c r="U1123" i="3"/>
  <c r="Y1123" i="3"/>
  <c r="AC1123" i="3"/>
  <c r="AG1123" i="3"/>
  <c r="AK1123" i="3"/>
  <c r="AO1123" i="3"/>
  <c r="AS1123" i="3"/>
  <c r="AW1123" i="3"/>
  <c r="N1123" i="3"/>
  <c r="V1123" i="3"/>
  <c r="AD1123" i="3"/>
  <c r="AL1123" i="3"/>
  <c r="AT1123" i="3"/>
  <c r="AB1123" i="3"/>
  <c r="AR1123" i="3"/>
  <c r="P1123" i="3"/>
  <c r="X1123" i="3"/>
  <c r="AF1123" i="3"/>
  <c r="AN1123" i="3"/>
  <c r="AV1123" i="3"/>
  <c r="T1123" i="3"/>
  <c r="R1123" i="3"/>
  <c r="Z1123" i="3"/>
  <c r="AH1123" i="3"/>
  <c r="AP1123" i="3"/>
  <c r="L1123" i="3"/>
  <c r="AJ1123" i="3"/>
  <c r="K1187" i="3"/>
  <c r="O1187" i="3"/>
  <c r="S1187" i="3"/>
  <c r="W1187" i="3"/>
  <c r="AA1187" i="3"/>
  <c r="AE1187" i="3"/>
  <c r="AI1187" i="3"/>
  <c r="AM1187" i="3"/>
  <c r="AQ1187" i="3"/>
  <c r="AU1187" i="3"/>
  <c r="R1187" i="3"/>
  <c r="AD1187" i="3"/>
  <c r="AP1187" i="3"/>
  <c r="L1187" i="3"/>
  <c r="P1187" i="3"/>
  <c r="T1187" i="3"/>
  <c r="X1187" i="3"/>
  <c r="AB1187" i="3"/>
  <c r="AF1187" i="3"/>
  <c r="AJ1187" i="3"/>
  <c r="AN1187" i="3"/>
  <c r="AR1187" i="3"/>
  <c r="AV1187" i="3"/>
  <c r="V1187" i="3"/>
  <c r="AH1187" i="3"/>
  <c r="AT1187" i="3"/>
  <c r="M1187" i="3"/>
  <c r="Q1187" i="3"/>
  <c r="U1187" i="3"/>
  <c r="Y1187" i="3"/>
  <c r="AC1187" i="3"/>
  <c r="AG1187" i="3"/>
  <c r="AK1187" i="3"/>
  <c r="AO1187" i="3"/>
  <c r="AS1187" i="3"/>
  <c r="AW1187" i="3"/>
  <c r="N1187" i="3"/>
  <c r="Z1187" i="3"/>
  <c r="AL1187" i="3"/>
  <c r="K1251" i="3"/>
  <c r="O1251" i="3"/>
  <c r="S1251" i="3"/>
  <c r="W1251" i="3"/>
  <c r="AA1251" i="3"/>
  <c r="AE1251" i="3"/>
  <c r="AI1251" i="3"/>
  <c r="AM1251" i="3"/>
  <c r="AQ1251" i="3"/>
  <c r="AU1251" i="3"/>
  <c r="L1251" i="3"/>
  <c r="P1251" i="3"/>
  <c r="T1251" i="3"/>
  <c r="X1251" i="3"/>
  <c r="AB1251" i="3"/>
  <c r="AF1251" i="3"/>
  <c r="AJ1251" i="3"/>
  <c r="AN1251" i="3"/>
  <c r="AR1251" i="3"/>
  <c r="AV1251" i="3"/>
  <c r="M1251" i="3"/>
  <c r="Q1251" i="3"/>
  <c r="U1251" i="3"/>
  <c r="Y1251" i="3"/>
  <c r="AC1251" i="3"/>
  <c r="AG1251" i="3"/>
  <c r="AK1251" i="3"/>
  <c r="AO1251" i="3"/>
  <c r="AS1251" i="3"/>
  <c r="AW1251" i="3"/>
  <c r="V1251" i="3"/>
  <c r="AL1251" i="3"/>
  <c r="R1251" i="3"/>
  <c r="Z1251" i="3"/>
  <c r="AP1251" i="3"/>
  <c r="N1251" i="3"/>
  <c r="AD1251" i="3"/>
  <c r="AT1251" i="3"/>
  <c r="AH1251" i="3"/>
  <c r="K1315" i="3"/>
  <c r="O1315" i="3"/>
  <c r="S1315" i="3"/>
  <c r="W1315" i="3"/>
  <c r="AA1315" i="3"/>
  <c r="AE1315" i="3"/>
  <c r="AI1315" i="3"/>
  <c r="AM1315" i="3"/>
  <c r="AQ1315" i="3"/>
  <c r="AU1315" i="3"/>
  <c r="L1315" i="3"/>
  <c r="P1315" i="3"/>
  <c r="T1315" i="3"/>
  <c r="X1315" i="3"/>
  <c r="AB1315" i="3"/>
  <c r="AF1315" i="3"/>
  <c r="AJ1315" i="3"/>
  <c r="AN1315" i="3"/>
  <c r="AR1315" i="3"/>
  <c r="AV1315" i="3"/>
  <c r="M1315" i="3"/>
  <c r="Q1315" i="3"/>
  <c r="U1315" i="3"/>
  <c r="Y1315" i="3"/>
  <c r="AC1315" i="3"/>
  <c r="AG1315" i="3"/>
  <c r="AK1315" i="3"/>
  <c r="AO1315" i="3"/>
  <c r="AS1315" i="3"/>
  <c r="AW1315" i="3"/>
  <c r="V1315" i="3"/>
  <c r="AL1315" i="3"/>
  <c r="R1315" i="3"/>
  <c r="Z1315" i="3"/>
  <c r="AP1315" i="3"/>
  <c r="N1315" i="3"/>
  <c r="AD1315" i="3"/>
  <c r="AT1315" i="3"/>
  <c r="AH1315" i="3"/>
  <c r="K1379" i="3"/>
  <c r="O1379" i="3"/>
  <c r="S1379" i="3"/>
  <c r="W1379" i="3"/>
  <c r="AA1379" i="3"/>
  <c r="AE1379" i="3"/>
  <c r="AI1379" i="3"/>
  <c r="AM1379" i="3"/>
  <c r="AQ1379" i="3"/>
  <c r="AU1379" i="3"/>
  <c r="L1379" i="3"/>
  <c r="P1379" i="3"/>
  <c r="T1379" i="3"/>
  <c r="X1379" i="3"/>
  <c r="AB1379" i="3"/>
  <c r="AF1379" i="3"/>
  <c r="AJ1379" i="3"/>
  <c r="AN1379" i="3"/>
  <c r="AR1379" i="3"/>
  <c r="AV1379" i="3"/>
  <c r="M1379" i="3"/>
  <c r="Q1379" i="3"/>
  <c r="U1379" i="3"/>
  <c r="Y1379" i="3"/>
  <c r="AC1379" i="3"/>
  <c r="AG1379" i="3"/>
  <c r="AK1379" i="3"/>
  <c r="AO1379" i="3"/>
  <c r="AS1379" i="3"/>
  <c r="AW1379" i="3"/>
  <c r="V1379" i="3"/>
  <c r="AL1379" i="3"/>
  <c r="Z1379" i="3"/>
  <c r="AP1379" i="3"/>
  <c r="R1379" i="3"/>
  <c r="N1379" i="3"/>
  <c r="AD1379" i="3"/>
  <c r="AT1379" i="3"/>
  <c r="AH1379" i="3"/>
  <c r="K1443" i="3"/>
  <c r="O1443" i="3"/>
  <c r="S1443" i="3"/>
  <c r="W1443" i="3"/>
  <c r="AA1443" i="3"/>
  <c r="AE1443" i="3"/>
  <c r="AI1443" i="3"/>
  <c r="AM1443" i="3"/>
  <c r="AQ1443" i="3"/>
  <c r="AU1443" i="3"/>
  <c r="L1443" i="3"/>
  <c r="P1443" i="3"/>
  <c r="T1443" i="3"/>
  <c r="X1443" i="3"/>
  <c r="AB1443" i="3"/>
  <c r="AF1443" i="3"/>
  <c r="AJ1443" i="3"/>
  <c r="AN1443" i="3"/>
  <c r="AR1443" i="3"/>
  <c r="AV1443" i="3"/>
  <c r="M1443" i="3"/>
  <c r="Q1443" i="3"/>
  <c r="U1443" i="3"/>
  <c r="Y1443" i="3"/>
  <c r="AC1443" i="3"/>
  <c r="AG1443" i="3"/>
  <c r="AK1443" i="3"/>
  <c r="AO1443" i="3"/>
  <c r="AS1443" i="3"/>
  <c r="AW1443" i="3"/>
  <c r="V1443" i="3"/>
  <c r="AL1443" i="3"/>
  <c r="R1443" i="3"/>
  <c r="Z1443" i="3"/>
  <c r="AP1443" i="3"/>
  <c r="N1443" i="3"/>
  <c r="AD1443" i="3"/>
  <c r="AT1443" i="3"/>
  <c r="AH1443" i="3"/>
  <c r="K1507" i="3"/>
  <c r="O1507" i="3"/>
  <c r="S1507" i="3"/>
  <c r="W1507" i="3"/>
  <c r="AA1507" i="3"/>
  <c r="AE1507" i="3"/>
  <c r="AI1507" i="3"/>
  <c r="AM1507" i="3"/>
  <c r="AQ1507" i="3"/>
  <c r="AU1507" i="3"/>
  <c r="L1507" i="3"/>
  <c r="T1507" i="3"/>
  <c r="AB1507" i="3"/>
  <c r="AJ1507" i="3"/>
  <c r="AR1507" i="3"/>
  <c r="P1507" i="3"/>
  <c r="X1507" i="3"/>
  <c r="AF1507" i="3"/>
  <c r="AN1507" i="3"/>
  <c r="AV1507" i="3"/>
  <c r="M1507" i="3"/>
  <c r="Q1507" i="3"/>
  <c r="U1507" i="3"/>
  <c r="Y1507" i="3"/>
  <c r="AC1507" i="3"/>
  <c r="AG1507" i="3"/>
  <c r="AK1507" i="3"/>
  <c r="AO1507" i="3"/>
  <c r="AS1507" i="3"/>
  <c r="AW1507" i="3"/>
  <c r="V1507" i="3"/>
  <c r="AL1507" i="3"/>
  <c r="Z1507" i="3"/>
  <c r="AP1507" i="3"/>
  <c r="AH1507" i="3"/>
  <c r="N1507" i="3"/>
  <c r="AD1507" i="3"/>
  <c r="AT1507" i="3"/>
  <c r="R1507" i="3"/>
  <c r="L155" i="3"/>
  <c r="P155" i="3"/>
  <c r="T155" i="3"/>
  <c r="X155" i="3"/>
  <c r="AB155" i="3"/>
  <c r="AF155" i="3"/>
  <c r="AJ155" i="3"/>
  <c r="AN155" i="3"/>
  <c r="AR155" i="3"/>
  <c r="AV155" i="3"/>
  <c r="M155" i="3"/>
  <c r="Q155" i="3"/>
  <c r="U155" i="3"/>
  <c r="Y155" i="3"/>
  <c r="AC155" i="3"/>
  <c r="AG155" i="3"/>
  <c r="AK155" i="3"/>
  <c r="AO155" i="3"/>
  <c r="AS155" i="3"/>
  <c r="AW155" i="3"/>
  <c r="N155" i="3"/>
  <c r="R155" i="3"/>
  <c r="V155" i="3"/>
  <c r="Z155" i="3"/>
  <c r="AD155" i="3"/>
  <c r="AH155" i="3"/>
  <c r="AL155" i="3"/>
  <c r="AP155" i="3"/>
  <c r="AT155" i="3"/>
  <c r="O155" i="3"/>
  <c r="AE155" i="3"/>
  <c r="AU155" i="3"/>
  <c r="S155" i="3"/>
  <c r="AI155" i="3"/>
  <c r="W155" i="3"/>
  <c r="AM155" i="3"/>
  <c r="AQ155" i="3"/>
  <c r="K155" i="3"/>
  <c r="AA155" i="3"/>
  <c r="N347" i="3"/>
  <c r="R347" i="3"/>
  <c r="V347" i="3"/>
  <c r="Z347" i="3"/>
  <c r="AD347" i="3"/>
  <c r="AH347" i="3"/>
  <c r="AL347" i="3"/>
  <c r="AP347" i="3"/>
  <c r="AT347" i="3"/>
  <c r="K347" i="3"/>
  <c r="O347" i="3"/>
  <c r="S347" i="3"/>
  <c r="W347" i="3"/>
  <c r="AA347" i="3"/>
  <c r="AE347" i="3"/>
  <c r="AI347" i="3"/>
  <c r="AM347" i="3"/>
  <c r="AQ347" i="3"/>
  <c r="AU347" i="3"/>
  <c r="L347" i="3"/>
  <c r="P347" i="3"/>
  <c r="T347" i="3"/>
  <c r="X347" i="3"/>
  <c r="AB347" i="3"/>
  <c r="AF347" i="3"/>
  <c r="AJ347" i="3"/>
  <c r="AN347" i="3"/>
  <c r="AR347" i="3"/>
  <c r="AV347" i="3"/>
  <c r="M347" i="3"/>
  <c r="AC347" i="3"/>
  <c r="AS347" i="3"/>
  <c r="Q347" i="3"/>
  <c r="AG347" i="3"/>
  <c r="AW347" i="3"/>
  <c r="U347" i="3"/>
  <c r="AK347" i="3"/>
  <c r="Y347" i="3"/>
  <c r="AO347" i="3"/>
  <c r="L539" i="3"/>
  <c r="P539" i="3"/>
  <c r="T539" i="3"/>
  <c r="X539" i="3"/>
  <c r="AB539" i="3"/>
  <c r="AF539" i="3"/>
  <c r="AJ539" i="3"/>
  <c r="AN539" i="3"/>
  <c r="AR539" i="3"/>
  <c r="AV539" i="3"/>
  <c r="M539" i="3"/>
  <c r="Q539" i="3"/>
  <c r="U539" i="3"/>
  <c r="Y539" i="3"/>
  <c r="AC539" i="3"/>
  <c r="AG539" i="3"/>
  <c r="AK539" i="3"/>
  <c r="AO539" i="3"/>
  <c r="AS539" i="3"/>
  <c r="AW539" i="3"/>
  <c r="N539" i="3"/>
  <c r="R539" i="3"/>
  <c r="V539" i="3"/>
  <c r="Z539" i="3"/>
  <c r="AD539" i="3"/>
  <c r="AH539" i="3"/>
  <c r="AL539" i="3"/>
  <c r="AP539" i="3"/>
  <c r="AT539" i="3"/>
  <c r="O539" i="3"/>
  <c r="AE539" i="3"/>
  <c r="AU539" i="3"/>
  <c r="S539" i="3"/>
  <c r="AI539" i="3"/>
  <c r="W539" i="3"/>
  <c r="AM539" i="3"/>
  <c r="K539" i="3"/>
  <c r="AA539" i="3"/>
  <c r="AQ539" i="3"/>
  <c r="L731" i="3"/>
  <c r="P731" i="3"/>
  <c r="T731" i="3"/>
  <c r="X731" i="3"/>
  <c r="AB731" i="3"/>
  <c r="AF731" i="3"/>
  <c r="AJ731" i="3"/>
  <c r="AN731" i="3"/>
  <c r="AR731" i="3"/>
  <c r="AV731" i="3"/>
  <c r="M731" i="3"/>
  <c r="Q731" i="3"/>
  <c r="U731" i="3"/>
  <c r="Y731" i="3"/>
  <c r="AC731" i="3"/>
  <c r="AG731" i="3"/>
  <c r="AK731" i="3"/>
  <c r="AO731" i="3"/>
  <c r="AS731" i="3"/>
  <c r="AW731" i="3"/>
  <c r="N731" i="3"/>
  <c r="R731" i="3"/>
  <c r="V731" i="3"/>
  <c r="Z731" i="3"/>
  <c r="AD731" i="3"/>
  <c r="AH731" i="3"/>
  <c r="AL731" i="3"/>
  <c r="AP731" i="3"/>
  <c r="AT731" i="3"/>
  <c r="O731" i="3"/>
  <c r="AE731" i="3"/>
  <c r="AU731" i="3"/>
  <c r="S731" i="3"/>
  <c r="AI731" i="3"/>
  <c r="W731" i="3"/>
  <c r="AM731" i="3"/>
  <c r="K731" i="3"/>
  <c r="AA731" i="3"/>
  <c r="AQ731" i="3"/>
  <c r="N923" i="3"/>
  <c r="R923" i="3"/>
  <c r="V923" i="3"/>
  <c r="Z923" i="3"/>
  <c r="AD923" i="3"/>
  <c r="AH923" i="3"/>
  <c r="AL923" i="3"/>
  <c r="AP923" i="3"/>
  <c r="AT923" i="3"/>
  <c r="L923" i="3"/>
  <c r="P923" i="3"/>
  <c r="T923" i="3"/>
  <c r="X923" i="3"/>
  <c r="AB923" i="3"/>
  <c r="AF923" i="3"/>
  <c r="AJ923" i="3"/>
  <c r="AN923" i="3"/>
  <c r="AR923" i="3"/>
  <c r="AV923" i="3"/>
  <c r="K923" i="3"/>
  <c r="S923" i="3"/>
  <c r="AA923" i="3"/>
  <c r="AI923" i="3"/>
  <c r="AQ923" i="3"/>
  <c r="M923" i="3"/>
  <c r="U923" i="3"/>
  <c r="AC923" i="3"/>
  <c r="AK923" i="3"/>
  <c r="AS923" i="3"/>
  <c r="O923" i="3"/>
  <c r="W923" i="3"/>
  <c r="AE923" i="3"/>
  <c r="AM923" i="3"/>
  <c r="AU923" i="3"/>
  <c r="Y923" i="3"/>
  <c r="AG923" i="3"/>
  <c r="Q923" i="3"/>
  <c r="AO923" i="3"/>
  <c r="AW923" i="3"/>
  <c r="K1115" i="3"/>
  <c r="O1115" i="3"/>
  <c r="S1115" i="3"/>
  <c r="W1115" i="3"/>
  <c r="AA1115" i="3"/>
  <c r="AE1115" i="3"/>
  <c r="AI1115" i="3"/>
  <c r="AM1115" i="3"/>
  <c r="AQ1115" i="3"/>
  <c r="AU1115" i="3"/>
  <c r="M1115" i="3"/>
  <c r="Q1115" i="3"/>
  <c r="U1115" i="3"/>
  <c r="Y1115" i="3"/>
  <c r="AC1115" i="3"/>
  <c r="AG1115" i="3"/>
  <c r="AK1115" i="3"/>
  <c r="AO1115" i="3"/>
  <c r="AS1115" i="3"/>
  <c r="AW1115" i="3"/>
  <c r="N1115" i="3"/>
  <c r="V1115" i="3"/>
  <c r="AD1115" i="3"/>
  <c r="AL1115" i="3"/>
  <c r="AT1115" i="3"/>
  <c r="AB1115" i="3"/>
  <c r="AR1115" i="3"/>
  <c r="P1115" i="3"/>
  <c r="X1115" i="3"/>
  <c r="AF1115" i="3"/>
  <c r="AN1115" i="3"/>
  <c r="AV1115" i="3"/>
  <c r="L1115" i="3"/>
  <c r="AJ1115" i="3"/>
  <c r="R1115" i="3"/>
  <c r="Z1115" i="3"/>
  <c r="AH1115" i="3"/>
  <c r="AP1115" i="3"/>
  <c r="T1115" i="3"/>
  <c r="K1243" i="3"/>
  <c r="O1243" i="3"/>
  <c r="S1243" i="3"/>
  <c r="W1243" i="3"/>
  <c r="AA1243" i="3"/>
  <c r="AE1243" i="3"/>
  <c r="AI1243" i="3"/>
  <c r="AM1243" i="3"/>
  <c r="AQ1243" i="3"/>
  <c r="AU1243" i="3"/>
  <c r="L1243" i="3"/>
  <c r="P1243" i="3"/>
  <c r="T1243" i="3"/>
  <c r="X1243" i="3"/>
  <c r="AB1243" i="3"/>
  <c r="AF1243" i="3"/>
  <c r="AJ1243" i="3"/>
  <c r="AN1243" i="3"/>
  <c r="AR1243" i="3"/>
  <c r="AV1243" i="3"/>
  <c r="M1243" i="3"/>
  <c r="Q1243" i="3"/>
  <c r="U1243" i="3"/>
  <c r="Y1243" i="3"/>
  <c r="AC1243" i="3"/>
  <c r="AG1243" i="3"/>
  <c r="AK1243" i="3"/>
  <c r="AO1243" i="3"/>
  <c r="AS1243" i="3"/>
  <c r="AW1243" i="3"/>
  <c r="N1243" i="3"/>
  <c r="AD1243" i="3"/>
  <c r="AT1243" i="3"/>
  <c r="AP1243" i="3"/>
  <c r="R1243" i="3"/>
  <c r="AH1243" i="3"/>
  <c r="V1243" i="3"/>
  <c r="AL1243" i="3"/>
  <c r="Z1243" i="3"/>
  <c r="K1435" i="3"/>
  <c r="O1435" i="3"/>
  <c r="S1435" i="3"/>
  <c r="W1435" i="3"/>
  <c r="AA1435" i="3"/>
  <c r="AE1435" i="3"/>
  <c r="AI1435" i="3"/>
  <c r="AM1435" i="3"/>
  <c r="AQ1435" i="3"/>
  <c r="AU1435" i="3"/>
  <c r="L1435" i="3"/>
  <c r="P1435" i="3"/>
  <c r="T1435" i="3"/>
  <c r="X1435" i="3"/>
  <c r="AB1435" i="3"/>
  <c r="AF1435" i="3"/>
  <c r="AJ1435" i="3"/>
  <c r="AN1435" i="3"/>
  <c r="AR1435" i="3"/>
  <c r="AV1435" i="3"/>
  <c r="M1435" i="3"/>
  <c r="Q1435" i="3"/>
  <c r="U1435" i="3"/>
  <c r="Y1435" i="3"/>
  <c r="AC1435" i="3"/>
  <c r="AG1435" i="3"/>
  <c r="AK1435" i="3"/>
  <c r="AO1435" i="3"/>
  <c r="AS1435" i="3"/>
  <c r="AW1435" i="3"/>
  <c r="N1435" i="3"/>
  <c r="AD1435" i="3"/>
  <c r="AT1435" i="3"/>
  <c r="Z1435" i="3"/>
  <c r="R1435" i="3"/>
  <c r="AH1435" i="3"/>
  <c r="V1435" i="3"/>
  <c r="AL1435" i="3"/>
  <c r="AP1435" i="3"/>
  <c r="M15" i="3"/>
  <c r="Q15" i="3"/>
  <c r="U15" i="3"/>
  <c r="Y15" i="3"/>
  <c r="AC15" i="3"/>
  <c r="AG15" i="3"/>
  <c r="AK15" i="3"/>
  <c r="AO15" i="3"/>
  <c r="AS15" i="3"/>
  <c r="AW15" i="3"/>
  <c r="N15" i="3"/>
  <c r="R15" i="3"/>
  <c r="V15" i="3"/>
  <c r="Z15" i="3"/>
  <c r="AD15" i="3"/>
  <c r="AH15" i="3"/>
  <c r="AL15" i="3"/>
  <c r="AP15" i="3"/>
  <c r="AT15" i="3"/>
  <c r="K15" i="3"/>
  <c r="O15" i="3"/>
  <c r="S15" i="3"/>
  <c r="W15" i="3"/>
  <c r="AA15" i="3"/>
  <c r="AE15" i="3"/>
  <c r="AI15" i="3"/>
  <c r="AM15" i="3"/>
  <c r="AQ15" i="3"/>
  <c r="AU15" i="3"/>
  <c r="T15" i="3"/>
  <c r="AJ15" i="3"/>
  <c r="X15" i="3"/>
  <c r="AN15" i="3"/>
  <c r="L15" i="3"/>
  <c r="AB15" i="3"/>
  <c r="AR15" i="3"/>
  <c r="P15" i="3"/>
  <c r="AF15" i="3"/>
  <c r="AV15" i="3"/>
  <c r="L143" i="3"/>
  <c r="P143" i="3"/>
  <c r="T143" i="3"/>
  <c r="X143" i="3"/>
  <c r="AB143" i="3"/>
  <c r="AF143" i="3"/>
  <c r="AJ143" i="3"/>
  <c r="AN143" i="3"/>
  <c r="AR143" i="3"/>
  <c r="AV143" i="3"/>
  <c r="M143" i="3"/>
  <c r="Q143" i="3"/>
  <c r="U143" i="3"/>
  <c r="Y143" i="3"/>
  <c r="AC143" i="3"/>
  <c r="AG143" i="3"/>
  <c r="AK143" i="3"/>
  <c r="AO143" i="3"/>
  <c r="AS143" i="3"/>
  <c r="AW143" i="3"/>
  <c r="N143" i="3"/>
  <c r="R143" i="3"/>
  <c r="V143" i="3"/>
  <c r="Z143" i="3"/>
  <c r="AD143" i="3"/>
  <c r="AH143" i="3"/>
  <c r="AL143" i="3"/>
  <c r="AP143" i="3"/>
  <c r="AT143" i="3"/>
  <c r="S143" i="3"/>
  <c r="AI143" i="3"/>
  <c r="W143" i="3"/>
  <c r="AM143" i="3"/>
  <c r="K143" i="3"/>
  <c r="AA143" i="3"/>
  <c r="AQ143" i="3"/>
  <c r="O143" i="3"/>
  <c r="AE143" i="3"/>
  <c r="AU143" i="3"/>
  <c r="N335" i="3"/>
  <c r="R335" i="3"/>
  <c r="V335" i="3"/>
  <c r="Z335" i="3"/>
  <c r="AD335" i="3"/>
  <c r="AH335" i="3"/>
  <c r="AL335" i="3"/>
  <c r="AP335" i="3"/>
  <c r="AT335" i="3"/>
  <c r="K335" i="3"/>
  <c r="O335" i="3"/>
  <c r="S335" i="3"/>
  <c r="W335" i="3"/>
  <c r="AA335" i="3"/>
  <c r="AE335" i="3"/>
  <c r="AI335" i="3"/>
  <c r="AM335" i="3"/>
  <c r="AQ335" i="3"/>
  <c r="AU335" i="3"/>
  <c r="L335" i="3"/>
  <c r="P335" i="3"/>
  <c r="T335" i="3"/>
  <c r="X335" i="3"/>
  <c r="AB335" i="3"/>
  <c r="AF335" i="3"/>
  <c r="AJ335" i="3"/>
  <c r="AN335" i="3"/>
  <c r="AR335" i="3"/>
  <c r="AV335" i="3"/>
  <c r="Q335" i="3"/>
  <c r="AG335" i="3"/>
  <c r="AW335" i="3"/>
  <c r="U335" i="3"/>
  <c r="AK335" i="3"/>
  <c r="Y335" i="3"/>
  <c r="AO335" i="3"/>
  <c r="AC335" i="3"/>
  <c r="AS335" i="3"/>
  <c r="M335" i="3"/>
  <c r="L527" i="3"/>
  <c r="P527" i="3"/>
  <c r="N527" i="3"/>
  <c r="R527" i="3"/>
  <c r="M527" i="3"/>
  <c r="T527" i="3"/>
  <c r="X527" i="3"/>
  <c r="AB527" i="3"/>
  <c r="AF527" i="3"/>
  <c r="AJ527" i="3"/>
  <c r="AN527" i="3"/>
  <c r="AR527" i="3"/>
  <c r="AV527" i="3"/>
  <c r="O527" i="3"/>
  <c r="U527" i="3"/>
  <c r="Y527" i="3"/>
  <c r="AC527" i="3"/>
  <c r="AG527" i="3"/>
  <c r="AK527" i="3"/>
  <c r="AO527" i="3"/>
  <c r="AS527" i="3"/>
  <c r="AW527" i="3"/>
  <c r="Q527" i="3"/>
  <c r="V527" i="3"/>
  <c r="Z527" i="3"/>
  <c r="AD527" i="3"/>
  <c r="AH527" i="3"/>
  <c r="AL527" i="3"/>
  <c r="AP527" i="3"/>
  <c r="AT527" i="3"/>
  <c r="S527" i="3"/>
  <c r="AI527" i="3"/>
  <c r="W527" i="3"/>
  <c r="AM527" i="3"/>
  <c r="AA527" i="3"/>
  <c r="AQ527" i="3"/>
  <c r="K527" i="3"/>
  <c r="AE527" i="3"/>
  <c r="AU527" i="3"/>
  <c r="L719" i="3"/>
  <c r="P719" i="3"/>
  <c r="T719" i="3"/>
  <c r="X719" i="3"/>
  <c r="AB719" i="3"/>
  <c r="AF719" i="3"/>
  <c r="AJ719" i="3"/>
  <c r="AN719" i="3"/>
  <c r="AR719" i="3"/>
  <c r="AV719" i="3"/>
  <c r="M719" i="3"/>
  <c r="Q719" i="3"/>
  <c r="U719" i="3"/>
  <c r="Y719" i="3"/>
  <c r="AC719" i="3"/>
  <c r="AG719" i="3"/>
  <c r="AK719" i="3"/>
  <c r="AO719" i="3"/>
  <c r="AS719" i="3"/>
  <c r="AW719" i="3"/>
  <c r="N719" i="3"/>
  <c r="R719" i="3"/>
  <c r="V719" i="3"/>
  <c r="Z719" i="3"/>
  <c r="AD719" i="3"/>
  <c r="AH719" i="3"/>
  <c r="AL719" i="3"/>
  <c r="AP719" i="3"/>
  <c r="AT719" i="3"/>
  <c r="S719" i="3"/>
  <c r="AI719" i="3"/>
  <c r="W719" i="3"/>
  <c r="AM719" i="3"/>
  <c r="K719" i="3"/>
  <c r="AA719" i="3"/>
  <c r="AQ719" i="3"/>
  <c r="O719" i="3"/>
  <c r="AE719" i="3"/>
  <c r="AU719" i="3"/>
  <c r="K1039" i="3"/>
  <c r="O1039" i="3"/>
  <c r="S1039" i="3"/>
  <c r="W1039" i="3"/>
  <c r="AA1039" i="3"/>
  <c r="AE1039" i="3"/>
  <c r="AI1039" i="3"/>
  <c r="AM1039" i="3"/>
  <c r="AQ1039" i="3"/>
  <c r="AU1039" i="3"/>
  <c r="L1039" i="3"/>
  <c r="P1039" i="3"/>
  <c r="T1039" i="3"/>
  <c r="X1039" i="3"/>
  <c r="AB1039" i="3"/>
  <c r="AF1039" i="3"/>
  <c r="AJ1039" i="3"/>
  <c r="AN1039" i="3"/>
  <c r="AR1039" i="3"/>
  <c r="AV1039" i="3"/>
  <c r="M1039" i="3"/>
  <c r="Q1039" i="3"/>
  <c r="U1039" i="3"/>
  <c r="Y1039" i="3"/>
  <c r="AC1039" i="3"/>
  <c r="AG1039" i="3"/>
  <c r="AK1039" i="3"/>
  <c r="AO1039" i="3"/>
  <c r="AS1039" i="3"/>
  <c r="AW1039" i="3"/>
  <c r="N1039" i="3"/>
  <c r="AD1039" i="3"/>
  <c r="AT1039" i="3"/>
  <c r="Z1039" i="3"/>
  <c r="R1039" i="3"/>
  <c r="AH1039" i="3"/>
  <c r="AP1039" i="3"/>
  <c r="V1039" i="3"/>
  <c r="AL1039" i="3"/>
  <c r="K1231" i="3"/>
  <c r="O1231" i="3"/>
  <c r="S1231" i="3"/>
  <c r="W1231" i="3"/>
  <c r="AA1231" i="3"/>
  <c r="AE1231" i="3"/>
  <c r="AI1231" i="3"/>
  <c r="AM1231" i="3"/>
  <c r="AQ1231" i="3"/>
  <c r="AU1231" i="3"/>
  <c r="L1231" i="3"/>
  <c r="P1231" i="3"/>
  <c r="T1231" i="3"/>
  <c r="X1231" i="3"/>
  <c r="AB1231" i="3"/>
  <c r="AF1231" i="3"/>
  <c r="AJ1231" i="3"/>
  <c r="AN1231" i="3"/>
  <c r="AR1231" i="3"/>
  <c r="AV1231" i="3"/>
  <c r="M1231" i="3"/>
  <c r="Q1231" i="3"/>
  <c r="U1231" i="3"/>
  <c r="Y1231" i="3"/>
  <c r="AC1231" i="3"/>
  <c r="AG1231" i="3"/>
  <c r="AK1231" i="3"/>
  <c r="AO1231" i="3"/>
  <c r="AS1231" i="3"/>
  <c r="AW1231" i="3"/>
  <c r="R1231" i="3"/>
  <c r="AH1231" i="3"/>
  <c r="N1231" i="3"/>
  <c r="V1231" i="3"/>
  <c r="AL1231" i="3"/>
  <c r="AT1231" i="3"/>
  <c r="Z1231" i="3"/>
  <c r="AP1231" i="3"/>
  <c r="AD1231" i="3"/>
  <c r="K1423" i="3"/>
  <c r="O1423" i="3"/>
  <c r="S1423" i="3"/>
  <c r="W1423" i="3"/>
  <c r="AA1423" i="3"/>
  <c r="AE1423" i="3"/>
  <c r="AI1423" i="3"/>
  <c r="AM1423" i="3"/>
  <c r="AQ1423" i="3"/>
  <c r="AU1423" i="3"/>
  <c r="L1423" i="3"/>
  <c r="P1423" i="3"/>
  <c r="T1423" i="3"/>
  <c r="X1423" i="3"/>
  <c r="AB1423" i="3"/>
  <c r="AF1423" i="3"/>
  <c r="AJ1423" i="3"/>
  <c r="AN1423" i="3"/>
  <c r="AR1423" i="3"/>
  <c r="AV1423" i="3"/>
  <c r="M1423" i="3"/>
  <c r="Q1423" i="3"/>
  <c r="U1423" i="3"/>
  <c r="Y1423" i="3"/>
  <c r="AC1423" i="3"/>
  <c r="AG1423" i="3"/>
  <c r="AK1423" i="3"/>
  <c r="AO1423" i="3"/>
  <c r="AS1423" i="3"/>
  <c r="AW1423" i="3"/>
  <c r="R1423" i="3"/>
  <c r="AH1423" i="3"/>
  <c r="N1423" i="3"/>
  <c r="V1423" i="3"/>
  <c r="AL1423" i="3"/>
  <c r="AT1423" i="3"/>
  <c r="Z1423" i="3"/>
  <c r="AP1423" i="3"/>
  <c r="AD1423" i="3"/>
  <c r="N1490" i="3"/>
  <c r="R1490" i="3"/>
  <c r="V1490" i="3"/>
  <c r="Z1490" i="3"/>
  <c r="AD1490" i="3"/>
  <c r="AH1490" i="3"/>
  <c r="AL1490" i="3"/>
  <c r="AP1490" i="3"/>
  <c r="AT1490" i="3"/>
  <c r="K1490" i="3"/>
  <c r="O1490" i="3"/>
  <c r="S1490" i="3"/>
  <c r="W1490" i="3"/>
  <c r="AA1490" i="3"/>
  <c r="AE1490" i="3"/>
  <c r="AI1490" i="3"/>
  <c r="AM1490" i="3"/>
  <c r="AQ1490" i="3"/>
  <c r="AU1490" i="3"/>
  <c r="L1490" i="3"/>
  <c r="P1490" i="3"/>
  <c r="T1490" i="3"/>
  <c r="X1490" i="3"/>
  <c r="AB1490" i="3"/>
  <c r="AF1490" i="3"/>
  <c r="AJ1490" i="3"/>
  <c r="AN1490" i="3"/>
  <c r="AR1490" i="3"/>
  <c r="AV1490" i="3"/>
  <c r="M1490" i="3"/>
  <c r="AC1490" i="3"/>
  <c r="AS1490" i="3"/>
  <c r="AO1490" i="3"/>
  <c r="Q1490" i="3"/>
  <c r="AG1490" i="3"/>
  <c r="AW1490" i="3"/>
  <c r="U1490" i="3"/>
  <c r="AK1490" i="3"/>
  <c r="Y1490" i="3"/>
  <c r="N1442" i="3"/>
  <c r="R1442" i="3"/>
  <c r="V1442" i="3"/>
  <c r="Z1442" i="3"/>
  <c r="AD1442" i="3"/>
  <c r="AH1442" i="3"/>
  <c r="AL1442" i="3"/>
  <c r="AP1442" i="3"/>
  <c r="AT1442" i="3"/>
  <c r="K1442" i="3"/>
  <c r="O1442" i="3"/>
  <c r="S1442" i="3"/>
  <c r="W1442" i="3"/>
  <c r="AA1442" i="3"/>
  <c r="AE1442" i="3"/>
  <c r="AI1442" i="3"/>
  <c r="AM1442" i="3"/>
  <c r="AQ1442" i="3"/>
  <c r="AU1442" i="3"/>
  <c r="L1442" i="3"/>
  <c r="P1442" i="3"/>
  <c r="T1442" i="3"/>
  <c r="X1442" i="3"/>
  <c r="AB1442" i="3"/>
  <c r="AF1442" i="3"/>
  <c r="AJ1442" i="3"/>
  <c r="AN1442" i="3"/>
  <c r="AR1442" i="3"/>
  <c r="AV1442" i="3"/>
  <c r="M1442" i="3"/>
  <c r="AC1442" i="3"/>
  <c r="AS1442" i="3"/>
  <c r="Q1442" i="3"/>
  <c r="AG1442" i="3"/>
  <c r="AW1442" i="3"/>
  <c r="AO1442" i="3"/>
  <c r="U1442" i="3"/>
  <c r="AK1442" i="3"/>
  <c r="Y1442" i="3"/>
  <c r="N1394" i="3"/>
  <c r="R1394" i="3"/>
  <c r="V1394" i="3"/>
  <c r="Z1394" i="3"/>
  <c r="AD1394" i="3"/>
  <c r="AH1394" i="3"/>
  <c r="AL1394" i="3"/>
  <c r="AP1394" i="3"/>
  <c r="AT1394" i="3"/>
  <c r="K1394" i="3"/>
  <c r="O1394" i="3"/>
  <c r="S1394" i="3"/>
  <c r="W1394" i="3"/>
  <c r="AA1394" i="3"/>
  <c r="AE1394" i="3"/>
  <c r="AI1394" i="3"/>
  <c r="AM1394" i="3"/>
  <c r="AQ1394" i="3"/>
  <c r="AU1394" i="3"/>
  <c r="L1394" i="3"/>
  <c r="P1394" i="3"/>
  <c r="T1394" i="3"/>
  <c r="X1394" i="3"/>
  <c r="AB1394" i="3"/>
  <c r="AF1394" i="3"/>
  <c r="AJ1394" i="3"/>
  <c r="AN1394" i="3"/>
  <c r="AR1394" i="3"/>
  <c r="AV1394" i="3"/>
  <c r="M1394" i="3"/>
  <c r="AC1394" i="3"/>
  <c r="AS1394" i="3"/>
  <c r="AO1394" i="3"/>
  <c r="Q1394" i="3"/>
  <c r="AG1394" i="3"/>
  <c r="AW1394" i="3"/>
  <c r="U1394" i="3"/>
  <c r="AK1394" i="3"/>
  <c r="Y1394" i="3"/>
  <c r="N1362" i="3"/>
  <c r="R1362" i="3"/>
  <c r="V1362" i="3"/>
  <c r="Z1362" i="3"/>
  <c r="AD1362" i="3"/>
  <c r="AH1362" i="3"/>
  <c r="AL1362" i="3"/>
  <c r="AP1362" i="3"/>
  <c r="AT1362" i="3"/>
  <c r="K1362" i="3"/>
  <c r="O1362" i="3"/>
  <c r="S1362" i="3"/>
  <c r="W1362" i="3"/>
  <c r="AA1362" i="3"/>
  <c r="AE1362" i="3"/>
  <c r="AI1362" i="3"/>
  <c r="AM1362" i="3"/>
  <c r="AQ1362" i="3"/>
  <c r="AU1362" i="3"/>
  <c r="L1362" i="3"/>
  <c r="P1362" i="3"/>
  <c r="T1362" i="3"/>
  <c r="X1362" i="3"/>
  <c r="AB1362" i="3"/>
  <c r="AF1362" i="3"/>
  <c r="AJ1362" i="3"/>
  <c r="AN1362" i="3"/>
  <c r="AR1362" i="3"/>
  <c r="AV1362" i="3"/>
  <c r="M1362" i="3"/>
  <c r="AC1362" i="3"/>
  <c r="AS1362" i="3"/>
  <c r="Q1362" i="3"/>
  <c r="AG1362" i="3"/>
  <c r="AW1362" i="3"/>
  <c r="AO1362" i="3"/>
  <c r="U1362" i="3"/>
  <c r="AK1362" i="3"/>
  <c r="Y1362" i="3"/>
  <c r="N1314" i="3"/>
  <c r="R1314" i="3"/>
  <c r="V1314" i="3"/>
  <c r="Z1314" i="3"/>
  <c r="AD1314" i="3"/>
  <c r="AH1314" i="3"/>
  <c r="AL1314" i="3"/>
  <c r="AP1314" i="3"/>
  <c r="AT1314" i="3"/>
  <c r="K1314" i="3"/>
  <c r="O1314" i="3"/>
  <c r="S1314" i="3"/>
  <c r="W1314" i="3"/>
  <c r="AA1314" i="3"/>
  <c r="AE1314" i="3"/>
  <c r="AI1314" i="3"/>
  <c r="AM1314" i="3"/>
  <c r="AQ1314" i="3"/>
  <c r="AU1314" i="3"/>
  <c r="L1314" i="3"/>
  <c r="P1314" i="3"/>
  <c r="T1314" i="3"/>
  <c r="X1314" i="3"/>
  <c r="AB1314" i="3"/>
  <c r="AF1314" i="3"/>
  <c r="AJ1314" i="3"/>
  <c r="AN1314" i="3"/>
  <c r="AR1314" i="3"/>
  <c r="AV1314" i="3"/>
  <c r="M1314" i="3"/>
  <c r="AC1314" i="3"/>
  <c r="AS1314" i="3"/>
  <c r="Q1314" i="3"/>
  <c r="AG1314" i="3"/>
  <c r="AW1314" i="3"/>
  <c r="AO1314" i="3"/>
  <c r="U1314" i="3"/>
  <c r="AK1314" i="3"/>
  <c r="Y1314" i="3"/>
  <c r="N1266" i="3"/>
  <c r="R1266" i="3"/>
  <c r="V1266" i="3"/>
  <c r="Z1266" i="3"/>
  <c r="AD1266" i="3"/>
  <c r="AH1266" i="3"/>
  <c r="AL1266" i="3"/>
  <c r="AP1266" i="3"/>
  <c r="AT1266" i="3"/>
  <c r="K1266" i="3"/>
  <c r="O1266" i="3"/>
  <c r="S1266" i="3"/>
  <c r="W1266" i="3"/>
  <c r="AA1266" i="3"/>
  <c r="AE1266" i="3"/>
  <c r="AI1266" i="3"/>
  <c r="AM1266" i="3"/>
  <c r="AQ1266" i="3"/>
  <c r="AU1266" i="3"/>
  <c r="L1266" i="3"/>
  <c r="P1266" i="3"/>
  <c r="T1266" i="3"/>
  <c r="X1266" i="3"/>
  <c r="AB1266" i="3"/>
  <c r="AF1266" i="3"/>
  <c r="AJ1266" i="3"/>
  <c r="AN1266" i="3"/>
  <c r="AR1266" i="3"/>
  <c r="AV1266" i="3"/>
  <c r="M1266" i="3"/>
  <c r="AC1266" i="3"/>
  <c r="AS1266" i="3"/>
  <c r="AO1266" i="3"/>
  <c r="Q1266" i="3"/>
  <c r="AG1266" i="3"/>
  <c r="AW1266" i="3"/>
  <c r="Y1266" i="3"/>
  <c r="U1266" i="3"/>
  <c r="AK1266" i="3"/>
  <c r="N1218" i="3"/>
  <c r="R1218" i="3"/>
  <c r="V1218" i="3"/>
  <c r="Z1218" i="3"/>
  <c r="AD1218" i="3"/>
  <c r="AH1218" i="3"/>
  <c r="AL1218" i="3"/>
  <c r="AP1218" i="3"/>
  <c r="AT1218" i="3"/>
  <c r="K1218" i="3"/>
  <c r="O1218" i="3"/>
  <c r="S1218" i="3"/>
  <c r="W1218" i="3"/>
  <c r="AA1218" i="3"/>
  <c r="AE1218" i="3"/>
  <c r="AI1218" i="3"/>
  <c r="AM1218" i="3"/>
  <c r="AQ1218" i="3"/>
  <c r="AU1218" i="3"/>
  <c r="L1218" i="3"/>
  <c r="P1218" i="3"/>
  <c r="T1218" i="3"/>
  <c r="X1218" i="3"/>
  <c r="AB1218" i="3"/>
  <c r="AF1218" i="3"/>
  <c r="AJ1218" i="3"/>
  <c r="AN1218" i="3"/>
  <c r="AR1218" i="3"/>
  <c r="AV1218" i="3"/>
  <c r="M1218" i="3"/>
  <c r="AC1218" i="3"/>
  <c r="AS1218" i="3"/>
  <c r="Y1218" i="3"/>
  <c r="Q1218" i="3"/>
  <c r="AG1218" i="3"/>
  <c r="AW1218" i="3"/>
  <c r="AO1218" i="3"/>
  <c r="U1218" i="3"/>
  <c r="AK1218" i="3"/>
  <c r="N1154" i="3"/>
  <c r="R1154" i="3"/>
  <c r="V1154" i="3"/>
  <c r="Z1154" i="3"/>
  <c r="AD1154" i="3"/>
  <c r="AH1154" i="3"/>
  <c r="AL1154" i="3"/>
  <c r="AP1154" i="3"/>
  <c r="AT1154" i="3"/>
  <c r="U1154" i="3"/>
  <c r="AG1154" i="3"/>
  <c r="AS1154" i="3"/>
  <c r="K1154" i="3"/>
  <c r="O1154" i="3"/>
  <c r="S1154" i="3"/>
  <c r="W1154" i="3"/>
  <c r="AA1154" i="3"/>
  <c r="AE1154" i="3"/>
  <c r="AI1154" i="3"/>
  <c r="AM1154" i="3"/>
  <c r="AQ1154" i="3"/>
  <c r="AU1154" i="3"/>
  <c r="M1154" i="3"/>
  <c r="Y1154" i="3"/>
  <c r="AK1154" i="3"/>
  <c r="AW1154" i="3"/>
  <c r="L1154" i="3"/>
  <c r="P1154" i="3"/>
  <c r="T1154" i="3"/>
  <c r="X1154" i="3"/>
  <c r="AB1154" i="3"/>
  <c r="AF1154" i="3"/>
  <c r="AJ1154" i="3"/>
  <c r="AN1154" i="3"/>
  <c r="AR1154" i="3"/>
  <c r="AV1154" i="3"/>
  <c r="Q1154" i="3"/>
  <c r="AC1154" i="3"/>
  <c r="AO1154" i="3"/>
  <c r="N1106" i="3"/>
  <c r="R1106" i="3"/>
  <c r="V1106" i="3"/>
  <c r="Z1106" i="3"/>
  <c r="AD1106" i="3"/>
  <c r="AH1106" i="3"/>
  <c r="AL1106" i="3"/>
  <c r="AP1106" i="3"/>
  <c r="AT1106" i="3"/>
  <c r="L1106" i="3"/>
  <c r="P1106" i="3"/>
  <c r="T1106" i="3"/>
  <c r="X1106" i="3"/>
  <c r="AB1106" i="3"/>
  <c r="AF1106" i="3"/>
  <c r="AJ1106" i="3"/>
  <c r="AN1106" i="3"/>
  <c r="AR1106" i="3"/>
  <c r="AV1106" i="3"/>
  <c r="M1106" i="3"/>
  <c r="U1106" i="3"/>
  <c r="AC1106" i="3"/>
  <c r="AK1106" i="3"/>
  <c r="AS1106" i="3"/>
  <c r="S1106" i="3"/>
  <c r="AI1106" i="3"/>
  <c r="O1106" i="3"/>
  <c r="W1106" i="3"/>
  <c r="AE1106" i="3"/>
  <c r="AM1106" i="3"/>
  <c r="AU1106" i="3"/>
  <c r="K1106" i="3"/>
  <c r="AQ1106" i="3"/>
  <c r="Q1106" i="3"/>
  <c r="Y1106" i="3"/>
  <c r="AG1106" i="3"/>
  <c r="AO1106" i="3"/>
  <c r="AW1106" i="3"/>
  <c r="AA1106" i="3"/>
  <c r="N1058" i="3"/>
  <c r="R1058" i="3"/>
  <c r="V1058" i="3"/>
  <c r="Z1058" i="3"/>
  <c r="AD1058" i="3"/>
  <c r="AH1058" i="3"/>
  <c r="AL1058" i="3"/>
  <c r="AP1058" i="3"/>
  <c r="AT1058" i="3"/>
  <c r="K1058" i="3"/>
  <c r="O1058" i="3"/>
  <c r="S1058" i="3"/>
  <c r="W1058" i="3"/>
  <c r="AA1058" i="3"/>
  <c r="AE1058" i="3"/>
  <c r="AI1058" i="3"/>
  <c r="AM1058" i="3"/>
  <c r="AQ1058" i="3"/>
  <c r="AU1058" i="3"/>
  <c r="L1058" i="3"/>
  <c r="P1058" i="3"/>
  <c r="T1058" i="3"/>
  <c r="X1058" i="3"/>
  <c r="AB1058" i="3"/>
  <c r="AF1058" i="3"/>
  <c r="AJ1058" i="3"/>
  <c r="AN1058" i="3"/>
  <c r="AR1058" i="3"/>
  <c r="AV1058" i="3"/>
  <c r="Y1058" i="3"/>
  <c r="AO1058" i="3"/>
  <c r="M1058" i="3"/>
  <c r="AC1058" i="3"/>
  <c r="AS1058" i="3"/>
  <c r="U1058" i="3"/>
  <c r="Q1058" i="3"/>
  <c r="AG1058" i="3"/>
  <c r="AW1058" i="3"/>
  <c r="AK1058" i="3"/>
  <c r="M946" i="3"/>
  <c r="Q946" i="3"/>
  <c r="U946" i="3"/>
  <c r="Y946" i="3"/>
  <c r="AC946" i="3"/>
  <c r="AG946" i="3"/>
  <c r="AK946" i="3"/>
  <c r="AO946" i="3"/>
  <c r="AS946" i="3"/>
  <c r="AW946" i="3"/>
  <c r="K946" i="3"/>
  <c r="O946" i="3"/>
  <c r="S946" i="3"/>
  <c r="W946" i="3"/>
  <c r="AA946" i="3"/>
  <c r="AE946" i="3"/>
  <c r="AI946" i="3"/>
  <c r="AM946" i="3"/>
  <c r="AQ946" i="3"/>
  <c r="AU946" i="3"/>
  <c r="R946" i="3"/>
  <c r="Z946" i="3"/>
  <c r="AH946" i="3"/>
  <c r="AP946" i="3"/>
  <c r="L946" i="3"/>
  <c r="T946" i="3"/>
  <c r="AB946" i="3"/>
  <c r="AJ946" i="3"/>
  <c r="AR946" i="3"/>
  <c r="N946" i="3"/>
  <c r="V946" i="3"/>
  <c r="AD946" i="3"/>
  <c r="AL946" i="3"/>
  <c r="AT946" i="3"/>
  <c r="X946" i="3"/>
  <c r="AF946" i="3"/>
  <c r="P946" i="3"/>
  <c r="AN946" i="3"/>
  <c r="AV946" i="3"/>
  <c r="M274" i="3"/>
  <c r="Q274" i="3"/>
  <c r="U274" i="3"/>
  <c r="Y274" i="3"/>
  <c r="AC274" i="3"/>
  <c r="AG274" i="3"/>
  <c r="AK274" i="3"/>
  <c r="AO274" i="3"/>
  <c r="AS274" i="3"/>
  <c r="AW274" i="3"/>
  <c r="N274" i="3"/>
  <c r="R274" i="3"/>
  <c r="V274" i="3"/>
  <c r="Z274" i="3"/>
  <c r="AD274" i="3"/>
  <c r="AH274" i="3"/>
  <c r="AL274" i="3"/>
  <c r="AP274" i="3"/>
  <c r="AT274" i="3"/>
  <c r="K274" i="3"/>
  <c r="O274" i="3"/>
  <c r="S274" i="3"/>
  <c r="W274" i="3"/>
  <c r="AA274" i="3"/>
  <c r="AE274" i="3"/>
  <c r="AI274" i="3"/>
  <c r="AM274" i="3"/>
  <c r="AQ274" i="3"/>
  <c r="AU274" i="3"/>
  <c r="P274" i="3"/>
  <c r="AF274" i="3"/>
  <c r="AV274" i="3"/>
  <c r="T274" i="3"/>
  <c r="AJ274" i="3"/>
  <c r="X274" i="3"/>
  <c r="AN274" i="3"/>
  <c r="L274" i="3"/>
  <c r="AB274" i="3"/>
  <c r="AR274" i="3"/>
  <c r="K43" i="3"/>
  <c r="O43" i="3"/>
  <c r="S43" i="3"/>
  <c r="W43" i="3"/>
  <c r="AA43" i="3"/>
  <c r="AE43" i="3"/>
  <c r="AI43" i="3"/>
  <c r="AM43" i="3"/>
  <c r="AQ43" i="3"/>
  <c r="AU43" i="3"/>
  <c r="L43" i="3"/>
  <c r="P43" i="3"/>
  <c r="T43" i="3"/>
  <c r="X43" i="3"/>
  <c r="AB43" i="3"/>
  <c r="AF43" i="3"/>
  <c r="AJ43" i="3"/>
  <c r="AN43" i="3"/>
  <c r="AR43" i="3"/>
  <c r="AV43" i="3"/>
  <c r="M43" i="3"/>
  <c r="Q43" i="3"/>
  <c r="U43" i="3"/>
  <c r="Y43" i="3"/>
  <c r="AC43" i="3"/>
  <c r="AG43" i="3"/>
  <c r="AK43" i="3"/>
  <c r="AO43" i="3"/>
  <c r="AS43" i="3"/>
  <c r="AW43" i="3"/>
  <c r="R43" i="3"/>
  <c r="AH43" i="3"/>
  <c r="V43" i="3"/>
  <c r="AL43" i="3"/>
  <c r="Z43" i="3"/>
  <c r="AP43" i="3"/>
  <c r="N43" i="3"/>
  <c r="AD43" i="3"/>
  <c r="AT43" i="3"/>
  <c r="N235" i="3"/>
  <c r="R235" i="3"/>
  <c r="V235" i="3"/>
  <c r="Z235" i="3"/>
  <c r="AD235" i="3"/>
  <c r="AH235" i="3"/>
  <c r="AL235" i="3"/>
  <c r="AP235" i="3"/>
  <c r="AT235" i="3"/>
  <c r="K235" i="3"/>
  <c r="O235" i="3"/>
  <c r="S235" i="3"/>
  <c r="W235" i="3"/>
  <c r="AA235" i="3"/>
  <c r="AE235" i="3"/>
  <c r="AI235" i="3"/>
  <c r="AM235" i="3"/>
  <c r="AQ235" i="3"/>
  <c r="AU235" i="3"/>
  <c r="L235" i="3"/>
  <c r="P235" i="3"/>
  <c r="T235" i="3"/>
  <c r="X235" i="3"/>
  <c r="AB235" i="3"/>
  <c r="AF235" i="3"/>
  <c r="AJ235" i="3"/>
  <c r="AN235" i="3"/>
  <c r="AR235" i="3"/>
  <c r="AV235" i="3"/>
  <c r="Y235" i="3"/>
  <c r="AO235" i="3"/>
  <c r="M235" i="3"/>
  <c r="AC235" i="3"/>
  <c r="AS235" i="3"/>
  <c r="Q235" i="3"/>
  <c r="AG235" i="3"/>
  <c r="AW235" i="3"/>
  <c r="U235" i="3"/>
  <c r="AK235" i="3"/>
  <c r="L427" i="3"/>
  <c r="P427" i="3"/>
  <c r="T427" i="3"/>
  <c r="X427" i="3"/>
  <c r="AB427" i="3"/>
  <c r="AF427" i="3"/>
  <c r="AJ427" i="3"/>
  <c r="AN427" i="3"/>
  <c r="AR427" i="3"/>
  <c r="AV427" i="3"/>
  <c r="M427" i="3"/>
  <c r="Q427" i="3"/>
  <c r="U427" i="3"/>
  <c r="Y427" i="3"/>
  <c r="AC427" i="3"/>
  <c r="AG427" i="3"/>
  <c r="AK427" i="3"/>
  <c r="AO427" i="3"/>
  <c r="AS427" i="3"/>
  <c r="AW427" i="3"/>
  <c r="N427" i="3"/>
  <c r="R427" i="3"/>
  <c r="V427" i="3"/>
  <c r="Z427" i="3"/>
  <c r="AD427" i="3"/>
  <c r="AH427" i="3"/>
  <c r="AL427" i="3"/>
  <c r="AP427" i="3"/>
  <c r="AT427" i="3"/>
  <c r="O427" i="3"/>
  <c r="AE427" i="3"/>
  <c r="AU427" i="3"/>
  <c r="S427" i="3"/>
  <c r="AI427" i="3"/>
  <c r="W427" i="3"/>
  <c r="AM427" i="3"/>
  <c r="K427" i="3"/>
  <c r="AA427" i="3"/>
  <c r="AQ427" i="3"/>
  <c r="L555" i="3"/>
  <c r="P555" i="3"/>
  <c r="T555" i="3"/>
  <c r="X555" i="3"/>
  <c r="AB555" i="3"/>
  <c r="AF555" i="3"/>
  <c r="AJ555" i="3"/>
  <c r="AN555" i="3"/>
  <c r="AR555" i="3"/>
  <c r="AV555" i="3"/>
  <c r="M555" i="3"/>
  <c r="Q555" i="3"/>
  <c r="U555" i="3"/>
  <c r="Y555" i="3"/>
  <c r="AC555" i="3"/>
  <c r="AG555" i="3"/>
  <c r="AK555" i="3"/>
  <c r="AO555" i="3"/>
  <c r="AS555" i="3"/>
  <c r="AW555" i="3"/>
  <c r="N555" i="3"/>
  <c r="R555" i="3"/>
  <c r="V555" i="3"/>
  <c r="Z555" i="3"/>
  <c r="AD555" i="3"/>
  <c r="AH555" i="3"/>
  <c r="AL555" i="3"/>
  <c r="AP555" i="3"/>
  <c r="AT555" i="3"/>
  <c r="O555" i="3"/>
  <c r="AE555" i="3"/>
  <c r="AU555" i="3"/>
  <c r="S555" i="3"/>
  <c r="AI555" i="3"/>
  <c r="W555" i="3"/>
  <c r="AM555" i="3"/>
  <c r="K555" i="3"/>
  <c r="AA555" i="3"/>
  <c r="AQ555" i="3"/>
  <c r="L747" i="3"/>
  <c r="P747" i="3"/>
  <c r="T747" i="3"/>
  <c r="X747" i="3"/>
  <c r="AB747" i="3"/>
  <c r="AF747" i="3"/>
  <c r="AJ747" i="3"/>
  <c r="AN747" i="3"/>
  <c r="AR747" i="3"/>
  <c r="AV747" i="3"/>
  <c r="M747" i="3"/>
  <c r="Q747" i="3"/>
  <c r="U747" i="3"/>
  <c r="Y747" i="3"/>
  <c r="AC747" i="3"/>
  <c r="AG747" i="3"/>
  <c r="AK747" i="3"/>
  <c r="AO747" i="3"/>
  <c r="AS747" i="3"/>
  <c r="AW747" i="3"/>
  <c r="N747" i="3"/>
  <c r="R747" i="3"/>
  <c r="V747" i="3"/>
  <c r="Z747" i="3"/>
  <c r="AD747" i="3"/>
  <c r="AH747" i="3"/>
  <c r="AL747" i="3"/>
  <c r="AP747" i="3"/>
  <c r="AT747" i="3"/>
  <c r="O747" i="3"/>
  <c r="AE747" i="3"/>
  <c r="AU747" i="3"/>
  <c r="S747" i="3"/>
  <c r="AI747" i="3"/>
  <c r="W747" i="3"/>
  <c r="AM747" i="3"/>
  <c r="K747" i="3"/>
  <c r="AA747" i="3"/>
  <c r="AQ747" i="3"/>
  <c r="N939" i="3"/>
  <c r="R939" i="3"/>
  <c r="V939" i="3"/>
  <c r="Z939" i="3"/>
  <c r="AD939" i="3"/>
  <c r="AH939" i="3"/>
  <c r="AL939" i="3"/>
  <c r="AP939" i="3"/>
  <c r="AT939" i="3"/>
  <c r="L939" i="3"/>
  <c r="P939" i="3"/>
  <c r="T939" i="3"/>
  <c r="X939" i="3"/>
  <c r="AB939" i="3"/>
  <c r="AF939" i="3"/>
  <c r="AJ939" i="3"/>
  <c r="AN939" i="3"/>
  <c r="AR939" i="3"/>
  <c r="AV939" i="3"/>
  <c r="K939" i="3"/>
  <c r="S939" i="3"/>
  <c r="AA939" i="3"/>
  <c r="AI939" i="3"/>
  <c r="AQ939" i="3"/>
  <c r="M939" i="3"/>
  <c r="U939" i="3"/>
  <c r="AC939" i="3"/>
  <c r="AK939" i="3"/>
  <c r="AS939" i="3"/>
  <c r="O939" i="3"/>
  <c r="W939" i="3"/>
  <c r="AE939" i="3"/>
  <c r="AM939" i="3"/>
  <c r="AU939" i="3"/>
  <c r="AO939" i="3"/>
  <c r="Q939" i="3"/>
  <c r="AW939" i="3"/>
  <c r="AG939" i="3"/>
  <c r="Y939" i="3"/>
  <c r="K1131" i="3"/>
  <c r="O1131" i="3"/>
  <c r="S1131" i="3"/>
  <c r="W1131" i="3"/>
  <c r="AA1131" i="3"/>
  <c r="AE1131" i="3"/>
  <c r="AI1131" i="3"/>
  <c r="AM1131" i="3"/>
  <c r="AQ1131" i="3"/>
  <c r="AU1131" i="3"/>
  <c r="M1131" i="3"/>
  <c r="Q1131" i="3"/>
  <c r="U1131" i="3"/>
  <c r="Y1131" i="3"/>
  <c r="AC1131" i="3"/>
  <c r="AG1131" i="3"/>
  <c r="AK1131" i="3"/>
  <c r="AO1131" i="3"/>
  <c r="AS1131" i="3"/>
  <c r="AW1131" i="3"/>
  <c r="N1131" i="3"/>
  <c r="V1131" i="3"/>
  <c r="AD1131" i="3"/>
  <c r="AL1131" i="3"/>
  <c r="AT1131" i="3"/>
  <c r="L1131" i="3"/>
  <c r="AJ1131" i="3"/>
  <c r="P1131" i="3"/>
  <c r="X1131" i="3"/>
  <c r="AF1131" i="3"/>
  <c r="AN1131" i="3"/>
  <c r="AV1131" i="3"/>
  <c r="T1131" i="3"/>
  <c r="R1131" i="3"/>
  <c r="Z1131" i="3"/>
  <c r="AH1131" i="3"/>
  <c r="AP1131" i="3"/>
  <c r="AB1131" i="3"/>
  <c r="AR1131" i="3"/>
  <c r="K1323" i="3"/>
  <c r="O1323" i="3"/>
  <c r="S1323" i="3"/>
  <c r="W1323" i="3"/>
  <c r="AA1323" i="3"/>
  <c r="AE1323" i="3"/>
  <c r="AI1323" i="3"/>
  <c r="AM1323" i="3"/>
  <c r="AQ1323" i="3"/>
  <c r="AU1323" i="3"/>
  <c r="L1323" i="3"/>
  <c r="P1323" i="3"/>
  <c r="T1323" i="3"/>
  <c r="X1323" i="3"/>
  <c r="AB1323" i="3"/>
  <c r="AF1323" i="3"/>
  <c r="AJ1323" i="3"/>
  <c r="AN1323" i="3"/>
  <c r="AR1323" i="3"/>
  <c r="AV1323" i="3"/>
  <c r="M1323" i="3"/>
  <c r="Q1323" i="3"/>
  <c r="U1323" i="3"/>
  <c r="Y1323" i="3"/>
  <c r="AC1323" i="3"/>
  <c r="AG1323" i="3"/>
  <c r="AK1323" i="3"/>
  <c r="AO1323" i="3"/>
  <c r="AS1323" i="3"/>
  <c r="AW1323" i="3"/>
  <c r="N1323" i="3"/>
  <c r="AD1323" i="3"/>
  <c r="AT1323" i="3"/>
  <c r="AP1323" i="3"/>
  <c r="R1323" i="3"/>
  <c r="AH1323" i="3"/>
  <c r="Z1323" i="3"/>
  <c r="V1323" i="3"/>
  <c r="AL1323" i="3"/>
  <c r="K1515" i="3"/>
  <c r="O1515" i="3"/>
  <c r="S1515" i="3"/>
  <c r="W1515" i="3"/>
  <c r="AA1515" i="3"/>
  <c r="AE1515" i="3"/>
  <c r="AI1515" i="3"/>
  <c r="AM1515" i="3"/>
  <c r="AQ1515" i="3"/>
  <c r="AU1515" i="3"/>
  <c r="L1515" i="3"/>
  <c r="P1515" i="3"/>
  <c r="T1515" i="3"/>
  <c r="X1515" i="3"/>
  <c r="AB1515" i="3"/>
  <c r="AF1515" i="3"/>
  <c r="AJ1515" i="3"/>
  <c r="AN1515" i="3"/>
  <c r="AR1515" i="3"/>
  <c r="AV1515" i="3"/>
  <c r="M1515" i="3"/>
  <c r="Q1515" i="3"/>
  <c r="U1515" i="3"/>
  <c r="Y1515" i="3"/>
  <c r="AC1515" i="3"/>
  <c r="AG1515" i="3"/>
  <c r="AK1515" i="3"/>
  <c r="AO1515" i="3"/>
  <c r="AS1515" i="3"/>
  <c r="AW1515" i="3"/>
  <c r="Z1515" i="3"/>
  <c r="AP1515" i="3"/>
  <c r="N1515" i="3"/>
  <c r="AD1515" i="3"/>
  <c r="AT1515" i="3"/>
  <c r="R1515" i="3"/>
  <c r="AH1515" i="3"/>
  <c r="V1515" i="3"/>
  <c r="AL1515" i="3"/>
  <c r="L31" i="3"/>
  <c r="P31" i="3"/>
  <c r="T31" i="3"/>
  <c r="X31" i="3"/>
  <c r="AB31" i="3"/>
  <c r="AF31" i="3"/>
  <c r="AJ31" i="3"/>
  <c r="AN31" i="3"/>
  <c r="AR31" i="3"/>
  <c r="AV31" i="3"/>
  <c r="M31" i="3"/>
  <c r="Q31" i="3"/>
  <c r="U31" i="3"/>
  <c r="Y31" i="3"/>
  <c r="AC31" i="3"/>
  <c r="AG31" i="3"/>
  <c r="AK31" i="3"/>
  <c r="AO31" i="3"/>
  <c r="AS31" i="3"/>
  <c r="AW31" i="3"/>
  <c r="N31" i="3"/>
  <c r="R31" i="3"/>
  <c r="V31" i="3"/>
  <c r="Z31" i="3"/>
  <c r="AD31" i="3"/>
  <c r="AH31" i="3"/>
  <c r="AL31" i="3"/>
  <c r="AP31" i="3"/>
  <c r="AT31" i="3"/>
  <c r="K31" i="3"/>
  <c r="AA31" i="3"/>
  <c r="AQ31" i="3"/>
  <c r="O31" i="3"/>
  <c r="AE31" i="3"/>
  <c r="AU31" i="3"/>
  <c r="S31" i="3"/>
  <c r="AI31" i="3"/>
  <c r="AM31" i="3"/>
  <c r="W31" i="3"/>
  <c r="N223" i="3"/>
  <c r="R223" i="3"/>
  <c r="V223" i="3"/>
  <c r="Z223" i="3"/>
  <c r="AD223" i="3"/>
  <c r="AH223" i="3"/>
  <c r="AL223" i="3"/>
  <c r="AP223" i="3"/>
  <c r="AT223" i="3"/>
  <c r="K223" i="3"/>
  <c r="O223" i="3"/>
  <c r="S223" i="3"/>
  <c r="W223" i="3"/>
  <c r="AA223" i="3"/>
  <c r="AE223" i="3"/>
  <c r="AI223" i="3"/>
  <c r="AM223" i="3"/>
  <c r="AQ223" i="3"/>
  <c r="AU223" i="3"/>
  <c r="L223" i="3"/>
  <c r="P223" i="3"/>
  <c r="T223" i="3"/>
  <c r="X223" i="3"/>
  <c r="AB223" i="3"/>
  <c r="AF223" i="3"/>
  <c r="AJ223" i="3"/>
  <c r="AN223" i="3"/>
  <c r="AR223" i="3"/>
  <c r="AV223" i="3"/>
  <c r="M223" i="3"/>
  <c r="AC223" i="3"/>
  <c r="AS223" i="3"/>
  <c r="Q223" i="3"/>
  <c r="AG223" i="3"/>
  <c r="AW223" i="3"/>
  <c r="U223" i="3"/>
  <c r="AK223" i="3"/>
  <c r="Y223" i="3"/>
  <c r="AO223" i="3"/>
  <c r="L479" i="3"/>
  <c r="P479" i="3"/>
  <c r="T479" i="3"/>
  <c r="X479" i="3"/>
  <c r="AB479" i="3"/>
  <c r="AF479" i="3"/>
  <c r="AJ479" i="3"/>
  <c r="AN479" i="3"/>
  <c r="AR479" i="3"/>
  <c r="AV479" i="3"/>
  <c r="M479" i="3"/>
  <c r="Q479" i="3"/>
  <c r="U479" i="3"/>
  <c r="Y479" i="3"/>
  <c r="AC479" i="3"/>
  <c r="AG479" i="3"/>
  <c r="AK479" i="3"/>
  <c r="AO479" i="3"/>
  <c r="AS479" i="3"/>
  <c r="AW479" i="3"/>
  <c r="N479" i="3"/>
  <c r="R479" i="3"/>
  <c r="V479" i="3"/>
  <c r="Z479" i="3"/>
  <c r="AD479" i="3"/>
  <c r="AH479" i="3"/>
  <c r="AL479" i="3"/>
  <c r="AP479" i="3"/>
  <c r="AT479" i="3"/>
  <c r="S479" i="3"/>
  <c r="AI479" i="3"/>
  <c r="W479" i="3"/>
  <c r="AM479" i="3"/>
  <c r="K479" i="3"/>
  <c r="AA479" i="3"/>
  <c r="AQ479" i="3"/>
  <c r="AE479" i="3"/>
  <c r="AU479" i="3"/>
  <c r="O479" i="3"/>
  <c r="L671" i="3"/>
  <c r="P671" i="3"/>
  <c r="T671" i="3"/>
  <c r="X671" i="3"/>
  <c r="AB671" i="3"/>
  <c r="AF671" i="3"/>
  <c r="AJ671" i="3"/>
  <c r="AN671" i="3"/>
  <c r="AR671" i="3"/>
  <c r="AV671" i="3"/>
  <c r="M671" i="3"/>
  <c r="Q671" i="3"/>
  <c r="U671" i="3"/>
  <c r="Y671" i="3"/>
  <c r="AC671" i="3"/>
  <c r="AG671" i="3"/>
  <c r="AK671" i="3"/>
  <c r="AO671" i="3"/>
  <c r="AS671" i="3"/>
  <c r="AW671" i="3"/>
  <c r="N671" i="3"/>
  <c r="R671" i="3"/>
  <c r="V671" i="3"/>
  <c r="Z671" i="3"/>
  <c r="AD671" i="3"/>
  <c r="AH671" i="3"/>
  <c r="AL671" i="3"/>
  <c r="AP671" i="3"/>
  <c r="AT671" i="3"/>
  <c r="S671" i="3"/>
  <c r="AI671" i="3"/>
  <c r="W671" i="3"/>
  <c r="AM671" i="3"/>
  <c r="K671" i="3"/>
  <c r="AA671" i="3"/>
  <c r="AQ671" i="3"/>
  <c r="AE671" i="3"/>
  <c r="AU671" i="3"/>
  <c r="O671" i="3"/>
  <c r="N863" i="3"/>
  <c r="R863" i="3"/>
  <c r="V863" i="3"/>
  <c r="Z863" i="3"/>
  <c r="AD863" i="3"/>
  <c r="AH863" i="3"/>
  <c r="AL863" i="3"/>
  <c r="AP863" i="3"/>
  <c r="AT863" i="3"/>
  <c r="L863" i="3"/>
  <c r="P863" i="3"/>
  <c r="T863" i="3"/>
  <c r="X863" i="3"/>
  <c r="AB863" i="3"/>
  <c r="AF863" i="3"/>
  <c r="AJ863" i="3"/>
  <c r="AN863" i="3"/>
  <c r="AR863" i="3"/>
  <c r="AV863" i="3"/>
  <c r="O863" i="3"/>
  <c r="W863" i="3"/>
  <c r="AE863" i="3"/>
  <c r="AM863" i="3"/>
  <c r="AU863" i="3"/>
  <c r="Q863" i="3"/>
  <c r="Y863" i="3"/>
  <c r="AG863" i="3"/>
  <c r="AO863" i="3"/>
  <c r="AW863" i="3"/>
  <c r="K863" i="3"/>
  <c r="S863" i="3"/>
  <c r="AA863" i="3"/>
  <c r="AI863" i="3"/>
  <c r="AQ863" i="3"/>
  <c r="AC863" i="3"/>
  <c r="AK863" i="3"/>
  <c r="M863" i="3"/>
  <c r="AS863" i="3"/>
  <c r="U863" i="3"/>
  <c r="K1119" i="3"/>
  <c r="O1119" i="3"/>
  <c r="S1119" i="3"/>
  <c r="W1119" i="3"/>
  <c r="AA1119" i="3"/>
  <c r="AE1119" i="3"/>
  <c r="AI1119" i="3"/>
  <c r="AM1119" i="3"/>
  <c r="AQ1119" i="3"/>
  <c r="AU1119" i="3"/>
  <c r="M1119" i="3"/>
  <c r="Q1119" i="3"/>
  <c r="U1119" i="3"/>
  <c r="Y1119" i="3"/>
  <c r="AC1119" i="3"/>
  <c r="AG1119" i="3"/>
  <c r="AK1119" i="3"/>
  <c r="AO1119" i="3"/>
  <c r="AS1119" i="3"/>
  <c r="AW1119" i="3"/>
  <c r="R1119" i="3"/>
  <c r="Z1119" i="3"/>
  <c r="AH1119" i="3"/>
  <c r="AP1119" i="3"/>
  <c r="P1119" i="3"/>
  <c r="AN1119" i="3"/>
  <c r="L1119" i="3"/>
  <c r="T1119" i="3"/>
  <c r="AB1119" i="3"/>
  <c r="AJ1119" i="3"/>
  <c r="AR1119" i="3"/>
  <c r="AF1119" i="3"/>
  <c r="N1119" i="3"/>
  <c r="V1119" i="3"/>
  <c r="AD1119" i="3"/>
  <c r="AL1119" i="3"/>
  <c r="AT1119" i="3"/>
  <c r="X1119" i="3"/>
  <c r="AV1119" i="3"/>
  <c r="K1311" i="3"/>
  <c r="O1311" i="3"/>
  <c r="S1311" i="3"/>
  <c r="W1311" i="3"/>
  <c r="AA1311" i="3"/>
  <c r="AE1311" i="3"/>
  <c r="AI1311" i="3"/>
  <c r="AM1311" i="3"/>
  <c r="AQ1311" i="3"/>
  <c r="AU1311" i="3"/>
  <c r="L1311" i="3"/>
  <c r="P1311" i="3"/>
  <c r="T1311" i="3"/>
  <c r="X1311" i="3"/>
  <c r="AB1311" i="3"/>
  <c r="AF1311" i="3"/>
  <c r="AJ1311" i="3"/>
  <c r="AN1311" i="3"/>
  <c r="AR1311" i="3"/>
  <c r="AV1311" i="3"/>
  <c r="M1311" i="3"/>
  <c r="Q1311" i="3"/>
  <c r="U1311" i="3"/>
  <c r="Y1311" i="3"/>
  <c r="AC1311" i="3"/>
  <c r="AG1311" i="3"/>
  <c r="AK1311" i="3"/>
  <c r="AO1311" i="3"/>
  <c r="AS1311" i="3"/>
  <c r="AW1311" i="3"/>
  <c r="R1311" i="3"/>
  <c r="AH1311" i="3"/>
  <c r="N1311" i="3"/>
  <c r="V1311" i="3"/>
  <c r="AL1311" i="3"/>
  <c r="AD1311" i="3"/>
  <c r="Z1311" i="3"/>
  <c r="AP1311" i="3"/>
  <c r="AT1311" i="3"/>
  <c r="K1503" i="3"/>
  <c r="O1503" i="3"/>
  <c r="S1503" i="3"/>
  <c r="W1503" i="3"/>
  <c r="AA1503" i="3"/>
  <c r="AE1503" i="3"/>
  <c r="AI1503" i="3"/>
  <c r="AM1503" i="3"/>
  <c r="AQ1503" i="3"/>
  <c r="AU1503" i="3"/>
  <c r="P1503" i="3"/>
  <c r="X1503" i="3"/>
  <c r="AF1503" i="3"/>
  <c r="AN1503" i="3"/>
  <c r="AV1503" i="3"/>
  <c r="L1503" i="3"/>
  <c r="T1503" i="3"/>
  <c r="AB1503" i="3"/>
  <c r="AJ1503" i="3"/>
  <c r="AR1503" i="3"/>
  <c r="M1503" i="3"/>
  <c r="Q1503" i="3"/>
  <c r="U1503" i="3"/>
  <c r="Y1503" i="3"/>
  <c r="AC1503" i="3"/>
  <c r="AG1503" i="3"/>
  <c r="AK1503" i="3"/>
  <c r="AO1503" i="3"/>
  <c r="AS1503" i="3"/>
  <c r="AW1503" i="3"/>
  <c r="R1503" i="3"/>
  <c r="AH1503" i="3"/>
  <c r="AD1503" i="3"/>
  <c r="V1503" i="3"/>
  <c r="AL1503" i="3"/>
  <c r="AT1503" i="3"/>
  <c r="Z1503" i="3"/>
  <c r="AP1503" i="3"/>
  <c r="N1503" i="3"/>
  <c r="N1470" i="3"/>
  <c r="R1470" i="3"/>
  <c r="V1470" i="3"/>
  <c r="Z1470" i="3"/>
  <c r="AD1470" i="3"/>
  <c r="AH1470" i="3"/>
  <c r="AL1470" i="3"/>
  <c r="AP1470" i="3"/>
  <c r="AT1470" i="3"/>
  <c r="K1470" i="3"/>
  <c r="O1470" i="3"/>
  <c r="S1470" i="3"/>
  <c r="W1470" i="3"/>
  <c r="AA1470" i="3"/>
  <c r="AE1470" i="3"/>
  <c r="AI1470" i="3"/>
  <c r="AM1470" i="3"/>
  <c r="AQ1470" i="3"/>
  <c r="AU1470" i="3"/>
  <c r="L1470" i="3"/>
  <c r="P1470" i="3"/>
  <c r="T1470" i="3"/>
  <c r="X1470" i="3"/>
  <c r="AB1470" i="3"/>
  <c r="AF1470" i="3"/>
  <c r="AJ1470" i="3"/>
  <c r="AN1470" i="3"/>
  <c r="AR1470" i="3"/>
  <c r="AV1470" i="3"/>
  <c r="Y1470" i="3"/>
  <c r="AO1470" i="3"/>
  <c r="M1470" i="3"/>
  <c r="AC1470" i="3"/>
  <c r="AS1470" i="3"/>
  <c r="AK1470" i="3"/>
  <c r="Q1470" i="3"/>
  <c r="AG1470" i="3"/>
  <c r="AW1470" i="3"/>
  <c r="U1470" i="3"/>
  <c r="N1422" i="3"/>
  <c r="R1422" i="3"/>
  <c r="V1422" i="3"/>
  <c r="Z1422" i="3"/>
  <c r="AD1422" i="3"/>
  <c r="AH1422" i="3"/>
  <c r="AL1422" i="3"/>
  <c r="AP1422" i="3"/>
  <c r="AT1422" i="3"/>
  <c r="K1422" i="3"/>
  <c r="O1422" i="3"/>
  <c r="S1422" i="3"/>
  <c r="W1422" i="3"/>
  <c r="AA1422" i="3"/>
  <c r="AE1422" i="3"/>
  <c r="AI1422" i="3"/>
  <c r="AM1422" i="3"/>
  <c r="AQ1422" i="3"/>
  <c r="AU1422" i="3"/>
  <c r="L1422" i="3"/>
  <c r="P1422" i="3"/>
  <c r="T1422" i="3"/>
  <c r="X1422" i="3"/>
  <c r="AB1422" i="3"/>
  <c r="AF1422" i="3"/>
  <c r="AJ1422" i="3"/>
  <c r="AN1422" i="3"/>
  <c r="AR1422" i="3"/>
  <c r="AV1422" i="3"/>
  <c r="Y1422" i="3"/>
  <c r="AO1422" i="3"/>
  <c r="M1422" i="3"/>
  <c r="AC1422" i="3"/>
  <c r="AS1422" i="3"/>
  <c r="AK1422" i="3"/>
  <c r="Q1422" i="3"/>
  <c r="AG1422" i="3"/>
  <c r="AW1422" i="3"/>
  <c r="U1422" i="3"/>
  <c r="N1374" i="3"/>
  <c r="R1374" i="3"/>
  <c r="V1374" i="3"/>
  <c r="Z1374" i="3"/>
  <c r="AD1374" i="3"/>
  <c r="AH1374" i="3"/>
  <c r="AL1374" i="3"/>
  <c r="AP1374" i="3"/>
  <c r="AT1374" i="3"/>
  <c r="K1374" i="3"/>
  <c r="O1374" i="3"/>
  <c r="S1374" i="3"/>
  <c r="W1374" i="3"/>
  <c r="AA1374" i="3"/>
  <c r="AE1374" i="3"/>
  <c r="AI1374" i="3"/>
  <c r="AM1374" i="3"/>
  <c r="AQ1374" i="3"/>
  <c r="AU1374" i="3"/>
  <c r="L1374" i="3"/>
  <c r="P1374" i="3"/>
  <c r="T1374" i="3"/>
  <c r="X1374" i="3"/>
  <c r="AB1374" i="3"/>
  <c r="AF1374" i="3"/>
  <c r="AJ1374" i="3"/>
  <c r="AN1374" i="3"/>
  <c r="AR1374" i="3"/>
  <c r="AV1374" i="3"/>
  <c r="Y1374" i="3"/>
  <c r="AO1374" i="3"/>
  <c r="M1374" i="3"/>
  <c r="AC1374" i="3"/>
  <c r="AS1374" i="3"/>
  <c r="U1374" i="3"/>
  <c r="Q1374" i="3"/>
  <c r="AG1374" i="3"/>
  <c r="AW1374" i="3"/>
  <c r="AK1374" i="3"/>
  <c r="N1326" i="3"/>
  <c r="R1326" i="3"/>
  <c r="V1326" i="3"/>
  <c r="Z1326" i="3"/>
  <c r="AD1326" i="3"/>
  <c r="AH1326" i="3"/>
  <c r="AL1326" i="3"/>
  <c r="AP1326" i="3"/>
  <c r="AT1326" i="3"/>
  <c r="K1326" i="3"/>
  <c r="O1326" i="3"/>
  <c r="S1326" i="3"/>
  <c r="W1326" i="3"/>
  <c r="AA1326" i="3"/>
  <c r="AE1326" i="3"/>
  <c r="AI1326" i="3"/>
  <c r="AM1326" i="3"/>
  <c r="AQ1326" i="3"/>
  <c r="AU1326" i="3"/>
  <c r="L1326" i="3"/>
  <c r="P1326" i="3"/>
  <c r="T1326" i="3"/>
  <c r="X1326" i="3"/>
  <c r="AB1326" i="3"/>
  <c r="AF1326" i="3"/>
  <c r="AJ1326" i="3"/>
  <c r="AN1326" i="3"/>
  <c r="AR1326" i="3"/>
  <c r="AV1326" i="3"/>
  <c r="Y1326" i="3"/>
  <c r="AO1326" i="3"/>
  <c r="U1326" i="3"/>
  <c r="M1326" i="3"/>
  <c r="AC1326" i="3"/>
  <c r="AS1326" i="3"/>
  <c r="Q1326" i="3"/>
  <c r="AG1326" i="3"/>
  <c r="AW1326" i="3"/>
  <c r="AK1326" i="3"/>
  <c r="N1278" i="3"/>
  <c r="R1278" i="3"/>
  <c r="V1278" i="3"/>
  <c r="Z1278" i="3"/>
  <c r="AD1278" i="3"/>
  <c r="AH1278" i="3"/>
  <c r="AL1278" i="3"/>
  <c r="AP1278" i="3"/>
  <c r="AT1278" i="3"/>
  <c r="K1278" i="3"/>
  <c r="O1278" i="3"/>
  <c r="S1278" i="3"/>
  <c r="W1278" i="3"/>
  <c r="AA1278" i="3"/>
  <c r="AE1278" i="3"/>
  <c r="AI1278" i="3"/>
  <c r="AM1278" i="3"/>
  <c r="AQ1278" i="3"/>
  <c r="AU1278" i="3"/>
  <c r="L1278" i="3"/>
  <c r="P1278" i="3"/>
  <c r="T1278" i="3"/>
  <c r="X1278" i="3"/>
  <c r="AB1278" i="3"/>
  <c r="AF1278" i="3"/>
  <c r="AJ1278" i="3"/>
  <c r="AN1278" i="3"/>
  <c r="AR1278" i="3"/>
  <c r="AV1278" i="3"/>
  <c r="Y1278" i="3"/>
  <c r="AO1278" i="3"/>
  <c r="AK1278" i="3"/>
  <c r="M1278" i="3"/>
  <c r="AC1278" i="3"/>
  <c r="AS1278" i="3"/>
  <c r="Q1278" i="3"/>
  <c r="AG1278" i="3"/>
  <c r="AW1278" i="3"/>
  <c r="U1278" i="3"/>
  <c r="N1230" i="3"/>
  <c r="R1230" i="3"/>
  <c r="V1230" i="3"/>
  <c r="Z1230" i="3"/>
  <c r="AD1230" i="3"/>
  <c r="AH1230" i="3"/>
  <c r="AL1230" i="3"/>
  <c r="AP1230" i="3"/>
  <c r="AT1230" i="3"/>
  <c r="K1230" i="3"/>
  <c r="O1230" i="3"/>
  <c r="S1230" i="3"/>
  <c r="W1230" i="3"/>
  <c r="AA1230" i="3"/>
  <c r="AE1230" i="3"/>
  <c r="AI1230" i="3"/>
  <c r="AM1230" i="3"/>
  <c r="AQ1230" i="3"/>
  <c r="AU1230" i="3"/>
  <c r="L1230" i="3"/>
  <c r="P1230" i="3"/>
  <c r="T1230" i="3"/>
  <c r="X1230" i="3"/>
  <c r="AB1230" i="3"/>
  <c r="AF1230" i="3"/>
  <c r="AJ1230" i="3"/>
  <c r="AN1230" i="3"/>
  <c r="AR1230" i="3"/>
  <c r="AV1230" i="3"/>
  <c r="Y1230" i="3"/>
  <c r="AO1230" i="3"/>
  <c r="M1230" i="3"/>
  <c r="AC1230" i="3"/>
  <c r="AS1230" i="3"/>
  <c r="AK1230" i="3"/>
  <c r="Q1230" i="3"/>
  <c r="AG1230" i="3"/>
  <c r="AW1230" i="3"/>
  <c r="U1230" i="3"/>
  <c r="N1182" i="3"/>
  <c r="R1182" i="3"/>
  <c r="V1182" i="3"/>
  <c r="Z1182" i="3"/>
  <c r="AD1182" i="3"/>
  <c r="AH1182" i="3"/>
  <c r="AL1182" i="3"/>
  <c r="AP1182" i="3"/>
  <c r="AT1182" i="3"/>
  <c r="Q1182" i="3"/>
  <c r="AC1182" i="3"/>
  <c r="AO1182" i="3"/>
  <c r="K1182" i="3"/>
  <c r="O1182" i="3"/>
  <c r="S1182" i="3"/>
  <c r="W1182" i="3"/>
  <c r="AA1182" i="3"/>
  <c r="AE1182" i="3"/>
  <c r="AI1182" i="3"/>
  <c r="AM1182" i="3"/>
  <c r="AQ1182" i="3"/>
  <c r="AU1182" i="3"/>
  <c r="M1182" i="3"/>
  <c r="Y1182" i="3"/>
  <c r="AK1182" i="3"/>
  <c r="AW1182" i="3"/>
  <c r="L1182" i="3"/>
  <c r="P1182" i="3"/>
  <c r="T1182" i="3"/>
  <c r="X1182" i="3"/>
  <c r="AB1182" i="3"/>
  <c r="AF1182" i="3"/>
  <c r="AJ1182" i="3"/>
  <c r="AN1182" i="3"/>
  <c r="AR1182" i="3"/>
  <c r="AV1182" i="3"/>
  <c r="U1182" i="3"/>
  <c r="AG1182" i="3"/>
  <c r="AS1182" i="3"/>
  <c r="N1134" i="3"/>
  <c r="R1134" i="3"/>
  <c r="V1134" i="3"/>
  <c r="Z1134" i="3"/>
  <c r="AD1134" i="3"/>
  <c r="AH1134" i="3"/>
  <c r="AL1134" i="3"/>
  <c r="AP1134" i="3"/>
  <c r="AT1134" i="3"/>
  <c r="Q1134" i="3"/>
  <c r="AC1134" i="3"/>
  <c r="AO1134" i="3"/>
  <c r="K1134" i="3"/>
  <c r="O1134" i="3"/>
  <c r="S1134" i="3"/>
  <c r="W1134" i="3"/>
  <c r="AA1134" i="3"/>
  <c r="AE1134" i="3"/>
  <c r="AI1134" i="3"/>
  <c r="AM1134" i="3"/>
  <c r="AQ1134" i="3"/>
  <c r="AU1134" i="3"/>
  <c r="M1134" i="3"/>
  <c r="Y1134" i="3"/>
  <c r="AK1134" i="3"/>
  <c r="AW1134" i="3"/>
  <c r="L1134" i="3"/>
  <c r="P1134" i="3"/>
  <c r="T1134" i="3"/>
  <c r="X1134" i="3"/>
  <c r="AB1134" i="3"/>
  <c r="AF1134" i="3"/>
  <c r="AJ1134" i="3"/>
  <c r="AN1134" i="3"/>
  <c r="AR1134" i="3"/>
  <c r="AV1134" i="3"/>
  <c r="U1134" i="3"/>
  <c r="AG1134" i="3"/>
  <c r="AS1134" i="3"/>
  <c r="N1070" i="3"/>
  <c r="R1070" i="3"/>
  <c r="V1070" i="3"/>
  <c r="Z1070" i="3"/>
  <c r="AD1070" i="3"/>
  <c r="AH1070" i="3"/>
  <c r="AL1070" i="3"/>
  <c r="AP1070" i="3"/>
  <c r="AT1070" i="3"/>
  <c r="K1070" i="3"/>
  <c r="O1070" i="3"/>
  <c r="S1070" i="3"/>
  <c r="W1070" i="3"/>
  <c r="AA1070" i="3"/>
  <c r="AE1070" i="3"/>
  <c r="AI1070" i="3"/>
  <c r="AM1070" i="3"/>
  <c r="AQ1070" i="3"/>
  <c r="AU1070" i="3"/>
  <c r="L1070" i="3"/>
  <c r="P1070" i="3"/>
  <c r="T1070" i="3"/>
  <c r="X1070" i="3"/>
  <c r="AB1070" i="3"/>
  <c r="AF1070" i="3"/>
  <c r="AJ1070" i="3"/>
  <c r="AN1070" i="3"/>
  <c r="AR1070" i="3"/>
  <c r="AV1070" i="3"/>
  <c r="U1070" i="3"/>
  <c r="AK1070" i="3"/>
  <c r="Q1070" i="3"/>
  <c r="Y1070" i="3"/>
  <c r="AO1070" i="3"/>
  <c r="AG1070" i="3"/>
  <c r="M1070" i="3"/>
  <c r="AC1070" i="3"/>
  <c r="AS1070" i="3"/>
  <c r="AW1070" i="3"/>
  <c r="N1022" i="3"/>
  <c r="R1022" i="3"/>
  <c r="V1022" i="3"/>
  <c r="Z1022" i="3"/>
  <c r="AD1022" i="3"/>
  <c r="AH1022" i="3"/>
  <c r="AL1022" i="3"/>
  <c r="AP1022" i="3"/>
  <c r="AT1022" i="3"/>
  <c r="K1022" i="3"/>
  <c r="O1022" i="3"/>
  <c r="S1022" i="3"/>
  <c r="W1022" i="3"/>
  <c r="AA1022" i="3"/>
  <c r="AE1022" i="3"/>
  <c r="AI1022" i="3"/>
  <c r="AM1022" i="3"/>
  <c r="AQ1022" i="3"/>
  <c r="AU1022" i="3"/>
  <c r="L1022" i="3"/>
  <c r="P1022" i="3"/>
  <c r="T1022" i="3"/>
  <c r="X1022" i="3"/>
  <c r="AB1022" i="3"/>
  <c r="AF1022" i="3"/>
  <c r="AJ1022" i="3"/>
  <c r="AN1022" i="3"/>
  <c r="AR1022" i="3"/>
  <c r="AV1022" i="3"/>
  <c r="U1022" i="3"/>
  <c r="AK1022" i="3"/>
  <c r="Q1022" i="3"/>
  <c r="Y1022" i="3"/>
  <c r="AO1022" i="3"/>
  <c r="AG1022" i="3"/>
  <c r="M1022" i="3"/>
  <c r="AC1022" i="3"/>
  <c r="AS1022" i="3"/>
  <c r="AW1022" i="3"/>
  <c r="K974" i="3"/>
  <c r="O974" i="3"/>
  <c r="S974" i="3"/>
  <c r="W974" i="3"/>
  <c r="AA974" i="3"/>
  <c r="N974" i="3"/>
  <c r="T974" i="3"/>
  <c r="Y974" i="3"/>
  <c r="AD974" i="3"/>
  <c r="AH974" i="3"/>
  <c r="AL974" i="3"/>
  <c r="AP974" i="3"/>
  <c r="AT974" i="3"/>
  <c r="P974" i="3"/>
  <c r="U974" i="3"/>
  <c r="Z974" i="3"/>
  <c r="AE974" i="3"/>
  <c r="AI974" i="3"/>
  <c r="AM974" i="3"/>
  <c r="AQ974" i="3"/>
  <c r="AU974" i="3"/>
  <c r="L974" i="3"/>
  <c r="Q974" i="3"/>
  <c r="V974" i="3"/>
  <c r="AB974" i="3"/>
  <c r="AF974" i="3"/>
  <c r="AJ974" i="3"/>
  <c r="AN974" i="3"/>
  <c r="AR974" i="3"/>
  <c r="AV974" i="3"/>
  <c r="R974" i="3"/>
  <c r="AK974" i="3"/>
  <c r="AG974" i="3"/>
  <c r="X974" i="3"/>
  <c r="AO974" i="3"/>
  <c r="M974" i="3"/>
  <c r="AC974" i="3"/>
  <c r="AS974" i="3"/>
  <c r="AW974" i="3"/>
  <c r="M926" i="3"/>
  <c r="Q926" i="3"/>
  <c r="U926" i="3"/>
  <c r="Y926" i="3"/>
  <c r="AC926" i="3"/>
  <c r="AG926" i="3"/>
  <c r="AK926" i="3"/>
  <c r="AO926" i="3"/>
  <c r="AS926" i="3"/>
  <c r="AW926" i="3"/>
  <c r="K926" i="3"/>
  <c r="O926" i="3"/>
  <c r="S926" i="3"/>
  <c r="W926" i="3"/>
  <c r="AA926" i="3"/>
  <c r="AE926" i="3"/>
  <c r="AI926" i="3"/>
  <c r="AM926" i="3"/>
  <c r="AQ926" i="3"/>
  <c r="AU926" i="3"/>
  <c r="N926" i="3"/>
  <c r="V926" i="3"/>
  <c r="AD926" i="3"/>
  <c r="AL926" i="3"/>
  <c r="AT926" i="3"/>
  <c r="P926" i="3"/>
  <c r="X926" i="3"/>
  <c r="AF926" i="3"/>
  <c r="AN926" i="3"/>
  <c r="AV926" i="3"/>
  <c r="R926" i="3"/>
  <c r="Z926" i="3"/>
  <c r="AH926" i="3"/>
  <c r="AP926" i="3"/>
  <c r="AJ926" i="3"/>
  <c r="L926" i="3"/>
  <c r="AR926" i="3"/>
  <c r="AB926" i="3"/>
  <c r="T926" i="3"/>
  <c r="M878" i="3"/>
  <c r="Q878" i="3"/>
  <c r="U878" i="3"/>
  <c r="Y878" i="3"/>
  <c r="AC878" i="3"/>
  <c r="AG878" i="3"/>
  <c r="AK878" i="3"/>
  <c r="AO878" i="3"/>
  <c r="AS878" i="3"/>
  <c r="AW878" i="3"/>
  <c r="K878" i="3"/>
  <c r="O878" i="3"/>
  <c r="S878" i="3"/>
  <c r="W878" i="3"/>
  <c r="AA878" i="3"/>
  <c r="AE878" i="3"/>
  <c r="AI878" i="3"/>
  <c r="AM878" i="3"/>
  <c r="AQ878" i="3"/>
  <c r="AU878" i="3"/>
  <c r="N878" i="3"/>
  <c r="V878" i="3"/>
  <c r="AD878" i="3"/>
  <c r="AL878" i="3"/>
  <c r="AT878" i="3"/>
  <c r="P878" i="3"/>
  <c r="X878" i="3"/>
  <c r="AF878" i="3"/>
  <c r="AN878" i="3"/>
  <c r="AV878" i="3"/>
  <c r="R878" i="3"/>
  <c r="Z878" i="3"/>
  <c r="AH878" i="3"/>
  <c r="AP878" i="3"/>
  <c r="T878" i="3"/>
  <c r="AB878" i="3"/>
  <c r="AJ878" i="3"/>
  <c r="L878" i="3"/>
  <c r="AR878" i="3"/>
  <c r="M830" i="3"/>
  <c r="Q830" i="3"/>
  <c r="U830" i="3"/>
  <c r="Y830" i="3"/>
  <c r="AC830" i="3"/>
  <c r="AG830" i="3"/>
  <c r="AK830" i="3"/>
  <c r="AO830" i="3"/>
  <c r="AS830" i="3"/>
  <c r="AW830" i="3"/>
  <c r="K830" i="3"/>
  <c r="O830" i="3"/>
  <c r="S830" i="3"/>
  <c r="W830" i="3"/>
  <c r="AA830" i="3"/>
  <c r="AE830" i="3"/>
  <c r="AI830" i="3"/>
  <c r="AM830" i="3"/>
  <c r="AQ830" i="3"/>
  <c r="AU830" i="3"/>
  <c r="N830" i="3"/>
  <c r="V830" i="3"/>
  <c r="AD830" i="3"/>
  <c r="AL830" i="3"/>
  <c r="AT830" i="3"/>
  <c r="P830" i="3"/>
  <c r="X830" i="3"/>
  <c r="AF830" i="3"/>
  <c r="AN830" i="3"/>
  <c r="AV830" i="3"/>
  <c r="R830" i="3"/>
  <c r="Z830" i="3"/>
  <c r="AH830" i="3"/>
  <c r="AP830" i="3"/>
  <c r="AJ830" i="3"/>
  <c r="L830" i="3"/>
  <c r="AR830" i="3"/>
  <c r="T830" i="3"/>
  <c r="AB830" i="3"/>
  <c r="M782" i="3"/>
  <c r="Q782" i="3"/>
  <c r="U782" i="3"/>
  <c r="Y782" i="3"/>
  <c r="AC782" i="3"/>
  <c r="AG782" i="3"/>
  <c r="AK782" i="3"/>
  <c r="AO782" i="3"/>
  <c r="AS782" i="3"/>
  <c r="AW782" i="3"/>
  <c r="K782" i="3"/>
  <c r="O782" i="3"/>
  <c r="S782" i="3"/>
  <c r="W782" i="3"/>
  <c r="AA782" i="3"/>
  <c r="AE782" i="3"/>
  <c r="AI782" i="3"/>
  <c r="AM782" i="3"/>
  <c r="AQ782" i="3"/>
  <c r="AU782" i="3"/>
  <c r="N782" i="3"/>
  <c r="V782" i="3"/>
  <c r="AD782" i="3"/>
  <c r="AL782" i="3"/>
  <c r="AT782" i="3"/>
  <c r="P782" i="3"/>
  <c r="X782" i="3"/>
  <c r="AF782" i="3"/>
  <c r="AN782" i="3"/>
  <c r="AV782" i="3"/>
  <c r="R782" i="3"/>
  <c r="Z782" i="3"/>
  <c r="AH782" i="3"/>
  <c r="AP782" i="3"/>
  <c r="T782" i="3"/>
  <c r="AB782" i="3"/>
  <c r="AJ782" i="3"/>
  <c r="L782" i="3"/>
  <c r="AR782" i="3"/>
  <c r="K734" i="3"/>
  <c r="O734" i="3"/>
  <c r="S734" i="3"/>
  <c r="W734" i="3"/>
  <c r="AA734" i="3"/>
  <c r="AE734" i="3"/>
  <c r="AI734" i="3"/>
  <c r="AM734" i="3"/>
  <c r="AQ734" i="3"/>
  <c r="AU734" i="3"/>
  <c r="L734" i="3"/>
  <c r="P734" i="3"/>
  <c r="T734" i="3"/>
  <c r="X734" i="3"/>
  <c r="AB734" i="3"/>
  <c r="AF734" i="3"/>
  <c r="AJ734" i="3"/>
  <c r="AN734" i="3"/>
  <c r="AR734" i="3"/>
  <c r="AV734" i="3"/>
  <c r="M734" i="3"/>
  <c r="Q734" i="3"/>
  <c r="U734" i="3"/>
  <c r="Y734" i="3"/>
  <c r="AC734" i="3"/>
  <c r="AG734" i="3"/>
  <c r="AK734" i="3"/>
  <c r="AO734" i="3"/>
  <c r="AS734" i="3"/>
  <c r="AW734" i="3"/>
  <c r="Z734" i="3"/>
  <c r="AP734" i="3"/>
  <c r="N734" i="3"/>
  <c r="AD734" i="3"/>
  <c r="AT734" i="3"/>
  <c r="R734" i="3"/>
  <c r="AH734" i="3"/>
  <c r="V734" i="3"/>
  <c r="AL734" i="3"/>
  <c r="K670" i="3"/>
  <c r="O670" i="3"/>
  <c r="S670" i="3"/>
  <c r="W670" i="3"/>
  <c r="AA670" i="3"/>
  <c r="AE670" i="3"/>
  <c r="AI670" i="3"/>
  <c r="AM670" i="3"/>
  <c r="AQ670" i="3"/>
  <c r="AU670" i="3"/>
  <c r="L670" i="3"/>
  <c r="P670" i="3"/>
  <c r="T670" i="3"/>
  <c r="X670" i="3"/>
  <c r="AB670" i="3"/>
  <c r="AF670" i="3"/>
  <c r="AJ670" i="3"/>
  <c r="AN670" i="3"/>
  <c r="AR670" i="3"/>
  <c r="AV670" i="3"/>
  <c r="M670" i="3"/>
  <c r="Q670" i="3"/>
  <c r="U670" i="3"/>
  <c r="Y670" i="3"/>
  <c r="AC670" i="3"/>
  <c r="AG670" i="3"/>
  <c r="AK670" i="3"/>
  <c r="AO670" i="3"/>
  <c r="AS670" i="3"/>
  <c r="AW670" i="3"/>
  <c r="Z670" i="3"/>
  <c r="AP670" i="3"/>
  <c r="N670" i="3"/>
  <c r="AD670" i="3"/>
  <c r="AT670" i="3"/>
  <c r="R670" i="3"/>
  <c r="AH670" i="3"/>
  <c r="V670" i="3"/>
  <c r="AL670" i="3"/>
  <c r="K606" i="3"/>
  <c r="O606" i="3"/>
  <c r="S606" i="3"/>
  <c r="W606" i="3"/>
  <c r="AA606" i="3"/>
  <c r="AE606" i="3"/>
  <c r="AI606" i="3"/>
  <c r="AM606" i="3"/>
  <c r="AQ606" i="3"/>
  <c r="AU606" i="3"/>
  <c r="L606" i="3"/>
  <c r="P606" i="3"/>
  <c r="T606" i="3"/>
  <c r="X606" i="3"/>
  <c r="AB606" i="3"/>
  <c r="AF606" i="3"/>
  <c r="AJ606" i="3"/>
  <c r="AN606" i="3"/>
  <c r="AR606" i="3"/>
  <c r="AV606" i="3"/>
  <c r="M606" i="3"/>
  <c r="Q606" i="3"/>
  <c r="U606" i="3"/>
  <c r="Y606" i="3"/>
  <c r="AC606" i="3"/>
  <c r="AG606" i="3"/>
  <c r="AK606" i="3"/>
  <c r="AO606" i="3"/>
  <c r="AS606" i="3"/>
  <c r="AW606" i="3"/>
  <c r="Z606" i="3"/>
  <c r="AP606" i="3"/>
  <c r="N606" i="3"/>
  <c r="AD606" i="3"/>
  <c r="AT606" i="3"/>
  <c r="R606" i="3"/>
  <c r="AH606" i="3"/>
  <c r="V606" i="3"/>
  <c r="AL606" i="3"/>
  <c r="K542" i="3"/>
  <c r="O542" i="3"/>
  <c r="S542" i="3"/>
  <c r="W542" i="3"/>
  <c r="AA542" i="3"/>
  <c r="AE542" i="3"/>
  <c r="AI542" i="3"/>
  <c r="AM542" i="3"/>
  <c r="AQ542" i="3"/>
  <c r="AU542" i="3"/>
  <c r="L542" i="3"/>
  <c r="P542" i="3"/>
  <c r="T542" i="3"/>
  <c r="X542" i="3"/>
  <c r="AB542" i="3"/>
  <c r="AF542" i="3"/>
  <c r="AJ542" i="3"/>
  <c r="AN542" i="3"/>
  <c r="AR542" i="3"/>
  <c r="AV542" i="3"/>
  <c r="M542" i="3"/>
  <c r="Q542" i="3"/>
  <c r="U542" i="3"/>
  <c r="Y542" i="3"/>
  <c r="AC542" i="3"/>
  <c r="AG542" i="3"/>
  <c r="AK542" i="3"/>
  <c r="AO542" i="3"/>
  <c r="AS542" i="3"/>
  <c r="AW542" i="3"/>
  <c r="Z542" i="3"/>
  <c r="AP542" i="3"/>
  <c r="N542" i="3"/>
  <c r="AD542" i="3"/>
  <c r="AT542" i="3"/>
  <c r="R542" i="3"/>
  <c r="AH542" i="3"/>
  <c r="V542" i="3"/>
  <c r="AL542" i="3"/>
  <c r="K462" i="3"/>
  <c r="O462" i="3"/>
  <c r="S462" i="3"/>
  <c r="W462" i="3"/>
  <c r="AA462" i="3"/>
  <c r="AE462" i="3"/>
  <c r="AI462" i="3"/>
  <c r="AM462" i="3"/>
  <c r="AQ462" i="3"/>
  <c r="AU462" i="3"/>
  <c r="L462" i="3"/>
  <c r="P462" i="3"/>
  <c r="T462" i="3"/>
  <c r="X462" i="3"/>
  <c r="AB462" i="3"/>
  <c r="AF462" i="3"/>
  <c r="AJ462" i="3"/>
  <c r="AN462" i="3"/>
  <c r="AR462" i="3"/>
  <c r="AV462" i="3"/>
  <c r="M462" i="3"/>
  <c r="Q462" i="3"/>
  <c r="U462" i="3"/>
  <c r="Y462" i="3"/>
  <c r="AC462" i="3"/>
  <c r="AG462" i="3"/>
  <c r="AK462" i="3"/>
  <c r="AO462" i="3"/>
  <c r="AS462" i="3"/>
  <c r="AW462" i="3"/>
  <c r="Z462" i="3"/>
  <c r="AP462" i="3"/>
  <c r="N462" i="3"/>
  <c r="AD462" i="3"/>
  <c r="AT462" i="3"/>
  <c r="R462" i="3"/>
  <c r="AH462" i="3"/>
  <c r="V462" i="3"/>
  <c r="AL462" i="3"/>
  <c r="M382" i="3"/>
  <c r="Q382" i="3"/>
  <c r="U382" i="3"/>
  <c r="Y382" i="3"/>
  <c r="AC382" i="3"/>
  <c r="AG382" i="3"/>
  <c r="AK382" i="3"/>
  <c r="AO382" i="3"/>
  <c r="AS382" i="3"/>
  <c r="AW382" i="3"/>
  <c r="N382" i="3"/>
  <c r="R382" i="3"/>
  <c r="V382" i="3"/>
  <c r="Z382" i="3"/>
  <c r="AD382" i="3"/>
  <c r="AH382" i="3"/>
  <c r="AL382" i="3"/>
  <c r="AP382" i="3"/>
  <c r="AT382" i="3"/>
  <c r="L382" i="3"/>
  <c r="T382" i="3"/>
  <c r="AB382" i="3"/>
  <c r="AJ382" i="3"/>
  <c r="AR382" i="3"/>
  <c r="O382" i="3"/>
  <c r="W382" i="3"/>
  <c r="AE382" i="3"/>
  <c r="AM382" i="3"/>
  <c r="AU382" i="3"/>
  <c r="P382" i="3"/>
  <c r="X382" i="3"/>
  <c r="AF382" i="3"/>
  <c r="AN382" i="3"/>
  <c r="AV382" i="3"/>
  <c r="K382" i="3"/>
  <c r="AQ382" i="3"/>
  <c r="S382" i="3"/>
  <c r="AA382" i="3"/>
  <c r="AI382" i="3"/>
  <c r="M1113" i="3"/>
  <c r="Q1113" i="3"/>
  <c r="U1113" i="3"/>
  <c r="Y1113" i="3"/>
  <c r="AC1113" i="3"/>
  <c r="AG1113" i="3"/>
  <c r="AK1113" i="3"/>
  <c r="AO1113" i="3"/>
  <c r="AS1113" i="3"/>
  <c r="AW1113" i="3"/>
  <c r="K1113" i="3"/>
  <c r="O1113" i="3"/>
  <c r="S1113" i="3"/>
  <c r="W1113" i="3"/>
  <c r="AA1113" i="3"/>
  <c r="AE1113" i="3"/>
  <c r="AI1113" i="3"/>
  <c r="AM1113" i="3"/>
  <c r="AQ1113" i="3"/>
  <c r="AU1113" i="3"/>
  <c r="L1113" i="3"/>
  <c r="T1113" i="3"/>
  <c r="AB1113" i="3"/>
  <c r="AJ1113" i="3"/>
  <c r="AR1113" i="3"/>
  <c r="Z1113" i="3"/>
  <c r="N1113" i="3"/>
  <c r="V1113" i="3"/>
  <c r="AD1113" i="3"/>
  <c r="AL1113" i="3"/>
  <c r="AT1113" i="3"/>
  <c r="R1113" i="3"/>
  <c r="AP1113" i="3"/>
  <c r="P1113" i="3"/>
  <c r="X1113" i="3"/>
  <c r="AF1113" i="3"/>
  <c r="AN1113" i="3"/>
  <c r="AV1113" i="3"/>
  <c r="AH1113" i="3"/>
  <c r="K59" i="3"/>
  <c r="O59" i="3"/>
  <c r="S59" i="3"/>
  <c r="W59" i="3"/>
  <c r="AA59" i="3"/>
  <c r="AE59" i="3"/>
  <c r="AI59" i="3"/>
  <c r="AM59" i="3"/>
  <c r="AQ59" i="3"/>
  <c r="AU59" i="3"/>
  <c r="L59" i="3"/>
  <c r="P59" i="3"/>
  <c r="T59" i="3"/>
  <c r="X59" i="3"/>
  <c r="AB59" i="3"/>
  <c r="AF59" i="3"/>
  <c r="AJ59" i="3"/>
  <c r="AN59" i="3"/>
  <c r="AR59" i="3"/>
  <c r="AV59" i="3"/>
  <c r="M59" i="3"/>
  <c r="Q59" i="3"/>
  <c r="U59" i="3"/>
  <c r="Y59" i="3"/>
  <c r="AC59" i="3"/>
  <c r="AG59" i="3"/>
  <c r="AK59" i="3"/>
  <c r="AO59" i="3"/>
  <c r="AS59" i="3"/>
  <c r="AW59" i="3"/>
  <c r="N59" i="3"/>
  <c r="AD59" i="3"/>
  <c r="AT59" i="3"/>
  <c r="R59" i="3"/>
  <c r="AH59" i="3"/>
  <c r="V59" i="3"/>
  <c r="AL59" i="3"/>
  <c r="Z59" i="3"/>
  <c r="AP59" i="3"/>
  <c r="N123" i="3"/>
  <c r="R123" i="3"/>
  <c r="V123" i="3"/>
  <c r="Z123" i="3"/>
  <c r="L123" i="3"/>
  <c r="P123" i="3"/>
  <c r="T123" i="3"/>
  <c r="X123" i="3"/>
  <c r="M123" i="3"/>
  <c r="U123" i="3"/>
  <c r="AB123" i="3"/>
  <c r="AF123" i="3"/>
  <c r="AJ123" i="3"/>
  <c r="AN123" i="3"/>
  <c r="AR123" i="3"/>
  <c r="AV123" i="3"/>
  <c r="O123" i="3"/>
  <c r="W123" i="3"/>
  <c r="AC123" i="3"/>
  <c r="AG123" i="3"/>
  <c r="AK123" i="3"/>
  <c r="AO123" i="3"/>
  <c r="AS123" i="3"/>
  <c r="AW123" i="3"/>
  <c r="Q123" i="3"/>
  <c r="Y123" i="3"/>
  <c r="AD123" i="3"/>
  <c r="AH123" i="3"/>
  <c r="AL123" i="3"/>
  <c r="AP123" i="3"/>
  <c r="AT123" i="3"/>
  <c r="AE123" i="3"/>
  <c r="AU123" i="3"/>
  <c r="K123" i="3"/>
  <c r="AI123" i="3"/>
  <c r="S123" i="3"/>
  <c r="AM123" i="3"/>
  <c r="AA123" i="3"/>
  <c r="AQ123" i="3"/>
  <c r="N187" i="3"/>
  <c r="R187" i="3"/>
  <c r="V187" i="3"/>
  <c r="Z187" i="3"/>
  <c r="AD187" i="3"/>
  <c r="AH187" i="3"/>
  <c r="AL187" i="3"/>
  <c r="AP187" i="3"/>
  <c r="AT187" i="3"/>
  <c r="K187" i="3"/>
  <c r="O187" i="3"/>
  <c r="S187" i="3"/>
  <c r="W187" i="3"/>
  <c r="AA187" i="3"/>
  <c r="AE187" i="3"/>
  <c r="AI187" i="3"/>
  <c r="AM187" i="3"/>
  <c r="AQ187" i="3"/>
  <c r="AU187" i="3"/>
  <c r="L187" i="3"/>
  <c r="P187" i="3"/>
  <c r="T187" i="3"/>
  <c r="X187" i="3"/>
  <c r="AB187" i="3"/>
  <c r="AF187" i="3"/>
  <c r="AJ187" i="3"/>
  <c r="AN187" i="3"/>
  <c r="AR187" i="3"/>
  <c r="AV187" i="3"/>
  <c r="Y187" i="3"/>
  <c r="AO187" i="3"/>
  <c r="M187" i="3"/>
  <c r="AC187" i="3"/>
  <c r="AS187" i="3"/>
  <c r="Q187" i="3"/>
  <c r="AG187" i="3"/>
  <c r="AW187" i="3"/>
  <c r="U187" i="3"/>
  <c r="AK187" i="3"/>
  <c r="N251" i="3"/>
  <c r="R251" i="3"/>
  <c r="V251" i="3"/>
  <c r="Z251" i="3"/>
  <c r="AD251" i="3"/>
  <c r="AH251" i="3"/>
  <c r="AL251" i="3"/>
  <c r="AP251" i="3"/>
  <c r="AT251" i="3"/>
  <c r="K251" i="3"/>
  <c r="O251" i="3"/>
  <c r="S251" i="3"/>
  <c r="W251" i="3"/>
  <c r="AA251" i="3"/>
  <c r="AE251" i="3"/>
  <c r="AI251" i="3"/>
  <c r="AM251" i="3"/>
  <c r="AQ251" i="3"/>
  <c r="AU251" i="3"/>
  <c r="L251" i="3"/>
  <c r="P251" i="3"/>
  <c r="T251" i="3"/>
  <c r="X251" i="3"/>
  <c r="AB251" i="3"/>
  <c r="AF251" i="3"/>
  <c r="AJ251" i="3"/>
  <c r="AN251" i="3"/>
  <c r="AR251" i="3"/>
  <c r="AV251" i="3"/>
  <c r="Q251" i="3"/>
  <c r="AG251" i="3"/>
  <c r="AW251" i="3"/>
  <c r="U251" i="3"/>
  <c r="AK251" i="3"/>
  <c r="Y251" i="3"/>
  <c r="AO251" i="3"/>
  <c r="M251" i="3"/>
  <c r="AC251" i="3"/>
  <c r="AS251" i="3"/>
  <c r="N315" i="3"/>
  <c r="R315" i="3"/>
  <c r="V315" i="3"/>
  <c r="Z315" i="3"/>
  <c r="AD315" i="3"/>
  <c r="AH315" i="3"/>
  <c r="AL315" i="3"/>
  <c r="AP315" i="3"/>
  <c r="AT315" i="3"/>
  <c r="K315" i="3"/>
  <c r="O315" i="3"/>
  <c r="S315" i="3"/>
  <c r="W315" i="3"/>
  <c r="AA315" i="3"/>
  <c r="AE315" i="3"/>
  <c r="AI315" i="3"/>
  <c r="AM315" i="3"/>
  <c r="AQ315" i="3"/>
  <c r="AU315" i="3"/>
  <c r="L315" i="3"/>
  <c r="P315" i="3"/>
  <c r="T315" i="3"/>
  <c r="X315" i="3"/>
  <c r="AB315" i="3"/>
  <c r="AF315" i="3"/>
  <c r="AJ315" i="3"/>
  <c r="AN315" i="3"/>
  <c r="AR315" i="3"/>
  <c r="AV315" i="3"/>
  <c r="M315" i="3"/>
  <c r="AC315" i="3"/>
  <c r="AS315" i="3"/>
  <c r="Q315" i="3"/>
  <c r="AG315" i="3"/>
  <c r="AW315" i="3"/>
  <c r="U315" i="3"/>
  <c r="AK315" i="3"/>
  <c r="AO315" i="3"/>
  <c r="Y315" i="3"/>
  <c r="N379" i="3"/>
  <c r="R379" i="3"/>
  <c r="V379" i="3"/>
  <c r="Z379" i="3"/>
  <c r="AD379" i="3"/>
  <c r="AH379" i="3"/>
  <c r="AL379" i="3"/>
  <c r="AP379" i="3"/>
  <c r="AT379" i="3"/>
  <c r="K379" i="3"/>
  <c r="O379" i="3"/>
  <c r="S379" i="3"/>
  <c r="W379" i="3"/>
  <c r="AA379" i="3"/>
  <c r="AE379" i="3"/>
  <c r="AI379" i="3"/>
  <c r="AM379" i="3"/>
  <c r="AQ379" i="3"/>
  <c r="AU379" i="3"/>
  <c r="Q379" i="3"/>
  <c r="Y379" i="3"/>
  <c r="AG379" i="3"/>
  <c r="AO379" i="3"/>
  <c r="AW379" i="3"/>
  <c r="L379" i="3"/>
  <c r="T379" i="3"/>
  <c r="AB379" i="3"/>
  <c r="AJ379" i="3"/>
  <c r="AR379" i="3"/>
  <c r="M379" i="3"/>
  <c r="U379" i="3"/>
  <c r="AC379" i="3"/>
  <c r="AK379" i="3"/>
  <c r="AS379" i="3"/>
  <c r="AF379" i="3"/>
  <c r="AN379" i="3"/>
  <c r="P379" i="3"/>
  <c r="AV379" i="3"/>
  <c r="X379" i="3"/>
  <c r="L443" i="3"/>
  <c r="P443" i="3"/>
  <c r="T443" i="3"/>
  <c r="X443" i="3"/>
  <c r="AB443" i="3"/>
  <c r="AF443" i="3"/>
  <c r="AJ443" i="3"/>
  <c r="AN443" i="3"/>
  <c r="AR443" i="3"/>
  <c r="AV443" i="3"/>
  <c r="M443" i="3"/>
  <c r="Q443" i="3"/>
  <c r="U443" i="3"/>
  <c r="Y443" i="3"/>
  <c r="AC443" i="3"/>
  <c r="AG443" i="3"/>
  <c r="AK443" i="3"/>
  <c r="AO443" i="3"/>
  <c r="AS443" i="3"/>
  <c r="AW443" i="3"/>
  <c r="N443" i="3"/>
  <c r="R443" i="3"/>
  <c r="V443" i="3"/>
  <c r="Z443" i="3"/>
  <c r="AD443" i="3"/>
  <c r="AH443" i="3"/>
  <c r="AL443" i="3"/>
  <c r="AP443" i="3"/>
  <c r="AT443" i="3"/>
  <c r="O443" i="3"/>
  <c r="AE443" i="3"/>
  <c r="AU443" i="3"/>
  <c r="S443" i="3"/>
  <c r="AI443" i="3"/>
  <c r="W443" i="3"/>
  <c r="AM443" i="3"/>
  <c r="AA443" i="3"/>
  <c r="AQ443" i="3"/>
  <c r="K443" i="3"/>
  <c r="L507" i="3"/>
  <c r="P507" i="3"/>
  <c r="T507" i="3"/>
  <c r="X507" i="3"/>
  <c r="AB507" i="3"/>
  <c r="AF507" i="3"/>
  <c r="AJ507" i="3"/>
  <c r="AN507" i="3"/>
  <c r="AR507" i="3"/>
  <c r="AV507" i="3"/>
  <c r="M507" i="3"/>
  <c r="Q507" i="3"/>
  <c r="U507" i="3"/>
  <c r="Y507" i="3"/>
  <c r="AC507" i="3"/>
  <c r="AG507" i="3"/>
  <c r="AK507" i="3"/>
  <c r="AO507" i="3"/>
  <c r="AS507" i="3"/>
  <c r="AW507" i="3"/>
  <c r="N507" i="3"/>
  <c r="R507" i="3"/>
  <c r="V507" i="3"/>
  <c r="Z507" i="3"/>
  <c r="AD507" i="3"/>
  <c r="AH507" i="3"/>
  <c r="AL507" i="3"/>
  <c r="AP507" i="3"/>
  <c r="AT507" i="3"/>
  <c r="O507" i="3"/>
  <c r="AE507" i="3"/>
  <c r="AU507" i="3"/>
  <c r="S507" i="3"/>
  <c r="AI507" i="3"/>
  <c r="W507" i="3"/>
  <c r="AM507" i="3"/>
  <c r="AA507" i="3"/>
  <c r="AQ507" i="3"/>
  <c r="K507" i="3"/>
  <c r="L571" i="3"/>
  <c r="P571" i="3"/>
  <c r="T571" i="3"/>
  <c r="X571" i="3"/>
  <c r="AB571" i="3"/>
  <c r="AF571" i="3"/>
  <c r="AJ571" i="3"/>
  <c r="AN571" i="3"/>
  <c r="AR571" i="3"/>
  <c r="AV571" i="3"/>
  <c r="M571" i="3"/>
  <c r="Q571" i="3"/>
  <c r="U571" i="3"/>
  <c r="Y571" i="3"/>
  <c r="AC571" i="3"/>
  <c r="AG571" i="3"/>
  <c r="AK571" i="3"/>
  <c r="AO571" i="3"/>
  <c r="AS571" i="3"/>
  <c r="AW571" i="3"/>
  <c r="N571" i="3"/>
  <c r="R571" i="3"/>
  <c r="V571" i="3"/>
  <c r="Z571" i="3"/>
  <c r="AD571" i="3"/>
  <c r="AH571" i="3"/>
  <c r="AL571" i="3"/>
  <c r="AP571" i="3"/>
  <c r="AT571" i="3"/>
  <c r="O571" i="3"/>
  <c r="AE571" i="3"/>
  <c r="AU571" i="3"/>
  <c r="S571" i="3"/>
  <c r="AI571" i="3"/>
  <c r="W571" i="3"/>
  <c r="AM571" i="3"/>
  <c r="AA571" i="3"/>
  <c r="AQ571" i="3"/>
  <c r="K571" i="3"/>
  <c r="L635" i="3"/>
  <c r="P635" i="3"/>
  <c r="T635" i="3"/>
  <c r="X635" i="3"/>
  <c r="AB635" i="3"/>
  <c r="AF635" i="3"/>
  <c r="AJ635" i="3"/>
  <c r="AN635" i="3"/>
  <c r="AR635" i="3"/>
  <c r="AV635" i="3"/>
  <c r="M635" i="3"/>
  <c r="Q635" i="3"/>
  <c r="U635" i="3"/>
  <c r="Y635" i="3"/>
  <c r="AC635" i="3"/>
  <c r="AG635" i="3"/>
  <c r="AK635" i="3"/>
  <c r="AO635" i="3"/>
  <c r="AS635" i="3"/>
  <c r="AW635" i="3"/>
  <c r="N635" i="3"/>
  <c r="R635" i="3"/>
  <c r="V635" i="3"/>
  <c r="Z635" i="3"/>
  <c r="AD635" i="3"/>
  <c r="AH635" i="3"/>
  <c r="AL635" i="3"/>
  <c r="AP635" i="3"/>
  <c r="AT635" i="3"/>
  <c r="O635" i="3"/>
  <c r="AE635" i="3"/>
  <c r="AU635" i="3"/>
  <c r="S635" i="3"/>
  <c r="AI635" i="3"/>
  <c r="W635" i="3"/>
  <c r="AM635" i="3"/>
  <c r="AA635" i="3"/>
  <c r="AQ635" i="3"/>
  <c r="K635" i="3"/>
  <c r="L699" i="3"/>
  <c r="P699" i="3"/>
  <c r="T699" i="3"/>
  <c r="X699" i="3"/>
  <c r="AB699" i="3"/>
  <c r="AF699" i="3"/>
  <c r="AJ699" i="3"/>
  <c r="AN699" i="3"/>
  <c r="AR699" i="3"/>
  <c r="AV699" i="3"/>
  <c r="M699" i="3"/>
  <c r="Q699" i="3"/>
  <c r="U699" i="3"/>
  <c r="Y699" i="3"/>
  <c r="AC699" i="3"/>
  <c r="AG699" i="3"/>
  <c r="AK699" i="3"/>
  <c r="AO699" i="3"/>
  <c r="AS699" i="3"/>
  <c r="AW699" i="3"/>
  <c r="N699" i="3"/>
  <c r="R699" i="3"/>
  <c r="V699" i="3"/>
  <c r="Z699" i="3"/>
  <c r="AD699" i="3"/>
  <c r="AH699" i="3"/>
  <c r="AL699" i="3"/>
  <c r="AP699" i="3"/>
  <c r="AT699" i="3"/>
  <c r="O699" i="3"/>
  <c r="AE699" i="3"/>
  <c r="AU699" i="3"/>
  <c r="S699" i="3"/>
  <c r="AI699" i="3"/>
  <c r="W699" i="3"/>
  <c r="AM699" i="3"/>
  <c r="AA699" i="3"/>
  <c r="AQ699" i="3"/>
  <c r="K699" i="3"/>
  <c r="M763" i="3"/>
  <c r="Q763" i="3"/>
  <c r="U763" i="3"/>
  <c r="Y763" i="3"/>
  <c r="AC763" i="3"/>
  <c r="AG763" i="3"/>
  <c r="AK763" i="3"/>
  <c r="AO763" i="3"/>
  <c r="AS763" i="3"/>
  <c r="AW763" i="3"/>
  <c r="N763" i="3"/>
  <c r="R763" i="3"/>
  <c r="V763" i="3"/>
  <c r="Z763" i="3"/>
  <c r="AD763" i="3"/>
  <c r="AH763" i="3"/>
  <c r="AL763" i="3"/>
  <c r="AP763" i="3"/>
  <c r="AT763" i="3"/>
  <c r="L763" i="3"/>
  <c r="T763" i="3"/>
  <c r="AB763" i="3"/>
  <c r="AJ763" i="3"/>
  <c r="AR763" i="3"/>
  <c r="O763" i="3"/>
  <c r="W763" i="3"/>
  <c r="AE763" i="3"/>
  <c r="AM763" i="3"/>
  <c r="AU763" i="3"/>
  <c r="P763" i="3"/>
  <c r="X763" i="3"/>
  <c r="AF763" i="3"/>
  <c r="AN763" i="3"/>
  <c r="AV763" i="3"/>
  <c r="K763" i="3"/>
  <c r="AQ763" i="3"/>
  <c r="S763" i="3"/>
  <c r="AA763" i="3"/>
  <c r="AI763" i="3"/>
  <c r="N827" i="3"/>
  <c r="R827" i="3"/>
  <c r="V827" i="3"/>
  <c r="Z827" i="3"/>
  <c r="AD827" i="3"/>
  <c r="AH827" i="3"/>
  <c r="AL827" i="3"/>
  <c r="AP827" i="3"/>
  <c r="AT827" i="3"/>
  <c r="L827" i="3"/>
  <c r="P827" i="3"/>
  <c r="T827" i="3"/>
  <c r="X827" i="3"/>
  <c r="AB827" i="3"/>
  <c r="AF827" i="3"/>
  <c r="AJ827" i="3"/>
  <c r="AN827" i="3"/>
  <c r="AR827" i="3"/>
  <c r="AV827" i="3"/>
  <c r="K827" i="3"/>
  <c r="S827" i="3"/>
  <c r="AA827" i="3"/>
  <c r="AI827" i="3"/>
  <c r="AQ827" i="3"/>
  <c r="M827" i="3"/>
  <c r="U827" i="3"/>
  <c r="AC827" i="3"/>
  <c r="AK827" i="3"/>
  <c r="AS827" i="3"/>
  <c r="O827" i="3"/>
  <c r="W827" i="3"/>
  <c r="AE827" i="3"/>
  <c r="AM827" i="3"/>
  <c r="AU827" i="3"/>
  <c r="Y827" i="3"/>
  <c r="AG827" i="3"/>
  <c r="AO827" i="3"/>
  <c r="Q827" i="3"/>
  <c r="AW827" i="3"/>
  <c r="N891" i="3"/>
  <c r="R891" i="3"/>
  <c r="V891" i="3"/>
  <c r="Z891" i="3"/>
  <c r="AD891" i="3"/>
  <c r="AH891" i="3"/>
  <c r="AL891" i="3"/>
  <c r="AP891" i="3"/>
  <c r="AT891" i="3"/>
  <c r="L891" i="3"/>
  <c r="P891" i="3"/>
  <c r="T891" i="3"/>
  <c r="X891" i="3"/>
  <c r="AB891" i="3"/>
  <c r="AF891" i="3"/>
  <c r="AJ891" i="3"/>
  <c r="AN891" i="3"/>
  <c r="AR891" i="3"/>
  <c r="AV891" i="3"/>
  <c r="K891" i="3"/>
  <c r="S891" i="3"/>
  <c r="AA891" i="3"/>
  <c r="AI891" i="3"/>
  <c r="AQ891" i="3"/>
  <c r="M891" i="3"/>
  <c r="U891" i="3"/>
  <c r="AC891" i="3"/>
  <c r="AK891" i="3"/>
  <c r="AS891" i="3"/>
  <c r="O891" i="3"/>
  <c r="W891" i="3"/>
  <c r="AE891" i="3"/>
  <c r="AM891" i="3"/>
  <c r="AU891" i="3"/>
  <c r="Y891" i="3"/>
  <c r="AG891" i="3"/>
  <c r="AO891" i="3"/>
  <c r="Q891" i="3"/>
  <c r="AW891" i="3"/>
  <c r="N955" i="3"/>
  <c r="R955" i="3"/>
  <c r="V955" i="3"/>
  <c r="Z955" i="3"/>
  <c r="AD955" i="3"/>
  <c r="AH955" i="3"/>
  <c r="AL955" i="3"/>
  <c r="AP955" i="3"/>
  <c r="AT955" i="3"/>
  <c r="L955" i="3"/>
  <c r="P955" i="3"/>
  <c r="T955" i="3"/>
  <c r="X955" i="3"/>
  <c r="AB955" i="3"/>
  <c r="AF955" i="3"/>
  <c r="AJ955" i="3"/>
  <c r="AN955" i="3"/>
  <c r="AR955" i="3"/>
  <c r="AV955" i="3"/>
  <c r="K955" i="3"/>
  <c r="S955" i="3"/>
  <c r="AA955" i="3"/>
  <c r="AI955" i="3"/>
  <c r="AQ955" i="3"/>
  <c r="M955" i="3"/>
  <c r="U955" i="3"/>
  <c r="AC955" i="3"/>
  <c r="AK955" i="3"/>
  <c r="AS955" i="3"/>
  <c r="O955" i="3"/>
  <c r="W955" i="3"/>
  <c r="AE955" i="3"/>
  <c r="AM955" i="3"/>
  <c r="AU955" i="3"/>
  <c r="Y955" i="3"/>
  <c r="AG955" i="3"/>
  <c r="AW955" i="3"/>
  <c r="AO955" i="3"/>
  <c r="Q955" i="3"/>
  <c r="K1019" i="3"/>
  <c r="O1019" i="3"/>
  <c r="S1019" i="3"/>
  <c r="W1019" i="3"/>
  <c r="AA1019" i="3"/>
  <c r="AE1019" i="3"/>
  <c r="AI1019" i="3"/>
  <c r="AM1019" i="3"/>
  <c r="AQ1019" i="3"/>
  <c r="AU1019" i="3"/>
  <c r="L1019" i="3"/>
  <c r="P1019" i="3"/>
  <c r="T1019" i="3"/>
  <c r="X1019" i="3"/>
  <c r="AB1019" i="3"/>
  <c r="AF1019" i="3"/>
  <c r="AJ1019" i="3"/>
  <c r="AN1019" i="3"/>
  <c r="AR1019" i="3"/>
  <c r="AV1019" i="3"/>
  <c r="M1019" i="3"/>
  <c r="Q1019" i="3"/>
  <c r="U1019" i="3"/>
  <c r="Y1019" i="3"/>
  <c r="AC1019" i="3"/>
  <c r="AG1019" i="3"/>
  <c r="AK1019" i="3"/>
  <c r="AO1019" i="3"/>
  <c r="AS1019" i="3"/>
  <c r="AW1019" i="3"/>
  <c r="Z1019" i="3"/>
  <c r="AP1019" i="3"/>
  <c r="N1019" i="3"/>
  <c r="AD1019" i="3"/>
  <c r="AT1019" i="3"/>
  <c r="AL1019" i="3"/>
  <c r="R1019" i="3"/>
  <c r="AH1019" i="3"/>
  <c r="V1019" i="3"/>
  <c r="K1083" i="3"/>
  <c r="O1083" i="3"/>
  <c r="S1083" i="3"/>
  <c r="W1083" i="3"/>
  <c r="AA1083" i="3"/>
  <c r="AE1083" i="3"/>
  <c r="AI1083" i="3"/>
  <c r="AM1083" i="3"/>
  <c r="AQ1083" i="3"/>
  <c r="AU1083" i="3"/>
  <c r="L1083" i="3"/>
  <c r="P1083" i="3"/>
  <c r="T1083" i="3"/>
  <c r="X1083" i="3"/>
  <c r="AB1083" i="3"/>
  <c r="AF1083" i="3"/>
  <c r="AJ1083" i="3"/>
  <c r="AN1083" i="3"/>
  <c r="AR1083" i="3"/>
  <c r="AV1083" i="3"/>
  <c r="M1083" i="3"/>
  <c r="Q1083" i="3"/>
  <c r="U1083" i="3"/>
  <c r="Y1083" i="3"/>
  <c r="AC1083" i="3"/>
  <c r="AG1083" i="3"/>
  <c r="AK1083" i="3"/>
  <c r="AO1083" i="3"/>
  <c r="AS1083" i="3"/>
  <c r="AW1083" i="3"/>
  <c r="Z1083" i="3"/>
  <c r="AP1083" i="3"/>
  <c r="V1083" i="3"/>
  <c r="N1083" i="3"/>
  <c r="AD1083" i="3"/>
  <c r="AT1083" i="3"/>
  <c r="R1083" i="3"/>
  <c r="AH1083" i="3"/>
  <c r="AL1083" i="3"/>
  <c r="K1147" i="3"/>
  <c r="O1147" i="3"/>
  <c r="S1147" i="3"/>
  <c r="W1147" i="3"/>
  <c r="AA1147" i="3"/>
  <c r="AE1147" i="3"/>
  <c r="AI1147" i="3"/>
  <c r="AM1147" i="3"/>
  <c r="AQ1147" i="3"/>
  <c r="AU1147" i="3"/>
  <c r="N1147" i="3"/>
  <c r="AD1147" i="3"/>
  <c r="AP1147" i="3"/>
  <c r="L1147" i="3"/>
  <c r="P1147" i="3"/>
  <c r="T1147" i="3"/>
  <c r="X1147" i="3"/>
  <c r="AB1147" i="3"/>
  <c r="AF1147" i="3"/>
  <c r="AJ1147" i="3"/>
  <c r="AN1147" i="3"/>
  <c r="AR1147" i="3"/>
  <c r="AV1147" i="3"/>
  <c r="R1147" i="3"/>
  <c r="Z1147" i="3"/>
  <c r="AL1147" i="3"/>
  <c r="M1147" i="3"/>
  <c r="Q1147" i="3"/>
  <c r="U1147" i="3"/>
  <c r="Y1147" i="3"/>
  <c r="AC1147" i="3"/>
  <c r="AG1147" i="3"/>
  <c r="AK1147" i="3"/>
  <c r="AO1147" i="3"/>
  <c r="AS1147" i="3"/>
  <c r="AW1147" i="3"/>
  <c r="V1147" i="3"/>
  <c r="AH1147" i="3"/>
  <c r="AT1147" i="3"/>
  <c r="K1211" i="3"/>
  <c r="O1211" i="3"/>
  <c r="S1211" i="3"/>
  <c r="W1211" i="3"/>
  <c r="AA1211" i="3"/>
  <c r="AE1211" i="3"/>
  <c r="AI1211" i="3"/>
  <c r="AM1211" i="3"/>
  <c r="AQ1211" i="3"/>
  <c r="AU1211" i="3"/>
  <c r="L1211" i="3"/>
  <c r="P1211" i="3"/>
  <c r="T1211" i="3"/>
  <c r="X1211" i="3"/>
  <c r="AB1211" i="3"/>
  <c r="AF1211" i="3"/>
  <c r="AJ1211" i="3"/>
  <c r="AN1211" i="3"/>
  <c r="AR1211" i="3"/>
  <c r="AV1211" i="3"/>
  <c r="M1211" i="3"/>
  <c r="Q1211" i="3"/>
  <c r="U1211" i="3"/>
  <c r="Y1211" i="3"/>
  <c r="AC1211" i="3"/>
  <c r="AG1211" i="3"/>
  <c r="AK1211" i="3"/>
  <c r="AO1211" i="3"/>
  <c r="AS1211" i="3"/>
  <c r="AW1211" i="3"/>
  <c r="N1211" i="3"/>
  <c r="AD1211" i="3"/>
  <c r="AT1211" i="3"/>
  <c r="R1211" i="3"/>
  <c r="AH1211" i="3"/>
  <c r="Z1211" i="3"/>
  <c r="V1211" i="3"/>
  <c r="AL1211" i="3"/>
  <c r="AP1211" i="3"/>
  <c r="K1275" i="3"/>
  <c r="O1275" i="3"/>
  <c r="S1275" i="3"/>
  <c r="W1275" i="3"/>
  <c r="AA1275" i="3"/>
  <c r="AE1275" i="3"/>
  <c r="AI1275" i="3"/>
  <c r="AM1275" i="3"/>
  <c r="AQ1275" i="3"/>
  <c r="AU1275" i="3"/>
  <c r="L1275" i="3"/>
  <c r="P1275" i="3"/>
  <c r="T1275" i="3"/>
  <c r="X1275" i="3"/>
  <c r="AB1275" i="3"/>
  <c r="AF1275" i="3"/>
  <c r="AJ1275" i="3"/>
  <c r="AN1275" i="3"/>
  <c r="AR1275" i="3"/>
  <c r="AV1275" i="3"/>
  <c r="M1275" i="3"/>
  <c r="Q1275" i="3"/>
  <c r="U1275" i="3"/>
  <c r="Y1275" i="3"/>
  <c r="AC1275" i="3"/>
  <c r="AG1275" i="3"/>
  <c r="AK1275" i="3"/>
  <c r="AO1275" i="3"/>
  <c r="AS1275" i="3"/>
  <c r="AW1275" i="3"/>
  <c r="N1275" i="3"/>
  <c r="AD1275" i="3"/>
  <c r="AT1275" i="3"/>
  <c r="R1275" i="3"/>
  <c r="AH1275" i="3"/>
  <c r="Z1275" i="3"/>
  <c r="V1275" i="3"/>
  <c r="AL1275" i="3"/>
  <c r="AP1275" i="3"/>
  <c r="K1339" i="3"/>
  <c r="O1339" i="3"/>
  <c r="S1339" i="3"/>
  <c r="W1339" i="3"/>
  <c r="AA1339" i="3"/>
  <c r="AE1339" i="3"/>
  <c r="AI1339" i="3"/>
  <c r="AM1339" i="3"/>
  <c r="AQ1339" i="3"/>
  <c r="AU1339" i="3"/>
  <c r="L1339" i="3"/>
  <c r="P1339" i="3"/>
  <c r="T1339" i="3"/>
  <c r="X1339" i="3"/>
  <c r="AB1339" i="3"/>
  <c r="AF1339" i="3"/>
  <c r="AJ1339" i="3"/>
  <c r="AN1339" i="3"/>
  <c r="AR1339" i="3"/>
  <c r="AV1339" i="3"/>
  <c r="M1339" i="3"/>
  <c r="Q1339" i="3"/>
  <c r="U1339" i="3"/>
  <c r="Y1339" i="3"/>
  <c r="AC1339" i="3"/>
  <c r="AG1339" i="3"/>
  <c r="AK1339" i="3"/>
  <c r="AO1339" i="3"/>
  <c r="AS1339" i="3"/>
  <c r="AW1339" i="3"/>
  <c r="N1339" i="3"/>
  <c r="AD1339" i="3"/>
  <c r="AT1339" i="3"/>
  <c r="Z1339" i="3"/>
  <c r="R1339" i="3"/>
  <c r="AH1339" i="3"/>
  <c r="AP1339" i="3"/>
  <c r="V1339" i="3"/>
  <c r="AL1339" i="3"/>
  <c r="K1403" i="3"/>
  <c r="O1403" i="3"/>
  <c r="S1403" i="3"/>
  <c r="W1403" i="3"/>
  <c r="AA1403" i="3"/>
  <c r="AE1403" i="3"/>
  <c r="AI1403" i="3"/>
  <c r="AM1403" i="3"/>
  <c r="AQ1403" i="3"/>
  <c r="AU1403" i="3"/>
  <c r="L1403" i="3"/>
  <c r="P1403" i="3"/>
  <c r="T1403" i="3"/>
  <c r="X1403" i="3"/>
  <c r="AB1403" i="3"/>
  <c r="AF1403" i="3"/>
  <c r="AJ1403" i="3"/>
  <c r="AN1403" i="3"/>
  <c r="AR1403" i="3"/>
  <c r="AV1403" i="3"/>
  <c r="M1403" i="3"/>
  <c r="Q1403" i="3"/>
  <c r="U1403" i="3"/>
  <c r="Y1403" i="3"/>
  <c r="AC1403" i="3"/>
  <c r="AG1403" i="3"/>
  <c r="AK1403" i="3"/>
  <c r="AO1403" i="3"/>
  <c r="AS1403" i="3"/>
  <c r="AW1403" i="3"/>
  <c r="N1403" i="3"/>
  <c r="AD1403" i="3"/>
  <c r="AT1403" i="3"/>
  <c r="Z1403" i="3"/>
  <c r="R1403" i="3"/>
  <c r="AH1403" i="3"/>
  <c r="V1403" i="3"/>
  <c r="AL1403" i="3"/>
  <c r="AP1403" i="3"/>
  <c r="K1467" i="3"/>
  <c r="O1467" i="3"/>
  <c r="S1467" i="3"/>
  <c r="W1467" i="3"/>
  <c r="AA1467" i="3"/>
  <c r="AE1467" i="3"/>
  <c r="AI1467" i="3"/>
  <c r="AM1467" i="3"/>
  <c r="AQ1467" i="3"/>
  <c r="AU1467" i="3"/>
  <c r="L1467" i="3"/>
  <c r="P1467" i="3"/>
  <c r="T1467" i="3"/>
  <c r="X1467" i="3"/>
  <c r="AB1467" i="3"/>
  <c r="AF1467" i="3"/>
  <c r="AJ1467" i="3"/>
  <c r="AN1467" i="3"/>
  <c r="AR1467" i="3"/>
  <c r="AV1467" i="3"/>
  <c r="M1467" i="3"/>
  <c r="Q1467" i="3"/>
  <c r="U1467" i="3"/>
  <c r="Y1467" i="3"/>
  <c r="AC1467" i="3"/>
  <c r="AG1467" i="3"/>
  <c r="AK1467" i="3"/>
  <c r="AO1467" i="3"/>
  <c r="AS1467" i="3"/>
  <c r="AW1467" i="3"/>
  <c r="N1467" i="3"/>
  <c r="AD1467" i="3"/>
  <c r="AT1467" i="3"/>
  <c r="Z1467" i="3"/>
  <c r="R1467" i="3"/>
  <c r="AH1467" i="3"/>
  <c r="AP1467" i="3"/>
  <c r="V1467" i="3"/>
  <c r="AL1467" i="3"/>
  <c r="K47" i="3"/>
  <c r="O47" i="3"/>
  <c r="S47" i="3"/>
  <c r="W47" i="3"/>
  <c r="AA47" i="3"/>
  <c r="AE47" i="3"/>
  <c r="AI47" i="3"/>
  <c r="AM47" i="3"/>
  <c r="AQ47" i="3"/>
  <c r="AU47" i="3"/>
  <c r="L47" i="3"/>
  <c r="P47" i="3"/>
  <c r="T47" i="3"/>
  <c r="X47" i="3"/>
  <c r="AB47" i="3"/>
  <c r="AF47" i="3"/>
  <c r="AJ47" i="3"/>
  <c r="AN47" i="3"/>
  <c r="AR47" i="3"/>
  <c r="AV47" i="3"/>
  <c r="M47" i="3"/>
  <c r="Q47" i="3"/>
  <c r="U47" i="3"/>
  <c r="Y47" i="3"/>
  <c r="AC47" i="3"/>
  <c r="AG47" i="3"/>
  <c r="AK47" i="3"/>
  <c r="AO47" i="3"/>
  <c r="AS47" i="3"/>
  <c r="AW47" i="3"/>
  <c r="V47" i="3"/>
  <c r="AL47" i="3"/>
  <c r="Z47" i="3"/>
  <c r="AP47" i="3"/>
  <c r="N47" i="3"/>
  <c r="AD47" i="3"/>
  <c r="AT47" i="3"/>
  <c r="R47" i="3"/>
  <c r="AH47" i="3"/>
  <c r="N111" i="3"/>
  <c r="R111" i="3"/>
  <c r="V111" i="3"/>
  <c r="Z111" i="3"/>
  <c r="AD111" i="3"/>
  <c r="AH111" i="3"/>
  <c r="AL111" i="3"/>
  <c r="AP111" i="3"/>
  <c r="AT111" i="3"/>
  <c r="K111" i="3"/>
  <c r="O111" i="3"/>
  <c r="S111" i="3"/>
  <c r="W111" i="3"/>
  <c r="AA111" i="3"/>
  <c r="AE111" i="3"/>
  <c r="AI111" i="3"/>
  <c r="AM111" i="3"/>
  <c r="AQ111" i="3"/>
  <c r="AU111" i="3"/>
  <c r="L111" i="3"/>
  <c r="P111" i="3"/>
  <c r="T111" i="3"/>
  <c r="X111" i="3"/>
  <c r="AB111" i="3"/>
  <c r="AF111" i="3"/>
  <c r="AJ111" i="3"/>
  <c r="AN111" i="3"/>
  <c r="AR111" i="3"/>
  <c r="AV111" i="3"/>
  <c r="Q111" i="3"/>
  <c r="AG111" i="3"/>
  <c r="AW111" i="3"/>
  <c r="U111" i="3"/>
  <c r="AK111" i="3"/>
  <c r="Y111" i="3"/>
  <c r="AO111" i="3"/>
  <c r="AS111" i="3"/>
  <c r="M111" i="3"/>
  <c r="AC111" i="3"/>
  <c r="L175" i="3"/>
  <c r="P175" i="3"/>
  <c r="T175" i="3"/>
  <c r="X175" i="3"/>
  <c r="AB175" i="3"/>
  <c r="AF175" i="3"/>
  <c r="AJ175" i="3"/>
  <c r="AN175" i="3"/>
  <c r="AR175" i="3"/>
  <c r="AV175" i="3"/>
  <c r="M175" i="3"/>
  <c r="Q175" i="3"/>
  <c r="U175" i="3"/>
  <c r="Y175" i="3"/>
  <c r="AC175" i="3"/>
  <c r="AG175" i="3"/>
  <c r="AK175" i="3"/>
  <c r="AO175" i="3"/>
  <c r="AS175" i="3"/>
  <c r="AW175" i="3"/>
  <c r="N175" i="3"/>
  <c r="R175" i="3"/>
  <c r="V175" i="3"/>
  <c r="Z175" i="3"/>
  <c r="AD175" i="3"/>
  <c r="AH175" i="3"/>
  <c r="AL175" i="3"/>
  <c r="AP175" i="3"/>
  <c r="AT175" i="3"/>
  <c r="S175" i="3"/>
  <c r="AI175" i="3"/>
  <c r="W175" i="3"/>
  <c r="AM175" i="3"/>
  <c r="K175" i="3"/>
  <c r="AA175" i="3"/>
  <c r="AQ175" i="3"/>
  <c r="AE175" i="3"/>
  <c r="AU175" i="3"/>
  <c r="O175" i="3"/>
  <c r="N239" i="3"/>
  <c r="R239" i="3"/>
  <c r="V239" i="3"/>
  <c r="Z239" i="3"/>
  <c r="AD239" i="3"/>
  <c r="AH239" i="3"/>
  <c r="AL239" i="3"/>
  <c r="AP239" i="3"/>
  <c r="AT239" i="3"/>
  <c r="K239" i="3"/>
  <c r="O239" i="3"/>
  <c r="S239" i="3"/>
  <c r="W239" i="3"/>
  <c r="AA239" i="3"/>
  <c r="AE239" i="3"/>
  <c r="AI239" i="3"/>
  <c r="AM239" i="3"/>
  <c r="AQ239" i="3"/>
  <c r="AU239" i="3"/>
  <c r="L239" i="3"/>
  <c r="P239" i="3"/>
  <c r="T239" i="3"/>
  <c r="X239" i="3"/>
  <c r="AB239" i="3"/>
  <c r="AF239" i="3"/>
  <c r="AJ239" i="3"/>
  <c r="AN239" i="3"/>
  <c r="AR239" i="3"/>
  <c r="AV239" i="3"/>
  <c r="U239" i="3"/>
  <c r="AK239" i="3"/>
  <c r="Y239" i="3"/>
  <c r="AO239" i="3"/>
  <c r="M239" i="3"/>
  <c r="AC239" i="3"/>
  <c r="AS239" i="3"/>
  <c r="Q239" i="3"/>
  <c r="AG239" i="3"/>
  <c r="AW239" i="3"/>
  <c r="N303" i="3"/>
  <c r="R303" i="3"/>
  <c r="V303" i="3"/>
  <c r="Z303" i="3"/>
  <c r="AD303" i="3"/>
  <c r="AH303" i="3"/>
  <c r="AL303" i="3"/>
  <c r="AP303" i="3"/>
  <c r="AT303" i="3"/>
  <c r="K303" i="3"/>
  <c r="O303" i="3"/>
  <c r="S303" i="3"/>
  <c r="W303" i="3"/>
  <c r="AA303" i="3"/>
  <c r="AE303" i="3"/>
  <c r="AI303" i="3"/>
  <c r="AM303" i="3"/>
  <c r="AQ303" i="3"/>
  <c r="AU303" i="3"/>
  <c r="L303" i="3"/>
  <c r="P303" i="3"/>
  <c r="T303" i="3"/>
  <c r="X303" i="3"/>
  <c r="AB303" i="3"/>
  <c r="AF303" i="3"/>
  <c r="AJ303" i="3"/>
  <c r="AN303" i="3"/>
  <c r="AR303" i="3"/>
  <c r="AV303" i="3"/>
  <c r="U303" i="3"/>
  <c r="AK303" i="3"/>
  <c r="Y303" i="3"/>
  <c r="AO303" i="3"/>
  <c r="M303" i="3"/>
  <c r="AC303" i="3"/>
  <c r="AS303" i="3"/>
  <c r="Q303" i="3"/>
  <c r="AG303" i="3"/>
  <c r="AW303" i="3"/>
  <c r="N367" i="3"/>
  <c r="R367" i="3"/>
  <c r="V367" i="3"/>
  <c r="Z367" i="3"/>
  <c r="AD367" i="3"/>
  <c r="AH367" i="3"/>
  <c r="AL367" i="3"/>
  <c r="AP367" i="3"/>
  <c r="AT367" i="3"/>
  <c r="K367" i="3"/>
  <c r="O367" i="3"/>
  <c r="S367" i="3"/>
  <c r="W367" i="3"/>
  <c r="AA367" i="3"/>
  <c r="AE367" i="3"/>
  <c r="AI367" i="3"/>
  <c r="AM367" i="3"/>
  <c r="AQ367" i="3"/>
  <c r="AU367" i="3"/>
  <c r="L367" i="3"/>
  <c r="P367" i="3"/>
  <c r="T367" i="3"/>
  <c r="X367" i="3"/>
  <c r="AB367" i="3"/>
  <c r="AF367" i="3"/>
  <c r="AJ367" i="3"/>
  <c r="AN367" i="3"/>
  <c r="AR367" i="3"/>
  <c r="AV367" i="3"/>
  <c r="Q367" i="3"/>
  <c r="AG367" i="3"/>
  <c r="AW367" i="3"/>
  <c r="U367" i="3"/>
  <c r="AK367" i="3"/>
  <c r="Y367" i="3"/>
  <c r="AO367" i="3"/>
  <c r="M367" i="3"/>
  <c r="AC367" i="3"/>
  <c r="AS367" i="3"/>
  <c r="L431" i="3"/>
  <c r="P431" i="3"/>
  <c r="T431" i="3"/>
  <c r="X431" i="3"/>
  <c r="AB431" i="3"/>
  <c r="AF431" i="3"/>
  <c r="AJ431" i="3"/>
  <c r="AN431" i="3"/>
  <c r="AR431" i="3"/>
  <c r="AV431" i="3"/>
  <c r="M431" i="3"/>
  <c r="Q431" i="3"/>
  <c r="U431" i="3"/>
  <c r="Y431" i="3"/>
  <c r="AC431" i="3"/>
  <c r="AG431" i="3"/>
  <c r="AK431" i="3"/>
  <c r="AO431" i="3"/>
  <c r="AS431" i="3"/>
  <c r="AW431" i="3"/>
  <c r="N431" i="3"/>
  <c r="R431" i="3"/>
  <c r="V431" i="3"/>
  <c r="Z431" i="3"/>
  <c r="AD431" i="3"/>
  <c r="AH431" i="3"/>
  <c r="AL431" i="3"/>
  <c r="AP431" i="3"/>
  <c r="AT431" i="3"/>
  <c r="S431" i="3"/>
  <c r="AI431" i="3"/>
  <c r="W431" i="3"/>
  <c r="AM431" i="3"/>
  <c r="K431" i="3"/>
  <c r="AA431" i="3"/>
  <c r="AQ431" i="3"/>
  <c r="AU431" i="3"/>
  <c r="O431" i="3"/>
  <c r="AE431" i="3"/>
  <c r="L495" i="3"/>
  <c r="P495" i="3"/>
  <c r="T495" i="3"/>
  <c r="X495" i="3"/>
  <c r="AB495" i="3"/>
  <c r="AF495" i="3"/>
  <c r="AJ495" i="3"/>
  <c r="AN495" i="3"/>
  <c r="AR495" i="3"/>
  <c r="AV495" i="3"/>
  <c r="M495" i="3"/>
  <c r="Q495" i="3"/>
  <c r="U495" i="3"/>
  <c r="Y495" i="3"/>
  <c r="AC495" i="3"/>
  <c r="AG495" i="3"/>
  <c r="AK495" i="3"/>
  <c r="AO495" i="3"/>
  <c r="AS495" i="3"/>
  <c r="AW495" i="3"/>
  <c r="N495" i="3"/>
  <c r="R495" i="3"/>
  <c r="V495" i="3"/>
  <c r="Z495" i="3"/>
  <c r="AD495" i="3"/>
  <c r="AH495" i="3"/>
  <c r="AL495" i="3"/>
  <c r="AP495" i="3"/>
  <c r="AT495" i="3"/>
  <c r="S495" i="3"/>
  <c r="AI495" i="3"/>
  <c r="W495" i="3"/>
  <c r="AM495" i="3"/>
  <c r="K495" i="3"/>
  <c r="AA495" i="3"/>
  <c r="AQ495" i="3"/>
  <c r="AU495" i="3"/>
  <c r="O495" i="3"/>
  <c r="AE495" i="3"/>
  <c r="L559" i="3"/>
  <c r="P559" i="3"/>
  <c r="T559" i="3"/>
  <c r="X559" i="3"/>
  <c r="AB559" i="3"/>
  <c r="AF559" i="3"/>
  <c r="AJ559" i="3"/>
  <c r="AN559" i="3"/>
  <c r="AR559" i="3"/>
  <c r="AV559" i="3"/>
  <c r="M559" i="3"/>
  <c r="Q559" i="3"/>
  <c r="U559" i="3"/>
  <c r="Y559" i="3"/>
  <c r="AC559" i="3"/>
  <c r="AG559" i="3"/>
  <c r="AK559" i="3"/>
  <c r="AO559" i="3"/>
  <c r="AS559" i="3"/>
  <c r="AW559" i="3"/>
  <c r="N559" i="3"/>
  <c r="R559" i="3"/>
  <c r="V559" i="3"/>
  <c r="Z559" i="3"/>
  <c r="AD559" i="3"/>
  <c r="AH559" i="3"/>
  <c r="AL559" i="3"/>
  <c r="AP559" i="3"/>
  <c r="AT559" i="3"/>
  <c r="S559" i="3"/>
  <c r="AI559" i="3"/>
  <c r="W559" i="3"/>
  <c r="AM559" i="3"/>
  <c r="K559" i="3"/>
  <c r="AA559" i="3"/>
  <c r="AQ559" i="3"/>
  <c r="AU559" i="3"/>
  <c r="O559" i="3"/>
  <c r="AE559" i="3"/>
  <c r="L623" i="3"/>
  <c r="P623" i="3"/>
  <c r="T623" i="3"/>
  <c r="X623" i="3"/>
  <c r="AB623" i="3"/>
  <c r="AF623" i="3"/>
  <c r="AJ623" i="3"/>
  <c r="AN623" i="3"/>
  <c r="AR623" i="3"/>
  <c r="AV623" i="3"/>
  <c r="M623" i="3"/>
  <c r="Q623" i="3"/>
  <c r="U623" i="3"/>
  <c r="Y623" i="3"/>
  <c r="AC623" i="3"/>
  <c r="AG623" i="3"/>
  <c r="AK623" i="3"/>
  <c r="AO623" i="3"/>
  <c r="AS623" i="3"/>
  <c r="AW623" i="3"/>
  <c r="N623" i="3"/>
  <c r="R623" i="3"/>
  <c r="V623" i="3"/>
  <c r="Z623" i="3"/>
  <c r="AD623" i="3"/>
  <c r="AH623" i="3"/>
  <c r="AL623" i="3"/>
  <c r="AP623" i="3"/>
  <c r="AT623" i="3"/>
  <c r="S623" i="3"/>
  <c r="AI623" i="3"/>
  <c r="W623" i="3"/>
  <c r="AM623" i="3"/>
  <c r="K623" i="3"/>
  <c r="AA623" i="3"/>
  <c r="AQ623" i="3"/>
  <c r="AU623" i="3"/>
  <c r="O623" i="3"/>
  <c r="AE623" i="3"/>
  <c r="L687" i="3"/>
  <c r="P687" i="3"/>
  <c r="T687" i="3"/>
  <c r="X687" i="3"/>
  <c r="AB687" i="3"/>
  <c r="AF687" i="3"/>
  <c r="AJ687" i="3"/>
  <c r="AN687" i="3"/>
  <c r="AR687" i="3"/>
  <c r="AV687" i="3"/>
  <c r="M687" i="3"/>
  <c r="Q687" i="3"/>
  <c r="U687" i="3"/>
  <c r="Y687" i="3"/>
  <c r="AC687" i="3"/>
  <c r="AG687" i="3"/>
  <c r="AK687" i="3"/>
  <c r="AO687" i="3"/>
  <c r="AS687" i="3"/>
  <c r="AW687" i="3"/>
  <c r="N687" i="3"/>
  <c r="R687" i="3"/>
  <c r="V687" i="3"/>
  <c r="Z687" i="3"/>
  <c r="AD687" i="3"/>
  <c r="AH687" i="3"/>
  <c r="AL687" i="3"/>
  <c r="AP687" i="3"/>
  <c r="AT687" i="3"/>
  <c r="S687" i="3"/>
  <c r="AI687" i="3"/>
  <c r="W687" i="3"/>
  <c r="AM687" i="3"/>
  <c r="K687" i="3"/>
  <c r="AA687" i="3"/>
  <c r="AQ687" i="3"/>
  <c r="AU687" i="3"/>
  <c r="O687" i="3"/>
  <c r="AE687" i="3"/>
  <c r="L751" i="3"/>
  <c r="M751" i="3"/>
  <c r="Q751" i="3"/>
  <c r="U751" i="3"/>
  <c r="Y751" i="3"/>
  <c r="AC751" i="3"/>
  <c r="AG751" i="3"/>
  <c r="AK751" i="3"/>
  <c r="AO751" i="3"/>
  <c r="AS751" i="3"/>
  <c r="AW751" i="3"/>
  <c r="N751" i="3"/>
  <c r="R751" i="3"/>
  <c r="V751" i="3"/>
  <c r="Z751" i="3"/>
  <c r="AD751" i="3"/>
  <c r="AH751" i="3"/>
  <c r="AL751" i="3"/>
  <c r="AP751" i="3"/>
  <c r="AT751" i="3"/>
  <c r="P751" i="3"/>
  <c r="X751" i="3"/>
  <c r="AF751" i="3"/>
  <c r="AN751" i="3"/>
  <c r="AV751" i="3"/>
  <c r="S751" i="3"/>
  <c r="AA751" i="3"/>
  <c r="AI751" i="3"/>
  <c r="AQ751" i="3"/>
  <c r="K751" i="3"/>
  <c r="T751" i="3"/>
  <c r="AB751" i="3"/>
  <c r="AJ751" i="3"/>
  <c r="AR751" i="3"/>
  <c r="AE751" i="3"/>
  <c r="AM751" i="3"/>
  <c r="O751" i="3"/>
  <c r="AU751" i="3"/>
  <c r="W751" i="3"/>
  <c r="N815" i="3"/>
  <c r="R815" i="3"/>
  <c r="V815" i="3"/>
  <c r="Z815" i="3"/>
  <c r="AD815" i="3"/>
  <c r="AH815" i="3"/>
  <c r="AL815" i="3"/>
  <c r="AP815" i="3"/>
  <c r="AT815" i="3"/>
  <c r="L815" i="3"/>
  <c r="P815" i="3"/>
  <c r="T815" i="3"/>
  <c r="X815" i="3"/>
  <c r="AB815" i="3"/>
  <c r="AF815" i="3"/>
  <c r="AJ815" i="3"/>
  <c r="AN815" i="3"/>
  <c r="AR815" i="3"/>
  <c r="AV815" i="3"/>
  <c r="O815" i="3"/>
  <c r="W815" i="3"/>
  <c r="AE815" i="3"/>
  <c r="AM815" i="3"/>
  <c r="AU815" i="3"/>
  <c r="Q815" i="3"/>
  <c r="Y815" i="3"/>
  <c r="AG815" i="3"/>
  <c r="AO815" i="3"/>
  <c r="AW815" i="3"/>
  <c r="K815" i="3"/>
  <c r="S815" i="3"/>
  <c r="AA815" i="3"/>
  <c r="AI815" i="3"/>
  <c r="AQ815" i="3"/>
  <c r="M815" i="3"/>
  <c r="AS815" i="3"/>
  <c r="U815" i="3"/>
  <c r="AC815" i="3"/>
  <c r="AK815" i="3"/>
  <c r="N879" i="3"/>
  <c r="R879" i="3"/>
  <c r="V879" i="3"/>
  <c r="Z879" i="3"/>
  <c r="AD879" i="3"/>
  <c r="AH879" i="3"/>
  <c r="AL879" i="3"/>
  <c r="AP879" i="3"/>
  <c r="AT879" i="3"/>
  <c r="L879" i="3"/>
  <c r="P879" i="3"/>
  <c r="T879" i="3"/>
  <c r="X879" i="3"/>
  <c r="AB879" i="3"/>
  <c r="AF879" i="3"/>
  <c r="AJ879" i="3"/>
  <c r="AN879" i="3"/>
  <c r="AR879" i="3"/>
  <c r="AV879" i="3"/>
  <c r="O879" i="3"/>
  <c r="W879" i="3"/>
  <c r="AE879" i="3"/>
  <c r="AM879" i="3"/>
  <c r="AU879" i="3"/>
  <c r="Q879" i="3"/>
  <c r="Y879" i="3"/>
  <c r="AG879" i="3"/>
  <c r="AO879" i="3"/>
  <c r="AW879" i="3"/>
  <c r="K879" i="3"/>
  <c r="S879" i="3"/>
  <c r="AA879" i="3"/>
  <c r="AI879" i="3"/>
  <c r="AQ879" i="3"/>
  <c r="M879" i="3"/>
  <c r="AS879" i="3"/>
  <c r="U879" i="3"/>
  <c r="AC879" i="3"/>
  <c r="AK879" i="3"/>
  <c r="N943" i="3"/>
  <c r="R943" i="3"/>
  <c r="V943" i="3"/>
  <c r="Z943" i="3"/>
  <c r="AD943" i="3"/>
  <c r="AH943" i="3"/>
  <c r="AL943" i="3"/>
  <c r="AP943" i="3"/>
  <c r="AT943" i="3"/>
  <c r="L943" i="3"/>
  <c r="P943" i="3"/>
  <c r="T943" i="3"/>
  <c r="X943" i="3"/>
  <c r="AB943" i="3"/>
  <c r="AF943" i="3"/>
  <c r="AJ943" i="3"/>
  <c r="AN943" i="3"/>
  <c r="AR943" i="3"/>
  <c r="AV943" i="3"/>
  <c r="O943" i="3"/>
  <c r="W943" i="3"/>
  <c r="AE943" i="3"/>
  <c r="AM943" i="3"/>
  <c r="AU943" i="3"/>
  <c r="Q943" i="3"/>
  <c r="Y943" i="3"/>
  <c r="AG943" i="3"/>
  <c r="AO943" i="3"/>
  <c r="AW943" i="3"/>
  <c r="K943" i="3"/>
  <c r="S943" i="3"/>
  <c r="AA943" i="3"/>
  <c r="AI943" i="3"/>
  <c r="AQ943" i="3"/>
  <c r="M943" i="3"/>
  <c r="AS943" i="3"/>
  <c r="U943" i="3"/>
  <c r="AC943" i="3"/>
  <c r="AK943" i="3"/>
  <c r="K1007" i="3"/>
  <c r="O1007" i="3"/>
  <c r="S1007" i="3"/>
  <c r="W1007" i="3"/>
  <c r="AA1007" i="3"/>
  <c r="AE1007" i="3"/>
  <c r="AI1007" i="3"/>
  <c r="AM1007" i="3"/>
  <c r="AQ1007" i="3"/>
  <c r="AU1007" i="3"/>
  <c r="L1007" i="3"/>
  <c r="P1007" i="3"/>
  <c r="T1007" i="3"/>
  <c r="X1007" i="3"/>
  <c r="AB1007" i="3"/>
  <c r="AF1007" i="3"/>
  <c r="AJ1007" i="3"/>
  <c r="AN1007" i="3"/>
  <c r="AR1007" i="3"/>
  <c r="AV1007" i="3"/>
  <c r="M1007" i="3"/>
  <c r="Q1007" i="3"/>
  <c r="U1007" i="3"/>
  <c r="Y1007" i="3"/>
  <c r="AC1007" i="3"/>
  <c r="AG1007" i="3"/>
  <c r="AK1007" i="3"/>
  <c r="AO1007" i="3"/>
  <c r="AS1007" i="3"/>
  <c r="AW1007" i="3"/>
  <c r="N1007" i="3"/>
  <c r="AD1007" i="3"/>
  <c r="AT1007" i="3"/>
  <c r="Z1007" i="3"/>
  <c r="R1007" i="3"/>
  <c r="AH1007" i="3"/>
  <c r="AP1007" i="3"/>
  <c r="V1007" i="3"/>
  <c r="AL1007" i="3"/>
  <c r="K1071" i="3"/>
  <c r="O1071" i="3"/>
  <c r="S1071" i="3"/>
  <c r="W1071" i="3"/>
  <c r="AA1071" i="3"/>
  <c r="AE1071" i="3"/>
  <c r="AI1071" i="3"/>
  <c r="AM1071" i="3"/>
  <c r="AQ1071" i="3"/>
  <c r="AU1071" i="3"/>
  <c r="L1071" i="3"/>
  <c r="P1071" i="3"/>
  <c r="T1071" i="3"/>
  <c r="X1071" i="3"/>
  <c r="AB1071" i="3"/>
  <c r="AF1071" i="3"/>
  <c r="AJ1071" i="3"/>
  <c r="AN1071" i="3"/>
  <c r="AR1071" i="3"/>
  <c r="AV1071" i="3"/>
  <c r="M1071" i="3"/>
  <c r="Q1071" i="3"/>
  <c r="U1071" i="3"/>
  <c r="Y1071" i="3"/>
  <c r="AC1071" i="3"/>
  <c r="AG1071" i="3"/>
  <c r="AK1071" i="3"/>
  <c r="AO1071" i="3"/>
  <c r="AS1071" i="3"/>
  <c r="AW1071" i="3"/>
  <c r="N1071" i="3"/>
  <c r="AD1071" i="3"/>
  <c r="AT1071" i="3"/>
  <c r="AP1071" i="3"/>
  <c r="R1071" i="3"/>
  <c r="AH1071" i="3"/>
  <c r="Z1071" i="3"/>
  <c r="V1071" i="3"/>
  <c r="AL1071" i="3"/>
  <c r="K1135" i="3"/>
  <c r="O1135" i="3"/>
  <c r="S1135" i="3"/>
  <c r="W1135" i="3"/>
  <c r="AA1135" i="3"/>
  <c r="AE1135" i="3"/>
  <c r="AI1135" i="3"/>
  <c r="AM1135" i="3"/>
  <c r="AQ1135" i="3"/>
  <c r="AU1135" i="3"/>
  <c r="N1135" i="3"/>
  <c r="V1135" i="3"/>
  <c r="AL1135" i="3"/>
  <c r="L1135" i="3"/>
  <c r="P1135" i="3"/>
  <c r="T1135" i="3"/>
  <c r="X1135" i="3"/>
  <c r="AB1135" i="3"/>
  <c r="AF1135" i="3"/>
  <c r="AJ1135" i="3"/>
  <c r="AN1135" i="3"/>
  <c r="AR1135" i="3"/>
  <c r="AV1135" i="3"/>
  <c r="Z1135" i="3"/>
  <c r="AH1135" i="3"/>
  <c r="AT1135" i="3"/>
  <c r="M1135" i="3"/>
  <c r="Q1135" i="3"/>
  <c r="U1135" i="3"/>
  <c r="Y1135" i="3"/>
  <c r="AC1135" i="3"/>
  <c r="AG1135" i="3"/>
  <c r="AK1135" i="3"/>
  <c r="AO1135" i="3"/>
  <c r="AS1135" i="3"/>
  <c r="AW1135" i="3"/>
  <c r="R1135" i="3"/>
  <c r="AD1135" i="3"/>
  <c r="AP1135" i="3"/>
  <c r="K1199" i="3"/>
  <c r="O1199" i="3"/>
  <c r="S1199" i="3"/>
  <c r="W1199" i="3"/>
  <c r="AA1199" i="3"/>
  <c r="AE1199" i="3"/>
  <c r="AI1199" i="3"/>
  <c r="AM1199" i="3"/>
  <c r="AQ1199" i="3"/>
  <c r="AU1199" i="3"/>
  <c r="L1199" i="3"/>
  <c r="P1199" i="3"/>
  <c r="T1199" i="3"/>
  <c r="X1199" i="3"/>
  <c r="AB1199" i="3"/>
  <c r="AF1199" i="3"/>
  <c r="AJ1199" i="3"/>
  <c r="AN1199" i="3"/>
  <c r="AR1199" i="3"/>
  <c r="AV1199" i="3"/>
  <c r="M1199" i="3"/>
  <c r="Q1199" i="3"/>
  <c r="U1199" i="3"/>
  <c r="Y1199" i="3"/>
  <c r="AC1199" i="3"/>
  <c r="AG1199" i="3"/>
  <c r="AK1199" i="3"/>
  <c r="AO1199" i="3"/>
  <c r="AS1199" i="3"/>
  <c r="AW1199" i="3"/>
  <c r="R1199" i="3"/>
  <c r="AH1199" i="3"/>
  <c r="V1199" i="3"/>
  <c r="AL1199" i="3"/>
  <c r="Z1199" i="3"/>
  <c r="AP1199" i="3"/>
  <c r="N1199" i="3"/>
  <c r="AD1199" i="3"/>
  <c r="AT1199" i="3"/>
  <c r="K1263" i="3"/>
  <c r="O1263" i="3"/>
  <c r="S1263" i="3"/>
  <c r="W1263" i="3"/>
  <c r="AA1263" i="3"/>
  <c r="AE1263" i="3"/>
  <c r="AI1263" i="3"/>
  <c r="AM1263" i="3"/>
  <c r="AQ1263" i="3"/>
  <c r="AU1263" i="3"/>
  <c r="L1263" i="3"/>
  <c r="P1263" i="3"/>
  <c r="T1263" i="3"/>
  <c r="X1263" i="3"/>
  <c r="AB1263" i="3"/>
  <c r="AF1263" i="3"/>
  <c r="AJ1263" i="3"/>
  <c r="AN1263" i="3"/>
  <c r="AR1263" i="3"/>
  <c r="AV1263" i="3"/>
  <c r="M1263" i="3"/>
  <c r="Q1263" i="3"/>
  <c r="U1263" i="3"/>
  <c r="Y1263" i="3"/>
  <c r="AC1263" i="3"/>
  <c r="AG1263" i="3"/>
  <c r="AK1263" i="3"/>
  <c r="AO1263" i="3"/>
  <c r="AS1263" i="3"/>
  <c r="AW1263" i="3"/>
  <c r="R1263" i="3"/>
  <c r="AH1263" i="3"/>
  <c r="AD1263" i="3"/>
  <c r="AT1263" i="3"/>
  <c r="V1263" i="3"/>
  <c r="AL1263" i="3"/>
  <c r="Z1263" i="3"/>
  <c r="AP1263" i="3"/>
  <c r="N1263" i="3"/>
  <c r="K1327" i="3"/>
  <c r="O1327" i="3"/>
  <c r="S1327" i="3"/>
  <c r="W1327" i="3"/>
  <c r="AA1327" i="3"/>
  <c r="AE1327" i="3"/>
  <c r="AI1327" i="3"/>
  <c r="AM1327" i="3"/>
  <c r="AQ1327" i="3"/>
  <c r="AU1327" i="3"/>
  <c r="L1327" i="3"/>
  <c r="P1327" i="3"/>
  <c r="T1327" i="3"/>
  <c r="X1327" i="3"/>
  <c r="AB1327" i="3"/>
  <c r="AF1327" i="3"/>
  <c r="AJ1327" i="3"/>
  <c r="AN1327" i="3"/>
  <c r="AR1327" i="3"/>
  <c r="AV1327" i="3"/>
  <c r="M1327" i="3"/>
  <c r="Q1327" i="3"/>
  <c r="U1327" i="3"/>
  <c r="Y1327" i="3"/>
  <c r="AC1327" i="3"/>
  <c r="AG1327" i="3"/>
  <c r="AK1327" i="3"/>
  <c r="AO1327" i="3"/>
  <c r="AS1327" i="3"/>
  <c r="AW1327" i="3"/>
  <c r="R1327" i="3"/>
  <c r="AH1327" i="3"/>
  <c r="AD1327" i="3"/>
  <c r="V1327" i="3"/>
  <c r="AL1327" i="3"/>
  <c r="N1327" i="3"/>
  <c r="Z1327" i="3"/>
  <c r="AP1327" i="3"/>
  <c r="AT1327" i="3"/>
  <c r="K1391" i="3"/>
  <c r="O1391" i="3"/>
  <c r="S1391" i="3"/>
  <c r="W1391" i="3"/>
  <c r="AA1391" i="3"/>
  <c r="AE1391" i="3"/>
  <c r="AI1391" i="3"/>
  <c r="AM1391" i="3"/>
  <c r="AQ1391" i="3"/>
  <c r="AU1391" i="3"/>
  <c r="L1391" i="3"/>
  <c r="P1391" i="3"/>
  <c r="T1391" i="3"/>
  <c r="X1391" i="3"/>
  <c r="AB1391" i="3"/>
  <c r="AF1391" i="3"/>
  <c r="AJ1391" i="3"/>
  <c r="AN1391" i="3"/>
  <c r="AR1391" i="3"/>
  <c r="AV1391" i="3"/>
  <c r="M1391" i="3"/>
  <c r="Q1391" i="3"/>
  <c r="U1391" i="3"/>
  <c r="Y1391" i="3"/>
  <c r="AC1391" i="3"/>
  <c r="AG1391" i="3"/>
  <c r="AK1391" i="3"/>
  <c r="AO1391" i="3"/>
  <c r="AS1391" i="3"/>
  <c r="AW1391" i="3"/>
  <c r="R1391" i="3"/>
  <c r="AH1391" i="3"/>
  <c r="AD1391" i="3"/>
  <c r="V1391" i="3"/>
  <c r="AL1391" i="3"/>
  <c r="N1391" i="3"/>
  <c r="Z1391" i="3"/>
  <c r="AP1391" i="3"/>
  <c r="AT1391" i="3"/>
  <c r="K1455" i="3"/>
  <c r="O1455" i="3"/>
  <c r="S1455" i="3"/>
  <c r="W1455" i="3"/>
  <c r="AA1455" i="3"/>
  <c r="AE1455" i="3"/>
  <c r="AI1455" i="3"/>
  <c r="AM1455" i="3"/>
  <c r="AQ1455" i="3"/>
  <c r="AU1455" i="3"/>
  <c r="L1455" i="3"/>
  <c r="P1455" i="3"/>
  <c r="T1455" i="3"/>
  <c r="X1455" i="3"/>
  <c r="AB1455" i="3"/>
  <c r="AF1455" i="3"/>
  <c r="AJ1455" i="3"/>
  <c r="AN1455" i="3"/>
  <c r="AR1455" i="3"/>
  <c r="AV1455" i="3"/>
  <c r="M1455" i="3"/>
  <c r="Q1455" i="3"/>
  <c r="U1455" i="3"/>
  <c r="Y1455" i="3"/>
  <c r="AC1455" i="3"/>
  <c r="AG1455" i="3"/>
  <c r="AK1455" i="3"/>
  <c r="AO1455" i="3"/>
  <c r="AS1455" i="3"/>
  <c r="AW1455" i="3"/>
  <c r="R1455" i="3"/>
  <c r="AH1455" i="3"/>
  <c r="AD1455" i="3"/>
  <c r="V1455" i="3"/>
  <c r="AL1455" i="3"/>
  <c r="N1455" i="3"/>
  <c r="Z1455" i="3"/>
  <c r="AP1455" i="3"/>
  <c r="AT1455" i="3"/>
  <c r="N1514" i="3"/>
  <c r="R1514" i="3"/>
  <c r="V1514" i="3"/>
  <c r="Z1514" i="3"/>
  <c r="AD1514" i="3"/>
  <c r="AH1514" i="3"/>
  <c r="AL1514" i="3"/>
  <c r="AP1514" i="3"/>
  <c r="AT1514" i="3"/>
  <c r="K1514" i="3"/>
  <c r="O1514" i="3"/>
  <c r="S1514" i="3"/>
  <c r="W1514" i="3"/>
  <c r="AA1514" i="3"/>
  <c r="AE1514" i="3"/>
  <c r="AI1514" i="3"/>
  <c r="AM1514" i="3"/>
  <c r="AQ1514" i="3"/>
  <c r="AU1514" i="3"/>
  <c r="L1514" i="3"/>
  <c r="P1514" i="3"/>
  <c r="T1514" i="3"/>
  <c r="X1514" i="3"/>
  <c r="AB1514" i="3"/>
  <c r="AF1514" i="3"/>
  <c r="AJ1514" i="3"/>
  <c r="AN1514" i="3"/>
  <c r="AR1514" i="3"/>
  <c r="AV1514" i="3"/>
  <c r="U1514" i="3"/>
  <c r="AK1514" i="3"/>
  <c r="Y1514" i="3"/>
  <c r="AO1514" i="3"/>
  <c r="M1514" i="3"/>
  <c r="AC1514" i="3"/>
  <c r="AS1514" i="3"/>
  <c r="AG1514" i="3"/>
  <c r="AW1514" i="3"/>
  <c r="Q1514" i="3"/>
  <c r="N1498" i="3"/>
  <c r="R1498" i="3"/>
  <c r="V1498" i="3"/>
  <c r="Z1498" i="3"/>
  <c r="AD1498" i="3"/>
  <c r="AH1498" i="3"/>
  <c r="AL1498" i="3"/>
  <c r="AP1498" i="3"/>
  <c r="AT1498" i="3"/>
  <c r="K1498" i="3"/>
  <c r="O1498" i="3"/>
  <c r="S1498" i="3"/>
  <c r="W1498" i="3"/>
  <c r="AA1498" i="3"/>
  <c r="AE1498" i="3"/>
  <c r="AI1498" i="3"/>
  <c r="AM1498" i="3"/>
  <c r="AQ1498" i="3"/>
  <c r="AU1498" i="3"/>
  <c r="L1498" i="3"/>
  <c r="P1498" i="3"/>
  <c r="T1498" i="3"/>
  <c r="X1498" i="3"/>
  <c r="AB1498" i="3"/>
  <c r="AF1498" i="3"/>
  <c r="AJ1498" i="3"/>
  <c r="AN1498" i="3"/>
  <c r="AR1498" i="3"/>
  <c r="AV1498" i="3"/>
  <c r="U1498" i="3"/>
  <c r="AK1498" i="3"/>
  <c r="AG1498" i="3"/>
  <c r="Y1498" i="3"/>
  <c r="AO1498" i="3"/>
  <c r="Q1498" i="3"/>
  <c r="M1498" i="3"/>
  <c r="AC1498" i="3"/>
  <c r="AS1498" i="3"/>
  <c r="AW1498" i="3"/>
  <c r="N1482" i="3"/>
  <c r="R1482" i="3"/>
  <c r="V1482" i="3"/>
  <c r="Z1482" i="3"/>
  <c r="AD1482" i="3"/>
  <c r="AH1482" i="3"/>
  <c r="AL1482" i="3"/>
  <c r="AP1482" i="3"/>
  <c r="AT1482" i="3"/>
  <c r="K1482" i="3"/>
  <c r="O1482" i="3"/>
  <c r="S1482" i="3"/>
  <c r="W1482" i="3"/>
  <c r="AA1482" i="3"/>
  <c r="AE1482" i="3"/>
  <c r="AI1482" i="3"/>
  <c r="AM1482" i="3"/>
  <c r="AQ1482" i="3"/>
  <c r="AU1482" i="3"/>
  <c r="L1482" i="3"/>
  <c r="P1482" i="3"/>
  <c r="T1482" i="3"/>
  <c r="X1482" i="3"/>
  <c r="AB1482" i="3"/>
  <c r="AF1482" i="3"/>
  <c r="AJ1482" i="3"/>
  <c r="AN1482" i="3"/>
  <c r="AR1482" i="3"/>
  <c r="AV1482" i="3"/>
  <c r="U1482" i="3"/>
  <c r="AK1482" i="3"/>
  <c r="Q1482" i="3"/>
  <c r="Y1482" i="3"/>
  <c r="AO1482" i="3"/>
  <c r="AW1482" i="3"/>
  <c r="M1482" i="3"/>
  <c r="AC1482" i="3"/>
  <c r="AS1482" i="3"/>
  <c r="AG1482" i="3"/>
  <c r="N1466" i="3"/>
  <c r="R1466" i="3"/>
  <c r="V1466" i="3"/>
  <c r="Z1466" i="3"/>
  <c r="AD1466" i="3"/>
  <c r="AH1466" i="3"/>
  <c r="AL1466" i="3"/>
  <c r="AP1466" i="3"/>
  <c r="AT1466" i="3"/>
  <c r="K1466" i="3"/>
  <c r="O1466" i="3"/>
  <c r="S1466" i="3"/>
  <c r="W1466" i="3"/>
  <c r="AA1466" i="3"/>
  <c r="AE1466" i="3"/>
  <c r="AI1466" i="3"/>
  <c r="AM1466" i="3"/>
  <c r="AQ1466" i="3"/>
  <c r="AU1466" i="3"/>
  <c r="L1466" i="3"/>
  <c r="P1466" i="3"/>
  <c r="T1466" i="3"/>
  <c r="X1466" i="3"/>
  <c r="AB1466" i="3"/>
  <c r="AF1466" i="3"/>
  <c r="AJ1466" i="3"/>
  <c r="AN1466" i="3"/>
  <c r="AR1466" i="3"/>
  <c r="AV1466" i="3"/>
  <c r="U1466" i="3"/>
  <c r="AK1466" i="3"/>
  <c r="Q1466" i="3"/>
  <c r="Y1466" i="3"/>
  <c r="AO1466" i="3"/>
  <c r="AG1466" i="3"/>
  <c r="M1466" i="3"/>
  <c r="AC1466" i="3"/>
  <c r="AS1466" i="3"/>
  <c r="AW1466" i="3"/>
  <c r="N1450" i="3"/>
  <c r="R1450" i="3"/>
  <c r="V1450" i="3"/>
  <c r="Z1450" i="3"/>
  <c r="AD1450" i="3"/>
  <c r="AH1450" i="3"/>
  <c r="AL1450" i="3"/>
  <c r="AP1450" i="3"/>
  <c r="AT1450" i="3"/>
  <c r="K1450" i="3"/>
  <c r="O1450" i="3"/>
  <c r="S1450" i="3"/>
  <c r="W1450" i="3"/>
  <c r="AA1450" i="3"/>
  <c r="AE1450" i="3"/>
  <c r="AI1450" i="3"/>
  <c r="AM1450" i="3"/>
  <c r="AQ1450" i="3"/>
  <c r="AU1450" i="3"/>
  <c r="L1450" i="3"/>
  <c r="P1450" i="3"/>
  <c r="T1450" i="3"/>
  <c r="X1450" i="3"/>
  <c r="AB1450" i="3"/>
  <c r="AF1450" i="3"/>
  <c r="AJ1450" i="3"/>
  <c r="AN1450" i="3"/>
  <c r="AR1450" i="3"/>
  <c r="AV1450" i="3"/>
  <c r="U1450" i="3"/>
  <c r="AK1450" i="3"/>
  <c r="AG1450" i="3"/>
  <c r="Y1450" i="3"/>
  <c r="AO1450" i="3"/>
  <c r="Q1450" i="3"/>
  <c r="M1450" i="3"/>
  <c r="AC1450" i="3"/>
  <c r="AS1450" i="3"/>
  <c r="AW1450" i="3"/>
  <c r="N1434" i="3"/>
  <c r="R1434" i="3"/>
  <c r="V1434" i="3"/>
  <c r="Z1434" i="3"/>
  <c r="AD1434" i="3"/>
  <c r="AH1434" i="3"/>
  <c r="AL1434" i="3"/>
  <c r="AP1434" i="3"/>
  <c r="AT1434" i="3"/>
  <c r="K1434" i="3"/>
  <c r="O1434" i="3"/>
  <c r="S1434" i="3"/>
  <c r="W1434" i="3"/>
  <c r="AA1434" i="3"/>
  <c r="AE1434" i="3"/>
  <c r="AI1434" i="3"/>
  <c r="AM1434" i="3"/>
  <c r="AQ1434" i="3"/>
  <c r="AU1434" i="3"/>
  <c r="L1434" i="3"/>
  <c r="P1434" i="3"/>
  <c r="T1434" i="3"/>
  <c r="X1434" i="3"/>
  <c r="AB1434" i="3"/>
  <c r="AF1434" i="3"/>
  <c r="AJ1434" i="3"/>
  <c r="AN1434" i="3"/>
  <c r="AR1434" i="3"/>
  <c r="AV1434" i="3"/>
  <c r="U1434" i="3"/>
  <c r="AK1434" i="3"/>
  <c r="Q1434" i="3"/>
  <c r="Y1434" i="3"/>
  <c r="AO1434" i="3"/>
  <c r="AW1434" i="3"/>
  <c r="M1434" i="3"/>
  <c r="AC1434" i="3"/>
  <c r="AS1434" i="3"/>
  <c r="AG1434" i="3"/>
  <c r="N1418" i="3"/>
  <c r="R1418" i="3"/>
  <c r="V1418" i="3"/>
  <c r="Z1418" i="3"/>
  <c r="AD1418" i="3"/>
  <c r="AH1418" i="3"/>
  <c r="AL1418" i="3"/>
  <c r="AP1418" i="3"/>
  <c r="AT1418" i="3"/>
  <c r="K1418" i="3"/>
  <c r="O1418" i="3"/>
  <c r="S1418" i="3"/>
  <c r="W1418" i="3"/>
  <c r="AA1418" i="3"/>
  <c r="AE1418" i="3"/>
  <c r="AI1418" i="3"/>
  <c r="AM1418" i="3"/>
  <c r="AQ1418" i="3"/>
  <c r="AU1418" i="3"/>
  <c r="L1418" i="3"/>
  <c r="P1418" i="3"/>
  <c r="T1418" i="3"/>
  <c r="X1418" i="3"/>
  <c r="AB1418" i="3"/>
  <c r="AF1418" i="3"/>
  <c r="AJ1418" i="3"/>
  <c r="AN1418" i="3"/>
  <c r="AR1418" i="3"/>
  <c r="AV1418" i="3"/>
  <c r="U1418" i="3"/>
  <c r="AK1418" i="3"/>
  <c r="Q1418" i="3"/>
  <c r="Y1418" i="3"/>
  <c r="AO1418" i="3"/>
  <c r="AW1418" i="3"/>
  <c r="M1418" i="3"/>
  <c r="AC1418" i="3"/>
  <c r="AS1418" i="3"/>
  <c r="AG1418" i="3"/>
  <c r="N1402" i="3"/>
  <c r="R1402" i="3"/>
  <c r="V1402" i="3"/>
  <c r="Z1402" i="3"/>
  <c r="AD1402" i="3"/>
  <c r="AH1402" i="3"/>
  <c r="AL1402" i="3"/>
  <c r="AP1402" i="3"/>
  <c r="AT1402" i="3"/>
  <c r="K1402" i="3"/>
  <c r="O1402" i="3"/>
  <c r="S1402" i="3"/>
  <c r="W1402" i="3"/>
  <c r="AA1402" i="3"/>
  <c r="AE1402" i="3"/>
  <c r="AI1402" i="3"/>
  <c r="AM1402" i="3"/>
  <c r="AQ1402" i="3"/>
  <c r="AU1402" i="3"/>
  <c r="L1402" i="3"/>
  <c r="P1402" i="3"/>
  <c r="T1402" i="3"/>
  <c r="X1402" i="3"/>
  <c r="AB1402" i="3"/>
  <c r="AF1402" i="3"/>
  <c r="AJ1402" i="3"/>
  <c r="AN1402" i="3"/>
  <c r="AR1402" i="3"/>
  <c r="AV1402" i="3"/>
  <c r="U1402" i="3"/>
  <c r="AK1402" i="3"/>
  <c r="Q1402" i="3"/>
  <c r="Y1402" i="3"/>
  <c r="AO1402" i="3"/>
  <c r="AW1402" i="3"/>
  <c r="M1402" i="3"/>
  <c r="AC1402" i="3"/>
  <c r="AS1402" i="3"/>
  <c r="AG1402" i="3"/>
  <c r="N1386" i="3"/>
  <c r="R1386" i="3"/>
  <c r="V1386" i="3"/>
  <c r="Z1386" i="3"/>
  <c r="AD1386" i="3"/>
  <c r="AH1386" i="3"/>
  <c r="AL1386" i="3"/>
  <c r="AP1386" i="3"/>
  <c r="AT1386" i="3"/>
  <c r="K1386" i="3"/>
  <c r="O1386" i="3"/>
  <c r="S1386" i="3"/>
  <c r="W1386" i="3"/>
  <c r="AA1386" i="3"/>
  <c r="AE1386" i="3"/>
  <c r="AI1386" i="3"/>
  <c r="AM1386" i="3"/>
  <c r="AQ1386" i="3"/>
  <c r="AU1386" i="3"/>
  <c r="L1386" i="3"/>
  <c r="P1386" i="3"/>
  <c r="T1386" i="3"/>
  <c r="X1386" i="3"/>
  <c r="AB1386" i="3"/>
  <c r="AF1386" i="3"/>
  <c r="AJ1386" i="3"/>
  <c r="AN1386" i="3"/>
  <c r="AR1386" i="3"/>
  <c r="AV1386" i="3"/>
  <c r="U1386" i="3"/>
  <c r="AK1386" i="3"/>
  <c r="AG1386" i="3"/>
  <c r="Y1386" i="3"/>
  <c r="AO1386" i="3"/>
  <c r="Q1386" i="3"/>
  <c r="M1386" i="3"/>
  <c r="AC1386" i="3"/>
  <c r="AS1386" i="3"/>
  <c r="AW1386" i="3"/>
  <c r="N1370" i="3"/>
  <c r="R1370" i="3"/>
  <c r="V1370" i="3"/>
  <c r="Z1370" i="3"/>
  <c r="AD1370" i="3"/>
  <c r="AH1370" i="3"/>
  <c r="AL1370" i="3"/>
  <c r="AP1370" i="3"/>
  <c r="AT1370" i="3"/>
  <c r="K1370" i="3"/>
  <c r="O1370" i="3"/>
  <c r="S1370" i="3"/>
  <c r="W1370" i="3"/>
  <c r="AA1370" i="3"/>
  <c r="AE1370" i="3"/>
  <c r="AI1370" i="3"/>
  <c r="AM1370" i="3"/>
  <c r="AQ1370" i="3"/>
  <c r="AU1370" i="3"/>
  <c r="L1370" i="3"/>
  <c r="P1370" i="3"/>
  <c r="T1370" i="3"/>
  <c r="X1370" i="3"/>
  <c r="AB1370" i="3"/>
  <c r="AF1370" i="3"/>
  <c r="AJ1370" i="3"/>
  <c r="AN1370" i="3"/>
  <c r="AR1370" i="3"/>
  <c r="AV1370" i="3"/>
  <c r="U1370" i="3"/>
  <c r="AK1370" i="3"/>
  <c r="Q1370" i="3"/>
  <c r="Y1370" i="3"/>
  <c r="AO1370" i="3"/>
  <c r="AG1370" i="3"/>
  <c r="M1370" i="3"/>
  <c r="AC1370" i="3"/>
  <c r="AS1370" i="3"/>
  <c r="AW1370" i="3"/>
  <c r="N1354" i="3"/>
  <c r="R1354" i="3"/>
  <c r="V1354" i="3"/>
  <c r="Z1354" i="3"/>
  <c r="AD1354" i="3"/>
  <c r="AH1354" i="3"/>
  <c r="AL1354" i="3"/>
  <c r="AP1354" i="3"/>
  <c r="AT1354" i="3"/>
  <c r="K1354" i="3"/>
  <c r="O1354" i="3"/>
  <c r="S1354" i="3"/>
  <c r="W1354" i="3"/>
  <c r="AA1354" i="3"/>
  <c r="AE1354" i="3"/>
  <c r="AI1354" i="3"/>
  <c r="AM1354" i="3"/>
  <c r="AQ1354" i="3"/>
  <c r="AU1354" i="3"/>
  <c r="L1354" i="3"/>
  <c r="P1354" i="3"/>
  <c r="T1354" i="3"/>
  <c r="X1354" i="3"/>
  <c r="AB1354" i="3"/>
  <c r="AF1354" i="3"/>
  <c r="AJ1354" i="3"/>
  <c r="AN1354" i="3"/>
  <c r="AR1354" i="3"/>
  <c r="AV1354" i="3"/>
  <c r="U1354" i="3"/>
  <c r="AK1354" i="3"/>
  <c r="AW1354" i="3"/>
  <c r="Y1354" i="3"/>
  <c r="AO1354" i="3"/>
  <c r="Q1354" i="3"/>
  <c r="M1354" i="3"/>
  <c r="AC1354" i="3"/>
  <c r="AS1354" i="3"/>
  <c r="AG1354" i="3"/>
  <c r="N1338" i="3"/>
  <c r="R1338" i="3"/>
  <c r="V1338" i="3"/>
  <c r="Z1338" i="3"/>
  <c r="AD1338" i="3"/>
  <c r="AH1338" i="3"/>
  <c r="AL1338" i="3"/>
  <c r="AP1338" i="3"/>
  <c r="AT1338" i="3"/>
  <c r="K1338" i="3"/>
  <c r="O1338" i="3"/>
  <c r="S1338" i="3"/>
  <c r="W1338" i="3"/>
  <c r="AA1338" i="3"/>
  <c r="AE1338" i="3"/>
  <c r="AI1338" i="3"/>
  <c r="AM1338" i="3"/>
  <c r="AQ1338" i="3"/>
  <c r="AU1338" i="3"/>
  <c r="L1338" i="3"/>
  <c r="P1338" i="3"/>
  <c r="T1338" i="3"/>
  <c r="X1338" i="3"/>
  <c r="AB1338" i="3"/>
  <c r="AF1338" i="3"/>
  <c r="AJ1338" i="3"/>
  <c r="AN1338" i="3"/>
  <c r="AR1338" i="3"/>
  <c r="AV1338" i="3"/>
  <c r="U1338" i="3"/>
  <c r="AK1338" i="3"/>
  <c r="AG1338" i="3"/>
  <c r="Y1338" i="3"/>
  <c r="AO1338" i="3"/>
  <c r="Q1338" i="3"/>
  <c r="M1338" i="3"/>
  <c r="AC1338" i="3"/>
  <c r="AS1338" i="3"/>
  <c r="AW1338" i="3"/>
  <c r="N1322" i="3"/>
  <c r="R1322" i="3"/>
  <c r="V1322" i="3"/>
  <c r="Z1322" i="3"/>
  <c r="AD1322" i="3"/>
  <c r="AH1322" i="3"/>
  <c r="AL1322" i="3"/>
  <c r="AP1322" i="3"/>
  <c r="AT1322" i="3"/>
  <c r="K1322" i="3"/>
  <c r="O1322" i="3"/>
  <c r="S1322" i="3"/>
  <c r="W1322" i="3"/>
  <c r="AA1322" i="3"/>
  <c r="AE1322" i="3"/>
  <c r="AI1322" i="3"/>
  <c r="AM1322" i="3"/>
  <c r="AQ1322" i="3"/>
  <c r="AU1322" i="3"/>
  <c r="L1322" i="3"/>
  <c r="P1322" i="3"/>
  <c r="T1322" i="3"/>
  <c r="X1322" i="3"/>
  <c r="AB1322" i="3"/>
  <c r="AF1322" i="3"/>
  <c r="AJ1322" i="3"/>
  <c r="AN1322" i="3"/>
  <c r="AR1322" i="3"/>
  <c r="AV1322" i="3"/>
  <c r="U1322" i="3"/>
  <c r="AK1322" i="3"/>
  <c r="AG1322" i="3"/>
  <c r="Y1322" i="3"/>
  <c r="AO1322" i="3"/>
  <c r="Q1322" i="3"/>
  <c r="M1322" i="3"/>
  <c r="AC1322" i="3"/>
  <c r="AS1322" i="3"/>
  <c r="AW1322" i="3"/>
  <c r="N1306" i="3"/>
  <c r="R1306" i="3"/>
  <c r="V1306" i="3"/>
  <c r="Z1306" i="3"/>
  <c r="AD1306" i="3"/>
  <c r="AH1306" i="3"/>
  <c r="AL1306" i="3"/>
  <c r="AP1306" i="3"/>
  <c r="AT1306" i="3"/>
  <c r="K1306" i="3"/>
  <c r="O1306" i="3"/>
  <c r="S1306" i="3"/>
  <c r="W1306" i="3"/>
  <c r="AA1306" i="3"/>
  <c r="AE1306" i="3"/>
  <c r="AI1306" i="3"/>
  <c r="AM1306" i="3"/>
  <c r="AQ1306" i="3"/>
  <c r="AU1306" i="3"/>
  <c r="L1306" i="3"/>
  <c r="P1306" i="3"/>
  <c r="T1306" i="3"/>
  <c r="X1306" i="3"/>
  <c r="AB1306" i="3"/>
  <c r="AF1306" i="3"/>
  <c r="AJ1306" i="3"/>
  <c r="AN1306" i="3"/>
  <c r="AR1306" i="3"/>
  <c r="AV1306" i="3"/>
  <c r="U1306" i="3"/>
  <c r="AK1306" i="3"/>
  <c r="Q1306" i="3"/>
  <c r="Y1306" i="3"/>
  <c r="AO1306" i="3"/>
  <c r="AW1306" i="3"/>
  <c r="M1306" i="3"/>
  <c r="AC1306" i="3"/>
  <c r="AS1306" i="3"/>
  <c r="AG1306" i="3"/>
  <c r="N1290" i="3"/>
  <c r="R1290" i="3"/>
  <c r="V1290" i="3"/>
  <c r="Z1290" i="3"/>
  <c r="AD1290" i="3"/>
  <c r="AH1290" i="3"/>
  <c r="AL1290" i="3"/>
  <c r="AP1290" i="3"/>
  <c r="AT1290" i="3"/>
  <c r="K1290" i="3"/>
  <c r="O1290" i="3"/>
  <c r="S1290" i="3"/>
  <c r="W1290" i="3"/>
  <c r="AA1290" i="3"/>
  <c r="AE1290" i="3"/>
  <c r="AI1290" i="3"/>
  <c r="AM1290" i="3"/>
  <c r="AQ1290" i="3"/>
  <c r="AU1290" i="3"/>
  <c r="L1290" i="3"/>
  <c r="P1290" i="3"/>
  <c r="T1290" i="3"/>
  <c r="X1290" i="3"/>
  <c r="AB1290" i="3"/>
  <c r="AF1290" i="3"/>
  <c r="AJ1290" i="3"/>
  <c r="AN1290" i="3"/>
  <c r="AR1290" i="3"/>
  <c r="AV1290" i="3"/>
  <c r="U1290" i="3"/>
  <c r="AK1290" i="3"/>
  <c r="Q1290" i="3"/>
  <c r="Y1290" i="3"/>
  <c r="AO1290" i="3"/>
  <c r="AG1290" i="3"/>
  <c r="M1290" i="3"/>
  <c r="AC1290" i="3"/>
  <c r="AS1290" i="3"/>
  <c r="AW1290" i="3"/>
  <c r="N1274" i="3"/>
  <c r="R1274" i="3"/>
  <c r="V1274" i="3"/>
  <c r="Z1274" i="3"/>
  <c r="AD1274" i="3"/>
  <c r="AH1274" i="3"/>
  <c r="AL1274" i="3"/>
  <c r="AP1274" i="3"/>
  <c r="AT1274" i="3"/>
  <c r="K1274" i="3"/>
  <c r="O1274" i="3"/>
  <c r="S1274" i="3"/>
  <c r="W1274" i="3"/>
  <c r="AA1274" i="3"/>
  <c r="AE1274" i="3"/>
  <c r="AI1274" i="3"/>
  <c r="AM1274" i="3"/>
  <c r="AQ1274" i="3"/>
  <c r="AU1274" i="3"/>
  <c r="L1274" i="3"/>
  <c r="P1274" i="3"/>
  <c r="T1274" i="3"/>
  <c r="X1274" i="3"/>
  <c r="AB1274" i="3"/>
  <c r="AF1274" i="3"/>
  <c r="AJ1274" i="3"/>
  <c r="AN1274" i="3"/>
  <c r="AR1274" i="3"/>
  <c r="AV1274" i="3"/>
  <c r="U1274" i="3"/>
  <c r="AK1274" i="3"/>
  <c r="AW1274" i="3"/>
  <c r="Y1274" i="3"/>
  <c r="AO1274" i="3"/>
  <c r="Q1274" i="3"/>
  <c r="M1274" i="3"/>
  <c r="AC1274" i="3"/>
  <c r="AS1274" i="3"/>
  <c r="AG1274" i="3"/>
  <c r="N1258" i="3"/>
  <c r="R1258" i="3"/>
  <c r="V1258" i="3"/>
  <c r="Z1258" i="3"/>
  <c r="AD1258" i="3"/>
  <c r="AH1258" i="3"/>
  <c r="AL1258" i="3"/>
  <c r="AP1258" i="3"/>
  <c r="AT1258" i="3"/>
  <c r="K1258" i="3"/>
  <c r="O1258" i="3"/>
  <c r="S1258" i="3"/>
  <c r="W1258" i="3"/>
  <c r="AA1258" i="3"/>
  <c r="AE1258" i="3"/>
  <c r="AI1258" i="3"/>
  <c r="AM1258" i="3"/>
  <c r="AQ1258" i="3"/>
  <c r="AU1258" i="3"/>
  <c r="L1258" i="3"/>
  <c r="P1258" i="3"/>
  <c r="T1258" i="3"/>
  <c r="X1258" i="3"/>
  <c r="AB1258" i="3"/>
  <c r="AF1258" i="3"/>
  <c r="AJ1258" i="3"/>
  <c r="AN1258" i="3"/>
  <c r="AR1258" i="3"/>
  <c r="AV1258" i="3"/>
  <c r="U1258" i="3"/>
  <c r="AK1258" i="3"/>
  <c r="AG1258" i="3"/>
  <c r="Y1258" i="3"/>
  <c r="AO1258" i="3"/>
  <c r="M1258" i="3"/>
  <c r="AC1258" i="3"/>
  <c r="AS1258" i="3"/>
  <c r="Q1258" i="3"/>
  <c r="AW1258" i="3"/>
  <c r="N1242" i="3"/>
  <c r="R1242" i="3"/>
  <c r="V1242" i="3"/>
  <c r="Z1242" i="3"/>
  <c r="AD1242" i="3"/>
  <c r="AH1242" i="3"/>
  <c r="AL1242" i="3"/>
  <c r="AP1242" i="3"/>
  <c r="AT1242" i="3"/>
  <c r="K1242" i="3"/>
  <c r="O1242" i="3"/>
  <c r="S1242" i="3"/>
  <c r="W1242" i="3"/>
  <c r="AA1242" i="3"/>
  <c r="AE1242" i="3"/>
  <c r="AI1242" i="3"/>
  <c r="AM1242" i="3"/>
  <c r="AQ1242" i="3"/>
  <c r="AU1242" i="3"/>
  <c r="L1242" i="3"/>
  <c r="P1242" i="3"/>
  <c r="T1242" i="3"/>
  <c r="X1242" i="3"/>
  <c r="AB1242" i="3"/>
  <c r="AF1242" i="3"/>
  <c r="AJ1242" i="3"/>
  <c r="AN1242" i="3"/>
  <c r="AR1242" i="3"/>
  <c r="AV1242" i="3"/>
  <c r="U1242" i="3"/>
  <c r="AK1242" i="3"/>
  <c r="AG1242" i="3"/>
  <c r="AW1242" i="3"/>
  <c r="Y1242" i="3"/>
  <c r="AO1242" i="3"/>
  <c r="M1242" i="3"/>
  <c r="AC1242" i="3"/>
  <c r="AS1242" i="3"/>
  <c r="Q1242" i="3"/>
  <c r="N1226" i="3"/>
  <c r="R1226" i="3"/>
  <c r="V1226" i="3"/>
  <c r="Z1226" i="3"/>
  <c r="AD1226" i="3"/>
  <c r="AH1226" i="3"/>
  <c r="AL1226" i="3"/>
  <c r="AP1226" i="3"/>
  <c r="AT1226" i="3"/>
  <c r="K1226" i="3"/>
  <c r="O1226" i="3"/>
  <c r="S1226" i="3"/>
  <c r="W1226" i="3"/>
  <c r="AA1226" i="3"/>
  <c r="AE1226" i="3"/>
  <c r="AI1226" i="3"/>
  <c r="AM1226" i="3"/>
  <c r="AQ1226" i="3"/>
  <c r="AU1226" i="3"/>
  <c r="L1226" i="3"/>
  <c r="P1226" i="3"/>
  <c r="T1226" i="3"/>
  <c r="X1226" i="3"/>
  <c r="AB1226" i="3"/>
  <c r="AF1226" i="3"/>
  <c r="AJ1226" i="3"/>
  <c r="AN1226" i="3"/>
  <c r="AR1226" i="3"/>
  <c r="AV1226" i="3"/>
  <c r="U1226" i="3"/>
  <c r="AK1226" i="3"/>
  <c r="AG1226" i="3"/>
  <c r="Y1226" i="3"/>
  <c r="AO1226" i="3"/>
  <c r="Q1226" i="3"/>
  <c r="M1226" i="3"/>
  <c r="AC1226" i="3"/>
  <c r="AS1226" i="3"/>
  <c r="AW1226" i="3"/>
  <c r="N1210" i="3"/>
  <c r="R1210" i="3"/>
  <c r="V1210" i="3"/>
  <c r="Z1210" i="3"/>
  <c r="AD1210" i="3"/>
  <c r="AH1210" i="3"/>
  <c r="AL1210" i="3"/>
  <c r="AP1210" i="3"/>
  <c r="AT1210" i="3"/>
  <c r="K1210" i="3"/>
  <c r="O1210" i="3"/>
  <c r="S1210" i="3"/>
  <c r="W1210" i="3"/>
  <c r="AA1210" i="3"/>
  <c r="AE1210" i="3"/>
  <c r="AI1210" i="3"/>
  <c r="AM1210" i="3"/>
  <c r="AQ1210" i="3"/>
  <c r="AU1210" i="3"/>
  <c r="L1210" i="3"/>
  <c r="P1210" i="3"/>
  <c r="T1210" i="3"/>
  <c r="X1210" i="3"/>
  <c r="AB1210" i="3"/>
  <c r="AF1210" i="3"/>
  <c r="AJ1210" i="3"/>
  <c r="AN1210" i="3"/>
  <c r="AR1210" i="3"/>
  <c r="AV1210" i="3"/>
  <c r="U1210" i="3"/>
  <c r="AK1210" i="3"/>
  <c r="AW1210" i="3"/>
  <c r="Y1210" i="3"/>
  <c r="AO1210" i="3"/>
  <c r="AG1210" i="3"/>
  <c r="M1210" i="3"/>
  <c r="AC1210" i="3"/>
  <c r="AS1210" i="3"/>
  <c r="Q1210" i="3"/>
  <c r="N1194" i="3"/>
  <c r="R1194" i="3"/>
  <c r="V1194" i="3"/>
  <c r="Z1194" i="3"/>
  <c r="AD1194" i="3"/>
  <c r="AH1194" i="3"/>
  <c r="AL1194" i="3"/>
  <c r="AP1194" i="3"/>
  <c r="AT1194" i="3"/>
  <c r="K1194" i="3"/>
  <c r="O1194" i="3"/>
  <c r="S1194" i="3"/>
  <c r="W1194" i="3"/>
  <c r="AA1194" i="3"/>
  <c r="AE1194" i="3"/>
  <c r="AI1194" i="3"/>
  <c r="AM1194" i="3"/>
  <c r="AQ1194" i="3"/>
  <c r="AU1194" i="3"/>
  <c r="L1194" i="3"/>
  <c r="P1194" i="3"/>
  <c r="T1194" i="3"/>
  <c r="X1194" i="3"/>
  <c r="AB1194" i="3"/>
  <c r="AF1194" i="3"/>
  <c r="AJ1194" i="3"/>
  <c r="AN1194" i="3"/>
  <c r="AR1194" i="3"/>
  <c r="AV1194" i="3"/>
  <c r="U1194" i="3"/>
  <c r="AK1194" i="3"/>
  <c r="Y1194" i="3"/>
  <c r="AO1194" i="3"/>
  <c r="M1194" i="3"/>
  <c r="AC1194" i="3"/>
  <c r="AS1194" i="3"/>
  <c r="Q1194" i="3"/>
  <c r="AG1194" i="3"/>
  <c r="AW1194" i="3"/>
  <c r="N1178" i="3"/>
  <c r="R1178" i="3"/>
  <c r="V1178" i="3"/>
  <c r="Z1178" i="3"/>
  <c r="AD1178" i="3"/>
  <c r="AH1178" i="3"/>
  <c r="AL1178" i="3"/>
  <c r="AP1178" i="3"/>
  <c r="AT1178" i="3"/>
  <c r="M1178" i="3"/>
  <c r="Y1178" i="3"/>
  <c r="AK1178" i="3"/>
  <c r="AW1178" i="3"/>
  <c r="K1178" i="3"/>
  <c r="O1178" i="3"/>
  <c r="S1178" i="3"/>
  <c r="W1178" i="3"/>
  <c r="AA1178" i="3"/>
  <c r="AE1178" i="3"/>
  <c r="AI1178" i="3"/>
  <c r="AM1178" i="3"/>
  <c r="AQ1178" i="3"/>
  <c r="AU1178" i="3"/>
  <c r="Q1178" i="3"/>
  <c r="AC1178" i="3"/>
  <c r="AO1178" i="3"/>
  <c r="L1178" i="3"/>
  <c r="P1178" i="3"/>
  <c r="T1178" i="3"/>
  <c r="X1178" i="3"/>
  <c r="AB1178" i="3"/>
  <c r="AF1178" i="3"/>
  <c r="AJ1178" i="3"/>
  <c r="AN1178" i="3"/>
  <c r="AR1178" i="3"/>
  <c r="AV1178" i="3"/>
  <c r="U1178" i="3"/>
  <c r="AG1178" i="3"/>
  <c r="AS1178" i="3"/>
  <c r="N1162" i="3"/>
  <c r="R1162" i="3"/>
  <c r="V1162" i="3"/>
  <c r="Z1162" i="3"/>
  <c r="AD1162" i="3"/>
  <c r="AH1162" i="3"/>
  <c r="AL1162" i="3"/>
  <c r="AP1162" i="3"/>
  <c r="AT1162" i="3"/>
  <c r="M1162" i="3"/>
  <c r="Y1162" i="3"/>
  <c r="AG1162" i="3"/>
  <c r="AS1162" i="3"/>
  <c r="K1162" i="3"/>
  <c r="O1162" i="3"/>
  <c r="S1162" i="3"/>
  <c r="W1162" i="3"/>
  <c r="AA1162" i="3"/>
  <c r="AE1162" i="3"/>
  <c r="AI1162" i="3"/>
  <c r="AM1162" i="3"/>
  <c r="AQ1162" i="3"/>
  <c r="AU1162" i="3"/>
  <c r="Q1162" i="3"/>
  <c r="AC1162" i="3"/>
  <c r="AO1162" i="3"/>
  <c r="L1162" i="3"/>
  <c r="P1162" i="3"/>
  <c r="T1162" i="3"/>
  <c r="X1162" i="3"/>
  <c r="AB1162" i="3"/>
  <c r="AF1162" i="3"/>
  <c r="AJ1162" i="3"/>
  <c r="AN1162" i="3"/>
  <c r="AR1162" i="3"/>
  <c r="AV1162" i="3"/>
  <c r="U1162" i="3"/>
  <c r="AK1162" i="3"/>
  <c r="AW1162" i="3"/>
  <c r="N1146" i="3"/>
  <c r="R1146" i="3"/>
  <c r="V1146" i="3"/>
  <c r="Z1146" i="3"/>
  <c r="AD1146" i="3"/>
  <c r="AH1146" i="3"/>
  <c r="AL1146" i="3"/>
  <c r="AP1146" i="3"/>
  <c r="AT1146" i="3"/>
  <c r="M1146" i="3"/>
  <c r="Y1146" i="3"/>
  <c r="AG1146" i="3"/>
  <c r="AS1146" i="3"/>
  <c r="K1146" i="3"/>
  <c r="O1146" i="3"/>
  <c r="S1146" i="3"/>
  <c r="W1146" i="3"/>
  <c r="AA1146" i="3"/>
  <c r="AE1146" i="3"/>
  <c r="AI1146" i="3"/>
  <c r="AM1146" i="3"/>
  <c r="AQ1146" i="3"/>
  <c r="AU1146" i="3"/>
  <c r="Q1146" i="3"/>
  <c r="AC1146" i="3"/>
  <c r="AO1146" i="3"/>
  <c r="L1146" i="3"/>
  <c r="P1146" i="3"/>
  <c r="T1146" i="3"/>
  <c r="X1146" i="3"/>
  <c r="AB1146" i="3"/>
  <c r="AF1146" i="3"/>
  <c r="AJ1146" i="3"/>
  <c r="AN1146" i="3"/>
  <c r="AR1146" i="3"/>
  <c r="AV1146" i="3"/>
  <c r="U1146" i="3"/>
  <c r="AK1146" i="3"/>
  <c r="AW1146" i="3"/>
  <c r="N1130" i="3"/>
  <c r="R1130" i="3"/>
  <c r="V1130" i="3"/>
  <c r="Z1130" i="3"/>
  <c r="AD1130" i="3"/>
  <c r="AH1130" i="3"/>
  <c r="AL1130" i="3"/>
  <c r="AP1130" i="3"/>
  <c r="AT1130" i="3"/>
  <c r="L1130" i="3"/>
  <c r="P1130" i="3"/>
  <c r="T1130" i="3"/>
  <c r="X1130" i="3"/>
  <c r="AB1130" i="3"/>
  <c r="AF1130" i="3"/>
  <c r="AJ1130" i="3"/>
  <c r="AN1130" i="3"/>
  <c r="AR1130" i="3"/>
  <c r="AV1130" i="3"/>
  <c r="M1130" i="3"/>
  <c r="U1130" i="3"/>
  <c r="AC1130" i="3"/>
  <c r="AK1130" i="3"/>
  <c r="AS1130" i="3"/>
  <c r="K1130" i="3"/>
  <c r="O1130" i="3"/>
  <c r="W1130" i="3"/>
  <c r="AE1130" i="3"/>
  <c r="AM1130" i="3"/>
  <c r="AU1130" i="3"/>
  <c r="AA1130" i="3"/>
  <c r="AQ1130" i="3"/>
  <c r="Q1130" i="3"/>
  <c r="Y1130" i="3"/>
  <c r="AG1130" i="3"/>
  <c r="AO1130" i="3"/>
  <c r="AW1130" i="3"/>
  <c r="S1130" i="3"/>
  <c r="AI1130" i="3"/>
  <c r="N1114" i="3"/>
  <c r="R1114" i="3"/>
  <c r="V1114" i="3"/>
  <c r="Z1114" i="3"/>
  <c r="AD1114" i="3"/>
  <c r="AH1114" i="3"/>
  <c r="AL1114" i="3"/>
  <c r="AP1114" i="3"/>
  <c r="AT1114" i="3"/>
  <c r="L1114" i="3"/>
  <c r="P1114" i="3"/>
  <c r="T1114" i="3"/>
  <c r="X1114" i="3"/>
  <c r="AB1114" i="3"/>
  <c r="AF1114" i="3"/>
  <c r="AJ1114" i="3"/>
  <c r="AN1114" i="3"/>
  <c r="AR1114" i="3"/>
  <c r="AV1114" i="3"/>
  <c r="M1114" i="3"/>
  <c r="U1114" i="3"/>
  <c r="AC1114" i="3"/>
  <c r="AK1114" i="3"/>
  <c r="AS1114" i="3"/>
  <c r="K1114" i="3"/>
  <c r="AI1114" i="3"/>
  <c r="O1114" i="3"/>
  <c r="W1114" i="3"/>
  <c r="AE1114" i="3"/>
  <c r="AM1114" i="3"/>
  <c r="AU1114" i="3"/>
  <c r="AA1114" i="3"/>
  <c r="Q1114" i="3"/>
  <c r="Y1114" i="3"/>
  <c r="AG1114" i="3"/>
  <c r="AO1114" i="3"/>
  <c r="AW1114" i="3"/>
  <c r="S1114" i="3"/>
  <c r="AQ1114" i="3"/>
  <c r="N1098" i="3"/>
  <c r="R1098" i="3"/>
  <c r="V1098" i="3"/>
  <c r="Z1098" i="3"/>
  <c r="AD1098" i="3"/>
  <c r="AH1098" i="3"/>
  <c r="AL1098" i="3"/>
  <c r="AP1098" i="3"/>
  <c r="AT1098" i="3"/>
  <c r="K1098" i="3"/>
  <c r="O1098" i="3"/>
  <c r="S1098" i="3"/>
  <c r="W1098" i="3"/>
  <c r="AA1098" i="3"/>
  <c r="AE1098" i="3"/>
  <c r="AI1098" i="3"/>
  <c r="AM1098" i="3"/>
  <c r="AQ1098" i="3"/>
  <c r="AU1098" i="3"/>
  <c r="L1098" i="3"/>
  <c r="P1098" i="3"/>
  <c r="T1098" i="3"/>
  <c r="X1098" i="3"/>
  <c r="AB1098" i="3"/>
  <c r="AF1098" i="3"/>
  <c r="AJ1098" i="3"/>
  <c r="AN1098" i="3"/>
  <c r="AR1098" i="3"/>
  <c r="AV1098" i="3"/>
  <c r="Q1098" i="3"/>
  <c r="AG1098" i="3"/>
  <c r="AW1098" i="3"/>
  <c r="M1098" i="3"/>
  <c r="U1098" i="3"/>
  <c r="AK1098" i="3"/>
  <c r="AC1098" i="3"/>
  <c r="Y1098" i="3"/>
  <c r="AO1098" i="3"/>
  <c r="AS1098" i="3"/>
  <c r="N1082" i="3"/>
  <c r="R1082" i="3"/>
  <c r="V1082" i="3"/>
  <c r="Z1082" i="3"/>
  <c r="AD1082" i="3"/>
  <c r="AH1082" i="3"/>
  <c r="AL1082" i="3"/>
  <c r="AP1082" i="3"/>
  <c r="AT1082" i="3"/>
  <c r="K1082" i="3"/>
  <c r="O1082" i="3"/>
  <c r="S1082" i="3"/>
  <c r="W1082" i="3"/>
  <c r="AA1082" i="3"/>
  <c r="AE1082" i="3"/>
  <c r="AI1082" i="3"/>
  <c r="AM1082" i="3"/>
  <c r="AQ1082" i="3"/>
  <c r="AU1082" i="3"/>
  <c r="L1082" i="3"/>
  <c r="P1082" i="3"/>
  <c r="T1082" i="3"/>
  <c r="X1082" i="3"/>
  <c r="AB1082" i="3"/>
  <c r="AF1082" i="3"/>
  <c r="AJ1082" i="3"/>
  <c r="AN1082" i="3"/>
  <c r="AR1082" i="3"/>
  <c r="AV1082" i="3"/>
  <c r="Q1082" i="3"/>
  <c r="AG1082" i="3"/>
  <c r="AW1082" i="3"/>
  <c r="AS1082" i="3"/>
  <c r="U1082" i="3"/>
  <c r="AK1082" i="3"/>
  <c r="AC1082" i="3"/>
  <c r="Y1082" i="3"/>
  <c r="AO1082" i="3"/>
  <c r="M1082" i="3"/>
  <c r="N1066" i="3"/>
  <c r="R1066" i="3"/>
  <c r="V1066" i="3"/>
  <c r="Z1066" i="3"/>
  <c r="AD1066" i="3"/>
  <c r="AH1066" i="3"/>
  <c r="AL1066" i="3"/>
  <c r="AP1066" i="3"/>
  <c r="AT1066" i="3"/>
  <c r="K1066" i="3"/>
  <c r="O1066" i="3"/>
  <c r="S1066" i="3"/>
  <c r="W1066" i="3"/>
  <c r="AA1066" i="3"/>
  <c r="AE1066" i="3"/>
  <c r="AI1066" i="3"/>
  <c r="AM1066" i="3"/>
  <c r="AQ1066" i="3"/>
  <c r="AU1066" i="3"/>
  <c r="L1066" i="3"/>
  <c r="P1066" i="3"/>
  <c r="T1066" i="3"/>
  <c r="X1066" i="3"/>
  <c r="AB1066" i="3"/>
  <c r="AF1066" i="3"/>
  <c r="AJ1066" i="3"/>
  <c r="AN1066" i="3"/>
  <c r="AR1066" i="3"/>
  <c r="AV1066" i="3"/>
  <c r="Q1066" i="3"/>
  <c r="AG1066" i="3"/>
  <c r="AW1066" i="3"/>
  <c r="AS1066" i="3"/>
  <c r="U1066" i="3"/>
  <c r="AK1066" i="3"/>
  <c r="AC1066" i="3"/>
  <c r="Y1066" i="3"/>
  <c r="AO1066" i="3"/>
  <c r="M1066" i="3"/>
  <c r="N1050" i="3"/>
  <c r="R1050" i="3"/>
  <c r="V1050" i="3"/>
  <c r="Z1050" i="3"/>
  <c r="AD1050" i="3"/>
  <c r="AH1050" i="3"/>
  <c r="AL1050" i="3"/>
  <c r="AP1050" i="3"/>
  <c r="AT1050" i="3"/>
  <c r="K1050" i="3"/>
  <c r="O1050" i="3"/>
  <c r="S1050" i="3"/>
  <c r="W1050" i="3"/>
  <c r="AA1050" i="3"/>
  <c r="AE1050" i="3"/>
  <c r="AI1050" i="3"/>
  <c r="AM1050" i="3"/>
  <c r="AQ1050" i="3"/>
  <c r="AU1050" i="3"/>
  <c r="L1050" i="3"/>
  <c r="P1050" i="3"/>
  <c r="T1050" i="3"/>
  <c r="X1050" i="3"/>
  <c r="AB1050" i="3"/>
  <c r="AF1050" i="3"/>
  <c r="AJ1050" i="3"/>
  <c r="AN1050" i="3"/>
  <c r="AR1050" i="3"/>
  <c r="AV1050" i="3"/>
  <c r="Q1050" i="3"/>
  <c r="AG1050" i="3"/>
  <c r="AW1050" i="3"/>
  <c r="AS1050" i="3"/>
  <c r="U1050" i="3"/>
  <c r="AK1050" i="3"/>
  <c r="AC1050" i="3"/>
  <c r="Y1050" i="3"/>
  <c r="AO1050" i="3"/>
  <c r="M1050" i="3"/>
  <c r="N1034" i="3"/>
  <c r="R1034" i="3"/>
  <c r="V1034" i="3"/>
  <c r="Z1034" i="3"/>
  <c r="AD1034" i="3"/>
  <c r="AH1034" i="3"/>
  <c r="AL1034" i="3"/>
  <c r="AP1034" i="3"/>
  <c r="AT1034" i="3"/>
  <c r="K1034" i="3"/>
  <c r="O1034" i="3"/>
  <c r="S1034" i="3"/>
  <c r="W1034" i="3"/>
  <c r="AA1034" i="3"/>
  <c r="AE1034" i="3"/>
  <c r="AI1034" i="3"/>
  <c r="AM1034" i="3"/>
  <c r="AQ1034" i="3"/>
  <c r="AU1034" i="3"/>
  <c r="L1034" i="3"/>
  <c r="P1034" i="3"/>
  <c r="T1034" i="3"/>
  <c r="X1034" i="3"/>
  <c r="AB1034" i="3"/>
  <c r="AF1034" i="3"/>
  <c r="AJ1034" i="3"/>
  <c r="AN1034" i="3"/>
  <c r="AR1034" i="3"/>
  <c r="AV1034" i="3"/>
  <c r="Q1034" i="3"/>
  <c r="AG1034" i="3"/>
  <c r="AW1034" i="3"/>
  <c r="AS1034" i="3"/>
  <c r="U1034" i="3"/>
  <c r="AK1034" i="3"/>
  <c r="AC1034" i="3"/>
  <c r="Y1034" i="3"/>
  <c r="AO1034" i="3"/>
  <c r="M1034" i="3"/>
  <c r="N1018" i="3"/>
  <c r="R1018" i="3"/>
  <c r="V1018" i="3"/>
  <c r="Z1018" i="3"/>
  <c r="AD1018" i="3"/>
  <c r="AH1018" i="3"/>
  <c r="AL1018" i="3"/>
  <c r="AP1018" i="3"/>
  <c r="AT1018" i="3"/>
  <c r="K1018" i="3"/>
  <c r="O1018" i="3"/>
  <c r="S1018" i="3"/>
  <c r="W1018" i="3"/>
  <c r="AA1018" i="3"/>
  <c r="AE1018" i="3"/>
  <c r="AI1018" i="3"/>
  <c r="AM1018" i="3"/>
  <c r="AQ1018" i="3"/>
  <c r="AU1018" i="3"/>
  <c r="L1018" i="3"/>
  <c r="P1018" i="3"/>
  <c r="T1018" i="3"/>
  <c r="X1018" i="3"/>
  <c r="AB1018" i="3"/>
  <c r="AF1018" i="3"/>
  <c r="AJ1018" i="3"/>
  <c r="AN1018" i="3"/>
  <c r="AR1018" i="3"/>
  <c r="AV1018" i="3"/>
  <c r="Q1018" i="3"/>
  <c r="AG1018" i="3"/>
  <c r="AW1018" i="3"/>
  <c r="AC1018" i="3"/>
  <c r="U1018" i="3"/>
  <c r="AK1018" i="3"/>
  <c r="AS1018" i="3"/>
  <c r="Y1018" i="3"/>
  <c r="AO1018" i="3"/>
  <c r="M1018" i="3"/>
  <c r="N1002" i="3"/>
  <c r="R1002" i="3"/>
  <c r="V1002" i="3"/>
  <c r="Z1002" i="3"/>
  <c r="AD1002" i="3"/>
  <c r="AH1002" i="3"/>
  <c r="AL1002" i="3"/>
  <c r="AP1002" i="3"/>
  <c r="AT1002" i="3"/>
  <c r="K1002" i="3"/>
  <c r="O1002" i="3"/>
  <c r="S1002" i="3"/>
  <c r="W1002" i="3"/>
  <c r="AA1002" i="3"/>
  <c r="AE1002" i="3"/>
  <c r="AI1002" i="3"/>
  <c r="AM1002" i="3"/>
  <c r="AQ1002" i="3"/>
  <c r="AU1002" i="3"/>
  <c r="L1002" i="3"/>
  <c r="P1002" i="3"/>
  <c r="T1002" i="3"/>
  <c r="X1002" i="3"/>
  <c r="AB1002" i="3"/>
  <c r="AF1002" i="3"/>
  <c r="AJ1002" i="3"/>
  <c r="AN1002" i="3"/>
  <c r="AR1002" i="3"/>
  <c r="AV1002" i="3"/>
  <c r="Q1002" i="3"/>
  <c r="AG1002" i="3"/>
  <c r="AW1002" i="3"/>
  <c r="AS1002" i="3"/>
  <c r="U1002" i="3"/>
  <c r="AK1002" i="3"/>
  <c r="AC1002" i="3"/>
  <c r="Y1002" i="3"/>
  <c r="AO1002" i="3"/>
  <c r="M1002" i="3"/>
  <c r="N986" i="3"/>
  <c r="R986" i="3"/>
  <c r="V986" i="3"/>
  <c r="Z986" i="3"/>
  <c r="AD986" i="3"/>
  <c r="AH986" i="3"/>
  <c r="AL986" i="3"/>
  <c r="AP986" i="3"/>
  <c r="AT986" i="3"/>
  <c r="K986" i="3"/>
  <c r="O986" i="3"/>
  <c r="S986" i="3"/>
  <c r="W986" i="3"/>
  <c r="AA986" i="3"/>
  <c r="AE986" i="3"/>
  <c r="AI986" i="3"/>
  <c r="AM986" i="3"/>
  <c r="AQ986" i="3"/>
  <c r="AU986" i="3"/>
  <c r="L986" i="3"/>
  <c r="P986" i="3"/>
  <c r="T986" i="3"/>
  <c r="X986" i="3"/>
  <c r="AB986" i="3"/>
  <c r="AF986" i="3"/>
  <c r="AJ986" i="3"/>
  <c r="AN986" i="3"/>
  <c r="AR986" i="3"/>
  <c r="AV986" i="3"/>
  <c r="Q986" i="3"/>
  <c r="AG986" i="3"/>
  <c r="AW986" i="3"/>
  <c r="M986" i="3"/>
  <c r="U986" i="3"/>
  <c r="AK986" i="3"/>
  <c r="AS986" i="3"/>
  <c r="Y986" i="3"/>
  <c r="AO986" i="3"/>
  <c r="AC986" i="3"/>
  <c r="K970" i="3"/>
  <c r="O970" i="3"/>
  <c r="S970" i="3"/>
  <c r="W970" i="3"/>
  <c r="AA970" i="3"/>
  <c r="AE970" i="3"/>
  <c r="AI970" i="3"/>
  <c r="AM970" i="3"/>
  <c r="AQ970" i="3"/>
  <c r="AU970" i="3"/>
  <c r="P970" i="3"/>
  <c r="U970" i="3"/>
  <c r="Z970" i="3"/>
  <c r="AF970" i="3"/>
  <c r="AK970" i="3"/>
  <c r="AP970" i="3"/>
  <c r="AV970" i="3"/>
  <c r="L970" i="3"/>
  <c r="Q970" i="3"/>
  <c r="V970" i="3"/>
  <c r="AB970" i="3"/>
  <c r="AG970" i="3"/>
  <c r="AL970" i="3"/>
  <c r="AR970" i="3"/>
  <c r="AW970" i="3"/>
  <c r="M970" i="3"/>
  <c r="R970" i="3"/>
  <c r="X970" i="3"/>
  <c r="AC970" i="3"/>
  <c r="AH970" i="3"/>
  <c r="AN970" i="3"/>
  <c r="AS970" i="3"/>
  <c r="Y970" i="3"/>
  <c r="AT970" i="3"/>
  <c r="T970" i="3"/>
  <c r="AD970" i="3"/>
  <c r="AO970" i="3"/>
  <c r="N970" i="3"/>
  <c r="AJ970" i="3"/>
  <c r="M954" i="3"/>
  <c r="Q954" i="3"/>
  <c r="U954" i="3"/>
  <c r="Y954" i="3"/>
  <c r="AC954" i="3"/>
  <c r="AG954" i="3"/>
  <c r="AK954" i="3"/>
  <c r="AO954" i="3"/>
  <c r="AS954" i="3"/>
  <c r="AW954" i="3"/>
  <c r="K954" i="3"/>
  <c r="O954" i="3"/>
  <c r="S954" i="3"/>
  <c r="W954" i="3"/>
  <c r="AA954" i="3"/>
  <c r="AE954" i="3"/>
  <c r="AI954" i="3"/>
  <c r="AM954" i="3"/>
  <c r="AQ954" i="3"/>
  <c r="AU954" i="3"/>
  <c r="R954" i="3"/>
  <c r="Z954" i="3"/>
  <c r="AH954" i="3"/>
  <c r="AP954" i="3"/>
  <c r="L954" i="3"/>
  <c r="T954" i="3"/>
  <c r="AB954" i="3"/>
  <c r="AJ954" i="3"/>
  <c r="AR954" i="3"/>
  <c r="N954" i="3"/>
  <c r="V954" i="3"/>
  <c r="AD954" i="3"/>
  <c r="AL954" i="3"/>
  <c r="AT954" i="3"/>
  <c r="AF954" i="3"/>
  <c r="X954" i="3"/>
  <c r="AN954" i="3"/>
  <c r="P954" i="3"/>
  <c r="AV954" i="3"/>
  <c r="M938" i="3"/>
  <c r="Q938" i="3"/>
  <c r="U938" i="3"/>
  <c r="Y938" i="3"/>
  <c r="AC938" i="3"/>
  <c r="AG938" i="3"/>
  <c r="AK938" i="3"/>
  <c r="AO938" i="3"/>
  <c r="AS938" i="3"/>
  <c r="AW938" i="3"/>
  <c r="K938" i="3"/>
  <c r="O938" i="3"/>
  <c r="S938" i="3"/>
  <c r="W938" i="3"/>
  <c r="AA938" i="3"/>
  <c r="AE938" i="3"/>
  <c r="AI938" i="3"/>
  <c r="AM938" i="3"/>
  <c r="AQ938" i="3"/>
  <c r="AU938" i="3"/>
  <c r="R938" i="3"/>
  <c r="Z938" i="3"/>
  <c r="AH938" i="3"/>
  <c r="AP938" i="3"/>
  <c r="L938" i="3"/>
  <c r="T938" i="3"/>
  <c r="AB938" i="3"/>
  <c r="AJ938" i="3"/>
  <c r="AR938" i="3"/>
  <c r="N938" i="3"/>
  <c r="V938" i="3"/>
  <c r="AD938" i="3"/>
  <c r="AL938" i="3"/>
  <c r="AT938" i="3"/>
  <c r="P938" i="3"/>
  <c r="AV938" i="3"/>
  <c r="X938" i="3"/>
  <c r="AF938" i="3"/>
  <c r="AN938" i="3"/>
  <c r="M922" i="3"/>
  <c r="Q922" i="3"/>
  <c r="U922" i="3"/>
  <c r="Y922" i="3"/>
  <c r="AC922" i="3"/>
  <c r="AG922" i="3"/>
  <c r="AK922" i="3"/>
  <c r="AO922" i="3"/>
  <c r="AS922" i="3"/>
  <c r="AW922" i="3"/>
  <c r="K922" i="3"/>
  <c r="O922" i="3"/>
  <c r="S922" i="3"/>
  <c r="W922" i="3"/>
  <c r="AA922" i="3"/>
  <c r="AE922" i="3"/>
  <c r="AI922" i="3"/>
  <c r="AM922" i="3"/>
  <c r="AQ922" i="3"/>
  <c r="AU922" i="3"/>
  <c r="R922" i="3"/>
  <c r="Z922" i="3"/>
  <c r="AH922" i="3"/>
  <c r="AP922" i="3"/>
  <c r="L922" i="3"/>
  <c r="T922" i="3"/>
  <c r="AB922" i="3"/>
  <c r="AJ922" i="3"/>
  <c r="AR922" i="3"/>
  <c r="N922" i="3"/>
  <c r="V922" i="3"/>
  <c r="AD922" i="3"/>
  <c r="AL922" i="3"/>
  <c r="AT922" i="3"/>
  <c r="AF922" i="3"/>
  <c r="AN922" i="3"/>
  <c r="P922" i="3"/>
  <c r="AV922" i="3"/>
  <c r="X922" i="3"/>
  <c r="M906" i="3"/>
  <c r="Q906" i="3"/>
  <c r="U906" i="3"/>
  <c r="Y906" i="3"/>
  <c r="AC906" i="3"/>
  <c r="AG906" i="3"/>
  <c r="AK906" i="3"/>
  <c r="AO906" i="3"/>
  <c r="AS906" i="3"/>
  <c r="AW906" i="3"/>
  <c r="K906" i="3"/>
  <c r="O906" i="3"/>
  <c r="S906" i="3"/>
  <c r="W906" i="3"/>
  <c r="AA906" i="3"/>
  <c r="AE906" i="3"/>
  <c r="AI906" i="3"/>
  <c r="AM906" i="3"/>
  <c r="AQ906" i="3"/>
  <c r="AU906" i="3"/>
  <c r="R906" i="3"/>
  <c r="Z906" i="3"/>
  <c r="AH906" i="3"/>
  <c r="AP906" i="3"/>
  <c r="L906" i="3"/>
  <c r="T906" i="3"/>
  <c r="AB906" i="3"/>
  <c r="AJ906" i="3"/>
  <c r="AR906" i="3"/>
  <c r="N906" i="3"/>
  <c r="V906" i="3"/>
  <c r="AD906" i="3"/>
  <c r="AL906" i="3"/>
  <c r="AT906" i="3"/>
  <c r="P906" i="3"/>
  <c r="AV906" i="3"/>
  <c r="X906" i="3"/>
  <c r="AN906" i="3"/>
  <c r="AF906" i="3"/>
  <c r="M890" i="3"/>
  <c r="Q890" i="3"/>
  <c r="U890" i="3"/>
  <c r="Y890" i="3"/>
  <c r="AC890" i="3"/>
  <c r="AG890" i="3"/>
  <c r="AK890" i="3"/>
  <c r="AO890" i="3"/>
  <c r="AS890" i="3"/>
  <c r="AW890" i="3"/>
  <c r="K890" i="3"/>
  <c r="O890" i="3"/>
  <c r="S890" i="3"/>
  <c r="W890" i="3"/>
  <c r="AA890" i="3"/>
  <c r="AE890" i="3"/>
  <c r="AI890" i="3"/>
  <c r="AM890" i="3"/>
  <c r="AQ890" i="3"/>
  <c r="AU890" i="3"/>
  <c r="R890" i="3"/>
  <c r="Z890" i="3"/>
  <c r="AH890" i="3"/>
  <c r="AP890" i="3"/>
  <c r="L890" i="3"/>
  <c r="T890" i="3"/>
  <c r="AB890" i="3"/>
  <c r="AJ890" i="3"/>
  <c r="AR890" i="3"/>
  <c r="N890" i="3"/>
  <c r="V890" i="3"/>
  <c r="AD890" i="3"/>
  <c r="AL890" i="3"/>
  <c r="AT890" i="3"/>
  <c r="AF890" i="3"/>
  <c r="AN890" i="3"/>
  <c r="P890" i="3"/>
  <c r="AV890" i="3"/>
  <c r="X890" i="3"/>
  <c r="M874" i="3"/>
  <c r="Q874" i="3"/>
  <c r="U874" i="3"/>
  <c r="Y874" i="3"/>
  <c r="AC874" i="3"/>
  <c r="AG874" i="3"/>
  <c r="AK874" i="3"/>
  <c r="AO874" i="3"/>
  <c r="AS874" i="3"/>
  <c r="AW874" i="3"/>
  <c r="K874" i="3"/>
  <c r="O874" i="3"/>
  <c r="S874" i="3"/>
  <c r="W874" i="3"/>
  <c r="AA874" i="3"/>
  <c r="AE874" i="3"/>
  <c r="AI874" i="3"/>
  <c r="AM874" i="3"/>
  <c r="AQ874" i="3"/>
  <c r="AU874" i="3"/>
  <c r="R874" i="3"/>
  <c r="Z874" i="3"/>
  <c r="AH874" i="3"/>
  <c r="AP874" i="3"/>
  <c r="L874" i="3"/>
  <c r="T874" i="3"/>
  <c r="AB874" i="3"/>
  <c r="AJ874" i="3"/>
  <c r="AR874" i="3"/>
  <c r="N874" i="3"/>
  <c r="V874" i="3"/>
  <c r="AD874" i="3"/>
  <c r="AL874" i="3"/>
  <c r="AT874" i="3"/>
  <c r="P874" i="3"/>
  <c r="AV874" i="3"/>
  <c r="X874" i="3"/>
  <c r="AF874" i="3"/>
  <c r="AN874" i="3"/>
  <c r="M858" i="3"/>
  <c r="Q858" i="3"/>
  <c r="U858" i="3"/>
  <c r="Y858" i="3"/>
  <c r="AC858" i="3"/>
  <c r="AG858" i="3"/>
  <c r="AK858" i="3"/>
  <c r="AO858" i="3"/>
  <c r="AS858" i="3"/>
  <c r="AW858" i="3"/>
  <c r="K858" i="3"/>
  <c r="O858" i="3"/>
  <c r="S858" i="3"/>
  <c r="W858" i="3"/>
  <c r="AA858" i="3"/>
  <c r="AE858" i="3"/>
  <c r="AI858" i="3"/>
  <c r="AM858" i="3"/>
  <c r="AQ858" i="3"/>
  <c r="AU858" i="3"/>
  <c r="R858" i="3"/>
  <c r="Z858" i="3"/>
  <c r="AH858" i="3"/>
  <c r="AP858" i="3"/>
  <c r="L858" i="3"/>
  <c r="T858" i="3"/>
  <c r="AB858" i="3"/>
  <c r="AJ858" i="3"/>
  <c r="AR858" i="3"/>
  <c r="N858" i="3"/>
  <c r="V858" i="3"/>
  <c r="AD858" i="3"/>
  <c r="AL858" i="3"/>
  <c r="AT858" i="3"/>
  <c r="AF858" i="3"/>
  <c r="AN858" i="3"/>
  <c r="P858" i="3"/>
  <c r="AV858" i="3"/>
  <c r="X858" i="3"/>
  <c r="M842" i="3"/>
  <c r="Q842" i="3"/>
  <c r="U842" i="3"/>
  <c r="Y842" i="3"/>
  <c r="AC842" i="3"/>
  <c r="AG842" i="3"/>
  <c r="AK842" i="3"/>
  <c r="AO842" i="3"/>
  <c r="AS842" i="3"/>
  <c r="AW842" i="3"/>
  <c r="K842" i="3"/>
  <c r="O842" i="3"/>
  <c r="S842" i="3"/>
  <c r="W842" i="3"/>
  <c r="AA842" i="3"/>
  <c r="AE842" i="3"/>
  <c r="AI842" i="3"/>
  <c r="AM842" i="3"/>
  <c r="AQ842" i="3"/>
  <c r="AU842" i="3"/>
  <c r="R842" i="3"/>
  <c r="Z842" i="3"/>
  <c r="AH842" i="3"/>
  <c r="AP842" i="3"/>
  <c r="L842" i="3"/>
  <c r="T842" i="3"/>
  <c r="AB842" i="3"/>
  <c r="AJ842" i="3"/>
  <c r="AR842" i="3"/>
  <c r="N842" i="3"/>
  <c r="V842" i="3"/>
  <c r="AD842" i="3"/>
  <c r="AL842" i="3"/>
  <c r="AT842" i="3"/>
  <c r="P842" i="3"/>
  <c r="AV842" i="3"/>
  <c r="X842" i="3"/>
  <c r="AF842" i="3"/>
  <c r="AN842" i="3"/>
  <c r="M826" i="3"/>
  <c r="Q826" i="3"/>
  <c r="U826" i="3"/>
  <c r="Y826" i="3"/>
  <c r="AC826" i="3"/>
  <c r="AG826" i="3"/>
  <c r="AK826" i="3"/>
  <c r="AO826" i="3"/>
  <c r="AS826" i="3"/>
  <c r="AW826" i="3"/>
  <c r="K826" i="3"/>
  <c r="O826" i="3"/>
  <c r="S826" i="3"/>
  <c r="W826" i="3"/>
  <c r="AA826" i="3"/>
  <c r="AE826" i="3"/>
  <c r="AI826" i="3"/>
  <c r="AM826" i="3"/>
  <c r="AQ826" i="3"/>
  <c r="AU826" i="3"/>
  <c r="R826" i="3"/>
  <c r="Z826" i="3"/>
  <c r="AH826" i="3"/>
  <c r="AP826" i="3"/>
  <c r="L826" i="3"/>
  <c r="T826" i="3"/>
  <c r="AB826" i="3"/>
  <c r="AJ826" i="3"/>
  <c r="AR826" i="3"/>
  <c r="N826" i="3"/>
  <c r="V826" i="3"/>
  <c r="AD826" i="3"/>
  <c r="AL826" i="3"/>
  <c r="AT826" i="3"/>
  <c r="AF826" i="3"/>
  <c r="AN826" i="3"/>
  <c r="P826" i="3"/>
  <c r="AV826" i="3"/>
  <c r="X826" i="3"/>
  <c r="M810" i="3"/>
  <c r="Q810" i="3"/>
  <c r="U810" i="3"/>
  <c r="Y810" i="3"/>
  <c r="AC810" i="3"/>
  <c r="AG810" i="3"/>
  <c r="AK810" i="3"/>
  <c r="AO810" i="3"/>
  <c r="AS810" i="3"/>
  <c r="AW810" i="3"/>
  <c r="K810" i="3"/>
  <c r="O810" i="3"/>
  <c r="S810" i="3"/>
  <c r="W810" i="3"/>
  <c r="AA810" i="3"/>
  <c r="AE810" i="3"/>
  <c r="AI810" i="3"/>
  <c r="AM810" i="3"/>
  <c r="AQ810" i="3"/>
  <c r="AU810" i="3"/>
  <c r="R810" i="3"/>
  <c r="Z810" i="3"/>
  <c r="AH810" i="3"/>
  <c r="AP810" i="3"/>
  <c r="L810" i="3"/>
  <c r="T810" i="3"/>
  <c r="AB810" i="3"/>
  <c r="AJ810" i="3"/>
  <c r="AR810" i="3"/>
  <c r="N810" i="3"/>
  <c r="V810" i="3"/>
  <c r="AD810" i="3"/>
  <c r="AL810" i="3"/>
  <c r="AT810" i="3"/>
  <c r="P810" i="3"/>
  <c r="AV810" i="3"/>
  <c r="X810" i="3"/>
  <c r="AF810" i="3"/>
  <c r="AN810" i="3"/>
  <c r="M794" i="3"/>
  <c r="Q794" i="3"/>
  <c r="U794" i="3"/>
  <c r="Y794" i="3"/>
  <c r="AC794" i="3"/>
  <c r="AG794" i="3"/>
  <c r="AK794" i="3"/>
  <c r="AO794" i="3"/>
  <c r="AS794" i="3"/>
  <c r="AW794" i="3"/>
  <c r="K794" i="3"/>
  <c r="O794" i="3"/>
  <c r="S794" i="3"/>
  <c r="W794" i="3"/>
  <c r="AA794" i="3"/>
  <c r="AE794" i="3"/>
  <c r="AI794" i="3"/>
  <c r="AM794" i="3"/>
  <c r="AQ794" i="3"/>
  <c r="AU794" i="3"/>
  <c r="R794" i="3"/>
  <c r="Z794" i="3"/>
  <c r="AH794" i="3"/>
  <c r="AP794" i="3"/>
  <c r="L794" i="3"/>
  <c r="T794" i="3"/>
  <c r="AB794" i="3"/>
  <c r="AJ794" i="3"/>
  <c r="AR794" i="3"/>
  <c r="N794" i="3"/>
  <c r="V794" i="3"/>
  <c r="AD794" i="3"/>
  <c r="AL794" i="3"/>
  <c r="AT794" i="3"/>
  <c r="AF794" i="3"/>
  <c r="AN794" i="3"/>
  <c r="P794" i="3"/>
  <c r="AV794" i="3"/>
  <c r="X794" i="3"/>
  <c r="M778" i="3"/>
  <c r="Q778" i="3"/>
  <c r="U778" i="3"/>
  <c r="Y778" i="3"/>
  <c r="AC778" i="3"/>
  <c r="AG778" i="3"/>
  <c r="AK778" i="3"/>
  <c r="AO778" i="3"/>
  <c r="AS778" i="3"/>
  <c r="AW778" i="3"/>
  <c r="K778" i="3"/>
  <c r="O778" i="3"/>
  <c r="S778" i="3"/>
  <c r="W778" i="3"/>
  <c r="AA778" i="3"/>
  <c r="AE778" i="3"/>
  <c r="AI778" i="3"/>
  <c r="AM778" i="3"/>
  <c r="AQ778" i="3"/>
  <c r="AU778" i="3"/>
  <c r="R778" i="3"/>
  <c r="Z778" i="3"/>
  <c r="AH778" i="3"/>
  <c r="AP778" i="3"/>
  <c r="L778" i="3"/>
  <c r="T778" i="3"/>
  <c r="AB778" i="3"/>
  <c r="AJ778" i="3"/>
  <c r="AR778" i="3"/>
  <c r="N778" i="3"/>
  <c r="V778" i="3"/>
  <c r="AD778" i="3"/>
  <c r="AL778" i="3"/>
  <c r="AT778" i="3"/>
  <c r="P778" i="3"/>
  <c r="AV778" i="3"/>
  <c r="X778" i="3"/>
  <c r="AF778" i="3"/>
  <c r="AN778" i="3"/>
  <c r="L762" i="3"/>
  <c r="P762" i="3"/>
  <c r="T762" i="3"/>
  <c r="X762" i="3"/>
  <c r="AB762" i="3"/>
  <c r="AF762" i="3"/>
  <c r="AJ762" i="3"/>
  <c r="AN762" i="3"/>
  <c r="AR762" i="3"/>
  <c r="AV762" i="3"/>
  <c r="M762" i="3"/>
  <c r="Q762" i="3"/>
  <c r="U762" i="3"/>
  <c r="Y762" i="3"/>
  <c r="AC762" i="3"/>
  <c r="AG762" i="3"/>
  <c r="AK762" i="3"/>
  <c r="AO762" i="3"/>
  <c r="AS762" i="3"/>
  <c r="AW762" i="3"/>
  <c r="K762" i="3"/>
  <c r="S762" i="3"/>
  <c r="AA762" i="3"/>
  <c r="AI762" i="3"/>
  <c r="AQ762" i="3"/>
  <c r="N762" i="3"/>
  <c r="V762" i="3"/>
  <c r="AD762" i="3"/>
  <c r="AL762" i="3"/>
  <c r="AT762" i="3"/>
  <c r="O762" i="3"/>
  <c r="W762" i="3"/>
  <c r="AE762" i="3"/>
  <c r="AM762" i="3"/>
  <c r="AU762" i="3"/>
  <c r="R762" i="3"/>
  <c r="Z762" i="3"/>
  <c r="AH762" i="3"/>
  <c r="AP762" i="3"/>
  <c r="K746" i="3"/>
  <c r="O746" i="3"/>
  <c r="S746" i="3"/>
  <c r="W746" i="3"/>
  <c r="AA746" i="3"/>
  <c r="AE746" i="3"/>
  <c r="AI746" i="3"/>
  <c r="AM746" i="3"/>
  <c r="AQ746" i="3"/>
  <c r="AU746" i="3"/>
  <c r="L746" i="3"/>
  <c r="P746" i="3"/>
  <c r="T746" i="3"/>
  <c r="X746" i="3"/>
  <c r="AB746" i="3"/>
  <c r="AF746" i="3"/>
  <c r="AJ746" i="3"/>
  <c r="AN746" i="3"/>
  <c r="AR746" i="3"/>
  <c r="AV746" i="3"/>
  <c r="M746" i="3"/>
  <c r="Q746" i="3"/>
  <c r="U746" i="3"/>
  <c r="Y746" i="3"/>
  <c r="AC746" i="3"/>
  <c r="AG746" i="3"/>
  <c r="AK746" i="3"/>
  <c r="AO746" i="3"/>
  <c r="AS746" i="3"/>
  <c r="AW746" i="3"/>
  <c r="V746" i="3"/>
  <c r="AL746" i="3"/>
  <c r="Z746" i="3"/>
  <c r="AP746" i="3"/>
  <c r="N746" i="3"/>
  <c r="AD746" i="3"/>
  <c r="AT746" i="3"/>
  <c r="R746" i="3"/>
  <c r="AH746" i="3"/>
  <c r="K730" i="3"/>
  <c r="O730" i="3"/>
  <c r="S730" i="3"/>
  <c r="W730" i="3"/>
  <c r="AA730" i="3"/>
  <c r="AE730" i="3"/>
  <c r="AI730" i="3"/>
  <c r="AM730" i="3"/>
  <c r="AQ730" i="3"/>
  <c r="AU730" i="3"/>
  <c r="L730" i="3"/>
  <c r="P730" i="3"/>
  <c r="T730" i="3"/>
  <c r="X730" i="3"/>
  <c r="AB730" i="3"/>
  <c r="AF730" i="3"/>
  <c r="AJ730" i="3"/>
  <c r="AN730" i="3"/>
  <c r="AR730" i="3"/>
  <c r="AV730" i="3"/>
  <c r="M730" i="3"/>
  <c r="Q730" i="3"/>
  <c r="U730" i="3"/>
  <c r="Y730" i="3"/>
  <c r="AC730" i="3"/>
  <c r="AG730" i="3"/>
  <c r="AK730" i="3"/>
  <c r="AO730" i="3"/>
  <c r="AS730" i="3"/>
  <c r="AW730" i="3"/>
  <c r="V730" i="3"/>
  <c r="AL730" i="3"/>
  <c r="Z730" i="3"/>
  <c r="AP730" i="3"/>
  <c r="N730" i="3"/>
  <c r="AD730" i="3"/>
  <c r="AT730" i="3"/>
  <c r="AH730" i="3"/>
  <c r="R730" i="3"/>
  <c r="K714" i="3"/>
  <c r="O714" i="3"/>
  <c r="S714" i="3"/>
  <c r="W714" i="3"/>
  <c r="AA714" i="3"/>
  <c r="AE714" i="3"/>
  <c r="AI714" i="3"/>
  <c r="AM714" i="3"/>
  <c r="AQ714" i="3"/>
  <c r="AU714" i="3"/>
  <c r="L714" i="3"/>
  <c r="P714" i="3"/>
  <c r="T714" i="3"/>
  <c r="X714" i="3"/>
  <c r="AB714" i="3"/>
  <c r="AF714" i="3"/>
  <c r="AJ714" i="3"/>
  <c r="AN714" i="3"/>
  <c r="AR714" i="3"/>
  <c r="AV714" i="3"/>
  <c r="M714" i="3"/>
  <c r="Q714" i="3"/>
  <c r="U714" i="3"/>
  <c r="Y714" i="3"/>
  <c r="AC714" i="3"/>
  <c r="AG714" i="3"/>
  <c r="AK714" i="3"/>
  <c r="AO714" i="3"/>
  <c r="AS714" i="3"/>
  <c r="AW714" i="3"/>
  <c r="V714" i="3"/>
  <c r="AL714" i="3"/>
  <c r="Z714" i="3"/>
  <c r="AP714" i="3"/>
  <c r="N714" i="3"/>
  <c r="AD714" i="3"/>
  <c r="AT714" i="3"/>
  <c r="R714" i="3"/>
  <c r="AH714" i="3"/>
  <c r="K698" i="3"/>
  <c r="O698" i="3"/>
  <c r="S698" i="3"/>
  <c r="W698" i="3"/>
  <c r="AA698" i="3"/>
  <c r="AE698" i="3"/>
  <c r="AI698" i="3"/>
  <c r="AM698" i="3"/>
  <c r="AQ698" i="3"/>
  <c r="AU698" i="3"/>
  <c r="L698" i="3"/>
  <c r="P698" i="3"/>
  <c r="T698" i="3"/>
  <c r="X698" i="3"/>
  <c r="AB698" i="3"/>
  <c r="AF698" i="3"/>
  <c r="AJ698" i="3"/>
  <c r="AN698" i="3"/>
  <c r="AR698" i="3"/>
  <c r="AV698" i="3"/>
  <c r="M698" i="3"/>
  <c r="Q698" i="3"/>
  <c r="U698" i="3"/>
  <c r="Y698" i="3"/>
  <c r="AC698" i="3"/>
  <c r="AG698" i="3"/>
  <c r="AK698" i="3"/>
  <c r="AO698" i="3"/>
  <c r="AS698" i="3"/>
  <c r="AW698" i="3"/>
  <c r="V698" i="3"/>
  <c r="AL698" i="3"/>
  <c r="Z698" i="3"/>
  <c r="AP698" i="3"/>
  <c r="N698" i="3"/>
  <c r="AD698" i="3"/>
  <c r="AT698" i="3"/>
  <c r="R698" i="3"/>
  <c r="AH698" i="3"/>
  <c r="K682" i="3"/>
  <c r="O682" i="3"/>
  <c r="S682" i="3"/>
  <c r="W682" i="3"/>
  <c r="AA682" i="3"/>
  <c r="AE682" i="3"/>
  <c r="AI682" i="3"/>
  <c r="AM682" i="3"/>
  <c r="AQ682" i="3"/>
  <c r="AU682" i="3"/>
  <c r="L682" i="3"/>
  <c r="P682" i="3"/>
  <c r="T682" i="3"/>
  <c r="X682" i="3"/>
  <c r="AB682" i="3"/>
  <c r="AF682" i="3"/>
  <c r="AJ682" i="3"/>
  <c r="AN682" i="3"/>
  <c r="AR682" i="3"/>
  <c r="AV682" i="3"/>
  <c r="M682" i="3"/>
  <c r="Q682" i="3"/>
  <c r="U682" i="3"/>
  <c r="Y682" i="3"/>
  <c r="AC682" i="3"/>
  <c r="AG682" i="3"/>
  <c r="AK682" i="3"/>
  <c r="AO682" i="3"/>
  <c r="AS682" i="3"/>
  <c r="AW682" i="3"/>
  <c r="V682" i="3"/>
  <c r="AL682" i="3"/>
  <c r="Z682" i="3"/>
  <c r="AP682" i="3"/>
  <c r="N682" i="3"/>
  <c r="AD682" i="3"/>
  <c r="AT682" i="3"/>
  <c r="R682" i="3"/>
  <c r="AH682" i="3"/>
  <c r="K666" i="3"/>
  <c r="O666" i="3"/>
  <c r="S666" i="3"/>
  <c r="W666" i="3"/>
  <c r="AA666" i="3"/>
  <c r="AE666" i="3"/>
  <c r="AI666" i="3"/>
  <c r="AM666" i="3"/>
  <c r="AQ666" i="3"/>
  <c r="AU666" i="3"/>
  <c r="L666" i="3"/>
  <c r="P666" i="3"/>
  <c r="T666" i="3"/>
  <c r="X666" i="3"/>
  <c r="AB666" i="3"/>
  <c r="AF666" i="3"/>
  <c r="AJ666" i="3"/>
  <c r="AN666" i="3"/>
  <c r="AR666" i="3"/>
  <c r="AV666" i="3"/>
  <c r="M666" i="3"/>
  <c r="Q666" i="3"/>
  <c r="U666" i="3"/>
  <c r="Y666" i="3"/>
  <c r="AC666" i="3"/>
  <c r="AG666" i="3"/>
  <c r="AK666" i="3"/>
  <c r="AO666" i="3"/>
  <c r="AS666" i="3"/>
  <c r="AW666" i="3"/>
  <c r="V666" i="3"/>
  <c r="AL666" i="3"/>
  <c r="Z666" i="3"/>
  <c r="AP666" i="3"/>
  <c r="N666" i="3"/>
  <c r="AD666" i="3"/>
  <c r="AT666" i="3"/>
  <c r="AH666" i="3"/>
  <c r="R666" i="3"/>
  <c r="K650" i="3"/>
  <c r="O650" i="3"/>
  <c r="S650" i="3"/>
  <c r="W650" i="3"/>
  <c r="AA650" i="3"/>
  <c r="AE650" i="3"/>
  <c r="AI650" i="3"/>
  <c r="AM650" i="3"/>
  <c r="AQ650" i="3"/>
  <c r="AU650" i="3"/>
  <c r="L650" i="3"/>
  <c r="P650" i="3"/>
  <c r="T650" i="3"/>
  <c r="X650" i="3"/>
  <c r="AB650" i="3"/>
  <c r="AF650" i="3"/>
  <c r="AJ650" i="3"/>
  <c r="AN650" i="3"/>
  <c r="AR650" i="3"/>
  <c r="AV650" i="3"/>
  <c r="M650" i="3"/>
  <c r="Q650" i="3"/>
  <c r="U650" i="3"/>
  <c r="Y650" i="3"/>
  <c r="AC650" i="3"/>
  <c r="AG650" i="3"/>
  <c r="AK650" i="3"/>
  <c r="AO650" i="3"/>
  <c r="AS650" i="3"/>
  <c r="AW650" i="3"/>
  <c r="V650" i="3"/>
  <c r="AL650" i="3"/>
  <c r="Z650" i="3"/>
  <c r="AP650" i="3"/>
  <c r="N650" i="3"/>
  <c r="AD650" i="3"/>
  <c r="AT650" i="3"/>
  <c r="R650" i="3"/>
  <c r="AH650" i="3"/>
  <c r="K634" i="3"/>
  <c r="O634" i="3"/>
  <c r="S634" i="3"/>
  <c r="W634" i="3"/>
  <c r="AA634" i="3"/>
  <c r="AE634" i="3"/>
  <c r="AI634" i="3"/>
  <c r="AM634" i="3"/>
  <c r="AQ634" i="3"/>
  <c r="AU634" i="3"/>
  <c r="L634" i="3"/>
  <c r="P634" i="3"/>
  <c r="T634" i="3"/>
  <c r="X634" i="3"/>
  <c r="AB634" i="3"/>
  <c r="AF634" i="3"/>
  <c r="AJ634" i="3"/>
  <c r="AN634" i="3"/>
  <c r="AR634" i="3"/>
  <c r="AV634" i="3"/>
  <c r="M634" i="3"/>
  <c r="Q634" i="3"/>
  <c r="U634" i="3"/>
  <c r="Y634" i="3"/>
  <c r="AC634" i="3"/>
  <c r="AG634" i="3"/>
  <c r="AK634" i="3"/>
  <c r="AO634" i="3"/>
  <c r="AS634" i="3"/>
  <c r="AW634" i="3"/>
  <c r="V634" i="3"/>
  <c r="AL634" i="3"/>
  <c r="Z634" i="3"/>
  <c r="AP634" i="3"/>
  <c r="N634" i="3"/>
  <c r="AD634" i="3"/>
  <c r="AT634" i="3"/>
  <c r="R634" i="3"/>
  <c r="AH634" i="3"/>
  <c r="K618" i="3"/>
  <c r="O618" i="3"/>
  <c r="S618" i="3"/>
  <c r="W618" i="3"/>
  <c r="AA618" i="3"/>
  <c r="AE618" i="3"/>
  <c r="AI618" i="3"/>
  <c r="AM618" i="3"/>
  <c r="AQ618" i="3"/>
  <c r="AU618" i="3"/>
  <c r="L618" i="3"/>
  <c r="P618" i="3"/>
  <c r="T618" i="3"/>
  <c r="X618" i="3"/>
  <c r="AB618" i="3"/>
  <c r="AF618" i="3"/>
  <c r="AJ618" i="3"/>
  <c r="AN618" i="3"/>
  <c r="AR618" i="3"/>
  <c r="AV618" i="3"/>
  <c r="M618" i="3"/>
  <c r="Q618" i="3"/>
  <c r="U618" i="3"/>
  <c r="Y618" i="3"/>
  <c r="AC618" i="3"/>
  <c r="AG618" i="3"/>
  <c r="AK618" i="3"/>
  <c r="AO618" i="3"/>
  <c r="AS618" i="3"/>
  <c r="AW618" i="3"/>
  <c r="V618" i="3"/>
  <c r="AL618" i="3"/>
  <c r="Z618" i="3"/>
  <c r="AP618" i="3"/>
  <c r="N618" i="3"/>
  <c r="AD618" i="3"/>
  <c r="AT618" i="3"/>
  <c r="R618" i="3"/>
  <c r="AH618" i="3"/>
  <c r="K602" i="3"/>
  <c r="O602" i="3"/>
  <c r="S602" i="3"/>
  <c r="W602" i="3"/>
  <c r="AA602" i="3"/>
  <c r="AE602" i="3"/>
  <c r="AI602" i="3"/>
  <c r="AM602" i="3"/>
  <c r="AQ602" i="3"/>
  <c r="AU602" i="3"/>
  <c r="L602" i="3"/>
  <c r="P602" i="3"/>
  <c r="T602" i="3"/>
  <c r="X602" i="3"/>
  <c r="AB602" i="3"/>
  <c r="AF602" i="3"/>
  <c r="AJ602" i="3"/>
  <c r="AN602" i="3"/>
  <c r="AR602" i="3"/>
  <c r="AV602" i="3"/>
  <c r="M602" i="3"/>
  <c r="Q602" i="3"/>
  <c r="U602" i="3"/>
  <c r="Y602" i="3"/>
  <c r="AC602" i="3"/>
  <c r="AG602" i="3"/>
  <c r="AK602" i="3"/>
  <c r="AO602" i="3"/>
  <c r="AS602" i="3"/>
  <c r="AW602" i="3"/>
  <c r="V602" i="3"/>
  <c r="AL602" i="3"/>
  <c r="Z602" i="3"/>
  <c r="AP602" i="3"/>
  <c r="N602" i="3"/>
  <c r="AD602" i="3"/>
  <c r="AT602" i="3"/>
  <c r="AH602" i="3"/>
  <c r="R602" i="3"/>
  <c r="K586" i="3"/>
  <c r="O586" i="3"/>
  <c r="S586" i="3"/>
  <c r="W586" i="3"/>
  <c r="AA586" i="3"/>
  <c r="AE586" i="3"/>
  <c r="AI586" i="3"/>
  <c r="AM586" i="3"/>
  <c r="AQ586" i="3"/>
  <c r="AU586" i="3"/>
  <c r="L586" i="3"/>
  <c r="P586" i="3"/>
  <c r="T586" i="3"/>
  <c r="X586" i="3"/>
  <c r="AB586" i="3"/>
  <c r="AF586" i="3"/>
  <c r="AJ586" i="3"/>
  <c r="AN586" i="3"/>
  <c r="AR586" i="3"/>
  <c r="AV586" i="3"/>
  <c r="M586" i="3"/>
  <c r="Q586" i="3"/>
  <c r="U586" i="3"/>
  <c r="Y586" i="3"/>
  <c r="AC586" i="3"/>
  <c r="AG586" i="3"/>
  <c r="AK586" i="3"/>
  <c r="AO586" i="3"/>
  <c r="AS586" i="3"/>
  <c r="AW586" i="3"/>
  <c r="V586" i="3"/>
  <c r="AL586" i="3"/>
  <c r="Z586" i="3"/>
  <c r="AP586" i="3"/>
  <c r="N586" i="3"/>
  <c r="AD586" i="3"/>
  <c r="AT586" i="3"/>
  <c r="R586" i="3"/>
  <c r="AH586" i="3"/>
  <c r="K570" i="3"/>
  <c r="O570" i="3"/>
  <c r="S570" i="3"/>
  <c r="W570" i="3"/>
  <c r="AA570" i="3"/>
  <c r="AE570" i="3"/>
  <c r="AI570" i="3"/>
  <c r="AM570" i="3"/>
  <c r="AQ570" i="3"/>
  <c r="AU570" i="3"/>
  <c r="L570" i="3"/>
  <c r="P570" i="3"/>
  <c r="T570" i="3"/>
  <c r="X570" i="3"/>
  <c r="AB570" i="3"/>
  <c r="AF570" i="3"/>
  <c r="AJ570" i="3"/>
  <c r="AN570" i="3"/>
  <c r="AR570" i="3"/>
  <c r="AV570" i="3"/>
  <c r="M570" i="3"/>
  <c r="Q570" i="3"/>
  <c r="U570" i="3"/>
  <c r="Y570" i="3"/>
  <c r="AC570" i="3"/>
  <c r="AG570" i="3"/>
  <c r="AK570" i="3"/>
  <c r="AO570" i="3"/>
  <c r="AS570" i="3"/>
  <c r="AW570" i="3"/>
  <c r="V570" i="3"/>
  <c r="AL570" i="3"/>
  <c r="Z570" i="3"/>
  <c r="AP570" i="3"/>
  <c r="N570" i="3"/>
  <c r="AD570" i="3"/>
  <c r="AT570" i="3"/>
  <c r="R570" i="3"/>
  <c r="AH570" i="3"/>
  <c r="K554" i="3"/>
  <c r="O554" i="3"/>
  <c r="S554" i="3"/>
  <c r="W554" i="3"/>
  <c r="AA554" i="3"/>
  <c r="AE554" i="3"/>
  <c r="AI554" i="3"/>
  <c r="AM554" i="3"/>
  <c r="AQ554" i="3"/>
  <c r="AU554" i="3"/>
  <c r="L554" i="3"/>
  <c r="P554" i="3"/>
  <c r="T554" i="3"/>
  <c r="X554" i="3"/>
  <c r="AB554" i="3"/>
  <c r="AF554" i="3"/>
  <c r="AJ554" i="3"/>
  <c r="AN554" i="3"/>
  <c r="AR554" i="3"/>
  <c r="AV554" i="3"/>
  <c r="M554" i="3"/>
  <c r="Q554" i="3"/>
  <c r="U554" i="3"/>
  <c r="Y554" i="3"/>
  <c r="AC554" i="3"/>
  <c r="AG554" i="3"/>
  <c r="AK554" i="3"/>
  <c r="AO554" i="3"/>
  <c r="AS554" i="3"/>
  <c r="AW554" i="3"/>
  <c r="V554" i="3"/>
  <c r="AL554" i="3"/>
  <c r="Z554" i="3"/>
  <c r="AP554" i="3"/>
  <c r="N554" i="3"/>
  <c r="AD554" i="3"/>
  <c r="AT554" i="3"/>
  <c r="R554" i="3"/>
  <c r="AH554" i="3"/>
  <c r="K538" i="3"/>
  <c r="O538" i="3"/>
  <c r="S538" i="3"/>
  <c r="W538" i="3"/>
  <c r="AA538" i="3"/>
  <c r="AE538" i="3"/>
  <c r="AI538" i="3"/>
  <c r="AM538" i="3"/>
  <c r="AQ538" i="3"/>
  <c r="AU538" i="3"/>
  <c r="L538" i="3"/>
  <c r="P538" i="3"/>
  <c r="T538" i="3"/>
  <c r="X538" i="3"/>
  <c r="AB538" i="3"/>
  <c r="AF538" i="3"/>
  <c r="AJ538" i="3"/>
  <c r="AN538" i="3"/>
  <c r="AR538" i="3"/>
  <c r="AV538" i="3"/>
  <c r="M538" i="3"/>
  <c r="Q538" i="3"/>
  <c r="U538" i="3"/>
  <c r="Y538" i="3"/>
  <c r="AC538" i="3"/>
  <c r="AG538" i="3"/>
  <c r="AK538" i="3"/>
  <c r="AO538" i="3"/>
  <c r="AS538" i="3"/>
  <c r="AW538" i="3"/>
  <c r="V538" i="3"/>
  <c r="AL538" i="3"/>
  <c r="Z538" i="3"/>
  <c r="AP538" i="3"/>
  <c r="N538" i="3"/>
  <c r="AD538" i="3"/>
  <c r="AT538" i="3"/>
  <c r="AH538" i="3"/>
  <c r="R538" i="3"/>
  <c r="K522" i="3"/>
  <c r="O522" i="3"/>
  <c r="S522" i="3"/>
  <c r="W522" i="3"/>
  <c r="AA522" i="3"/>
  <c r="AE522" i="3"/>
  <c r="AI522" i="3"/>
  <c r="AM522" i="3"/>
  <c r="AQ522" i="3"/>
  <c r="AU522" i="3"/>
  <c r="M522" i="3"/>
  <c r="Q522" i="3"/>
  <c r="U522" i="3"/>
  <c r="Y522" i="3"/>
  <c r="AC522" i="3"/>
  <c r="AG522" i="3"/>
  <c r="AK522" i="3"/>
  <c r="AO522" i="3"/>
  <c r="AS522" i="3"/>
  <c r="AW522" i="3"/>
  <c r="P522" i="3"/>
  <c r="X522" i="3"/>
  <c r="AF522" i="3"/>
  <c r="AN522" i="3"/>
  <c r="AV522" i="3"/>
  <c r="R522" i="3"/>
  <c r="Z522" i="3"/>
  <c r="AH522" i="3"/>
  <c r="AP522" i="3"/>
  <c r="L522" i="3"/>
  <c r="T522" i="3"/>
  <c r="AB522" i="3"/>
  <c r="AJ522" i="3"/>
  <c r="AR522" i="3"/>
  <c r="V522" i="3"/>
  <c r="AD522" i="3"/>
  <c r="AL522" i="3"/>
  <c r="N522" i="3"/>
  <c r="AT522" i="3"/>
  <c r="K506" i="3"/>
  <c r="O506" i="3"/>
  <c r="S506" i="3"/>
  <c r="W506" i="3"/>
  <c r="AA506" i="3"/>
  <c r="AE506" i="3"/>
  <c r="AI506" i="3"/>
  <c r="AM506" i="3"/>
  <c r="AQ506" i="3"/>
  <c r="AU506" i="3"/>
  <c r="L506" i="3"/>
  <c r="P506" i="3"/>
  <c r="T506" i="3"/>
  <c r="X506" i="3"/>
  <c r="AB506" i="3"/>
  <c r="AF506" i="3"/>
  <c r="AJ506" i="3"/>
  <c r="AN506" i="3"/>
  <c r="AR506" i="3"/>
  <c r="AV506" i="3"/>
  <c r="M506" i="3"/>
  <c r="Q506" i="3"/>
  <c r="U506" i="3"/>
  <c r="Y506" i="3"/>
  <c r="AC506" i="3"/>
  <c r="AG506" i="3"/>
  <c r="AK506" i="3"/>
  <c r="AO506" i="3"/>
  <c r="AS506" i="3"/>
  <c r="AW506" i="3"/>
  <c r="V506" i="3"/>
  <c r="AL506" i="3"/>
  <c r="Z506" i="3"/>
  <c r="AP506" i="3"/>
  <c r="N506" i="3"/>
  <c r="AD506" i="3"/>
  <c r="AT506" i="3"/>
  <c r="R506" i="3"/>
  <c r="AH506" i="3"/>
  <c r="K490" i="3"/>
  <c r="O490" i="3"/>
  <c r="S490" i="3"/>
  <c r="W490" i="3"/>
  <c r="AA490" i="3"/>
  <c r="AE490" i="3"/>
  <c r="AI490" i="3"/>
  <c r="AM490" i="3"/>
  <c r="AQ490" i="3"/>
  <c r="AU490" i="3"/>
  <c r="L490" i="3"/>
  <c r="P490" i="3"/>
  <c r="T490" i="3"/>
  <c r="X490" i="3"/>
  <c r="AB490" i="3"/>
  <c r="AF490" i="3"/>
  <c r="AJ490" i="3"/>
  <c r="AN490" i="3"/>
  <c r="AR490" i="3"/>
  <c r="AV490" i="3"/>
  <c r="M490" i="3"/>
  <c r="Q490" i="3"/>
  <c r="U490" i="3"/>
  <c r="Y490" i="3"/>
  <c r="AC490" i="3"/>
  <c r="AG490" i="3"/>
  <c r="AK490" i="3"/>
  <c r="AO490" i="3"/>
  <c r="AS490" i="3"/>
  <c r="AW490" i="3"/>
  <c r="V490" i="3"/>
  <c r="AL490" i="3"/>
  <c r="Z490" i="3"/>
  <c r="AP490" i="3"/>
  <c r="N490" i="3"/>
  <c r="AD490" i="3"/>
  <c r="AT490" i="3"/>
  <c r="R490" i="3"/>
  <c r="AH490" i="3"/>
  <c r="K474" i="3"/>
  <c r="O474" i="3"/>
  <c r="S474" i="3"/>
  <c r="W474" i="3"/>
  <c r="AA474" i="3"/>
  <c r="AE474" i="3"/>
  <c r="AI474" i="3"/>
  <c r="AM474" i="3"/>
  <c r="AQ474" i="3"/>
  <c r="AU474" i="3"/>
  <c r="L474" i="3"/>
  <c r="P474" i="3"/>
  <c r="T474" i="3"/>
  <c r="X474" i="3"/>
  <c r="AB474" i="3"/>
  <c r="AF474" i="3"/>
  <c r="AJ474" i="3"/>
  <c r="AN474" i="3"/>
  <c r="AR474" i="3"/>
  <c r="AV474" i="3"/>
  <c r="M474" i="3"/>
  <c r="Q474" i="3"/>
  <c r="U474" i="3"/>
  <c r="Y474" i="3"/>
  <c r="AC474" i="3"/>
  <c r="AG474" i="3"/>
  <c r="AK474" i="3"/>
  <c r="AO474" i="3"/>
  <c r="AS474" i="3"/>
  <c r="AW474" i="3"/>
  <c r="V474" i="3"/>
  <c r="AL474" i="3"/>
  <c r="Z474" i="3"/>
  <c r="AP474" i="3"/>
  <c r="N474" i="3"/>
  <c r="AD474" i="3"/>
  <c r="AT474" i="3"/>
  <c r="AH474" i="3"/>
  <c r="R474" i="3"/>
  <c r="K458" i="3"/>
  <c r="O458" i="3"/>
  <c r="S458" i="3"/>
  <c r="W458" i="3"/>
  <c r="AA458" i="3"/>
  <c r="AE458" i="3"/>
  <c r="AI458" i="3"/>
  <c r="AM458" i="3"/>
  <c r="AQ458" i="3"/>
  <c r="AU458" i="3"/>
  <c r="L458" i="3"/>
  <c r="P458" i="3"/>
  <c r="T458" i="3"/>
  <c r="X458" i="3"/>
  <c r="AB458" i="3"/>
  <c r="AF458" i="3"/>
  <c r="AJ458" i="3"/>
  <c r="AN458" i="3"/>
  <c r="AR458" i="3"/>
  <c r="AV458" i="3"/>
  <c r="M458" i="3"/>
  <c r="Q458" i="3"/>
  <c r="U458" i="3"/>
  <c r="Y458" i="3"/>
  <c r="AC458" i="3"/>
  <c r="AG458" i="3"/>
  <c r="AK458" i="3"/>
  <c r="AO458" i="3"/>
  <c r="AS458" i="3"/>
  <c r="AW458" i="3"/>
  <c r="V458" i="3"/>
  <c r="AL458" i="3"/>
  <c r="Z458" i="3"/>
  <c r="AP458" i="3"/>
  <c r="N458" i="3"/>
  <c r="AD458" i="3"/>
  <c r="AT458" i="3"/>
  <c r="R458" i="3"/>
  <c r="AH458" i="3"/>
  <c r="K442" i="3"/>
  <c r="O442" i="3"/>
  <c r="S442" i="3"/>
  <c r="W442" i="3"/>
  <c r="AA442" i="3"/>
  <c r="AE442" i="3"/>
  <c r="AI442" i="3"/>
  <c r="AM442" i="3"/>
  <c r="AQ442" i="3"/>
  <c r="AU442" i="3"/>
  <c r="L442" i="3"/>
  <c r="P442" i="3"/>
  <c r="T442" i="3"/>
  <c r="X442" i="3"/>
  <c r="AB442" i="3"/>
  <c r="AF442" i="3"/>
  <c r="AJ442" i="3"/>
  <c r="AN442" i="3"/>
  <c r="AR442" i="3"/>
  <c r="AV442" i="3"/>
  <c r="M442" i="3"/>
  <c r="Q442" i="3"/>
  <c r="U442" i="3"/>
  <c r="Y442" i="3"/>
  <c r="AC442" i="3"/>
  <c r="AG442" i="3"/>
  <c r="AK442" i="3"/>
  <c r="AO442" i="3"/>
  <c r="AS442" i="3"/>
  <c r="AW442" i="3"/>
  <c r="V442" i="3"/>
  <c r="AL442" i="3"/>
  <c r="Z442" i="3"/>
  <c r="AP442" i="3"/>
  <c r="N442" i="3"/>
  <c r="AD442" i="3"/>
  <c r="AT442" i="3"/>
  <c r="R442" i="3"/>
  <c r="AH442" i="3"/>
  <c r="K426" i="3"/>
  <c r="O426" i="3"/>
  <c r="S426" i="3"/>
  <c r="W426" i="3"/>
  <c r="AA426" i="3"/>
  <c r="AE426" i="3"/>
  <c r="AI426" i="3"/>
  <c r="AM426" i="3"/>
  <c r="AQ426" i="3"/>
  <c r="AU426" i="3"/>
  <c r="L426" i="3"/>
  <c r="P426" i="3"/>
  <c r="T426" i="3"/>
  <c r="X426" i="3"/>
  <c r="AB426" i="3"/>
  <c r="AF426" i="3"/>
  <c r="AJ426" i="3"/>
  <c r="AN426" i="3"/>
  <c r="AR426" i="3"/>
  <c r="AV426" i="3"/>
  <c r="M426" i="3"/>
  <c r="Q426" i="3"/>
  <c r="U426" i="3"/>
  <c r="Y426" i="3"/>
  <c r="AC426" i="3"/>
  <c r="AG426" i="3"/>
  <c r="AK426" i="3"/>
  <c r="AO426" i="3"/>
  <c r="AS426" i="3"/>
  <c r="AW426" i="3"/>
  <c r="V426" i="3"/>
  <c r="AL426" i="3"/>
  <c r="Z426" i="3"/>
  <c r="AP426" i="3"/>
  <c r="N426" i="3"/>
  <c r="AD426" i="3"/>
  <c r="AT426" i="3"/>
  <c r="R426" i="3"/>
  <c r="AH426" i="3"/>
  <c r="K410" i="3"/>
  <c r="O410" i="3"/>
  <c r="S410" i="3"/>
  <c r="W410" i="3"/>
  <c r="AA410" i="3"/>
  <c r="AE410" i="3"/>
  <c r="AI410" i="3"/>
  <c r="AM410" i="3"/>
  <c r="AQ410" i="3"/>
  <c r="AU410" i="3"/>
  <c r="L410" i="3"/>
  <c r="P410" i="3"/>
  <c r="T410" i="3"/>
  <c r="X410" i="3"/>
  <c r="AB410" i="3"/>
  <c r="AF410" i="3"/>
  <c r="AJ410" i="3"/>
  <c r="AN410" i="3"/>
  <c r="AR410" i="3"/>
  <c r="AV410" i="3"/>
  <c r="M410" i="3"/>
  <c r="Q410" i="3"/>
  <c r="U410" i="3"/>
  <c r="Y410" i="3"/>
  <c r="AC410" i="3"/>
  <c r="AG410" i="3"/>
  <c r="AK410" i="3"/>
  <c r="AO410" i="3"/>
  <c r="AS410" i="3"/>
  <c r="AW410" i="3"/>
  <c r="V410" i="3"/>
  <c r="AL410" i="3"/>
  <c r="Z410" i="3"/>
  <c r="AP410" i="3"/>
  <c r="N410" i="3"/>
  <c r="AD410" i="3"/>
  <c r="AT410" i="3"/>
  <c r="AH410" i="3"/>
  <c r="R410" i="3"/>
  <c r="M394" i="3"/>
  <c r="Q394" i="3"/>
  <c r="U394" i="3"/>
  <c r="Y394" i="3"/>
  <c r="AC394" i="3"/>
  <c r="AG394" i="3"/>
  <c r="AK394" i="3"/>
  <c r="AO394" i="3"/>
  <c r="AS394" i="3"/>
  <c r="AW394" i="3"/>
  <c r="N394" i="3"/>
  <c r="R394" i="3"/>
  <c r="V394" i="3"/>
  <c r="Z394" i="3"/>
  <c r="AD394" i="3"/>
  <c r="AH394" i="3"/>
  <c r="AL394" i="3"/>
  <c r="AP394" i="3"/>
  <c r="AT394" i="3"/>
  <c r="P394" i="3"/>
  <c r="X394" i="3"/>
  <c r="AF394" i="3"/>
  <c r="AN394" i="3"/>
  <c r="AV394" i="3"/>
  <c r="K394" i="3"/>
  <c r="S394" i="3"/>
  <c r="AA394" i="3"/>
  <c r="AI394" i="3"/>
  <c r="AQ394" i="3"/>
  <c r="L394" i="3"/>
  <c r="T394" i="3"/>
  <c r="AB394" i="3"/>
  <c r="AJ394" i="3"/>
  <c r="AR394" i="3"/>
  <c r="W394" i="3"/>
  <c r="AE394" i="3"/>
  <c r="AM394" i="3"/>
  <c r="AU394" i="3"/>
  <c r="O394" i="3"/>
  <c r="M378" i="3"/>
  <c r="Q378" i="3"/>
  <c r="U378" i="3"/>
  <c r="Y378" i="3"/>
  <c r="AC378" i="3"/>
  <c r="AG378" i="3"/>
  <c r="AK378" i="3"/>
  <c r="AO378" i="3"/>
  <c r="AS378" i="3"/>
  <c r="AW378" i="3"/>
  <c r="N378" i="3"/>
  <c r="R378" i="3"/>
  <c r="V378" i="3"/>
  <c r="Z378" i="3"/>
  <c r="AD378" i="3"/>
  <c r="AH378" i="3"/>
  <c r="AL378" i="3"/>
  <c r="AP378" i="3"/>
  <c r="AT378" i="3"/>
  <c r="P378" i="3"/>
  <c r="X378" i="3"/>
  <c r="AF378" i="3"/>
  <c r="AN378" i="3"/>
  <c r="AV378" i="3"/>
  <c r="K378" i="3"/>
  <c r="S378" i="3"/>
  <c r="AA378" i="3"/>
  <c r="AI378" i="3"/>
  <c r="AQ378" i="3"/>
  <c r="L378" i="3"/>
  <c r="T378" i="3"/>
  <c r="AB378" i="3"/>
  <c r="AJ378" i="3"/>
  <c r="AR378" i="3"/>
  <c r="AM378" i="3"/>
  <c r="O378" i="3"/>
  <c r="AU378" i="3"/>
  <c r="W378" i="3"/>
  <c r="AE378" i="3"/>
  <c r="M362" i="3"/>
  <c r="Q362" i="3"/>
  <c r="U362" i="3"/>
  <c r="Y362" i="3"/>
  <c r="AC362" i="3"/>
  <c r="AG362" i="3"/>
  <c r="AK362" i="3"/>
  <c r="AO362" i="3"/>
  <c r="AS362" i="3"/>
  <c r="AW362" i="3"/>
  <c r="N362" i="3"/>
  <c r="R362" i="3"/>
  <c r="V362" i="3"/>
  <c r="Z362" i="3"/>
  <c r="AD362" i="3"/>
  <c r="AH362" i="3"/>
  <c r="AL362" i="3"/>
  <c r="AP362" i="3"/>
  <c r="AT362" i="3"/>
  <c r="K362" i="3"/>
  <c r="O362" i="3"/>
  <c r="S362" i="3"/>
  <c r="W362" i="3"/>
  <c r="AA362" i="3"/>
  <c r="AE362" i="3"/>
  <c r="AI362" i="3"/>
  <c r="AM362" i="3"/>
  <c r="AQ362" i="3"/>
  <c r="AU362" i="3"/>
  <c r="T362" i="3"/>
  <c r="AJ362" i="3"/>
  <c r="X362" i="3"/>
  <c r="AN362" i="3"/>
  <c r="L362" i="3"/>
  <c r="AB362" i="3"/>
  <c r="AR362" i="3"/>
  <c r="P362" i="3"/>
  <c r="AF362" i="3"/>
  <c r="AV362" i="3"/>
  <c r="M346" i="3"/>
  <c r="Q346" i="3"/>
  <c r="U346" i="3"/>
  <c r="Y346" i="3"/>
  <c r="AC346" i="3"/>
  <c r="AG346" i="3"/>
  <c r="AK346" i="3"/>
  <c r="AO346" i="3"/>
  <c r="AS346" i="3"/>
  <c r="AW346" i="3"/>
  <c r="N346" i="3"/>
  <c r="R346" i="3"/>
  <c r="V346" i="3"/>
  <c r="Z346" i="3"/>
  <c r="AD346" i="3"/>
  <c r="AH346" i="3"/>
  <c r="AL346" i="3"/>
  <c r="AP346" i="3"/>
  <c r="AT346" i="3"/>
  <c r="K346" i="3"/>
  <c r="O346" i="3"/>
  <c r="S346" i="3"/>
  <c r="W346" i="3"/>
  <c r="AA346" i="3"/>
  <c r="AE346" i="3"/>
  <c r="AI346" i="3"/>
  <c r="AM346" i="3"/>
  <c r="AQ346" i="3"/>
  <c r="AU346" i="3"/>
  <c r="T346" i="3"/>
  <c r="AJ346" i="3"/>
  <c r="X346" i="3"/>
  <c r="AN346" i="3"/>
  <c r="L346" i="3"/>
  <c r="AB346" i="3"/>
  <c r="AR346" i="3"/>
  <c r="AV346" i="3"/>
  <c r="P346" i="3"/>
  <c r="AF346" i="3"/>
  <c r="M330" i="3"/>
  <c r="Q330" i="3"/>
  <c r="U330" i="3"/>
  <c r="Y330" i="3"/>
  <c r="AC330" i="3"/>
  <c r="AG330" i="3"/>
  <c r="AK330" i="3"/>
  <c r="AO330" i="3"/>
  <c r="AS330" i="3"/>
  <c r="AW330" i="3"/>
  <c r="N330" i="3"/>
  <c r="R330" i="3"/>
  <c r="V330" i="3"/>
  <c r="Z330" i="3"/>
  <c r="AD330" i="3"/>
  <c r="AH330" i="3"/>
  <c r="AL330" i="3"/>
  <c r="AP330" i="3"/>
  <c r="AT330" i="3"/>
  <c r="K330" i="3"/>
  <c r="O330" i="3"/>
  <c r="S330" i="3"/>
  <c r="W330" i="3"/>
  <c r="AA330" i="3"/>
  <c r="AE330" i="3"/>
  <c r="AI330" i="3"/>
  <c r="AM330" i="3"/>
  <c r="AQ330" i="3"/>
  <c r="AU330" i="3"/>
  <c r="T330" i="3"/>
  <c r="AJ330" i="3"/>
  <c r="X330" i="3"/>
  <c r="AN330" i="3"/>
  <c r="L330" i="3"/>
  <c r="AB330" i="3"/>
  <c r="AR330" i="3"/>
  <c r="AF330" i="3"/>
  <c r="AV330" i="3"/>
  <c r="P330" i="3"/>
  <c r="M314" i="3"/>
  <c r="Q314" i="3"/>
  <c r="U314" i="3"/>
  <c r="Y314" i="3"/>
  <c r="AC314" i="3"/>
  <c r="AG314" i="3"/>
  <c r="AK314" i="3"/>
  <c r="AO314" i="3"/>
  <c r="AS314" i="3"/>
  <c r="AW314" i="3"/>
  <c r="N314" i="3"/>
  <c r="R314" i="3"/>
  <c r="V314" i="3"/>
  <c r="Z314" i="3"/>
  <c r="AD314" i="3"/>
  <c r="AH314" i="3"/>
  <c r="AL314" i="3"/>
  <c r="AP314" i="3"/>
  <c r="AT314" i="3"/>
  <c r="K314" i="3"/>
  <c r="O314" i="3"/>
  <c r="S314" i="3"/>
  <c r="W314" i="3"/>
  <c r="AA314" i="3"/>
  <c r="AE314" i="3"/>
  <c r="AI314" i="3"/>
  <c r="AM314" i="3"/>
  <c r="AQ314" i="3"/>
  <c r="AU314" i="3"/>
  <c r="T314" i="3"/>
  <c r="AJ314" i="3"/>
  <c r="X314" i="3"/>
  <c r="AN314" i="3"/>
  <c r="L314" i="3"/>
  <c r="AB314" i="3"/>
  <c r="AR314" i="3"/>
  <c r="P314" i="3"/>
  <c r="AF314" i="3"/>
  <c r="AV314" i="3"/>
  <c r="M298" i="3"/>
  <c r="Q298" i="3"/>
  <c r="U298" i="3"/>
  <c r="Y298" i="3"/>
  <c r="AC298" i="3"/>
  <c r="AG298" i="3"/>
  <c r="AK298" i="3"/>
  <c r="AO298" i="3"/>
  <c r="AS298" i="3"/>
  <c r="AW298" i="3"/>
  <c r="N298" i="3"/>
  <c r="R298" i="3"/>
  <c r="V298" i="3"/>
  <c r="Z298" i="3"/>
  <c r="AD298" i="3"/>
  <c r="AH298" i="3"/>
  <c r="AL298" i="3"/>
  <c r="AP298" i="3"/>
  <c r="AT298" i="3"/>
  <c r="K298" i="3"/>
  <c r="O298" i="3"/>
  <c r="S298" i="3"/>
  <c r="W298" i="3"/>
  <c r="AA298" i="3"/>
  <c r="AE298" i="3"/>
  <c r="AI298" i="3"/>
  <c r="AM298" i="3"/>
  <c r="AQ298" i="3"/>
  <c r="AU298" i="3"/>
  <c r="X298" i="3"/>
  <c r="AN298" i="3"/>
  <c r="L298" i="3"/>
  <c r="AB298" i="3"/>
  <c r="AR298" i="3"/>
  <c r="P298" i="3"/>
  <c r="AF298" i="3"/>
  <c r="AV298" i="3"/>
  <c r="T298" i="3"/>
  <c r="AJ298" i="3"/>
  <c r="M282" i="3"/>
  <c r="Q282" i="3"/>
  <c r="U282" i="3"/>
  <c r="Y282" i="3"/>
  <c r="AC282" i="3"/>
  <c r="AG282" i="3"/>
  <c r="AK282" i="3"/>
  <c r="AO282" i="3"/>
  <c r="AS282" i="3"/>
  <c r="AW282" i="3"/>
  <c r="N282" i="3"/>
  <c r="R282" i="3"/>
  <c r="V282" i="3"/>
  <c r="Z282" i="3"/>
  <c r="AD282" i="3"/>
  <c r="AH282" i="3"/>
  <c r="AL282" i="3"/>
  <c r="AP282" i="3"/>
  <c r="AT282" i="3"/>
  <c r="K282" i="3"/>
  <c r="O282" i="3"/>
  <c r="S282" i="3"/>
  <c r="W282" i="3"/>
  <c r="AA282" i="3"/>
  <c r="AE282" i="3"/>
  <c r="AI282" i="3"/>
  <c r="AM282" i="3"/>
  <c r="AQ282" i="3"/>
  <c r="AU282" i="3"/>
  <c r="X282" i="3"/>
  <c r="AN282" i="3"/>
  <c r="L282" i="3"/>
  <c r="AB282" i="3"/>
  <c r="AR282" i="3"/>
  <c r="P282" i="3"/>
  <c r="AF282" i="3"/>
  <c r="AV282" i="3"/>
  <c r="T282" i="3"/>
  <c r="AJ282" i="3"/>
  <c r="M266" i="3"/>
  <c r="Q266" i="3"/>
  <c r="U266" i="3"/>
  <c r="Y266" i="3"/>
  <c r="AC266" i="3"/>
  <c r="AG266" i="3"/>
  <c r="AK266" i="3"/>
  <c r="AO266" i="3"/>
  <c r="AS266" i="3"/>
  <c r="AW266" i="3"/>
  <c r="N266" i="3"/>
  <c r="R266" i="3"/>
  <c r="V266" i="3"/>
  <c r="Z266" i="3"/>
  <c r="AD266" i="3"/>
  <c r="AH266" i="3"/>
  <c r="AL266" i="3"/>
  <c r="AP266" i="3"/>
  <c r="AT266" i="3"/>
  <c r="K266" i="3"/>
  <c r="O266" i="3"/>
  <c r="S266" i="3"/>
  <c r="W266" i="3"/>
  <c r="AA266" i="3"/>
  <c r="AE266" i="3"/>
  <c r="AI266" i="3"/>
  <c r="AM266" i="3"/>
  <c r="AQ266" i="3"/>
  <c r="AU266" i="3"/>
  <c r="X266" i="3"/>
  <c r="AN266" i="3"/>
  <c r="L266" i="3"/>
  <c r="AB266" i="3"/>
  <c r="AR266" i="3"/>
  <c r="P266" i="3"/>
  <c r="AF266" i="3"/>
  <c r="AV266" i="3"/>
  <c r="T266" i="3"/>
  <c r="AJ266" i="3"/>
  <c r="M250" i="3"/>
  <c r="Q250" i="3"/>
  <c r="U250" i="3"/>
  <c r="Y250" i="3"/>
  <c r="AC250" i="3"/>
  <c r="AG250" i="3"/>
  <c r="AK250" i="3"/>
  <c r="AO250" i="3"/>
  <c r="AS250" i="3"/>
  <c r="AW250" i="3"/>
  <c r="N250" i="3"/>
  <c r="R250" i="3"/>
  <c r="V250" i="3"/>
  <c r="Z250" i="3"/>
  <c r="AD250" i="3"/>
  <c r="AH250" i="3"/>
  <c r="AL250" i="3"/>
  <c r="AP250" i="3"/>
  <c r="AT250" i="3"/>
  <c r="K250" i="3"/>
  <c r="O250" i="3"/>
  <c r="S250" i="3"/>
  <c r="W250" i="3"/>
  <c r="AA250" i="3"/>
  <c r="AE250" i="3"/>
  <c r="AI250" i="3"/>
  <c r="AM250" i="3"/>
  <c r="AQ250" i="3"/>
  <c r="AU250" i="3"/>
  <c r="X250" i="3"/>
  <c r="AN250" i="3"/>
  <c r="L250" i="3"/>
  <c r="AB250" i="3"/>
  <c r="AR250" i="3"/>
  <c r="P250" i="3"/>
  <c r="AF250" i="3"/>
  <c r="AV250" i="3"/>
  <c r="AJ250" i="3"/>
  <c r="T250" i="3"/>
  <c r="M234" i="3"/>
  <c r="Q234" i="3"/>
  <c r="U234" i="3"/>
  <c r="Y234" i="3"/>
  <c r="AC234" i="3"/>
  <c r="AG234" i="3"/>
  <c r="AK234" i="3"/>
  <c r="AO234" i="3"/>
  <c r="AS234" i="3"/>
  <c r="AW234" i="3"/>
  <c r="N234" i="3"/>
  <c r="R234" i="3"/>
  <c r="V234" i="3"/>
  <c r="Z234" i="3"/>
  <c r="AD234" i="3"/>
  <c r="AH234" i="3"/>
  <c r="AL234" i="3"/>
  <c r="AP234" i="3"/>
  <c r="AT234" i="3"/>
  <c r="K234" i="3"/>
  <c r="O234" i="3"/>
  <c r="S234" i="3"/>
  <c r="W234" i="3"/>
  <c r="AA234" i="3"/>
  <c r="AE234" i="3"/>
  <c r="AI234" i="3"/>
  <c r="AM234" i="3"/>
  <c r="AQ234" i="3"/>
  <c r="AU234" i="3"/>
  <c r="P234" i="3"/>
  <c r="AF234" i="3"/>
  <c r="AV234" i="3"/>
  <c r="T234" i="3"/>
  <c r="AJ234" i="3"/>
  <c r="X234" i="3"/>
  <c r="AN234" i="3"/>
  <c r="AB234" i="3"/>
  <c r="AR234" i="3"/>
  <c r="L234" i="3"/>
  <c r="M218" i="3"/>
  <c r="Q218" i="3"/>
  <c r="U218" i="3"/>
  <c r="Y218" i="3"/>
  <c r="AC218" i="3"/>
  <c r="AG218" i="3"/>
  <c r="AK218" i="3"/>
  <c r="AO218" i="3"/>
  <c r="AS218" i="3"/>
  <c r="AW218" i="3"/>
  <c r="N218" i="3"/>
  <c r="R218" i="3"/>
  <c r="V218" i="3"/>
  <c r="Z218" i="3"/>
  <c r="AD218" i="3"/>
  <c r="AH218" i="3"/>
  <c r="AL218" i="3"/>
  <c r="AP218" i="3"/>
  <c r="AT218" i="3"/>
  <c r="K218" i="3"/>
  <c r="O218" i="3"/>
  <c r="S218" i="3"/>
  <c r="W218" i="3"/>
  <c r="AA218" i="3"/>
  <c r="AE218" i="3"/>
  <c r="AI218" i="3"/>
  <c r="AM218" i="3"/>
  <c r="AQ218" i="3"/>
  <c r="AU218" i="3"/>
  <c r="P218" i="3"/>
  <c r="AF218" i="3"/>
  <c r="AV218" i="3"/>
  <c r="T218" i="3"/>
  <c r="AJ218" i="3"/>
  <c r="X218" i="3"/>
  <c r="AN218" i="3"/>
  <c r="L218" i="3"/>
  <c r="AB218" i="3"/>
  <c r="AR218" i="3"/>
  <c r="M202" i="3"/>
  <c r="Q202" i="3"/>
  <c r="U202" i="3"/>
  <c r="Y202" i="3"/>
  <c r="AC202" i="3"/>
  <c r="AG202" i="3"/>
  <c r="AK202" i="3"/>
  <c r="AO202" i="3"/>
  <c r="AS202" i="3"/>
  <c r="AW202" i="3"/>
  <c r="N202" i="3"/>
  <c r="R202" i="3"/>
  <c r="V202" i="3"/>
  <c r="Z202" i="3"/>
  <c r="AD202" i="3"/>
  <c r="AH202" i="3"/>
  <c r="AL202" i="3"/>
  <c r="AP202" i="3"/>
  <c r="AT202" i="3"/>
  <c r="K202" i="3"/>
  <c r="O202" i="3"/>
  <c r="S202" i="3"/>
  <c r="W202" i="3"/>
  <c r="AA202" i="3"/>
  <c r="AE202" i="3"/>
  <c r="AI202" i="3"/>
  <c r="AM202" i="3"/>
  <c r="AQ202" i="3"/>
  <c r="AU202" i="3"/>
  <c r="P202" i="3"/>
  <c r="AF202" i="3"/>
  <c r="AV202" i="3"/>
  <c r="T202" i="3"/>
  <c r="AJ202" i="3"/>
  <c r="X202" i="3"/>
  <c r="AN202" i="3"/>
  <c r="L202" i="3"/>
  <c r="AB202" i="3"/>
  <c r="AR202" i="3"/>
  <c r="M186" i="3"/>
  <c r="Q186" i="3"/>
  <c r="U186" i="3"/>
  <c r="Y186" i="3"/>
  <c r="AC186" i="3"/>
  <c r="AG186" i="3"/>
  <c r="AK186" i="3"/>
  <c r="AO186" i="3"/>
  <c r="AS186" i="3"/>
  <c r="AW186" i="3"/>
  <c r="N186" i="3"/>
  <c r="R186" i="3"/>
  <c r="V186" i="3"/>
  <c r="Z186" i="3"/>
  <c r="AD186" i="3"/>
  <c r="AH186" i="3"/>
  <c r="AL186" i="3"/>
  <c r="AP186" i="3"/>
  <c r="AT186" i="3"/>
  <c r="K186" i="3"/>
  <c r="O186" i="3"/>
  <c r="S186" i="3"/>
  <c r="W186" i="3"/>
  <c r="AA186" i="3"/>
  <c r="AE186" i="3"/>
  <c r="AI186" i="3"/>
  <c r="AM186" i="3"/>
  <c r="AQ186" i="3"/>
  <c r="AU186" i="3"/>
  <c r="P186" i="3"/>
  <c r="AF186" i="3"/>
  <c r="AV186" i="3"/>
  <c r="T186" i="3"/>
  <c r="AJ186" i="3"/>
  <c r="X186" i="3"/>
  <c r="AN186" i="3"/>
  <c r="AR186" i="3"/>
  <c r="L186" i="3"/>
  <c r="AB186" i="3"/>
  <c r="K170" i="3"/>
  <c r="O170" i="3"/>
  <c r="S170" i="3"/>
  <c r="W170" i="3"/>
  <c r="AA170" i="3"/>
  <c r="AE170" i="3"/>
  <c r="AI170" i="3"/>
  <c r="AM170" i="3"/>
  <c r="AQ170" i="3"/>
  <c r="AU170" i="3"/>
  <c r="L170" i="3"/>
  <c r="P170" i="3"/>
  <c r="T170" i="3"/>
  <c r="X170" i="3"/>
  <c r="AB170" i="3"/>
  <c r="AF170" i="3"/>
  <c r="AJ170" i="3"/>
  <c r="AN170" i="3"/>
  <c r="AR170" i="3"/>
  <c r="AV170" i="3"/>
  <c r="M170" i="3"/>
  <c r="Q170" i="3"/>
  <c r="U170" i="3"/>
  <c r="Y170" i="3"/>
  <c r="AC170" i="3"/>
  <c r="AG170" i="3"/>
  <c r="AK170" i="3"/>
  <c r="AO170" i="3"/>
  <c r="AS170" i="3"/>
  <c r="AW170" i="3"/>
  <c r="V170" i="3"/>
  <c r="AL170" i="3"/>
  <c r="Z170" i="3"/>
  <c r="AP170" i="3"/>
  <c r="N170" i="3"/>
  <c r="AD170" i="3"/>
  <c r="AT170" i="3"/>
  <c r="AH170" i="3"/>
  <c r="R170" i="3"/>
  <c r="K154" i="3"/>
  <c r="O154" i="3"/>
  <c r="S154" i="3"/>
  <c r="W154" i="3"/>
  <c r="AA154" i="3"/>
  <c r="AE154" i="3"/>
  <c r="AI154" i="3"/>
  <c r="AM154" i="3"/>
  <c r="AQ154" i="3"/>
  <c r="AU154" i="3"/>
  <c r="L154" i="3"/>
  <c r="P154" i="3"/>
  <c r="T154" i="3"/>
  <c r="X154" i="3"/>
  <c r="AB154" i="3"/>
  <c r="AF154" i="3"/>
  <c r="AJ154" i="3"/>
  <c r="AN154" i="3"/>
  <c r="AR154" i="3"/>
  <c r="AV154" i="3"/>
  <c r="M154" i="3"/>
  <c r="Q154" i="3"/>
  <c r="U154" i="3"/>
  <c r="Y154" i="3"/>
  <c r="AC154" i="3"/>
  <c r="AG154" i="3"/>
  <c r="AK154" i="3"/>
  <c r="AO154" i="3"/>
  <c r="AS154" i="3"/>
  <c r="AW154" i="3"/>
  <c r="V154" i="3"/>
  <c r="AL154" i="3"/>
  <c r="Z154" i="3"/>
  <c r="AP154" i="3"/>
  <c r="N154" i="3"/>
  <c r="AD154" i="3"/>
  <c r="AT154" i="3"/>
  <c r="R154" i="3"/>
  <c r="AH154" i="3"/>
  <c r="K138" i="3"/>
  <c r="O138" i="3"/>
  <c r="S138" i="3"/>
  <c r="W138" i="3"/>
  <c r="AA138" i="3"/>
  <c r="AE138" i="3"/>
  <c r="AI138" i="3"/>
  <c r="AM138" i="3"/>
  <c r="AQ138" i="3"/>
  <c r="AU138" i="3"/>
  <c r="L138" i="3"/>
  <c r="P138" i="3"/>
  <c r="T138" i="3"/>
  <c r="X138" i="3"/>
  <c r="AB138" i="3"/>
  <c r="AF138" i="3"/>
  <c r="AJ138" i="3"/>
  <c r="AN138" i="3"/>
  <c r="AR138" i="3"/>
  <c r="AV138" i="3"/>
  <c r="M138" i="3"/>
  <c r="Q138" i="3"/>
  <c r="U138" i="3"/>
  <c r="Y138" i="3"/>
  <c r="AC138" i="3"/>
  <c r="AG138" i="3"/>
  <c r="AK138" i="3"/>
  <c r="AO138" i="3"/>
  <c r="AS138" i="3"/>
  <c r="AW138" i="3"/>
  <c r="V138" i="3"/>
  <c r="AL138" i="3"/>
  <c r="Z138" i="3"/>
  <c r="AP138" i="3"/>
  <c r="N138" i="3"/>
  <c r="AD138" i="3"/>
  <c r="AT138" i="3"/>
  <c r="R138" i="3"/>
  <c r="AH138" i="3"/>
  <c r="M122" i="3"/>
  <c r="Q122" i="3"/>
  <c r="U122" i="3"/>
  <c r="Y122" i="3"/>
  <c r="AC122" i="3"/>
  <c r="AG122" i="3"/>
  <c r="AK122" i="3"/>
  <c r="AO122" i="3"/>
  <c r="AS122" i="3"/>
  <c r="AW122" i="3"/>
  <c r="N122" i="3"/>
  <c r="R122" i="3"/>
  <c r="K122" i="3"/>
  <c r="O122" i="3"/>
  <c r="S122" i="3"/>
  <c r="W122" i="3"/>
  <c r="AA122" i="3"/>
  <c r="AE122" i="3"/>
  <c r="AI122" i="3"/>
  <c r="AM122" i="3"/>
  <c r="AQ122" i="3"/>
  <c r="AU122" i="3"/>
  <c r="T122" i="3"/>
  <c r="AB122" i="3"/>
  <c r="AJ122" i="3"/>
  <c r="AR122" i="3"/>
  <c r="V122" i="3"/>
  <c r="AD122" i="3"/>
  <c r="AL122" i="3"/>
  <c r="AT122" i="3"/>
  <c r="L122" i="3"/>
  <c r="X122" i="3"/>
  <c r="AF122" i="3"/>
  <c r="AN122" i="3"/>
  <c r="AV122" i="3"/>
  <c r="AP122" i="3"/>
  <c r="P122" i="3"/>
  <c r="Z122" i="3"/>
  <c r="AH122" i="3"/>
  <c r="M106" i="3"/>
  <c r="Q106" i="3"/>
  <c r="U106" i="3"/>
  <c r="Y106" i="3"/>
  <c r="AC106" i="3"/>
  <c r="AG106" i="3"/>
  <c r="AK106" i="3"/>
  <c r="AO106" i="3"/>
  <c r="AS106" i="3"/>
  <c r="AW106" i="3"/>
  <c r="N106" i="3"/>
  <c r="R106" i="3"/>
  <c r="V106" i="3"/>
  <c r="Z106" i="3"/>
  <c r="AD106" i="3"/>
  <c r="AH106" i="3"/>
  <c r="AL106" i="3"/>
  <c r="AP106" i="3"/>
  <c r="AT106" i="3"/>
  <c r="K106" i="3"/>
  <c r="O106" i="3"/>
  <c r="S106" i="3"/>
  <c r="W106" i="3"/>
  <c r="AA106" i="3"/>
  <c r="AE106" i="3"/>
  <c r="AI106" i="3"/>
  <c r="AM106" i="3"/>
  <c r="AQ106" i="3"/>
  <c r="AU106" i="3"/>
  <c r="T106" i="3"/>
  <c r="AJ106" i="3"/>
  <c r="X106" i="3"/>
  <c r="AN106" i="3"/>
  <c r="L106" i="3"/>
  <c r="AB106" i="3"/>
  <c r="AR106" i="3"/>
  <c r="AV106" i="3"/>
  <c r="P106" i="3"/>
  <c r="AF106" i="3"/>
  <c r="M90" i="3"/>
  <c r="Q90" i="3"/>
  <c r="U90" i="3"/>
  <c r="Y90" i="3"/>
  <c r="AC90" i="3"/>
  <c r="AG90" i="3"/>
  <c r="AK90" i="3"/>
  <c r="AO90" i="3"/>
  <c r="AS90" i="3"/>
  <c r="AW90" i="3"/>
  <c r="N90" i="3"/>
  <c r="R90" i="3"/>
  <c r="V90" i="3"/>
  <c r="Z90" i="3"/>
  <c r="AD90" i="3"/>
  <c r="AH90" i="3"/>
  <c r="AL90" i="3"/>
  <c r="AP90" i="3"/>
  <c r="AT90" i="3"/>
  <c r="K90" i="3"/>
  <c r="O90" i="3"/>
  <c r="S90" i="3"/>
  <c r="W90" i="3"/>
  <c r="AA90" i="3"/>
  <c r="AE90" i="3"/>
  <c r="AI90" i="3"/>
  <c r="AM90" i="3"/>
  <c r="AQ90" i="3"/>
  <c r="AU90" i="3"/>
  <c r="X90" i="3"/>
  <c r="AN90" i="3"/>
  <c r="L90" i="3"/>
  <c r="AB90" i="3"/>
  <c r="AR90" i="3"/>
  <c r="P90" i="3"/>
  <c r="AF90" i="3"/>
  <c r="AV90" i="3"/>
  <c r="AJ90" i="3"/>
  <c r="T90" i="3"/>
  <c r="M74" i="3"/>
  <c r="Q74" i="3"/>
  <c r="U74" i="3"/>
  <c r="Y74" i="3"/>
  <c r="AC74" i="3"/>
  <c r="AG74" i="3"/>
  <c r="AK74" i="3"/>
  <c r="AO74" i="3"/>
  <c r="AS74" i="3"/>
  <c r="AW74" i="3"/>
  <c r="N74" i="3"/>
  <c r="R74" i="3"/>
  <c r="V74" i="3"/>
  <c r="Z74" i="3"/>
  <c r="AD74" i="3"/>
  <c r="AH74" i="3"/>
  <c r="AL74" i="3"/>
  <c r="AP74" i="3"/>
  <c r="AT74" i="3"/>
  <c r="K74" i="3"/>
  <c r="O74" i="3"/>
  <c r="S74" i="3"/>
  <c r="W74" i="3"/>
  <c r="AA74" i="3"/>
  <c r="AE74" i="3"/>
  <c r="AI74" i="3"/>
  <c r="AM74" i="3"/>
  <c r="AQ74" i="3"/>
  <c r="AU74" i="3"/>
  <c r="X74" i="3"/>
  <c r="AN74" i="3"/>
  <c r="L74" i="3"/>
  <c r="AB74" i="3"/>
  <c r="AR74" i="3"/>
  <c r="P74" i="3"/>
  <c r="AF74" i="3"/>
  <c r="AV74" i="3"/>
  <c r="T74" i="3"/>
  <c r="AJ74" i="3"/>
  <c r="N58" i="3"/>
  <c r="R58" i="3"/>
  <c r="V58" i="3"/>
  <c r="Z58" i="3"/>
  <c r="AD58" i="3"/>
  <c r="AH58" i="3"/>
  <c r="AL58" i="3"/>
  <c r="AP58" i="3"/>
  <c r="AT58" i="3"/>
  <c r="K58" i="3"/>
  <c r="O58" i="3"/>
  <c r="S58" i="3"/>
  <c r="W58" i="3"/>
  <c r="AA58" i="3"/>
  <c r="AE58" i="3"/>
  <c r="AI58" i="3"/>
  <c r="AM58" i="3"/>
  <c r="AQ58" i="3"/>
  <c r="AU58" i="3"/>
  <c r="L58" i="3"/>
  <c r="P58" i="3"/>
  <c r="T58" i="3"/>
  <c r="X58" i="3"/>
  <c r="AB58" i="3"/>
  <c r="AF58" i="3"/>
  <c r="AJ58" i="3"/>
  <c r="AN58" i="3"/>
  <c r="AR58" i="3"/>
  <c r="AV58" i="3"/>
  <c r="U58" i="3"/>
  <c r="AK58" i="3"/>
  <c r="Y58" i="3"/>
  <c r="AO58" i="3"/>
  <c r="M58" i="3"/>
  <c r="AC58" i="3"/>
  <c r="AS58" i="3"/>
  <c r="Q58" i="3"/>
  <c r="AG58" i="3"/>
  <c r="AW58" i="3"/>
  <c r="N42" i="3"/>
  <c r="R42" i="3"/>
  <c r="V42" i="3"/>
  <c r="Z42" i="3"/>
  <c r="AD42" i="3"/>
  <c r="AH42" i="3"/>
  <c r="AL42" i="3"/>
  <c r="AP42" i="3"/>
  <c r="AT42" i="3"/>
  <c r="K42" i="3"/>
  <c r="O42" i="3"/>
  <c r="S42" i="3"/>
  <c r="W42" i="3"/>
  <c r="AA42" i="3"/>
  <c r="AE42" i="3"/>
  <c r="AI42" i="3"/>
  <c r="AM42" i="3"/>
  <c r="AQ42" i="3"/>
  <c r="AU42" i="3"/>
  <c r="L42" i="3"/>
  <c r="P42" i="3"/>
  <c r="T42" i="3"/>
  <c r="X42" i="3"/>
  <c r="AB42" i="3"/>
  <c r="AF42" i="3"/>
  <c r="AJ42" i="3"/>
  <c r="AN42" i="3"/>
  <c r="AR42" i="3"/>
  <c r="AV42" i="3"/>
  <c r="Y42" i="3"/>
  <c r="AO42" i="3"/>
  <c r="M42" i="3"/>
  <c r="AC42" i="3"/>
  <c r="AS42" i="3"/>
  <c r="Q42" i="3"/>
  <c r="AG42" i="3"/>
  <c r="AW42" i="3"/>
  <c r="U42" i="3"/>
  <c r="AK42" i="3"/>
  <c r="L26" i="3"/>
  <c r="P26" i="3"/>
  <c r="T26" i="3"/>
  <c r="X26" i="3"/>
  <c r="AB26" i="3"/>
  <c r="AF26" i="3"/>
  <c r="AJ26" i="3"/>
  <c r="AN26" i="3"/>
  <c r="AR26" i="3"/>
  <c r="AV26" i="3"/>
  <c r="K26" i="3"/>
  <c r="Q26" i="3"/>
  <c r="V26" i="3"/>
  <c r="AA26" i="3"/>
  <c r="AG26" i="3"/>
  <c r="AL26" i="3"/>
  <c r="AQ26" i="3"/>
  <c r="AW26" i="3"/>
  <c r="M26" i="3"/>
  <c r="R26" i="3"/>
  <c r="W26" i="3"/>
  <c r="AC26" i="3"/>
  <c r="AH26" i="3"/>
  <c r="AM26" i="3"/>
  <c r="AS26" i="3"/>
  <c r="N26" i="3"/>
  <c r="S26" i="3"/>
  <c r="Y26" i="3"/>
  <c r="AD26" i="3"/>
  <c r="AI26" i="3"/>
  <c r="AO26" i="3"/>
  <c r="AT26" i="3"/>
  <c r="O26" i="3"/>
  <c r="AK26" i="3"/>
  <c r="U26" i="3"/>
  <c r="AP26" i="3"/>
  <c r="Z26" i="3"/>
  <c r="AU26" i="3"/>
  <c r="AE26" i="3"/>
  <c r="N10" i="3"/>
  <c r="R10" i="3"/>
  <c r="V10" i="3"/>
  <c r="Z10" i="3"/>
  <c r="AD10" i="3"/>
  <c r="AH10" i="3"/>
  <c r="AL10" i="3"/>
  <c r="AP10" i="3"/>
  <c r="AT10" i="3"/>
  <c r="K10" i="3"/>
  <c r="O10" i="3"/>
  <c r="S10" i="3"/>
  <c r="W10" i="3"/>
  <c r="AA10" i="3"/>
  <c r="AE10" i="3"/>
  <c r="AI10" i="3"/>
  <c r="AM10" i="3"/>
  <c r="AQ10" i="3"/>
  <c r="AU10" i="3"/>
  <c r="L10" i="3"/>
  <c r="P10" i="3"/>
  <c r="T10" i="3"/>
  <c r="X10" i="3"/>
  <c r="AB10" i="3"/>
  <c r="AF10" i="3"/>
  <c r="AJ10" i="3"/>
  <c r="AN10" i="3"/>
  <c r="AR10" i="3"/>
  <c r="AV10" i="3"/>
  <c r="Y10" i="3"/>
  <c r="AO10" i="3"/>
  <c r="M10" i="3"/>
  <c r="AC10" i="3"/>
  <c r="AS10" i="3"/>
  <c r="Q10" i="3"/>
  <c r="AG10" i="3"/>
  <c r="AW10" i="3"/>
  <c r="U10" i="3"/>
  <c r="AK10" i="3"/>
  <c r="M1493" i="3"/>
  <c r="Q1493" i="3"/>
  <c r="U1493" i="3"/>
  <c r="Y1493" i="3"/>
  <c r="AC1493" i="3"/>
  <c r="AG1493" i="3"/>
  <c r="AK1493" i="3"/>
  <c r="AO1493" i="3"/>
  <c r="AS1493" i="3"/>
  <c r="AW1493" i="3"/>
  <c r="N1493" i="3"/>
  <c r="R1493" i="3"/>
  <c r="V1493" i="3"/>
  <c r="Z1493" i="3"/>
  <c r="AD1493" i="3"/>
  <c r="AH1493" i="3"/>
  <c r="AL1493" i="3"/>
  <c r="AP1493" i="3"/>
  <c r="AT1493" i="3"/>
  <c r="K1493" i="3"/>
  <c r="O1493" i="3"/>
  <c r="S1493" i="3"/>
  <c r="W1493" i="3"/>
  <c r="AA1493" i="3"/>
  <c r="AE1493" i="3"/>
  <c r="AI1493" i="3"/>
  <c r="AM1493" i="3"/>
  <c r="AQ1493" i="3"/>
  <c r="AU1493" i="3"/>
  <c r="X1493" i="3"/>
  <c r="AN1493" i="3"/>
  <c r="T1493" i="3"/>
  <c r="L1493" i="3"/>
  <c r="AB1493" i="3"/>
  <c r="AR1493" i="3"/>
  <c r="AJ1493" i="3"/>
  <c r="P1493" i="3"/>
  <c r="AF1493" i="3"/>
  <c r="AV1493" i="3"/>
  <c r="M1461" i="3"/>
  <c r="Q1461" i="3"/>
  <c r="U1461" i="3"/>
  <c r="Y1461" i="3"/>
  <c r="AC1461" i="3"/>
  <c r="AG1461" i="3"/>
  <c r="AK1461" i="3"/>
  <c r="AO1461" i="3"/>
  <c r="AS1461" i="3"/>
  <c r="AW1461" i="3"/>
  <c r="N1461" i="3"/>
  <c r="R1461" i="3"/>
  <c r="V1461" i="3"/>
  <c r="Z1461" i="3"/>
  <c r="AD1461" i="3"/>
  <c r="AH1461" i="3"/>
  <c r="AL1461" i="3"/>
  <c r="AP1461" i="3"/>
  <c r="AT1461" i="3"/>
  <c r="K1461" i="3"/>
  <c r="O1461" i="3"/>
  <c r="S1461" i="3"/>
  <c r="W1461" i="3"/>
  <c r="AA1461" i="3"/>
  <c r="AE1461" i="3"/>
  <c r="AI1461" i="3"/>
  <c r="AM1461" i="3"/>
  <c r="AQ1461" i="3"/>
  <c r="AU1461" i="3"/>
  <c r="X1461" i="3"/>
  <c r="AN1461" i="3"/>
  <c r="T1461" i="3"/>
  <c r="L1461" i="3"/>
  <c r="AB1461" i="3"/>
  <c r="AR1461" i="3"/>
  <c r="AJ1461" i="3"/>
  <c r="P1461" i="3"/>
  <c r="AF1461" i="3"/>
  <c r="AV1461" i="3"/>
  <c r="M1429" i="3"/>
  <c r="Q1429" i="3"/>
  <c r="U1429" i="3"/>
  <c r="Y1429" i="3"/>
  <c r="AC1429" i="3"/>
  <c r="AG1429" i="3"/>
  <c r="AK1429" i="3"/>
  <c r="AO1429" i="3"/>
  <c r="AS1429" i="3"/>
  <c r="AW1429" i="3"/>
  <c r="N1429" i="3"/>
  <c r="R1429" i="3"/>
  <c r="V1429" i="3"/>
  <c r="Z1429" i="3"/>
  <c r="AD1429" i="3"/>
  <c r="AH1429" i="3"/>
  <c r="AL1429" i="3"/>
  <c r="AP1429" i="3"/>
  <c r="AT1429" i="3"/>
  <c r="K1429" i="3"/>
  <c r="O1429" i="3"/>
  <c r="S1429" i="3"/>
  <c r="W1429" i="3"/>
  <c r="AA1429" i="3"/>
  <c r="AE1429" i="3"/>
  <c r="AI1429" i="3"/>
  <c r="AM1429" i="3"/>
  <c r="AQ1429" i="3"/>
  <c r="AU1429" i="3"/>
  <c r="X1429" i="3"/>
  <c r="AN1429" i="3"/>
  <c r="T1429" i="3"/>
  <c r="L1429" i="3"/>
  <c r="AB1429" i="3"/>
  <c r="AR1429" i="3"/>
  <c r="P1429" i="3"/>
  <c r="AF1429" i="3"/>
  <c r="AV1429" i="3"/>
  <c r="AJ1429" i="3"/>
  <c r="M1397" i="3"/>
  <c r="Q1397" i="3"/>
  <c r="U1397" i="3"/>
  <c r="Y1397" i="3"/>
  <c r="AC1397" i="3"/>
  <c r="AG1397" i="3"/>
  <c r="AK1397" i="3"/>
  <c r="AO1397" i="3"/>
  <c r="AS1397" i="3"/>
  <c r="AW1397" i="3"/>
  <c r="N1397" i="3"/>
  <c r="R1397" i="3"/>
  <c r="V1397" i="3"/>
  <c r="Z1397" i="3"/>
  <c r="AD1397" i="3"/>
  <c r="AH1397" i="3"/>
  <c r="AL1397" i="3"/>
  <c r="AP1397" i="3"/>
  <c r="AT1397" i="3"/>
  <c r="K1397" i="3"/>
  <c r="O1397" i="3"/>
  <c r="S1397" i="3"/>
  <c r="W1397" i="3"/>
  <c r="AA1397" i="3"/>
  <c r="AE1397" i="3"/>
  <c r="AI1397" i="3"/>
  <c r="AM1397" i="3"/>
  <c r="AQ1397" i="3"/>
  <c r="AU1397" i="3"/>
  <c r="X1397" i="3"/>
  <c r="AN1397" i="3"/>
  <c r="T1397" i="3"/>
  <c r="L1397" i="3"/>
  <c r="AB1397" i="3"/>
  <c r="AR1397" i="3"/>
  <c r="P1397" i="3"/>
  <c r="AF1397" i="3"/>
  <c r="AV1397" i="3"/>
  <c r="AJ1397" i="3"/>
  <c r="M1365" i="3"/>
  <c r="Q1365" i="3"/>
  <c r="U1365" i="3"/>
  <c r="Y1365" i="3"/>
  <c r="AC1365" i="3"/>
  <c r="AG1365" i="3"/>
  <c r="AK1365" i="3"/>
  <c r="AO1365" i="3"/>
  <c r="AS1365" i="3"/>
  <c r="AW1365" i="3"/>
  <c r="N1365" i="3"/>
  <c r="R1365" i="3"/>
  <c r="V1365" i="3"/>
  <c r="Z1365" i="3"/>
  <c r="AD1365" i="3"/>
  <c r="AH1365" i="3"/>
  <c r="AL1365" i="3"/>
  <c r="AP1365" i="3"/>
  <c r="AT1365" i="3"/>
  <c r="K1365" i="3"/>
  <c r="O1365" i="3"/>
  <c r="S1365" i="3"/>
  <c r="W1365" i="3"/>
  <c r="AA1365" i="3"/>
  <c r="AE1365" i="3"/>
  <c r="AI1365" i="3"/>
  <c r="AM1365" i="3"/>
  <c r="AQ1365" i="3"/>
  <c r="AU1365" i="3"/>
  <c r="X1365" i="3"/>
  <c r="AN1365" i="3"/>
  <c r="AJ1365" i="3"/>
  <c r="L1365" i="3"/>
  <c r="AB1365" i="3"/>
  <c r="AR1365" i="3"/>
  <c r="T1365" i="3"/>
  <c r="P1365" i="3"/>
  <c r="AF1365" i="3"/>
  <c r="AV1365" i="3"/>
  <c r="M1333" i="3"/>
  <c r="Q1333" i="3"/>
  <c r="U1333" i="3"/>
  <c r="Y1333" i="3"/>
  <c r="AC1333" i="3"/>
  <c r="AG1333" i="3"/>
  <c r="AK1333" i="3"/>
  <c r="AO1333" i="3"/>
  <c r="AS1333" i="3"/>
  <c r="AW1333" i="3"/>
  <c r="N1333" i="3"/>
  <c r="R1333" i="3"/>
  <c r="V1333" i="3"/>
  <c r="Z1333" i="3"/>
  <c r="AD1333" i="3"/>
  <c r="AH1333" i="3"/>
  <c r="AL1333" i="3"/>
  <c r="AP1333" i="3"/>
  <c r="AT1333" i="3"/>
  <c r="K1333" i="3"/>
  <c r="O1333" i="3"/>
  <c r="S1333" i="3"/>
  <c r="W1333" i="3"/>
  <c r="AA1333" i="3"/>
  <c r="AE1333" i="3"/>
  <c r="AI1333" i="3"/>
  <c r="AM1333" i="3"/>
  <c r="AQ1333" i="3"/>
  <c r="AU1333" i="3"/>
  <c r="X1333" i="3"/>
  <c r="AN1333" i="3"/>
  <c r="T1333" i="3"/>
  <c r="L1333" i="3"/>
  <c r="AB1333" i="3"/>
  <c r="AR1333" i="3"/>
  <c r="AJ1333" i="3"/>
  <c r="P1333" i="3"/>
  <c r="AF1333" i="3"/>
  <c r="AV1333" i="3"/>
  <c r="M1297" i="3"/>
  <c r="Q1297" i="3"/>
  <c r="U1297" i="3"/>
  <c r="Y1297" i="3"/>
  <c r="AC1297" i="3"/>
  <c r="AG1297" i="3"/>
  <c r="AK1297" i="3"/>
  <c r="AO1297" i="3"/>
  <c r="AS1297" i="3"/>
  <c r="AW1297" i="3"/>
  <c r="N1297" i="3"/>
  <c r="R1297" i="3"/>
  <c r="V1297" i="3"/>
  <c r="Z1297" i="3"/>
  <c r="AD1297" i="3"/>
  <c r="AH1297" i="3"/>
  <c r="AL1297" i="3"/>
  <c r="AP1297" i="3"/>
  <c r="AT1297" i="3"/>
  <c r="K1297" i="3"/>
  <c r="O1297" i="3"/>
  <c r="S1297" i="3"/>
  <c r="W1297" i="3"/>
  <c r="AA1297" i="3"/>
  <c r="AE1297" i="3"/>
  <c r="AI1297" i="3"/>
  <c r="AM1297" i="3"/>
  <c r="AQ1297" i="3"/>
  <c r="AU1297" i="3"/>
  <c r="T1297" i="3"/>
  <c r="AJ1297" i="3"/>
  <c r="AF1297" i="3"/>
  <c r="X1297" i="3"/>
  <c r="AN1297" i="3"/>
  <c r="P1297" i="3"/>
  <c r="L1297" i="3"/>
  <c r="AB1297" i="3"/>
  <c r="AR1297" i="3"/>
  <c r="AV1297" i="3"/>
  <c r="M1265" i="3"/>
  <c r="Q1265" i="3"/>
  <c r="U1265" i="3"/>
  <c r="Y1265" i="3"/>
  <c r="AC1265" i="3"/>
  <c r="AG1265" i="3"/>
  <c r="AK1265" i="3"/>
  <c r="AO1265" i="3"/>
  <c r="AS1265" i="3"/>
  <c r="AW1265" i="3"/>
  <c r="N1265" i="3"/>
  <c r="R1265" i="3"/>
  <c r="V1265" i="3"/>
  <c r="Z1265" i="3"/>
  <c r="AD1265" i="3"/>
  <c r="AH1265" i="3"/>
  <c r="AL1265" i="3"/>
  <c r="AP1265" i="3"/>
  <c r="AT1265" i="3"/>
  <c r="K1265" i="3"/>
  <c r="O1265" i="3"/>
  <c r="S1265" i="3"/>
  <c r="W1265" i="3"/>
  <c r="AA1265" i="3"/>
  <c r="AE1265" i="3"/>
  <c r="AI1265" i="3"/>
  <c r="AM1265" i="3"/>
  <c r="AQ1265" i="3"/>
  <c r="AU1265" i="3"/>
  <c r="T1265" i="3"/>
  <c r="AJ1265" i="3"/>
  <c r="AF1265" i="3"/>
  <c r="X1265" i="3"/>
  <c r="AN1265" i="3"/>
  <c r="L1265" i="3"/>
  <c r="AB1265" i="3"/>
  <c r="AR1265" i="3"/>
  <c r="P1265" i="3"/>
  <c r="AV1265" i="3"/>
  <c r="M1233" i="3"/>
  <c r="Q1233" i="3"/>
  <c r="U1233" i="3"/>
  <c r="Y1233" i="3"/>
  <c r="AC1233" i="3"/>
  <c r="AG1233" i="3"/>
  <c r="AK1233" i="3"/>
  <c r="AO1233" i="3"/>
  <c r="AS1233" i="3"/>
  <c r="AW1233" i="3"/>
  <c r="N1233" i="3"/>
  <c r="R1233" i="3"/>
  <c r="V1233" i="3"/>
  <c r="Z1233" i="3"/>
  <c r="AD1233" i="3"/>
  <c r="AH1233" i="3"/>
  <c r="AL1233" i="3"/>
  <c r="AP1233" i="3"/>
  <c r="AT1233" i="3"/>
  <c r="K1233" i="3"/>
  <c r="O1233" i="3"/>
  <c r="S1233" i="3"/>
  <c r="W1233" i="3"/>
  <c r="AA1233" i="3"/>
  <c r="AE1233" i="3"/>
  <c r="AI1233" i="3"/>
  <c r="AM1233" i="3"/>
  <c r="AQ1233" i="3"/>
  <c r="AU1233" i="3"/>
  <c r="T1233" i="3"/>
  <c r="AJ1233" i="3"/>
  <c r="AV1233" i="3"/>
  <c r="X1233" i="3"/>
  <c r="AN1233" i="3"/>
  <c r="P1233" i="3"/>
  <c r="L1233" i="3"/>
  <c r="AB1233" i="3"/>
  <c r="AR1233" i="3"/>
  <c r="AF1233" i="3"/>
  <c r="M1201" i="3"/>
  <c r="Q1201" i="3"/>
  <c r="U1201" i="3"/>
  <c r="Y1201" i="3"/>
  <c r="AC1201" i="3"/>
  <c r="AG1201" i="3"/>
  <c r="AK1201" i="3"/>
  <c r="AO1201" i="3"/>
  <c r="AS1201" i="3"/>
  <c r="AW1201" i="3"/>
  <c r="N1201" i="3"/>
  <c r="R1201" i="3"/>
  <c r="V1201" i="3"/>
  <c r="Z1201" i="3"/>
  <c r="AD1201" i="3"/>
  <c r="AH1201" i="3"/>
  <c r="AL1201" i="3"/>
  <c r="AP1201" i="3"/>
  <c r="AT1201" i="3"/>
  <c r="K1201" i="3"/>
  <c r="O1201" i="3"/>
  <c r="S1201" i="3"/>
  <c r="W1201" i="3"/>
  <c r="AA1201" i="3"/>
  <c r="AE1201" i="3"/>
  <c r="AI1201" i="3"/>
  <c r="AM1201" i="3"/>
  <c r="AQ1201" i="3"/>
  <c r="AU1201" i="3"/>
  <c r="T1201" i="3"/>
  <c r="AJ1201" i="3"/>
  <c r="X1201" i="3"/>
  <c r="AN1201" i="3"/>
  <c r="L1201" i="3"/>
  <c r="AB1201" i="3"/>
  <c r="AR1201" i="3"/>
  <c r="P1201" i="3"/>
  <c r="AF1201" i="3"/>
  <c r="AV1201" i="3"/>
  <c r="M1173" i="3"/>
  <c r="Q1173" i="3"/>
  <c r="U1173" i="3"/>
  <c r="Y1173" i="3"/>
  <c r="AC1173" i="3"/>
  <c r="AG1173" i="3"/>
  <c r="AK1173" i="3"/>
  <c r="AO1173" i="3"/>
  <c r="AS1173" i="3"/>
  <c r="AW1173" i="3"/>
  <c r="T1173" i="3"/>
  <c r="AJ1173" i="3"/>
  <c r="N1173" i="3"/>
  <c r="R1173" i="3"/>
  <c r="V1173" i="3"/>
  <c r="Z1173" i="3"/>
  <c r="AD1173" i="3"/>
  <c r="AH1173" i="3"/>
  <c r="AL1173" i="3"/>
  <c r="AP1173" i="3"/>
  <c r="AT1173" i="3"/>
  <c r="L1173" i="3"/>
  <c r="X1173" i="3"/>
  <c r="AN1173" i="3"/>
  <c r="AV1173" i="3"/>
  <c r="K1173" i="3"/>
  <c r="O1173" i="3"/>
  <c r="S1173" i="3"/>
  <c r="W1173" i="3"/>
  <c r="AA1173" i="3"/>
  <c r="AE1173" i="3"/>
  <c r="AI1173" i="3"/>
  <c r="AM1173" i="3"/>
  <c r="AQ1173" i="3"/>
  <c r="AU1173" i="3"/>
  <c r="P1173" i="3"/>
  <c r="AB1173" i="3"/>
  <c r="AF1173" i="3"/>
  <c r="AR1173" i="3"/>
  <c r="M1137" i="3"/>
  <c r="Q1137" i="3"/>
  <c r="U1137" i="3"/>
  <c r="Y1137" i="3"/>
  <c r="AC1137" i="3"/>
  <c r="AG1137" i="3"/>
  <c r="AK1137" i="3"/>
  <c r="AO1137" i="3"/>
  <c r="AS1137" i="3"/>
  <c r="AW1137" i="3"/>
  <c r="L1137" i="3"/>
  <c r="X1137" i="3"/>
  <c r="AN1137" i="3"/>
  <c r="AV1137" i="3"/>
  <c r="N1137" i="3"/>
  <c r="R1137" i="3"/>
  <c r="V1137" i="3"/>
  <c r="Z1137" i="3"/>
  <c r="AD1137" i="3"/>
  <c r="AH1137" i="3"/>
  <c r="AL1137" i="3"/>
  <c r="AP1137" i="3"/>
  <c r="AT1137" i="3"/>
  <c r="P1137" i="3"/>
  <c r="AB1137" i="3"/>
  <c r="AF1137" i="3"/>
  <c r="AR1137" i="3"/>
  <c r="K1137" i="3"/>
  <c r="O1137" i="3"/>
  <c r="S1137" i="3"/>
  <c r="W1137" i="3"/>
  <c r="AA1137" i="3"/>
  <c r="AE1137" i="3"/>
  <c r="AI1137" i="3"/>
  <c r="AM1137" i="3"/>
  <c r="AQ1137" i="3"/>
  <c r="AU1137" i="3"/>
  <c r="T1137" i="3"/>
  <c r="AJ1137" i="3"/>
  <c r="M1105" i="3"/>
  <c r="Q1105" i="3"/>
  <c r="U1105" i="3"/>
  <c r="Y1105" i="3"/>
  <c r="AC1105" i="3"/>
  <c r="AG1105" i="3"/>
  <c r="AK1105" i="3"/>
  <c r="AO1105" i="3"/>
  <c r="AS1105" i="3"/>
  <c r="AW1105" i="3"/>
  <c r="K1105" i="3"/>
  <c r="O1105" i="3"/>
  <c r="S1105" i="3"/>
  <c r="W1105" i="3"/>
  <c r="AA1105" i="3"/>
  <c r="AE1105" i="3"/>
  <c r="AI1105" i="3"/>
  <c r="AM1105" i="3"/>
  <c r="AQ1105" i="3"/>
  <c r="AU1105" i="3"/>
  <c r="L1105" i="3"/>
  <c r="T1105" i="3"/>
  <c r="AB1105" i="3"/>
  <c r="AJ1105" i="3"/>
  <c r="AR1105" i="3"/>
  <c r="AH1105" i="3"/>
  <c r="N1105" i="3"/>
  <c r="V1105" i="3"/>
  <c r="AD1105" i="3"/>
  <c r="AL1105" i="3"/>
  <c r="AT1105" i="3"/>
  <c r="Z1105" i="3"/>
  <c r="P1105" i="3"/>
  <c r="X1105" i="3"/>
  <c r="AF1105" i="3"/>
  <c r="AN1105" i="3"/>
  <c r="AV1105" i="3"/>
  <c r="R1105" i="3"/>
  <c r="AP1105" i="3"/>
  <c r="M1073" i="3"/>
  <c r="Q1073" i="3"/>
  <c r="U1073" i="3"/>
  <c r="Y1073" i="3"/>
  <c r="AC1073" i="3"/>
  <c r="AG1073" i="3"/>
  <c r="AK1073" i="3"/>
  <c r="AO1073" i="3"/>
  <c r="AS1073" i="3"/>
  <c r="AW1073" i="3"/>
  <c r="N1073" i="3"/>
  <c r="R1073" i="3"/>
  <c r="V1073" i="3"/>
  <c r="Z1073" i="3"/>
  <c r="AD1073" i="3"/>
  <c r="AH1073" i="3"/>
  <c r="AL1073" i="3"/>
  <c r="AP1073" i="3"/>
  <c r="AT1073" i="3"/>
  <c r="K1073" i="3"/>
  <c r="O1073" i="3"/>
  <c r="S1073" i="3"/>
  <c r="W1073" i="3"/>
  <c r="AA1073" i="3"/>
  <c r="AE1073" i="3"/>
  <c r="AI1073" i="3"/>
  <c r="AM1073" i="3"/>
  <c r="AQ1073" i="3"/>
  <c r="AU1073" i="3"/>
  <c r="P1073" i="3"/>
  <c r="AF1073" i="3"/>
  <c r="AV1073" i="3"/>
  <c r="L1073" i="3"/>
  <c r="T1073" i="3"/>
  <c r="AJ1073" i="3"/>
  <c r="AR1073" i="3"/>
  <c r="X1073" i="3"/>
  <c r="AN1073" i="3"/>
  <c r="AB1073" i="3"/>
  <c r="M1041" i="3"/>
  <c r="Q1041" i="3"/>
  <c r="U1041" i="3"/>
  <c r="Y1041" i="3"/>
  <c r="AC1041" i="3"/>
  <c r="AG1041" i="3"/>
  <c r="AK1041" i="3"/>
  <c r="AO1041" i="3"/>
  <c r="AS1041" i="3"/>
  <c r="AW1041" i="3"/>
  <c r="N1041" i="3"/>
  <c r="R1041" i="3"/>
  <c r="V1041" i="3"/>
  <c r="Z1041" i="3"/>
  <c r="AD1041" i="3"/>
  <c r="AH1041" i="3"/>
  <c r="AL1041" i="3"/>
  <c r="AP1041" i="3"/>
  <c r="AT1041" i="3"/>
  <c r="K1041" i="3"/>
  <c r="O1041" i="3"/>
  <c r="S1041" i="3"/>
  <c r="W1041" i="3"/>
  <c r="AA1041" i="3"/>
  <c r="AE1041" i="3"/>
  <c r="AI1041" i="3"/>
  <c r="AM1041" i="3"/>
  <c r="AQ1041" i="3"/>
  <c r="AU1041" i="3"/>
  <c r="P1041" i="3"/>
  <c r="AF1041" i="3"/>
  <c r="AV1041" i="3"/>
  <c r="AR1041" i="3"/>
  <c r="T1041" i="3"/>
  <c r="AJ1041" i="3"/>
  <c r="L1041" i="3"/>
  <c r="X1041" i="3"/>
  <c r="AN1041" i="3"/>
  <c r="AB1041" i="3"/>
  <c r="M1009" i="3"/>
  <c r="Q1009" i="3"/>
  <c r="U1009" i="3"/>
  <c r="Y1009" i="3"/>
  <c r="AC1009" i="3"/>
  <c r="AG1009" i="3"/>
  <c r="AK1009" i="3"/>
  <c r="AO1009" i="3"/>
  <c r="AS1009" i="3"/>
  <c r="AW1009" i="3"/>
  <c r="N1009" i="3"/>
  <c r="R1009" i="3"/>
  <c r="V1009" i="3"/>
  <c r="Z1009" i="3"/>
  <c r="AD1009" i="3"/>
  <c r="AH1009" i="3"/>
  <c r="AL1009" i="3"/>
  <c r="AP1009" i="3"/>
  <c r="AT1009" i="3"/>
  <c r="K1009" i="3"/>
  <c r="O1009" i="3"/>
  <c r="S1009" i="3"/>
  <c r="W1009" i="3"/>
  <c r="AA1009" i="3"/>
  <c r="AE1009" i="3"/>
  <c r="AI1009" i="3"/>
  <c r="AM1009" i="3"/>
  <c r="AQ1009" i="3"/>
  <c r="AU1009" i="3"/>
  <c r="P1009" i="3"/>
  <c r="AF1009" i="3"/>
  <c r="AV1009" i="3"/>
  <c r="AR1009" i="3"/>
  <c r="T1009" i="3"/>
  <c r="AJ1009" i="3"/>
  <c r="L1009" i="3"/>
  <c r="X1009" i="3"/>
  <c r="AN1009" i="3"/>
  <c r="AB1009" i="3"/>
  <c r="M977" i="3"/>
  <c r="Q977" i="3"/>
  <c r="U977" i="3"/>
  <c r="Y977" i="3"/>
  <c r="AC977" i="3"/>
  <c r="AG977" i="3"/>
  <c r="AK977" i="3"/>
  <c r="AO977" i="3"/>
  <c r="AS977" i="3"/>
  <c r="AW977" i="3"/>
  <c r="N977" i="3"/>
  <c r="R977" i="3"/>
  <c r="V977" i="3"/>
  <c r="Z977" i="3"/>
  <c r="AD977" i="3"/>
  <c r="AH977" i="3"/>
  <c r="AL977" i="3"/>
  <c r="AP977" i="3"/>
  <c r="AT977" i="3"/>
  <c r="K977" i="3"/>
  <c r="O977" i="3"/>
  <c r="S977" i="3"/>
  <c r="W977" i="3"/>
  <c r="AA977" i="3"/>
  <c r="AE977" i="3"/>
  <c r="AI977" i="3"/>
  <c r="AM977" i="3"/>
  <c r="AQ977" i="3"/>
  <c r="AU977" i="3"/>
  <c r="P977" i="3"/>
  <c r="AF977" i="3"/>
  <c r="AV977" i="3"/>
  <c r="L977" i="3"/>
  <c r="T977" i="3"/>
  <c r="AJ977" i="3"/>
  <c r="AR977" i="3"/>
  <c r="X977" i="3"/>
  <c r="AN977" i="3"/>
  <c r="AB977" i="3"/>
  <c r="L945" i="3"/>
  <c r="P945" i="3"/>
  <c r="T945" i="3"/>
  <c r="X945" i="3"/>
  <c r="AB945" i="3"/>
  <c r="AF945" i="3"/>
  <c r="AJ945" i="3"/>
  <c r="AN945" i="3"/>
  <c r="AR945" i="3"/>
  <c r="AV945" i="3"/>
  <c r="N945" i="3"/>
  <c r="R945" i="3"/>
  <c r="V945" i="3"/>
  <c r="Z945" i="3"/>
  <c r="AD945" i="3"/>
  <c r="AH945" i="3"/>
  <c r="AL945" i="3"/>
  <c r="AP945" i="3"/>
  <c r="AT945" i="3"/>
  <c r="Q945" i="3"/>
  <c r="Y945" i="3"/>
  <c r="AG945" i="3"/>
  <c r="AO945" i="3"/>
  <c r="AW945" i="3"/>
  <c r="K945" i="3"/>
  <c r="S945" i="3"/>
  <c r="AA945" i="3"/>
  <c r="AI945" i="3"/>
  <c r="AQ945" i="3"/>
  <c r="M945" i="3"/>
  <c r="U945" i="3"/>
  <c r="AC945" i="3"/>
  <c r="AK945" i="3"/>
  <c r="AS945" i="3"/>
  <c r="AE945" i="3"/>
  <c r="AM945" i="3"/>
  <c r="O945" i="3"/>
  <c r="AU945" i="3"/>
  <c r="W945" i="3"/>
  <c r="L913" i="3"/>
  <c r="P913" i="3"/>
  <c r="T913" i="3"/>
  <c r="X913" i="3"/>
  <c r="AB913" i="3"/>
  <c r="AF913" i="3"/>
  <c r="AJ913" i="3"/>
  <c r="AN913" i="3"/>
  <c r="AR913" i="3"/>
  <c r="AV913" i="3"/>
  <c r="N913" i="3"/>
  <c r="R913" i="3"/>
  <c r="V913" i="3"/>
  <c r="Z913" i="3"/>
  <c r="AD913" i="3"/>
  <c r="AH913" i="3"/>
  <c r="AL913" i="3"/>
  <c r="AP913" i="3"/>
  <c r="AT913" i="3"/>
  <c r="Q913" i="3"/>
  <c r="Y913" i="3"/>
  <c r="AG913" i="3"/>
  <c r="AO913" i="3"/>
  <c r="AW913" i="3"/>
  <c r="K913" i="3"/>
  <c r="S913" i="3"/>
  <c r="AA913" i="3"/>
  <c r="AI913" i="3"/>
  <c r="AQ913" i="3"/>
  <c r="M913" i="3"/>
  <c r="U913" i="3"/>
  <c r="AC913" i="3"/>
  <c r="AK913" i="3"/>
  <c r="AS913" i="3"/>
  <c r="AE913" i="3"/>
  <c r="AM913" i="3"/>
  <c r="O913" i="3"/>
  <c r="AU913" i="3"/>
  <c r="W913" i="3"/>
  <c r="L881" i="3"/>
  <c r="P881" i="3"/>
  <c r="T881" i="3"/>
  <c r="X881" i="3"/>
  <c r="AB881" i="3"/>
  <c r="AF881" i="3"/>
  <c r="AJ881" i="3"/>
  <c r="AN881" i="3"/>
  <c r="AR881" i="3"/>
  <c r="AV881" i="3"/>
  <c r="N881" i="3"/>
  <c r="R881" i="3"/>
  <c r="V881" i="3"/>
  <c r="Z881" i="3"/>
  <c r="AD881" i="3"/>
  <c r="AH881" i="3"/>
  <c r="AL881" i="3"/>
  <c r="AP881" i="3"/>
  <c r="AT881" i="3"/>
  <c r="Q881" i="3"/>
  <c r="Y881" i="3"/>
  <c r="AG881" i="3"/>
  <c r="AO881" i="3"/>
  <c r="AW881" i="3"/>
  <c r="K881" i="3"/>
  <c r="S881" i="3"/>
  <c r="AA881" i="3"/>
  <c r="AI881" i="3"/>
  <c r="AQ881" i="3"/>
  <c r="M881" i="3"/>
  <c r="U881" i="3"/>
  <c r="AC881" i="3"/>
  <c r="AK881" i="3"/>
  <c r="AS881" i="3"/>
  <c r="AE881" i="3"/>
  <c r="AM881" i="3"/>
  <c r="O881" i="3"/>
  <c r="AU881" i="3"/>
  <c r="W881" i="3"/>
  <c r="L849" i="3"/>
  <c r="P849" i="3"/>
  <c r="T849" i="3"/>
  <c r="X849" i="3"/>
  <c r="AB849" i="3"/>
  <c r="AF849" i="3"/>
  <c r="AJ849" i="3"/>
  <c r="AN849" i="3"/>
  <c r="AR849" i="3"/>
  <c r="AV849" i="3"/>
  <c r="N849" i="3"/>
  <c r="R849" i="3"/>
  <c r="V849" i="3"/>
  <c r="Z849" i="3"/>
  <c r="AD849" i="3"/>
  <c r="AH849" i="3"/>
  <c r="AL849" i="3"/>
  <c r="AP849" i="3"/>
  <c r="AT849" i="3"/>
  <c r="Q849" i="3"/>
  <c r="Y849" i="3"/>
  <c r="AG849" i="3"/>
  <c r="AO849" i="3"/>
  <c r="AW849" i="3"/>
  <c r="K849" i="3"/>
  <c r="S849" i="3"/>
  <c r="AA849" i="3"/>
  <c r="AI849" i="3"/>
  <c r="AQ849" i="3"/>
  <c r="M849" i="3"/>
  <c r="U849" i="3"/>
  <c r="AC849" i="3"/>
  <c r="AK849" i="3"/>
  <c r="AS849" i="3"/>
  <c r="AE849" i="3"/>
  <c r="AM849" i="3"/>
  <c r="O849" i="3"/>
  <c r="AU849" i="3"/>
  <c r="W849" i="3"/>
  <c r="L817" i="3"/>
  <c r="P817" i="3"/>
  <c r="T817" i="3"/>
  <c r="X817" i="3"/>
  <c r="AB817" i="3"/>
  <c r="AF817" i="3"/>
  <c r="AJ817" i="3"/>
  <c r="AN817" i="3"/>
  <c r="AR817" i="3"/>
  <c r="AV817" i="3"/>
  <c r="N817" i="3"/>
  <c r="R817" i="3"/>
  <c r="V817" i="3"/>
  <c r="Z817" i="3"/>
  <c r="AD817" i="3"/>
  <c r="AH817" i="3"/>
  <c r="AL817" i="3"/>
  <c r="AP817" i="3"/>
  <c r="AT817" i="3"/>
  <c r="Q817" i="3"/>
  <c r="Y817" i="3"/>
  <c r="AG817" i="3"/>
  <c r="AO817" i="3"/>
  <c r="AW817" i="3"/>
  <c r="K817" i="3"/>
  <c r="S817" i="3"/>
  <c r="AA817" i="3"/>
  <c r="AI817" i="3"/>
  <c r="AQ817" i="3"/>
  <c r="M817" i="3"/>
  <c r="U817" i="3"/>
  <c r="AC817" i="3"/>
  <c r="AK817" i="3"/>
  <c r="AS817" i="3"/>
  <c r="AE817" i="3"/>
  <c r="AM817" i="3"/>
  <c r="O817" i="3"/>
  <c r="AU817" i="3"/>
  <c r="W817" i="3"/>
  <c r="L785" i="3"/>
  <c r="P785" i="3"/>
  <c r="T785" i="3"/>
  <c r="X785" i="3"/>
  <c r="AB785" i="3"/>
  <c r="AF785" i="3"/>
  <c r="AJ785" i="3"/>
  <c r="AN785" i="3"/>
  <c r="AR785" i="3"/>
  <c r="AV785" i="3"/>
  <c r="N785" i="3"/>
  <c r="R785" i="3"/>
  <c r="V785" i="3"/>
  <c r="Z785" i="3"/>
  <c r="AD785" i="3"/>
  <c r="AH785" i="3"/>
  <c r="AL785" i="3"/>
  <c r="AP785" i="3"/>
  <c r="AT785" i="3"/>
  <c r="Q785" i="3"/>
  <c r="Y785" i="3"/>
  <c r="AG785" i="3"/>
  <c r="AO785" i="3"/>
  <c r="AW785" i="3"/>
  <c r="K785" i="3"/>
  <c r="S785" i="3"/>
  <c r="AA785" i="3"/>
  <c r="AI785" i="3"/>
  <c r="AQ785" i="3"/>
  <c r="M785" i="3"/>
  <c r="U785" i="3"/>
  <c r="AC785" i="3"/>
  <c r="AK785" i="3"/>
  <c r="AS785" i="3"/>
  <c r="AE785" i="3"/>
  <c r="AM785" i="3"/>
  <c r="O785" i="3"/>
  <c r="AU785" i="3"/>
  <c r="W785" i="3"/>
  <c r="K753" i="3"/>
  <c r="O753" i="3"/>
  <c r="S753" i="3"/>
  <c r="W753" i="3"/>
  <c r="AA753" i="3"/>
  <c r="AE753" i="3"/>
  <c r="AI753" i="3"/>
  <c r="AM753" i="3"/>
  <c r="AQ753" i="3"/>
  <c r="AU753" i="3"/>
  <c r="L753" i="3"/>
  <c r="P753" i="3"/>
  <c r="T753" i="3"/>
  <c r="X753" i="3"/>
  <c r="AB753" i="3"/>
  <c r="AF753" i="3"/>
  <c r="AJ753" i="3"/>
  <c r="AN753" i="3"/>
  <c r="AR753" i="3"/>
  <c r="AV753" i="3"/>
  <c r="R753" i="3"/>
  <c r="Z753" i="3"/>
  <c r="AH753" i="3"/>
  <c r="AP753" i="3"/>
  <c r="M753" i="3"/>
  <c r="U753" i="3"/>
  <c r="AC753" i="3"/>
  <c r="AK753" i="3"/>
  <c r="AS753" i="3"/>
  <c r="N753" i="3"/>
  <c r="V753" i="3"/>
  <c r="AD753" i="3"/>
  <c r="AL753" i="3"/>
  <c r="AT753" i="3"/>
  <c r="Q753" i="3"/>
  <c r="AW753" i="3"/>
  <c r="Y753" i="3"/>
  <c r="AG753" i="3"/>
  <c r="AO753" i="3"/>
  <c r="N721" i="3"/>
  <c r="R721" i="3"/>
  <c r="V721" i="3"/>
  <c r="Z721" i="3"/>
  <c r="AD721" i="3"/>
  <c r="AH721" i="3"/>
  <c r="AL721" i="3"/>
  <c r="AP721" i="3"/>
  <c r="AT721" i="3"/>
  <c r="K721" i="3"/>
  <c r="O721" i="3"/>
  <c r="S721" i="3"/>
  <c r="W721" i="3"/>
  <c r="AA721" i="3"/>
  <c r="AE721" i="3"/>
  <c r="AI721" i="3"/>
  <c r="AM721" i="3"/>
  <c r="AQ721" i="3"/>
  <c r="AU721" i="3"/>
  <c r="L721" i="3"/>
  <c r="P721" i="3"/>
  <c r="T721" i="3"/>
  <c r="X721" i="3"/>
  <c r="AB721" i="3"/>
  <c r="AF721" i="3"/>
  <c r="AJ721" i="3"/>
  <c r="AN721" i="3"/>
  <c r="AR721" i="3"/>
  <c r="AV721" i="3"/>
  <c r="U721" i="3"/>
  <c r="AK721" i="3"/>
  <c r="Y721" i="3"/>
  <c r="AO721" i="3"/>
  <c r="M721" i="3"/>
  <c r="AC721" i="3"/>
  <c r="AS721" i="3"/>
  <c r="Q721" i="3"/>
  <c r="AG721" i="3"/>
  <c r="AW721" i="3"/>
  <c r="N689" i="3"/>
  <c r="R689" i="3"/>
  <c r="V689" i="3"/>
  <c r="Z689" i="3"/>
  <c r="AD689" i="3"/>
  <c r="AH689" i="3"/>
  <c r="AL689" i="3"/>
  <c r="AP689" i="3"/>
  <c r="AT689" i="3"/>
  <c r="K689" i="3"/>
  <c r="O689" i="3"/>
  <c r="S689" i="3"/>
  <c r="W689" i="3"/>
  <c r="AA689" i="3"/>
  <c r="AE689" i="3"/>
  <c r="AI689" i="3"/>
  <c r="AM689" i="3"/>
  <c r="AQ689" i="3"/>
  <c r="AU689" i="3"/>
  <c r="L689" i="3"/>
  <c r="P689" i="3"/>
  <c r="T689" i="3"/>
  <c r="X689" i="3"/>
  <c r="AB689" i="3"/>
  <c r="AF689" i="3"/>
  <c r="AJ689" i="3"/>
  <c r="AN689" i="3"/>
  <c r="AR689" i="3"/>
  <c r="AV689" i="3"/>
  <c r="U689" i="3"/>
  <c r="AK689" i="3"/>
  <c r="Y689" i="3"/>
  <c r="AO689" i="3"/>
  <c r="M689" i="3"/>
  <c r="AC689" i="3"/>
  <c r="AS689" i="3"/>
  <c r="AG689" i="3"/>
  <c r="AW689" i="3"/>
  <c r="Q689" i="3"/>
  <c r="N657" i="3"/>
  <c r="R657" i="3"/>
  <c r="V657" i="3"/>
  <c r="Z657" i="3"/>
  <c r="AD657" i="3"/>
  <c r="AH657" i="3"/>
  <c r="AL657" i="3"/>
  <c r="AP657" i="3"/>
  <c r="AT657" i="3"/>
  <c r="K657" i="3"/>
  <c r="O657" i="3"/>
  <c r="S657" i="3"/>
  <c r="W657" i="3"/>
  <c r="AA657" i="3"/>
  <c r="AE657" i="3"/>
  <c r="AI657" i="3"/>
  <c r="AM657" i="3"/>
  <c r="AQ657" i="3"/>
  <c r="AU657" i="3"/>
  <c r="L657" i="3"/>
  <c r="P657" i="3"/>
  <c r="T657" i="3"/>
  <c r="X657" i="3"/>
  <c r="AB657" i="3"/>
  <c r="AF657" i="3"/>
  <c r="AJ657" i="3"/>
  <c r="AN657" i="3"/>
  <c r="AR657" i="3"/>
  <c r="AV657" i="3"/>
  <c r="U657" i="3"/>
  <c r="AK657" i="3"/>
  <c r="Y657" i="3"/>
  <c r="AO657" i="3"/>
  <c r="M657" i="3"/>
  <c r="AC657" i="3"/>
  <c r="AS657" i="3"/>
  <c r="Q657" i="3"/>
  <c r="AG657" i="3"/>
  <c r="AW657" i="3"/>
  <c r="N625" i="3"/>
  <c r="R625" i="3"/>
  <c r="V625" i="3"/>
  <c r="Z625" i="3"/>
  <c r="AD625" i="3"/>
  <c r="AH625" i="3"/>
  <c r="AL625" i="3"/>
  <c r="AP625" i="3"/>
  <c r="AT625" i="3"/>
  <c r="K625" i="3"/>
  <c r="O625" i="3"/>
  <c r="S625" i="3"/>
  <c r="W625" i="3"/>
  <c r="AA625" i="3"/>
  <c r="AE625" i="3"/>
  <c r="AI625" i="3"/>
  <c r="AM625" i="3"/>
  <c r="AQ625" i="3"/>
  <c r="AU625" i="3"/>
  <c r="L625" i="3"/>
  <c r="P625" i="3"/>
  <c r="T625" i="3"/>
  <c r="X625" i="3"/>
  <c r="AB625" i="3"/>
  <c r="AF625" i="3"/>
  <c r="AJ625" i="3"/>
  <c r="AN625" i="3"/>
  <c r="AR625" i="3"/>
  <c r="AV625" i="3"/>
  <c r="U625" i="3"/>
  <c r="AK625" i="3"/>
  <c r="Y625" i="3"/>
  <c r="AO625" i="3"/>
  <c r="M625" i="3"/>
  <c r="AC625" i="3"/>
  <c r="AS625" i="3"/>
  <c r="AG625" i="3"/>
  <c r="AW625" i="3"/>
  <c r="Q625" i="3"/>
  <c r="N593" i="3"/>
  <c r="R593" i="3"/>
  <c r="V593" i="3"/>
  <c r="Z593" i="3"/>
  <c r="AD593" i="3"/>
  <c r="AH593" i="3"/>
  <c r="AL593" i="3"/>
  <c r="AP593" i="3"/>
  <c r="AT593" i="3"/>
  <c r="K593" i="3"/>
  <c r="O593" i="3"/>
  <c r="S593" i="3"/>
  <c r="W593" i="3"/>
  <c r="AA593" i="3"/>
  <c r="AE593" i="3"/>
  <c r="AI593" i="3"/>
  <c r="AM593" i="3"/>
  <c r="AQ593" i="3"/>
  <c r="AU593" i="3"/>
  <c r="L593" i="3"/>
  <c r="P593" i="3"/>
  <c r="T593" i="3"/>
  <c r="X593" i="3"/>
  <c r="AB593" i="3"/>
  <c r="AF593" i="3"/>
  <c r="AJ593" i="3"/>
  <c r="AN593" i="3"/>
  <c r="AR593" i="3"/>
  <c r="AV593" i="3"/>
  <c r="U593" i="3"/>
  <c r="AK593" i="3"/>
  <c r="Y593" i="3"/>
  <c r="AO593" i="3"/>
  <c r="M593" i="3"/>
  <c r="AC593" i="3"/>
  <c r="AS593" i="3"/>
  <c r="Q593" i="3"/>
  <c r="AG593" i="3"/>
  <c r="AW593" i="3"/>
  <c r="N561" i="3"/>
  <c r="R561" i="3"/>
  <c r="V561" i="3"/>
  <c r="Z561" i="3"/>
  <c r="AD561" i="3"/>
  <c r="AH561" i="3"/>
  <c r="AL561" i="3"/>
  <c r="AP561" i="3"/>
  <c r="AT561" i="3"/>
  <c r="K561" i="3"/>
  <c r="O561" i="3"/>
  <c r="S561" i="3"/>
  <c r="W561" i="3"/>
  <c r="AA561" i="3"/>
  <c r="AE561" i="3"/>
  <c r="AI561" i="3"/>
  <c r="AM561" i="3"/>
  <c r="AQ561" i="3"/>
  <c r="AU561" i="3"/>
  <c r="L561" i="3"/>
  <c r="P561" i="3"/>
  <c r="T561" i="3"/>
  <c r="X561" i="3"/>
  <c r="AB561" i="3"/>
  <c r="AF561" i="3"/>
  <c r="AJ561" i="3"/>
  <c r="AN561" i="3"/>
  <c r="AR561" i="3"/>
  <c r="AV561" i="3"/>
  <c r="U561" i="3"/>
  <c r="AK561" i="3"/>
  <c r="Y561" i="3"/>
  <c r="AO561" i="3"/>
  <c r="M561" i="3"/>
  <c r="AC561" i="3"/>
  <c r="AS561" i="3"/>
  <c r="AG561" i="3"/>
  <c r="AW561" i="3"/>
  <c r="Q561" i="3"/>
  <c r="N533" i="3"/>
  <c r="R533" i="3"/>
  <c r="V533" i="3"/>
  <c r="Z533" i="3"/>
  <c r="AD533" i="3"/>
  <c r="AH533" i="3"/>
  <c r="AL533" i="3"/>
  <c r="AP533" i="3"/>
  <c r="AT533" i="3"/>
  <c r="K533" i="3"/>
  <c r="O533" i="3"/>
  <c r="S533" i="3"/>
  <c r="W533" i="3"/>
  <c r="AA533" i="3"/>
  <c r="AE533" i="3"/>
  <c r="AI533" i="3"/>
  <c r="AM533" i="3"/>
  <c r="AQ533" i="3"/>
  <c r="AU533" i="3"/>
  <c r="L533" i="3"/>
  <c r="P533" i="3"/>
  <c r="T533" i="3"/>
  <c r="X533" i="3"/>
  <c r="AB533" i="3"/>
  <c r="AF533" i="3"/>
  <c r="AJ533" i="3"/>
  <c r="AN533" i="3"/>
  <c r="AR533" i="3"/>
  <c r="AV533" i="3"/>
  <c r="Y533" i="3"/>
  <c r="AO533" i="3"/>
  <c r="M533" i="3"/>
  <c r="AC533" i="3"/>
  <c r="AS533" i="3"/>
  <c r="Q533" i="3"/>
  <c r="AG533" i="3"/>
  <c r="AW533" i="3"/>
  <c r="AK533" i="3"/>
  <c r="U533" i="3"/>
  <c r="N501" i="3"/>
  <c r="R501" i="3"/>
  <c r="V501" i="3"/>
  <c r="Z501" i="3"/>
  <c r="AD501" i="3"/>
  <c r="AH501" i="3"/>
  <c r="AL501" i="3"/>
  <c r="AP501" i="3"/>
  <c r="AT501" i="3"/>
  <c r="K501" i="3"/>
  <c r="O501" i="3"/>
  <c r="S501" i="3"/>
  <c r="W501" i="3"/>
  <c r="AA501" i="3"/>
  <c r="AE501" i="3"/>
  <c r="AI501" i="3"/>
  <c r="AM501" i="3"/>
  <c r="AQ501" i="3"/>
  <c r="AU501" i="3"/>
  <c r="L501" i="3"/>
  <c r="P501" i="3"/>
  <c r="T501" i="3"/>
  <c r="X501" i="3"/>
  <c r="AB501" i="3"/>
  <c r="AF501" i="3"/>
  <c r="AJ501" i="3"/>
  <c r="AN501" i="3"/>
  <c r="AR501" i="3"/>
  <c r="AV501" i="3"/>
  <c r="Y501" i="3"/>
  <c r="AO501" i="3"/>
  <c r="M501" i="3"/>
  <c r="AC501" i="3"/>
  <c r="AS501" i="3"/>
  <c r="Q501" i="3"/>
  <c r="AG501" i="3"/>
  <c r="AW501" i="3"/>
  <c r="U501" i="3"/>
  <c r="AK501" i="3"/>
  <c r="N469" i="3"/>
  <c r="R469" i="3"/>
  <c r="V469" i="3"/>
  <c r="Z469" i="3"/>
  <c r="AD469" i="3"/>
  <c r="AH469" i="3"/>
  <c r="AL469" i="3"/>
  <c r="AP469" i="3"/>
  <c r="AT469" i="3"/>
  <c r="K469" i="3"/>
  <c r="O469" i="3"/>
  <c r="S469" i="3"/>
  <c r="W469" i="3"/>
  <c r="AA469" i="3"/>
  <c r="AE469" i="3"/>
  <c r="AI469" i="3"/>
  <c r="AM469" i="3"/>
  <c r="AQ469" i="3"/>
  <c r="AU469" i="3"/>
  <c r="L469" i="3"/>
  <c r="P469" i="3"/>
  <c r="T469" i="3"/>
  <c r="X469" i="3"/>
  <c r="AB469" i="3"/>
  <c r="AF469" i="3"/>
  <c r="AJ469" i="3"/>
  <c r="AN469" i="3"/>
  <c r="AR469" i="3"/>
  <c r="AV469" i="3"/>
  <c r="Y469" i="3"/>
  <c r="AO469" i="3"/>
  <c r="M469" i="3"/>
  <c r="AC469" i="3"/>
  <c r="AS469" i="3"/>
  <c r="Q469" i="3"/>
  <c r="AG469" i="3"/>
  <c r="AW469" i="3"/>
  <c r="AK469" i="3"/>
  <c r="U469" i="3"/>
  <c r="N437" i="3"/>
  <c r="R437" i="3"/>
  <c r="V437" i="3"/>
  <c r="Z437" i="3"/>
  <c r="AD437" i="3"/>
  <c r="AH437" i="3"/>
  <c r="AL437" i="3"/>
  <c r="AP437" i="3"/>
  <c r="AT437" i="3"/>
  <c r="K437" i="3"/>
  <c r="O437" i="3"/>
  <c r="S437" i="3"/>
  <c r="W437" i="3"/>
  <c r="AA437" i="3"/>
  <c r="AE437" i="3"/>
  <c r="AI437" i="3"/>
  <c r="AM437" i="3"/>
  <c r="AQ437" i="3"/>
  <c r="AU437" i="3"/>
  <c r="L437" i="3"/>
  <c r="P437" i="3"/>
  <c r="T437" i="3"/>
  <c r="X437" i="3"/>
  <c r="AB437" i="3"/>
  <c r="AF437" i="3"/>
  <c r="AJ437" i="3"/>
  <c r="AN437" i="3"/>
  <c r="AR437" i="3"/>
  <c r="AV437" i="3"/>
  <c r="Y437" i="3"/>
  <c r="AO437" i="3"/>
  <c r="M437" i="3"/>
  <c r="AC437" i="3"/>
  <c r="AS437" i="3"/>
  <c r="Q437" i="3"/>
  <c r="AG437" i="3"/>
  <c r="AW437" i="3"/>
  <c r="U437" i="3"/>
  <c r="AK437" i="3"/>
  <c r="M405" i="3"/>
  <c r="Q405" i="3"/>
  <c r="U405" i="3"/>
  <c r="Y405" i="3"/>
  <c r="AC405" i="3"/>
  <c r="AG405" i="3"/>
  <c r="AK405" i="3"/>
  <c r="AO405" i="3"/>
  <c r="AS405" i="3"/>
  <c r="AW405" i="3"/>
  <c r="O405" i="3"/>
  <c r="T405" i="3"/>
  <c r="Z405" i="3"/>
  <c r="AE405" i="3"/>
  <c r="AJ405" i="3"/>
  <c r="AP405" i="3"/>
  <c r="AU405" i="3"/>
  <c r="K405" i="3"/>
  <c r="P405" i="3"/>
  <c r="V405" i="3"/>
  <c r="AA405" i="3"/>
  <c r="AF405" i="3"/>
  <c r="AL405" i="3"/>
  <c r="AQ405" i="3"/>
  <c r="AV405" i="3"/>
  <c r="L405" i="3"/>
  <c r="R405" i="3"/>
  <c r="W405" i="3"/>
  <c r="AB405" i="3"/>
  <c r="AH405" i="3"/>
  <c r="AM405" i="3"/>
  <c r="AR405" i="3"/>
  <c r="AD405" i="3"/>
  <c r="N405" i="3"/>
  <c r="AI405" i="3"/>
  <c r="S405" i="3"/>
  <c r="AN405" i="3"/>
  <c r="X405" i="3"/>
  <c r="AT405" i="3"/>
  <c r="L373" i="3"/>
  <c r="P373" i="3"/>
  <c r="T373" i="3"/>
  <c r="X373" i="3"/>
  <c r="AB373" i="3"/>
  <c r="AF373" i="3"/>
  <c r="AJ373" i="3"/>
  <c r="AN373" i="3"/>
  <c r="AR373" i="3"/>
  <c r="AV373" i="3"/>
  <c r="M373" i="3"/>
  <c r="Q373" i="3"/>
  <c r="U373" i="3"/>
  <c r="Y373" i="3"/>
  <c r="AC373" i="3"/>
  <c r="AG373" i="3"/>
  <c r="AK373" i="3"/>
  <c r="AO373" i="3"/>
  <c r="AS373" i="3"/>
  <c r="AW373" i="3"/>
  <c r="N373" i="3"/>
  <c r="R373" i="3"/>
  <c r="V373" i="3"/>
  <c r="Z373" i="3"/>
  <c r="AD373" i="3"/>
  <c r="AH373" i="3"/>
  <c r="AL373" i="3"/>
  <c r="AP373" i="3"/>
  <c r="AT373" i="3"/>
  <c r="W373" i="3"/>
  <c r="AM373" i="3"/>
  <c r="K373" i="3"/>
  <c r="AA373" i="3"/>
  <c r="AQ373" i="3"/>
  <c r="O373" i="3"/>
  <c r="AE373" i="3"/>
  <c r="AU373" i="3"/>
  <c r="S373" i="3"/>
  <c r="AI373" i="3"/>
  <c r="L337" i="3"/>
  <c r="P337" i="3"/>
  <c r="T337" i="3"/>
  <c r="X337" i="3"/>
  <c r="AB337" i="3"/>
  <c r="AF337" i="3"/>
  <c r="AJ337" i="3"/>
  <c r="AN337" i="3"/>
  <c r="AR337" i="3"/>
  <c r="AV337" i="3"/>
  <c r="M337" i="3"/>
  <c r="Q337" i="3"/>
  <c r="U337" i="3"/>
  <c r="Y337" i="3"/>
  <c r="AC337" i="3"/>
  <c r="AG337" i="3"/>
  <c r="AK337" i="3"/>
  <c r="AO337" i="3"/>
  <c r="AS337" i="3"/>
  <c r="AW337" i="3"/>
  <c r="N337" i="3"/>
  <c r="R337" i="3"/>
  <c r="V337" i="3"/>
  <c r="Z337" i="3"/>
  <c r="AD337" i="3"/>
  <c r="AH337" i="3"/>
  <c r="AL337" i="3"/>
  <c r="AP337" i="3"/>
  <c r="AT337" i="3"/>
  <c r="S337" i="3"/>
  <c r="AI337" i="3"/>
  <c r="W337" i="3"/>
  <c r="AM337" i="3"/>
  <c r="K337" i="3"/>
  <c r="AA337" i="3"/>
  <c r="AQ337" i="3"/>
  <c r="O337" i="3"/>
  <c r="AE337" i="3"/>
  <c r="AU337" i="3"/>
  <c r="L305" i="3"/>
  <c r="P305" i="3"/>
  <c r="T305" i="3"/>
  <c r="X305" i="3"/>
  <c r="AB305" i="3"/>
  <c r="AF305" i="3"/>
  <c r="AJ305" i="3"/>
  <c r="AN305" i="3"/>
  <c r="AR305" i="3"/>
  <c r="AV305" i="3"/>
  <c r="M305" i="3"/>
  <c r="Q305" i="3"/>
  <c r="U305" i="3"/>
  <c r="Y305" i="3"/>
  <c r="AC305" i="3"/>
  <c r="AG305" i="3"/>
  <c r="AK305" i="3"/>
  <c r="AO305" i="3"/>
  <c r="AS305" i="3"/>
  <c r="AW305" i="3"/>
  <c r="N305" i="3"/>
  <c r="R305" i="3"/>
  <c r="V305" i="3"/>
  <c r="Z305" i="3"/>
  <c r="AD305" i="3"/>
  <c r="AH305" i="3"/>
  <c r="AL305" i="3"/>
  <c r="AP305" i="3"/>
  <c r="AT305" i="3"/>
  <c r="K305" i="3"/>
  <c r="O305" i="3"/>
  <c r="AE305" i="3"/>
  <c r="AU305" i="3"/>
  <c r="S305" i="3"/>
  <c r="AI305" i="3"/>
  <c r="W305" i="3"/>
  <c r="AM305" i="3"/>
  <c r="AA305" i="3"/>
  <c r="AQ305" i="3"/>
  <c r="L273" i="3"/>
  <c r="P273" i="3"/>
  <c r="T273" i="3"/>
  <c r="X273" i="3"/>
  <c r="AB273" i="3"/>
  <c r="AF273" i="3"/>
  <c r="AJ273" i="3"/>
  <c r="AN273" i="3"/>
  <c r="AR273" i="3"/>
  <c r="AV273" i="3"/>
  <c r="M273" i="3"/>
  <c r="Q273" i="3"/>
  <c r="U273" i="3"/>
  <c r="Y273" i="3"/>
  <c r="AC273" i="3"/>
  <c r="AG273" i="3"/>
  <c r="AK273" i="3"/>
  <c r="AO273" i="3"/>
  <c r="AS273" i="3"/>
  <c r="AW273" i="3"/>
  <c r="N273" i="3"/>
  <c r="R273" i="3"/>
  <c r="V273" i="3"/>
  <c r="Z273" i="3"/>
  <c r="AD273" i="3"/>
  <c r="AH273" i="3"/>
  <c r="AL273" i="3"/>
  <c r="AP273" i="3"/>
  <c r="AT273" i="3"/>
  <c r="W273" i="3"/>
  <c r="AM273" i="3"/>
  <c r="K273" i="3"/>
  <c r="AA273" i="3"/>
  <c r="AQ273" i="3"/>
  <c r="O273" i="3"/>
  <c r="AE273" i="3"/>
  <c r="AU273" i="3"/>
  <c r="AI273" i="3"/>
  <c r="S273" i="3"/>
  <c r="L245" i="3"/>
  <c r="P245" i="3"/>
  <c r="T245" i="3"/>
  <c r="X245" i="3"/>
  <c r="AB245" i="3"/>
  <c r="AF245" i="3"/>
  <c r="AJ245" i="3"/>
  <c r="AN245" i="3"/>
  <c r="AR245" i="3"/>
  <c r="AV245" i="3"/>
  <c r="M245" i="3"/>
  <c r="Q245" i="3"/>
  <c r="U245" i="3"/>
  <c r="Y245" i="3"/>
  <c r="AC245" i="3"/>
  <c r="AG245" i="3"/>
  <c r="AK245" i="3"/>
  <c r="AO245" i="3"/>
  <c r="AS245" i="3"/>
  <c r="AW245" i="3"/>
  <c r="N245" i="3"/>
  <c r="R245" i="3"/>
  <c r="V245" i="3"/>
  <c r="Z245" i="3"/>
  <c r="AD245" i="3"/>
  <c r="AH245" i="3"/>
  <c r="AL245" i="3"/>
  <c r="AP245" i="3"/>
  <c r="AT245" i="3"/>
  <c r="K245" i="3"/>
  <c r="AA245" i="3"/>
  <c r="AQ245" i="3"/>
  <c r="O245" i="3"/>
  <c r="AE245" i="3"/>
  <c r="AU245" i="3"/>
  <c r="S245" i="3"/>
  <c r="AI245" i="3"/>
  <c r="AM245" i="3"/>
  <c r="W245" i="3"/>
  <c r="L209" i="3"/>
  <c r="P209" i="3"/>
  <c r="T209" i="3"/>
  <c r="X209" i="3"/>
  <c r="AB209" i="3"/>
  <c r="AF209" i="3"/>
  <c r="AJ209" i="3"/>
  <c r="AN209" i="3"/>
  <c r="AR209" i="3"/>
  <c r="AV209" i="3"/>
  <c r="M209" i="3"/>
  <c r="Q209" i="3"/>
  <c r="U209" i="3"/>
  <c r="Y209" i="3"/>
  <c r="AC209" i="3"/>
  <c r="AG209" i="3"/>
  <c r="AK209" i="3"/>
  <c r="AO209" i="3"/>
  <c r="AS209" i="3"/>
  <c r="AW209" i="3"/>
  <c r="N209" i="3"/>
  <c r="R209" i="3"/>
  <c r="V209" i="3"/>
  <c r="Z209" i="3"/>
  <c r="AD209" i="3"/>
  <c r="AH209" i="3"/>
  <c r="AL209" i="3"/>
  <c r="AP209" i="3"/>
  <c r="AT209" i="3"/>
  <c r="O209" i="3"/>
  <c r="AE209" i="3"/>
  <c r="AU209" i="3"/>
  <c r="S209" i="3"/>
  <c r="AI209" i="3"/>
  <c r="W209" i="3"/>
  <c r="AM209" i="3"/>
  <c r="AQ209" i="3"/>
  <c r="K209" i="3"/>
  <c r="AA209" i="3"/>
  <c r="N181" i="3"/>
  <c r="R181" i="3"/>
  <c r="V181" i="3"/>
  <c r="Z181" i="3"/>
  <c r="AD181" i="3"/>
  <c r="AH181" i="3"/>
  <c r="AL181" i="3"/>
  <c r="AP181" i="3"/>
  <c r="AT181" i="3"/>
  <c r="K181" i="3"/>
  <c r="O181" i="3"/>
  <c r="S181" i="3"/>
  <c r="W181" i="3"/>
  <c r="AA181" i="3"/>
  <c r="AE181" i="3"/>
  <c r="AI181" i="3"/>
  <c r="AM181" i="3"/>
  <c r="AQ181" i="3"/>
  <c r="AU181" i="3"/>
  <c r="L181" i="3"/>
  <c r="P181" i="3"/>
  <c r="T181" i="3"/>
  <c r="X181" i="3"/>
  <c r="AB181" i="3"/>
  <c r="AF181" i="3"/>
  <c r="AJ181" i="3"/>
  <c r="AN181" i="3"/>
  <c r="AR181" i="3"/>
  <c r="AV181" i="3"/>
  <c r="Y181" i="3"/>
  <c r="AO181" i="3"/>
  <c r="M181" i="3"/>
  <c r="AC181" i="3"/>
  <c r="AS181" i="3"/>
  <c r="Q181" i="3"/>
  <c r="AG181" i="3"/>
  <c r="AW181" i="3"/>
  <c r="U181" i="3"/>
  <c r="AK181" i="3"/>
  <c r="N149" i="3"/>
  <c r="R149" i="3"/>
  <c r="V149" i="3"/>
  <c r="Z149" i="3"/>
  <c r="AD149" i="3"/>
  <c r="AH149" i="3"/>
  <c r="AL149" i="3"/>
  <c r="AP149" i="3"/>
  <c r="AT149" i="3"/>
  <c r="K149" i="3"/>
  <c r="O149" i="3"/>
  <c r="S149" i="3"/>
  <c r="W149" i="3"/>
  <c r="AA149" i="3"/>
  <c r="AE149" i="3"/>
  <c r="AI149" i="3"/>
  <c r="AM149" i="3"/>
  <c r="AQ149" i="3"/>
  <c r="AU149" i="3"/>
  <c r="L149" i="3"/>
  <c r="P149" i="3"/>
  <c r="T149" i="3"/>
  <c r="X149" i="3"/>
  <c r="AB149" i="3"/>
  <c r="AF149" i="3"/>
  <c r="AJ149" i="3"/>
  <c r="AN149" i="3"/>
  <c r="AR149" i="3"/>
  <c r="AV149" i="3"/>
  <c r="Y149" i="3"/>
  <c r="AO149" i="3"/>
  <c r="M149" i="3"/>
  <c r="AC149" i="3"/>
  <c r="AS149" i="3"/>
  <c r="Q149" i="3"/>
  <c r="AG149" i="3"/>
  <c r="AW149" i="3"/>
  <c r="U149" i="3"/>
  <c r="AK149" i="3"/>
  <c r="L113" i="3"/>
  <c r="P113" i="3"/>
  <c r="T113" i="3"/>
  <c r="X113" i="3"/>
  <c r="AB113" i="3"/>
  <c r="AF113" i="3"/>
  <c r="AJ113" i="3"/>
  <c r="AN113" i="3"/>
  <c r="AR113" i="3"/>
  <c r="AV113" i="3"/>
  <c r="M113" i="3"/>
  <c r="Q113" i="3"/>
  <c r="U113" i="3"/>
  <c r="Y113" i="3"/>
  <c r="AC113" i="3"/>
  <c r="AG113" i="3"/>
  <c r="AK113" i="3"/>
  <c r="AO113" i="3"/>
  <c r="AS113" i="3"/>
  <c r="AW113" i="3"/>
  <c r="N113" i="3"/>
  <c r="R113" i="3"/>
  <c r="V113" i="3"/>
  <c r="Z113" i="3"/>
  <c r="AD113" i="3"/>
  <c r="AH113" i="3"/>
  <c r="AL113" i="3"/>
  <c r="AP113" i="3"/>
  <c r="AT113" i="3"/>
  <c r="S113" i="3"/>
  <c r="AI113" i="3"/>
  <c r="W113" i="3"/>
  <c r="AM113" i="3"/>
  <c r="K113" i="3"/>
  <c r="AA113" i="3"/>
  <c r="AQ113" i="3"/>
  <c r="AE113" i="3"/>
  <c r="AU113" i="3"/>
  <c r="O113" i="3"/>
  <c r="L81" i="3"/>
  <c r="P81" i="3"/>
  <c r="T81" i="3"/>
  <c r="X81" i="3"/>
  <c r="AB81" i="3"/>
  <c r="AF81" i="3"/>
  <c r="AJ81" i="3"/>
  <c r="AN81" i="3"/>
  <c r="AR81" i="3"/>
  <c r="AV81" i="3"/>
  <c r="M81" i="3"/>
  <c r="Q81" i="3"/>
  <c r="U81" i="3"/>
  <c r="Y81" i="3"/>
  <c r="AC81" i="3"/>
  <c r="AG81" i="3"/>
  <c r="AK81" i="3"/>
  <c r="AO81" i="3"/>
  <c r="AS81" i="3"/>
  <c r="AW81" i="3"/>
  <c r="N81" i="3"/>
  <c r="R81" i="3"/>
  <c r="V81" i="3"/>
  <c r="Z81" i="3"/>
  <c r="AD81" i="3"/>
  <c r="AH81" i="3"/>
  <c r="AL81" i="3"/>
  <c r="AP81" i="3"/>
  <c r="AT81" i="3"/>
  <c r="W81" i="3"/>
  <c r="AM81" i="3"/>
  <c r="K81" i="3"/>
  <c r="AA81" i="3"/>
  <c r="AQ81" i="3"/>
  <c r="O81" i="3"/>
  <c r="AE81" i="3"/>
  <c r="AU81" i="3"/>
  <c r="S81" i="3"/>
  <c r="AI81" i="3"/>
  <c r="M49" i="3"/>
  <c r="Q49" i="3"/>
  <c r="U49" i="3"/>
  <c r="Y49" i="3"/>
  <c r="AC49" i="3"/>
  <c r="AG49" i="3"/>
  <c r="AK49" i="3"/>
  <c r="AO49" i="3"/>
  <c r="AS49" i="3"/>
  <c r="AW49" i="3"/>
  <c r="N49" i="3"/>
  <c r="R49" i="3"/>
  <c r="V49" i="3"/>
  <c r="Z49" i="3"/>
  <c r="AD49" i="3"/>
  <c r="AH49" i="3"/>
  <c r="AL49" i="3"/>
  <c r="AP49" i="3"/>
  <c r="AT49" i="3"/>
  <c r="K49" i="3"/>
  <c r="O49" i="3"/>
  <c r="S49" i="3"/>
  <c r="W49" i="3"/>
  <c r="AA49" i="3"/>
  <c r="AE49" i="3"/>
  <c r="AI49" i="3"/>
  <c r="AM49" i="3"/>
  <c r="AQ49" i="3"/>
  <c r="AU49" i="3"/>
  <c r="X49" i="3"/>
  <c r="AN49" i="3"/>
  <c r="L49" i="3"/>
  <c r="AB49" i="3"/>
  <c r="AR49" i="3"/>
  <c r="P49" i="3"/>
  <c r="AF49" i="3"/>
  <c r="AV49" i="3"/>
  <c r="AJ49" i="3"/>
  <c r="T49" i="3"/>
  <c r="K13" i="3"/>
  <c r="O13" i="3"/>
  <c r="S13" i="3"/>
  <c r="W13" i="3"/>
  <c r="AA13" i="3"/>
  <c r="AE13" i="3"/>
  <c r="AI13" i="3"/>
  <c r="AM13" i="3"/>
  <c r="AQ13" i="3"/>
  <c r="AU13" i="3"/>
  <c r="L13" i="3"/>
  <c r="P13" i="3"/>
  <c r="T13" i="3"/>
  <c r="X13" i="3"/>
  <c r="AB13" i="3"/>
  <c r="AF13" i="3"/>
  <c r="AJ13" i="3"/>
  <c r="AN13" i="3"/>
  <c r="AR13" i="3"/>
  <c r="AV13" i="3"/>
  <c r="M13" i="3"/>
  <c r="Q13" i="3"/>
  <c r="U13" i="3"/>
  <c r="Y13" i="3"/>
  <c r="AC13" i="3"/>
  <c r="AG13" i="3"/>
  <c r="AK13" i="3"/>
  <c r="AO13" i="3"/>
  <c r="AS13" i="3"/>
  <c r="AW13" i="3"/>
  <c r="R13" i="3"/>
  <c r="AH13" i="3"/>
  <c r="V13" i="3"/>
  <c r="AL13" i="3"/>
  <c r="Z13" i="3"/>
  <c r="AP13" i="3"/>
  <c r="N13" i="3"/>
  <c r="AD13" i="3"/>
  <c r="AT13" i="3"/>
  <c r="M1489" i="3"/>
  <c r="Q1489" i="3"/>
  <c r="U1489" i="3"/>
  <c r="Y1489" i="3"/>
  <c r="AC1489" i="3"/>
  <c r="AG1489" i="3"/>
  <c r="AK1489" i="3"/>
  <c r="AO1489" i="3"/>
  <c r="AS1489" i="3"/>
  <c r="AW1489" i="3"/>
  <c r="N1489" i="3"/>
  <c r="R1489" i="3"/>
  <c r="V1489" i="3"/>
  <c r="Z1489" i="3"/>
  <c r="AD1489" i="3"/>
  <c r="AH1489" i="3"/>
  <c r="AL1489" i="3"/>
  <c r="AP1489" i="3"/>
  <c r="AT1489" i="3"/>
  <c r="K1489" i="3"/>
  <c r="O1489" i="3"/>
  <c r="S1489" i="3"/>
  <c r="W1489" i="3"/>
  <c r="AA1489" i="3"/>
  <c r="AE1489" i="3"/>
  <c r="AI1489" i="3"/>
  <c r="AM1489" i="3"/>
  <c r="AQ1489" i="3"/>
  <c r="AU1489" i="3"/>
  <c r="T1489" i="3"/>
  <c r="AJ1489" i="3"/>
  <c r="AF1489" i="3"/>
  <c r="X1489" i="3"/>
  <c r="AN1489" i="3"/>
  <c r="AV1489" i="3"/>
  <c r="L1489" i="3"/>
  <c r="AB1489" i="3"/>
  <c r="AR1489" i="3"/>
  <c r="P1489" i="3"/>
  <c r="M1457" i="3"/>
  <c r="Q1457" i="3"/>
  <c r="U1457" i="3"/>
  <c r="Y1457" i="3"/>
  <c r="AC1457" i="3"/>
  <c r="AG1457" i="3"/>
  <c r="AK1457" i="3"/>
  <c r="AO1457" i="3"/>
  <c r="AS1457" i="3"/>
  <c r="AW1457" i="3"/>
  <c r="N1457" i="3"/>
  <c r="R1457" i="3"/>
  <c r="V1457" i="3"/>
  <c r="Z1457" i="3"/>
  <c r="AD1457" i="3"/>
  <c r="AH1457" i="3"/>
  <c r="AL1457" i="3"/>
  <c r="AP1457" i="3"/>
  <c r="AT1457" i="3"/>
  <c r="K1457" i="3"/>
  <c r="O1457" i="3"/>
  <c r="S1457" i="3"/>
  <c r="W1457" i="3"/>
  <c r="AA1457" i="3"/>
  <c r="AE1457" i="3"/>
  <c r="AI1457" i="3"/>
  <c r="AM1457" i="3"/>
  <c r="AQ1457" i="3"/>
  <c r="AU1457" i="3"/>
  <c r="T1457" i="3"/>
  <c r="AJ1457" i="3"/>
  <c r="AV1457" i="3"/>
  <c r="X1457" i="3"/>
  <c r="AN1457" i="3"/>
  <c r="AF1457" i="3"/>
  <c r="L1457" i="3"/>
  <c r="AB1457" i="3"/>
  <c r="AR1457" i="3"/>
  <c r="P1457" i="3"/>
  <c r="M1425" i="3"/>
  <c r="Q1425" i="3"/>
  <c r="U1425" i="3"/>
  <c r="Y1425" i="3"/>
  <c r="AC1425" i="3"/>
  <c r="AG1425" i="3"/>
  <c r="AK1425" i="3"/>
  <c r="AO1425" i="3"/>
  <c r="AS1425" i="3"/>
  <c r="AW1425" i="3"/>
  <c r="N1425" i="3"/>
  <c r="R1425" i="3"/>
  <c r="V1425" i="3"/>
  <c r="Z1425" i="3"/>
  <c r="AD1425" i="3"/>
  <c r="AH1425" i="3"/>
  <c r="AL1425" i="3"/>
  <c r="AP1425" i="3"/>
  <c r="AT1425" i="3"/>
  <c r="K1425" i="3"/>
  <c r="O1425" i="3"/>
  <c r="S1425" i="3"/>
  <c r="W1425" i="3"/>
  <c r="AA1425" i="3"/>
  <c r="AE1425" i="3"/>
  <c r="AI1425" i="3"/>
  <c r="AM1425" i="3"/>
  <c r="AQ1425" i="3"/>
  <c r="AU1425" i="3"/>
  <c r="T1425" i="3"/>
  <c r="AJ1425" i="3"/>
  <c r="AF1425" i="3"/>
  <c r="X1425" i="3"/>
  <c r="AN1425" i="3"/>
  <c r="P1425" i="3"/>
  <c r="L1425" i="3"/>
  <c r="AB1425" i="3"/>
  <c r="AR1425" i="3"/>
  <c r="AV1425" i="3"/>
  <c r="M1393" i="3"/>
  <c r="Q1393" i="3"/>
  <c r="U1393" i="3"/>
  <c r="Y1393" i="3"/>
  <c r="AC1393" i="3"/>
  <c r="AG1393" i="3"/>
  <c r="AK1393" i="3"/>
  <c r="AO1393" i="3"/>
  <c r="AS1393" i="3"/>
  <c r="AW1393" i="3"/>
  <c r="N1393" i="3"/>
  <c r="R1393" i="3"/>
  <c r="V1393" i="3"/>
  <c r="Z1393" i="3"/>
  <c r="AD1393" i="3"/>
  <c r="AH1393" i="3"/>
  <c r="AL1393" i="3"/>
  <c r="AP1393" i="3"/>
  <c r="AT1393" i="3"/>
  <c r="K1393" i="3"/>
  <c r="O1393" i="3"/>
  <c r="S1393" i="3"/>
  <c r="W1393" i="3"/>
  <c r="AA1393" i="3"/>
  <c r="AE1393" i="3"/>
  <c r="AI1393" i="3"/>
  <c r="AM1393" i="3"/>
  <c r="AQ1393" i="3"/>
  <c r="AU1393" i="3"/>
  <c r="T1393" i="3"/>
  <c r="AJ1393" i="3"/>
  <c r="AV1393" i="3"/>
  <c r="X1393" i="3"/>
  <c r="AN1393" i="3"/>
  <c r="AF1393" i="3"/>
  <c r="L1393" i="3"/>
  <c r="AB1393" i="3"/>
  <c r="AR1393" i="3"/>
  <c r="P1393" i="3"/>
  <c r="M1361" i="3"/>
  <c r="Q1361" i="3"/>
  <c r="U1361" i="3"/>
  <c r="Y1361" i="3"/>
  <c r="AC1361" i="3"/>
  <c r="AG1361" i="3"/>
  <c r="AK1361" i="3"/>
  <c r="AO1361" i="3"/>
  <c r="AS1361" i="3"/>
  <c r="AW1361" i="3"/>
  <c r="N1361" i="3"/>
  <c r="R1361" i="3"/>
  <c r="V1361" i="3"/>
  <c r="Z1361" i="3"/>
  <c r="AD1361" i="3"/>
  <c r="AH1361" i="3"/>
  <c r="AL1361" i="3"/>
  <c r="AP1361" i="3"/>
  <c r="AT1361" i="3"/>
  <c r="K1361" i="3"/>
  <c r="O1361" i="3"/>
  <c r="S1361" i="3"/>
  <c r="W1361" i="3"/>
  <c r="AA1361" i="3"/>
  <c r="AE1361" i="3"/>
  <c r="AI1361" i="3"/>
  <c r="AM1361" i="3"/>
  <c r="AQ1361" i="3"/>
  <c r="AU1361" i="3"/>
  <c r="T1361" i="3"/>
  <c r="AJ1361" i="3"/>
  <c r="AV1361" i="3"/>
  <c r="X1361" i="3"/>
  <c r="AN1361" i="3"/>
  <c r="AF1361" i="3"/>
  <c r="L1361" i="3"/>
  <c r="AB1361" i="3"/>
  <c r="AR1361" i="3"/>
  <c r="P1361" i="3"/>
  <c r="M1329" i="3"/>
  <c r="Q1329" i="3"/>
  <c r="U1329" i="3"/>
  <c r="Y1329" i="3"/>
  <c r="AC1329" i="3"/>
  <c r="AG1329" i="3"/>
  <c r="AK1329" i="3"/>
  <c r="AO1329" i="3"/>
  <c r="AS1329" i="3"/>
  <c r="AW1329" i="3"/>
  <c r="N1329" i="3"/>
  <c r="R1329" i="3"/>
  <c r="V1329" i="3"/>
  <c r="Z1329" i="3"/>
  <c r="AD1329" i="3"/>
  <c r="AH1329" i="3"/>
  <c r="AL1329" i="3"/>
  <c r="AP1329" i="3"/>
  <c r="AT1329" i="3"/>
  <c r="K1329" i="3"/>
  <c r="O1329" i="3"/>
  <c r="S1329" i="3"/>
  <c r="W1329" i="3"/>
  <c r="AA1329" i="3"/>
  <c r="AE1329" i="3"/>
  <c r="AI1329" i="3"/>
  <c r="AM1329" i="3"/>
  <c r="AQ1329" i="3"/>
  <c r="AU1329" i="3"/>
  <c r="T1329" i="3"/>
  <c r="AJ1329" i="3"/>
  <c r="AV1329" i="3"/>
  <c r="X1329" i="3"/>
  <c r="AN1329" i="3"/>
  <c r="AF1329" i="3"/>
  <c r="L1329" i="3"/>
  <c r="AB1329" i="3"/>
  <c r="AR1329" i="3"/>
  <c r="P1329" i="3"/>
  <c r="M1301" i="3"/>
  <c r="Q1301" i="3"/>
  <c r="U1301" i="3"/>
  <c r="Y1301" i="3"/>
  <c r="AC1301" i="3"/>
  <c r="AG1301" i="3"/>
  <c r="AK1301" i="3"/>
  <c r="AO1301" i="3"/>
  <c r="AS1301" i="3"/>
  <c r="AW1301" i="3"/>
  <c r="N1301" i="3"/>
  <c r="R1301" i="3"/>
  <c r="V1301" i="3"/>
  <c r="Z1301" i="3"/>
  <c r="AD1301" i="3"/>
  <c r="AH1301" i="3"/>
  <c r="AL1301" i="3"/>
  <c r="AP1301" i="3"/>
  <c r="AT1301" i="3"/>
  <c r="K1301" i="3"/>
  <c r="O1301" i="3"/>
  <c r="S1301" i="3"/>
  <c r="W1301" i="3"/>
  <c r="AA1301" i="3"/>
  <c r="AE1301" i="3"/>
  <c r="AI1301" i="3"/>
  <c r="AM1301" i="3"/>
  <c r="AQ1301" i="3"/>
  <c r="AU1301" i="3"/>
  <c r="X1301" i="3"/>
  <c r="AN1301" i="3"/>
  <c r="T1301" i="3"/>
  <c r="L1301" i="3"/>
  <c r="AB1301" i="3"/>
  <c r="AR1301" i="3"/>
  <c r="P1301" i="3"/>
  <c r="AF1301" i="3"/>
  <c r="AV1301" i="3"/>
  <c r="AJ1301" i="3"/>
  <c r="M1269" i="3"/>
  <c r="Q1269" i="3"/>
  <c r="U1269" i="3"/>
  <c r="Y1269" i="3"/>
  <c r="AC1269" i="3"/>
  <c r="AG1269" i="3"/>
  <c r="AK1269" i="3"/>
  <c r="AO1269" i="3"/>
  <c r="AS1269" i="3"/>
  <c r="AW1269" i="3"/>
  <c r="N1269" i="3"/>
  <c r="R1269" i="3"/>
  <c r="V1269" i="3"/>
  <c r="Z1269" i="3"/>
  <c r="AD1269" i="3"/>
  <c r="AH1269" i="3"/>
  <c r="AL1269" i="3"/>
  <c r="AP1269" i="3"/>
  <c r="AT1269" i="3"/>
  <c r="K1269" i="3"/>
  <c r="O1269" i="3"/>
  <c r="S1269" i="3"/>
  <c r="W1269" i="3"/>
  <c r="AA1269" i="3"/>
  <c r="AE1269" i="3"/>
  <c r="AI1269" i="3"/>
  <c r="AM1269" i="3"/>
  <c r="AQ1269" i="3"/>
  <c r="AU1269" i="3"/>
  <c r="X1269" i="3"/>
  <c r="AN1269" i="3"/>
  <c r="L1269" i="3"/>
  <c r="AB1269" i="3"/>
  <c r="AR1269" i="3"/>
  <c r="T1269" i="3"/>
  <c r="P1269" i="3"/>
  <c r="AF1269" i="3"/>
  <c r="AV1269" i="3"/>
  <c r="AJ1269" i="3"/>
  <c r="M1237" i="3"/>
  <c r="Q1237" i="3"/>
  <c r="U1237" i="3"/>
  <c r="Y1237" i="3"/>
  <c r="AC1237" i="3"/>
  <c r="AG1237" i="3"/>
  <c r="AK1237" i="3"/>
  <c r="AO1237" i="3"/>
  <c r="AS1237" i="3"/>
  <c r="AW1237" i="3"/>
  <c r="N1237" i="3"/>
  <c r="R1237" i="3"/>
  <c r="V1237" i="3"/>
  <c r="Z1237" i="3"/>
  <c r="AD1237" i="3"/>
  <c r="AH1237" i="3"/>
  <c r="AL1237" i="3"/>
  <c r="AP1237" i="3"/>
  <c r="AT1237" i="3"/>
  <c r="K1237" i="3"/>
  <c r="O1237" i="3"/>
  <c r="S1237" i="3"/>
  <c r="W1237" i="3"/>
  <c r="AA1237" i="3"/>
  <c r="AE1237" i="3"/>
  <c r="AI1237" i="3"/>
  <c r="AM1237" i="3"/>
  <c r="AQ1237" i="3"/>
  <c r="AU1237" i="3"/>
  <c r="X1237" i="3"/>
  <c r="AN1237" i="3"/>
  <c r="T1237" i="3"/>
  <c r="L1237" i="3"/>
  <c r="AB1237" i="3"/>
  <c r="AR1237" i="3"/>
  <c r="AJ1237" i="3"/>
  <c r="P1237" i="3"/>
  <c r="AF1237" i="3"/>
  <c r="AV1237" i="3"/>
  <c r="M1205" i="3"/>
  <c r="Q1205" i="3"/>
  <c r="U1205" i="3"/>
  <c r="Y1205" i="3"/>
  <c r="AC1205" i="3"/>
  <c r="AG1205" i="3"/>
  <c r="AK1205" i="3"/>
  <c r="AO1205" i="3"/>
  <c r="AS1205" i="3"/>
  <c r="AW1205" i="3"/>
  <c r="N1205" i="3"/>
  <c r="R1205" i="3"/>
  <c r="V1205" i="3"/>
  <c r="Z1205" i="3"/>
  <c r="AD1205" i="3"/>
  <c r="AH1205" i="3"/>
  <c r="AL1205" i="3"/>
  <c r="AP1205" i="3"/>
  <c r="AT1205" i="3"/>
  <c r="K1205" i="3"/>
  <c r="O1205" i="3"/>
  <c r="S1205" i="3"/>
  <c r="W1205" i="3"/>
  <c r="AA1205" i="3"/>
  <c r="AE1205" i="3"/>
  <c r="AI1205" i="3"/>
  <c r="AM1205" i="3"/>
  <c r="AQ1205" i="3"/>
  <c r="AU1205" i="3"/>
  <c r="X1205" i="3"/>
  <c r="AN1205" i="3"/>
  <c r="T1205" i="3"/>
  <c r="L1205" i="3"/>
  <c r="AB1205" i="3"/>
  <c r="AR1205" i="3"/>
  <c r="P1205" i="3"/>
  <c r="AF1205" i="3"/>
  <c r="AV1205" i="3"/>
  <c r="AJ1205" i="3"/>
  <c r="M1169" i="3"/>
  <c r="Q1169" i="3"/>
  <c r="U1169" i="3"/>
  <c r="Y1169" i="3"/>
  <c r="AC1169" i="3"/>
  <c r="AG1169" i="3"/>
  <c r="AK1169" i="3"/>
  <c r="AO1169" i="3"/>
  <c r="AS1169" i="3"/>
  <c r="AW1169" i="3"/>
  <c r="P1169" i="3"/>
  <c r="AB1169" i="3"/>
  <c r="AJ1169" i="3"/>
  <c r="N1169" i="3"/>
  <c r="R1169" i="3"/>
  <c r="V1169" i="3"/>
  <c r="Z1169" i="3"/>
  <c r="AD1169" i="3"/>
  <c r="AH1169" i="3"/>
  <c r="AL1169" i="3"/>
  <c r="AP1169" i="3"/>
  <c r="AT1169" i="3"/>
  <c r="L1169" i="3"/>
  <c r="X1169" i="3"/>
  <c r="AN1169" i="3"/>
  <c r="AV1169" i="3"/>
  <c r="K1169" i="3"/>
  <c r="O1169" i="3"/>
  <c r="S1169" i="3"/>
  <c r="W1169" i="3"/>
  <c r="AA1169" i="3"/>
  <c r="AE1169" i="3"/>
  <c r="AI1169" i="3"/>
  <c r="AM1169" i="3"/>
  <c r="AQ1169" i="3"/>
  <c r="AU1169" i="3"/>
  <c r="T1169" i="3"/>
  <c r="AF1169" i="3"/>
  <c r="AR1169" i="3"/>
  <c r="M1141" i="3"/>
  <c r="Q1141" i="3"/>
  <c r="U1141" i="3"/>
  <c r="Y1141" i="3"/>
  <c r="AC1141" i="3"/>
  <c r="AG1141" i="3"/>
  <c r="AK1141" i="3"/>
  <c r="AO1141" i="3"/>
  <c r="AS1141" i="3"/>
  <c r="AW1141" i="3"/>
  <c r="L1141" i="3"/>
  <c r="AB1141" i="3"/>
  <c r="AF1141" i="3"/>
  <c r="AV1141" i="3"/>
  <c r="N1141" i="3"/>
  <c r="R1141" i="3"/>
  <c r="V1141" i="3"/>
  <c r="Z1141" i="3"/>
  <c r="AD1141" i="3"/>
  <c r="AH1141" i="3"/>
  <c r="AL1141" i="3"/>
  <c r="AP1141" i="3"/>
  <c r="AT1141" i="3"/>
  <c r="P1141" i="3"/>
  <c r="X1141" i="3"/>
  <c r="AN1141" i="3"/>
  <c r="K1141" i="3"/>
  <c r="O1141" i="3"/>
  <c r="S1141" i="3"/>
  <c r="W1141" i="3"/>
  <c r="AA1141" i="3"/>
  <c r="AE1141" i="3"/>
  <c r="AI1141" i="3"/>
  <c r="AM1141" i="3"/>
  <c r="AQ1141" i="3"/>
  <c r="AU1141" i="3"/>
  <c r="T1141" i="3"/>
  <c r="AJ1141" i="3"/>
  <c r="AR1141" i="3"/>
  <c r="M1109" i="3"/>
  <c r="Q1109" i="3"/>
  <c r="U1109" i="3"/>
  <c r="Y1109" i="3"/>
  <c r="AC1109" i="3"/>
  <c r="AG1109" i="3"/>
  <c r="AK1109" i="3"/>
  <c r="AO1109" i="3"/>
  <c r="AS1109" i="3"/>
  <c r="AW1109" i="3"/>
  <c r="K1109" i="3"/>
  <c r="O1109" i="3"/>
  <c r="S1109" i="3"/>
  <c r="W1109" i="3"/>
  <c r="AA1109" i="3"/>
  <c r="AE1109" i="3"/>
  <c r="AI1109" i="3"/>
  <c r="AM1109" i="3"/>
  <c r="AQ1109" i="3"/>
  <c r="AU1109" i="3"/>
  <c r="P1109" i="3"/>
  <c r="X1109" i="3"/>
  <c r="AF1109" i="3"/>
  <c r="AN1109" i="3"/>
  <c r="AV1109" i="3"/>
  <c r="V1109" i="3"/>
  <c r="AT1109" i="3"/>
  <c r="R1109" i="3"/>
  <c r="Z1109" i="3"/>
  <c r="AH1109" i="3"/>
  <c r="AP1109" i="3"/>
  <c r="N1109" i="3"/>
  <c r="AL1109" i="3"/>
  <c r="L1109" i="3"/>
  <c r="T1109" i="3"/>
  <c r="AB1109" i="3"/>
  <c r="AJ1109" i="3"/>
  <c r="AR1109" i="3"/>
  <c r="AD1109" i="3"/>
  <c r="M1077" i="3"/>
  <c r="Q1077" i="3"/>
  <c r="U1077" i="3"/>
  <c r="Y1077" i="3"/>
  <c r="AC1077" i="3"/>
  <c r="AG1077" i="3"/>
  <c r="AK1077" i="3"/>
  <c r="AO1077" i="3"/>
  <c r="AS1077" i="3"/>
  <c r="AW1077" i="3"/>
  <c r="N1077" i="3"/>
  <c r="R1077" i="3"/>
  <c r="V1077" i="3"/>
  <c r="Z1077" i="3"/>
  <c r="AD1077" i="3"/>
  <c r="AH1077" i="3"/>
  <c r="AL1077" i="3"/>
  <c r="AP1077" i="3"/>
  <c r="AT1077" i="3"/>
  <c r="K1077" i="3"/>
  <c r="O1077" i="3"/>
  <c r="S1077" i="3"/>
  <c r="W1077" i="3"/>
  <c r="AA1077" i="3"/>
  <c r="AE1077" i="3"/>
  <c r="AI1077" i="3"/>
  <c r="AM1077" i="3"/>
  <c r="AQ1077" i="3"/>
  <c r="AU1077" i="3"/>
  <c r="T1077" i="3"/>
  <c r="AJ1077" i="3"/>
  <c r="AV1077" i="3"/>
  <c r="X1077" i="3"/>
  <c r="AN1077" i="3"/>
  <c r="AF1077" i="3"/>
  <c r="L1077" i="3"/>
  <c r="AB1077" i="3"/>
  <c r="AR1077" i="3"/>
  <c r="P1077" i="3"/>
  <c r="M1045" i="3"/>
  <c r="Q1045" i="3"/>
  <c r="U1045" i="3"/>
  <c r="Y1045" i="3"/>
  <c r="AC1045" i="3"/>
  <c r="AG1045" i="3"/>
  <c r="AK1045" i="3"/>
  <c r="AO1045" i="3"/>
  <c r="AS1045" i="3"/>
  <c r="AW1045" i="3"/>
  <c r="N1045" i="3"/>
  <c r="R1045" i="3"/>
  <c r="V1045" i="3"/>
  <c r="Z1045" i="3"/>
  <c r="AD1045" i="3"/>
  <c r="AH1045" i="3"/>
  <c r="AL1045" i="3"/>
  <c r="AP1045" i="3"/>
  <c r="AT1045" i="3"/>
  <c r="K1045" i="3"/>
  <c r="O1045" i="3"/>
  <c r="S1045" i="3"/>
  <c r="W1045" i="3"/>
  <c r="AA1045" i="3"/>
  <c r="AE1045" i="3"/>
  <c r="AI1045" i="3"/>
  <c r="AM1045" i="3"/>
  <c r="AQ1045" i="3"/>
  <c r="AU1045" i="3"/>
  <c r="T1045" i="3"/>
  <c r="AJ1045" i="3"/>
  <c r="AV1045" i="3"/>
  <c r="X1045" i="3"/>
  <c r="AN1045" i="3"/>
  <c r="AF1045" i="3"/>
  <c r="L1045" i="3"/>
  <c r="AB1045" i="3"/>
  <c r="AR1045" i="3"/>
  <c r="P1045" i="3"/>
  <c r="M1013" i="3"/>
  <c r="Q1013" i="3"/>
  <c r="U1013" i="3"/>
  <c r="Y1013" i="3"/>
  <c r="AC1013" i="3"/>
  <c r="AG1013" i="3"/>
  <c r="AK1013" i="3"/>
  <c r="AO1013" i="3"/>
  <c r="AS1013" i="3"/>
  <c r="AW1013" i="3"/>
  <c r="N1013" i="3"/>
  <c r="R1013" i="3"/>
  <c r="V1013" i="3"/>
  <c r="Z1013" i="3"/>
  <c r="AD1013" i="3"/>
  <c r="AH1013" i="3"/>
  <c r="AL1013" i="3"/>
  <c r="AP1013" i="3"/>
  <c r="AT1013" i="3"/>
  <c r="K1013" i="3"/>
  <c r="O1013" i="3"/>
  <c r="S1013" i="3"/>
  <c r="W1013" i="3"/>
  <c r="AA1013" i="3"/>
  <c r="AE1013" i="3"/>
  <c r="AI1013" i="3"/>
  <c r="AM1013" i="3"/>
  <c r="AQ1013" i="3"/>
  <c r="AU1013" i="3"/>
  <c r="T1013" i="3"/>
  <c r="AJ1013" i="3"/>
  <c r="AV1013" i="3"/>
  <c r="X1013" i="3"/>
  <c r="AN1013" i="3"/>
  <c r="AF1013" i="3"/>
  <c r="L1013" i="3"/>
  <c r="AB1013" i="3"/>
  <c r="AR1013" i="3"/>
  <c r="P1013" i="3"/>
  <c r="M981" i="3"/>
  <c r="Q981" i="3"/>
  <c r="U981" i="3"/>
  <c r="Y981" i="3"/>
  <c r="AC981" i="3"/>
  <c r="AG981" i="3"/>
  <c r="AK981" i="3"/>
  <c r="AO981" i="3"/>
  <c r="AS981" i="3"/>
  <c r="AW981" i="3"/>
  <c r="N981" i="3"/>
  <c r="R981" i="3"/>
  <c r="V981" i="3"/>
  <c r="Z981" i="3"/>
  <c r="AD981" i="3"/>
  <c r="AH981" i="3"/>
  <c r="AL981" i="3"/>
  <c r="AP981" i="3"/>
  <c r="AT981" i="3"/>
  <c r="K981" i="3"/>
  <c r="O981" i="3"/>
  <c r="S981" i="3"/>
  <c r="W981" i="3"/>
  <c r="AA981" i="3"/>
  <c r="AE981" i="3"/>
  <c r="AI981" i="3"/>
  <c r="AM981" i="3"/>
  <c r="AQ981" i="3"/>
  <c r="AU981" i="3"/>
  <c r="T981" i="3"/>
  <c r="AJ981" i="3"/>
  <c r="P981" i="3"/>
  <c r="X981" i="3"/>
  <c r="AN981" i="3"/>
  <c r="AF981" i="3"/>
  <c r="L981" i="3"/>
  <c r="AB981" i="3"/>
  <c r="AR981" i="3"/>
  <c r="AV981" i="3"/>
  <c r="L949" i="3"/>
  <c r="P949" i="3"/>
  <c r="T949" i="3"/>
  <c r="X949" i="3"/>
  <c r="AB949" i="3"/>
  <c r="AF949" i="3"/>
  <c r="AJ949" i="3"/>
  <c r="AN949" i="3"/>
  <c r="AR949" i="3"/>
  <c r="AV949" i="3"/>
  <c r="N949" i="3"/>
  <c r="R949" i="3"/>
  <c r="V949" i="3"/>
  <c r="Z949" i="3"/>
  <c r="AD949" i="3"/>
  <c r="AH949" i="3"/>
  <c r="AL949" i="3"/>
  <c r="AP949" i="3"/>
  <c r="AT949" i="3"/>
  <c r="M949" i="3"/>
  <c r="U949" i="3"/>
  <c r="AC949" i="3"/>
  <c r="AK949" i="3"/>
  <c r="AS949" i="3"/>
  <c r="O949" i="3"/>
  <c r="W949" i="3"/>
  <c r="AE949" i="3"/>
  <c r="AM949" i="3"/>
  <c r="AU949" i="3"/>
  <c r="Q949" i="3"/>
  <c r="Y949" i="3"/>
  <c r="AG949" i="3"/>
  <c r="AO949" i="3"/>
  <c r="AW949" i="3"/>
  <c r="AI949" i="3"/>
  <c r="K949" i="3"/>
  <c r="AQ949" i="3"/>
  <c r="AA949" i="3"/>
  <c r="S949" i="3"/>
  <c r="L917" i="3"/>
  <c r="P917" i="3"/>
  <c r="T917" i="3"/>
  <c r="X917" i="3"/>
  <c r="AB917" i="3"/>
  <c r="AF917" i="3"/>
  <c r="AJ917" i="3"/>
  <c r="AN917" i="3"/>
  <c r="AR917" i="3"/>
  <c r="AV917" i="3"/>
  <c r="N917" i="3"/>
  <c r="R917" i="3"/>
  <c r="V917" i="3"/>
  <c r="Z917" i="3"/>
  <c r="AD917" i="3"/>
  <c r="AH917" i="3"/>
  <c r="AL917" i="3"/>
  <c r="AP917" i="3"/>
  <c r="AT917" i="3"/>
  <c r="M917" i="3"/>
  <c r="U917" i="3"/>
  <c r="AC917" i="3"/>
  <c r="AK917" i="3"/>
  <c r="AS917" i="3"/>
  <c r="O917" i="3"/>
  <c r="W917" i="3"/>
  <c r="AE917" i="3"/>
  <c r="AM917" i="3"/>
  <c r="AU917" i="3"/>
  <c r="Q917" i="3"/>
  <c r="Y917" i="3"/>
  <c r="AG917" i="3"/>
  <c r="AO917" i="3"/>
  <c r="AW917" i="3"/>
  <c r="AI917" i="3"/>
  <c r="K917" i="3"/>
  <c r="AQ917" i="3"/>
  <c r="AA917" i="3"/>
  <c r="S917" i="3"/>
  <c r="L885" i="3"/>
  <c r="P885" i="3"/>
  <c r="T885" i="3"/>
  <c r="X885" i="3"/>
  <c r="AB885" i="3"/>
  <c r="AF885" i="3"/>
  <c r="AJ885" i="3"/>
  <c r="AN885" i="3"/>
  <c r="AR885" i="3"/>
  <c r="AV885" i="3"/>
  <c r="N885" i="3"/>
  <c r="R885" i="3"/>
  <c r="V885" i="3"/>
  <c r="Z885" i="3"/>
  <c r="AD885" i="3"/>
  <c r="AH885" i="3"/>
  <c r="AL885" i="3"/>
  <c r="AP885" i="3"/>
  <c r="AT885" i="3"/>
  <c r="M885" i="3"/>
  <c r="U885" i="3"/>
  <c r="AC885" i="3"/>
  <c r="AK885" i="3"/>
  <c r="AS885" i="3"/>
  <c r="O885" i="3"/>
  <c r="W885" i="3"/>
  <c r="AE885" i="3"/>
  <c r="AM885" i="3"/>
  <c r="AU885" i="3"/>
  <c r="Q885" i="3"/>
  <c r="Y885" i="3"/>
  <c r="AG885" i="3"/>
  <c r="AO885" i="3"/>
  <c r="AW885" i="3"/>
  <c r="AI885" i="3"/>
  <c r="K885" i="3"/>
  <c r="AQ885" i="3"/>
  <c r="S885" i="3"/>
  <c r="AA885" i="3"/>
  <c r="L853" i="3"/>
  <c r="P853" i="3"/>
  <c r="T853" i="3"/>
  <c r="X853" i="3"/>
  <c r="AB853" i="3"/>
  <c r="AF853" i="3"/>
  <c r="AJ853" i="3"/>
  <c r="AN853" i="3"/>
  <c r="AR853" i="3"/>
  <c r="AV853" i="3"/>
  <c r="N853" i="3"/>
  <c r="R853" i="3"/>
  <c r="V853" i="3"/>
  <c r="Z853" i="3"/>
  <c r="AD853" i="3"/>
  <c r="AH853" i="3"/>
  <c r="AL853" i="3"/>
  <c r="AP853" i="3"/>
  <c r="AT853" i="3"/>
  <c r="M853" i="3"/>
  <c r="U853" i="3"/>
  <c r="AC853" i="3"/>
  <c r="AK853" i="3"/>
  <c r="AS853" i="3"/>
  <c r="O853" i="3"/>
  <c r="W853" i="3"/>
  <c r="AE853" i="3"/>
  <c r="AM853" i="3"/>
  <c r="AU853" i="3"/>
  <c r="Q853" i="3"/>
  <c r="Y853" i="3"/>
  <c r="AG853" i="3"/>
  <c r="AO853" i="3"/>
  <c r="AW853" i="3"/>
  <c r="AI853" i="3"/>
  <c r="K853" i="3"/>
  <c r="AQ853" i="3"/>
  <c r="S853" i="3"/>
  <c r="AA853" i="3"/>
  <c r="L821" i="3"/>
  <c r="P821" i="3"/>
  <c r="T821" i="3"/>
  <c r="X821" i="3"/>
  <c r="AB821" i="3"/>
  <c r="AF821" i="3"/>
  <c r="AJ821" i="3"/>
  <c r="AN821" i="3"/>
  <c r="AR821" i="3"/>
  <c r="AV821" i="3"/>
  <c r="N821" i="3"/>
  <c r="R821" i="3"/>
  <c r="V821" i="3"/>
  <c r="Z821" i="3"/>
  <c r="AD821" i="3"/>
  <c r="AH821" i="3"/>
  <c r="AL821" i="3"/>
  <c r="AP821" i="3"/>
  <c r="AT821" i="3"/>
  <c r="M821" i="3"/>
  <c r="U821" i="3"/>
  <c r="AC821" i="3"/>
  <c r="AK821" i="3"/>
  <c r="AS821" i="3"/>
  <c r="O821" i="3"/>
  <c r="W821" i="3"/>
  <c r="AE821" i="3"/>
  <c r="AM821" i="3"/>
  <c r="AU821" i="3"/>
  <c r="Q821" i="3"/>
  <c r="Y821" i="3"/>
  <c r="AG821" i="3"/>
  <c r="AO821" i="3"/>
  <c r="AW821" i="3"/>
  <c r="AI821" i="3"/>
  <c r="K821" i="3"/>
  <c r="AQ821" i="3"/>
  <c r="S821" i="3"/>
  <c r="AA821" i="3"/>
  <c r="L789" i="3"/>
  <c r="P789" i="3"/>
  <c r="T789" i="3"/>
  <c r="X789" i="3"/>
  <c r="AB789" i="3"/>
  <c r="AF789" i="3"/>
  <c r="AJ789" i="3"/>
  <c r="AN789" i="3"/>
  <c r="AR789" i="3"/>
  <c r="AV789" i="3"/>
  <c r="N789" i="3"/>
  <c r="R789" i="3"/>
  <c r="V789" i="3"/>
  <c r="Z789" i="3"/>
  <c r="AD789" i="3"/>
  <c r="AH789" i="3"/>
  <c r="AL789" i="3"/>
  <c r="AP789" i="3"/>
  <c r="AT789" i="3"/>
  <c r="M789" i="3"/>
  <c r="U789" i="3"/>
  <c r="AC789" i="3"/>
  <c r="AK789" i="3"/>
  <c r="AS789" i="3"/>
  <c r="O789" i="3"/>
  <c r="W789" i="3"/>
  <c r="AE789" i="3"/>
  <c r="AM789" i="3"/>
  <c r="AU789" i="3"/>
  <c r="Q789" i="3"/>
  <c r="Y789" i="3"/>
  <c r="AG789" i="3"/>
  <c r="AO789" i="3"/>
  <c r="AW789" i="3"/>
  <c r="AI789" i="3"/>
  <c r="K789" i="3"/>
  <c r="AQ789" i="3"/>
  <c r="S789" i="3"/>
  <c r="AA789" i="3"/>
  <c r="K757" i="3"/>
  <c r="O757" i="3"/>
  <c r="S757" i="3"/>
  <c r="W757" i="3"/>
  <c r="AA757" i="3"/>
  <c r="AE757" i="3"/>
  <c r="AI757" i="3"/>
  <c r="AM757" i="3"/>
  <c r="AQ757" i="3"/>
  <c r="AU757" i="3"/>
  <c r="L757" i="3"/>
  <c r="P757" i="3"/>
  <c r="T757" i="3"/>
  <c r="X757" i="3"/>
  <c r="AB757" i="3"/>
  <c r="AF757" i="3"/>
  <c r="AJ757" i="3"/>
  <c r="AN757" i="3"/>
  <c r="AR757" i="3"/>
  <c r="AV757" i="3"/>
  <c r="N757" i="3"/>
  <c r="V757" i="3"/>
  <c r="AD757" i="3"/>
  <c r="AL757" i="3"/>
  <c r="AT757" i="3"/>
  <c r="Q757" i="3"/>
  <c r="Y757" i="3"/>
  <c r="AG757" i="3"/>
  <c r="AO757" i="3"/>
  <c r="AW757" i="3"/>
  <c r="R757" i="3"/>
  <c r="Z757" i="3"/>
  <c r="AH757" i="3"/>
  <c r="AP757" i="3"/>
  <c r="U757" i="3"/>
  <c r="AC757" i="3"/>
  <c r="AK757" i="3"/>
  <c r="M757" i="3"/>
  <c r="AS757" i="3"/>
  <c r="N725" i="3"/>
  <c r="R725" i="3"/>
  <c r="V725" i="3"/>
  <c r="Z725" i="3"/>
  <c r="AD725" i="3"/>
  <c r="AH725" i="3"/>
  <c r="AL725" i="3"/>
  <c r="AP725" i="3"/>
  <c r="AT725" i="3"/>
  <c r="K725" i="3"/>
  <c r="O725" i="3"/>
  <c r="S725" i="3"/>
  <c r="W725" i="3"/>
  <c r="AA725" i="3"/>
  <c r="AE725" i="3"/>
  <c r="AI725" i="3"/>
  <c r="AM725" i="3"/>
  <c r="AQ725" i="3"/>
  <c r="AU725" i="3"/>
  <c r="L725" i="3"/>
  <c r="P725" i="3"/>
  <c r="T725" i="3"/>
  <c r="X725" i="3"/>
  <c r="AB725" i="3"/>
  <c r="AF725" i="3"/>
  <c r="AJ725" i="3"/>
  <c r="AN725" i="3"/>
  <c r="AR725" i="3"/>
  <c r="AV725" i="3"/>
  <c r="Y725" i="3"/>
  <c r="AO725" i="3"/>
  <c r="M725" i="3"/>
  <c r="AC725" i="3"/>
  <c r="AS725" i="3"/>
  <c r="Q725" i="3"/>
  <c r="AG725" i="3"/>
  <c r="AW725" i="3"/>
  <c r="AK725" i="3"/>
  <c r="U725" i="3"/>
  <c r="N693" i="3"/>
  <c r="R693" i="3"/>
  <c r="V693" i="3"/>
  <c r="Z693" i="3"/>
  <c r="AD693" i="3"/>
  <c r="AH693" i="3"/>
  <c r="AL693" i="3"/>
  <c r="AP693" i="3"/>
  <c r="AT693" i="3"/>
  <c r="K693" i="3"/>
  <c r="O693" i="3"/>
  <c r="S693" i="3"/>
  <c r="W693" i="3"/>
  <c r="AA693" i="3"/>
  <c r="AE693" i="3"/>
  <c r="AI693" i="3"/>
  <c r="AM693" i="3"/>
  <c r="AQ693" i="3"/>
  <c r="AU693" i="3"/>
  <c r="L693" i="3"/>
  <c r="P693" i="3"/>
  <c r="T693" i="3"/>
  <c r="X693" i="3"/>
  <c r="AB693" i="3"/>
  <c r="AF693" i="3"/>
  <c r="AJ693" i="3"/>
  <c r="AN693" i="3"/>
  <c r="AR693" i="3"/>
  <c r="AV693" i="3"/>
  <c r="Y693" i="3"/>
  <c r="AO693" i="3"/>
  <c r="M693" i="3"/>
  <c r="AC693" i="3"/>
  <c r="AS693" i="3"/>
  <c r="Q693" i="3"/>
  <c r="AG693" i="3"/>
  <c r="AW693" i="3"/>
  <c r="U693" i="3"/>
  <c r="AK693" i="3"/>
  <c r="N661" i="3"/>
  <c r="R661" i="3"/>
  <c r="V661" i="3"/>
  <c r="Z661" i="3"/>
  <c r="AD661" i="3"/>
  <c r="AH661" i="3"/>
  <c r="AL661" i="3"/>
  <c r="AP661" i="3"/>
  <c r="AT661" i="3"/>
  <c r="K661" i="3"/>
  <c r="O661" i="3"/>
  <c r="S661" i="3"/>
  <c r="W661" i="3"/>
  <c r="AA661" i="3"/>
  <c r="AE661" i="3"/>
  <c r="AI661" i="3"/>
  <c r="AM661" i="3"/>
  <c r="AQ661" i="3"/>
  <c r="AU661" i="3"/>
  <c r="L661" i="3"/>
  <c r="P661" i="3"/>
  <c r="T661" i="3"/>
  <c r="X661" i="3"/>
  <c r="AB661" i="3"/>
  <c r="AF661" i="3"/>
  <c r="AJ661" i="3"/>
  <c r="AN661" i="3"/>
  <c r="AR661" i="3"/>
  <c r="AV661" i="3"/>
  <c r="Y661" i="3"/>
  <c r="AO661" i="3"/>
  <c r="M661" i="3"/>
  <c r="AC661" i="3"/>
  <c r="AS661" i="3"/>
  <c r="Q661" i="3"/>
  <c r="AG661" i="3"/>
  <c r="AW661" i="3"/>
  <c r="AK661" i="3"/>
  <c r="U661" i="3"/>
  <c r="N629" i="3"/>
  <c r="R629" i="3"/>
  <c r="V629" i="3"/>
  <c r="Z629" i="3"/>
  <c r="AD629" i="3"/>
  <c r="AH629" i="3"/>
  <c r="AL629" i="3"/>
  <c r="AP629" i="3"/>
  <c r="AT629" i="3"/>
  <c r="K629" i="3"/>
  <c r="O629" i="3"/>
  <c r="S629" i="3"/>
  <c r="W629" i="3"/>
  <c r="AA629" i="3"/>
  <c r="AE629" i="3"/>
  <c r="AI629" i="3"/>
  <c r="AM629" i="3"/>
  <c r="AQ629" i="3"/>
  <c r="AU629" i="3"/>
  <c r="L629" i="3"/>
  <c r="P629" i="3"/>
  <c r="T629" i="3"/>
  <c r="X629" i="3"/>
  <c r="AB629" i="3"/>
  <c r="AF629" i="3"/>
  <c r="AJ629" i="3"/>
  <c r="AN629" i="3"/>
  <c r="AR629" i="3"/>
  <c r="AV629" i="3"/>
  <c r="Y629" i="3"/>
  <c r="AO629" i="3"/>
  <c r="M629" i="3"/>
  <c r="AC629" i="3"/>
  <c r="AS629" i="3"/>
  <c r="Q629" i="3"/>
  <c r="AG629" i="3"/>
  <c r="AW629" i="3"/>
  <c r="U629" i="3"/>
  <c r="AK629" i="3"/>
  <c r="N597" i="3"/>
  <c r="R597" i="3"/>
  <c r="V597" i="3"/>
  <c r="Z597" i="3"/>
  <c r="AD597" i="3"/>
  <c r="AH597" i="3"/>
  <c r="AL597" i="3"/>
  <c r="AP597" i="3"/>
  <c r="AT597" i="3"/>
  <c r="K597" i="3"/>
  <c r="O597" i="3"/>
  <c r="S597" i="3"/>
  <c r="W597" i="3"/>
  <c r="AA597" i="3"/>
  <c r="AE597" i="3"/>
  <c r="AI597" i="3"/>
  <c r="AM597" i="3"/>
  <c r="AQ597" i="3"/>
  <c r="AU597" i="3"/>
  <c r="L597" i="3"/>
  <c r="P597" i="3"/>
  <c r="T597" i="3"/>
  <c r="X597" i="3"/>
  <c r="AB597" i="3"/>
  <c r="AF597" i="3"/>
  <c r="AJ597" i="3"/>
  <c r="AN597" i="3"/>
  <c r="AR597" i="3"/>
  <c r="AV597" i="3"/>
  <c r="Y597" i="3"/>
  <c r="AO597" i="3"/>
  <c r="M597" i="3"/>
  <c r="AC597" i="3"/>
  <c r="AS597" i="3"/>
  <c r="Q597" i="3"/>
  <c r="AG597" i="3"/>
  <c r="AW597" i="3"/>
  <c r="AK597" i="3"/>
  <c r="U597" i="3"/>
  <c r="N565" i="3"/>
  <c r="R565" i="3"/>
  <c r="V565" i="3"/>
  <c r="Z565" i="3"/>
  <c r="AD565" i="3"/>
  <c r="AH565" i="3"/>
  <c r="AL565" i="3"/>
  <c r="AP565" i="3"/>
  <c r="AT565" i="3"/>
  <c r="K565" i="3"/>
  <c r="O565" i="3"/>
  <c r="S565" i="3"/>
  <c r="W565" i="3"/>
  <c r="AA565" i="3"/>
  <c r="AE565" i="3"/>
  <c r="AI565" i="3"/>
  <c r="AM565" i="3"/>
  <c r="AQ565" i="3"/>
  <c r="AU565" i="3"/>
  <c r="L565" i="3"/>
  <c r="P565" i="3"/>
  <c r="T565" i="3"/>
  <c r="X565" i="3"/>
  <c r="AB565" i="3"/>
  <c r="AF565" i="3"/>
  <c r="AJ565" i="3"/>
  <c r="AN565" i="3"/>
  <c r="AR565" i="3"/>
  <c r="AV565" i="3"/>
  <c r="Y565" i="3"/>
  <c r="AO565" i="3"/>
  <c r="M565" i="3"/>
  <c r="AC565" i="3"/>
  <c r="AS565" i="3"/>
  <c r="Q565" i="3"/>
  <c r="AG565" i="3"/>
  <c r="AW565" i="3"/>
  <c r="U565" i="3"/>
  <c r="AK565" i="3"/>
  <c r="N529" i="3"/>
  <c r="R529" i="3"/>
  <c r="V529" i="3"/>
  <c r="Z529" i="3"/>
  <c r="AD529" i="3"/>
  <c r="AH529" i="3"/>
  <c r="AL529" i="3"/>
  <c r="AP529" i="3"/>
  <c r="AT529" i="3"/>
  <c r="K529" i="3"/>
  <c r="O529" i="3"/>
  <c r="S529" i="3"/>
  <c r="W529" i="3"/>
  <c r="AA529" i="3"/>
  <c r="AE529" i="3"/>
  <c r="AI529" i="3"/>
  <c r="AM529" i="3"/>
  <c r="AQ529" i="3"/>
  <c r="AU529" i="3"/>
  <c r="L529" i="3"/>
  <c r="P529" i="3"/>
  <c r="T529" i="3"/>
  <c r="X529" i="3"/>
  <c r="AB529" i="3"/>
  <c r="AF529" i="3"/>
  <c r="AJ529" i="3"/>
  <c r="AN529" i="3"/>
  <c r="AR529" i="3"/>
  <c r="AV529" i="3"/>
  <c r="U529" i="3"/>
  <c r="AK529" i="3"/>
  <c r="Y529" i="3"/>
  <c r="AO529" i="3"/>
  <c r="M529" i="3"/>
  <c r="AC529" i="3"/>
  <c r="AS529" i="3"/>
  <c r="Q529" i="3"/>
  <c r="AG529" i="3"/>
  <c r="AW529" i="3"/>
  <c r="N497" i="3"/>
  <c r="R497" i="3"/>
  <c r="V497" i="3"/>
  <c r="Z497" i="3"/>
  <c r="AD497" i="3"/>
  <c r="AH497" i="3"/>
  <c r="AL497" i="3"/>
  <c r="AP497" i="3"/>
  <c r="AT497" i="3"/>
  <c r="K497" i="3"/>
  <c r="O497" i="3"/>
  <c r="S497" i="3"/>
  <c r="W497" i="3"/>
  <c r="AA497" i="3"/>
  <c r="AE497" i="3"/>
  <c r="AI497" i="3"/>
  <c r="AM497" i="3"/>
  <c r="AQ497" i="3"/>
  <c r="AU497" i="3"/>
  <c r="L497" i="3"/>
  <c r="P497" i="3"/>
  <c r="T497" i="3"/>
  <c r="X497" i="3"/>
  <c r="AB497" i="3"/>
  <c r="AF497" i="3"/>
  <c r="AJ497" i="3"/>
  <c r="AN497" i="3"/>
  <c r="AR497" i="3"/>
  <c r="AV497" i="3"/>
  <c r="U497" i="3"/>
  <c r="AK497" i="3"/>
  <c r="Y497" i="3"/>
  <c r="AO497" i="3"/>
  <c r="M497" i="3"/>
  <c r="AC497" i="3"/>
  <c r="AS497" i="3"/>
  <c r="AG497" i="3"/>
  <c r="AW497" i="3"/>
  <c r="Q497" i="3"/>
  <c r="N465" i="3"/>
  <c r="R465" i="3"/>
  <c r="V465" i="3"/>
  <c r="Z465" i="3"/>
  <c r="AD465" i="3"/>
  <c r="AH465" i="3"/>
  <c r="AL465" i="3"/>
  <c r="AP465" i="3"/>
  <c r="AT465" i="3"/>
  <c r="K465" i="3"/>
  <c r="O465" i="3"/>
  <c r="S465" i="3"/>
  <c r="W465" i="3"/>
  <c r="AA465" i="3"/>
  <c r="AE465" i="3"/>
  <c r="AI465" i="3"/>
  <c r="AM465" i="3"/>
  <c r="AQ465" i="3"/>
  <c r="AU465" i="3"/>
  <c r="L465" i="3"/>
  <c r="P465" i="3"/>
  <c r="T465" i="3"/>
  <c r="X465" i="3"/>
  <c r="AB465" i="3"/>
  <c r="AF465" i="3"/>
  <c r="AJ465" i="3"/>
  <c r="AN465" i="3"/>
  <c r="AR465" i="3"/>
  <c r="AV465" i="3"/>
  <c r="U465" i="3"/>
  <c r="AK465" i="3"/>
  <c r="Y465" i="3"/>
  <c r="AO465" i="3"/>
  <c r="M465" i="3"/>
  <c r="AC465" i="3"/>
  <c r="AS465" i="3"/>
  <c r="Q465" i="3"/>
  <c r="AG465" i="3"/>
  <c r="AW465" i="3"/>
  <c r="N433" i="3"/>
  <c r="R433" i="3"/>
  <c r="V433" i="3"/>
  <c r="Z433" i="3"/>
  <c r="AD433" i="3"/>
  <c r="AH433" i="3"/>
  <c r="AL433" i="3"/>
  <c r="AP433" i="3"/>
  <c r="AT433" i="3"/>
  <c r="K433" i="3"/>
  <c r="O433" i="3"/>
  <c r="S433" i="3"/>
  <c r="W433" i="3"/>
  <c r="AA433" i="3"/>
  <c r="AE433" i="3"/>
  <c r="AI433" i="3"/>
  <c r="AM433" i="3"/>
  <c r="AQ433" i="3"/>
  <c r="AU433" i="3"/>
  <c r="L433" i="3"/>
  <c r="P433" i="3"/>
  <c r="T433" i="3"/>
  <c r="X433" i="3"/>
  <c r="AB433" i="3"/>
  <c r="AF433" i="3"/>
  <c r="AJ433" i="3"/>
  <c r="AN433" i="3"/>
  <c r="AR433" i="3"/>
  <c r="AV433" i="3"/>
  <c r="U433" i="3"/>
  <c r="AK433" i="3"/>
  <c r="Y433" i="3"/>
  <c r="AO433" i="3"/>
  <c r="M433" i="3"/>
  <c r="AC433" i="3"/>
  <c r="AS433" i="3"/>
  <c r="AG433" i="3"/>
  <c r="AW433" i="3"/>
  <c r="Q433" i="3"/>
  <c r="L401" i="3"/>
  <c r="P401" i="3"/>
  <c r="T401" i="3"/>
  <c r="X401" i="3"/>
  <c r="AB401" i="3"/>
  <c r="AF401" i="3"/>
  <c r="AJ401" i="3"/>
  <c r="AN401" i="3"/>
  <c r="AR401" i="3"/>
  <c r="AV401" i="3"/>
  <c r="M401" i="3"/>
  <c r="Q401" i="3"/>
  <c r="U401" i="3"/>
  <c r="Y401" i="3"/>
  <c r="AC401" i="3"/>
  <c r="AG401" i="3"/>
  <c r="AK401" i="3"/>
  <c r="AO401" i="3"/>
  <c r="AS401" i="3"/>
  <c r="AW401" i="3"/>
  <c r="O401" i="3"/>
  <c r="W401" i="3"/>
  <c r="AE401" i="3"/>
  <c r="AM401" i="3"/>
  <c r="AU401" i="3"/>
  <c r="R401" i="3"/>
  <c r="Z401" i="3"/>
  <c r="AH401" i="3"/>
  <c r="AP401" i="3"/>
  <c r="K401" i="3"/>
  <c r="S401" i="3"/>
  <c r="AA401" i="3"/>
  <c r="AI401" i="3"/>
  <c r="AQ401" i="3"/>
  <c r="AL401" i="3"/>
  <c r="N401" i="3"/>
  <c r="AT401" i="3"/>
  <c r="V401" i="3"/>
  <c r="AD401" i="3"/>
  <c r="L369" i="3"/>
  <c r="P369" i="3"/>
  <c r="T369" i="3"/>
  <c r="X369" i="3"/>
  <c r="AB369" i="3"/>
  <c r="AF369" i="3"/>
  <c r="AJ369" i="3"/>
  <c r="AN369" i="3"/>
  <c r="AR369" i="3"/>
  <c r="AV369" i="3"/>
  <c r="M369" i="3"/>
  <c r="Q369" i="3"/>
  <c r="U369" i="3"/>
  <c r="Y369" i="3"/>
  <c r="AC369" i="3"/>
  <c r="AG369" i="3"/>
  <c r="AK369" i="3"/>
  <c r="AO369" i="3"/>
  <c r="AS369" i="3"/>
  <c r="AW369" i="3"/>
  <c r="N369" i="3"/>
  <c r="R369" i="3"/>
  <c r="V369" i="3"/>
  <c r="Z369" i="3"/>
  <c r="AD369" i="3"/>
  <c r="AH369" i="3"/>
  <c r="AL369" i="3"/>
  <c r="AP369" i="3"/>
  <c r="AT369" i="3"/>
  <c r="S369" i="3"/>
  <c r="AI369" i="3"/>
  <c r="W369" i="3"/>
  <c r="AM369" i="3"/>
  <c r="K369" i="3"/>
  <c r="AA369" i="3"/>
  <c r="AQ369" i="3"/>
  <c r="AU369" i="3"/>
  <c r="O369" i="3"/>
  <c r="AE369" i="3"/>
  <c r="L341" i="3"/>
  <c r="P341" i="3"/>
  <c r="T341" i="3"/>
  <c r="X341" i="3"/>
  <c r="AB341" i="3"/>
  <c r="AF341" i="3"/>
  <c r="AJ341" i="3"/>
  <c r="AN341" i="3"/>
  <c r="AR341" i="3"/>
  <c r="AV341" i="3"/>
  <c r="M341" i="3"/>
  <c r="Q341" i="3"/>
  <c r="U341" i="3"/>
  <c r="Y341" i="3"/>
  <c r="AC341" i="3"/>
  <c r="AG341" i="3"/>
  <c r="AK341" i="3"/>
  <c r="AO341" i="3"/>
  <c r="AS341" i="3"/>
  <c r="AW341" i="3"/>
  <c r="N341" i="3"/>
  <c r="R341" i="3"/>
  <c r="V341" i="3"/>
  <c r="Z341" i="3"/>
  <c r="AD341" i="3"/>
  <c r="AH341" i="3"/>
  <c r="AL341" i="3"/>
  <c r="AP341" i="3"/>
  <c r="AT341" i="3"/>
  <c r="W341" i="3"/>
  <c r="AM341" i="3"/>
  <c r="K341" i="3"/>
  <c r="AA341" i="3"/>
  <c r="AQ341" i="3"/>
  <c r="O341" i="3"/>
  <c r="AE341" i="3"/>
  <c r="AU341" i="3"/>
  <c r="S341" i="3"/>
  <c r="AI341" i="3"/>
  <c r="L309" i="3"/>
  <c r="P309" i="3"/>
  <c r="T309" i="3"/>
  <c r="X309" i="3"/>
  <c r="AB309" i="3"/>
  <c r="AF309" i="3"/>
  <c r="AJ309" i="3"/>
  <c r="AN309" i="3"/>
  <c r="AR309" i="3"/>
  <c r="AV309" i="3"/>
  <c r="M309" i="3"/>
  <c r="Q309" i="3"/>
  <c r="U309" i="3"/>
  <c r="Y309" i="3"/>
  <c r="AC309" i="3"/>
  <c r="AG309" i="3"/>
  <c r="AK309" i="3"/>
  <c r="AO309" i="3"/>
  <c r="AS309" i="3"/>
  <c r="AW309" i="3"/>
  <c r="N309" i="3"/>
  <c r="R309" i="3"/>
  <c r="V309" i="3"/>
  <c r="Z309" i="3"/>
  <c r="AD309" i="3"/>
  <c r="AH309" i="3"/>
  <c r="AL309" i="3"/>
  <c r="AP309" i="3"/>
  <c r="AT309" i="3"/>
  <c r="W309" i="3"/>
  <c r="AM309" i="3"/>
  <c r="K309" i="3"/>
  <c r="AA309" i="3"/>
  <c r="AQ309" i="3"/>
  <c r="O309" i="3"/>
  <c r="AE309" i="3"/>
  <c r="AU309" i="3"/>
  <c r="S309" i="3"/>
  <c r="AI309" i="3"/>
  <c r="L277" i="3"/>
  <c r="P277" i="3"/>
  <c r="T277" i="3"/>
  <c r="X277" i="3"/>
  <c r="AB277" i="3"/>
  <c r="AF277" i="3"/>
  <c r="AJ277" i="3"/>
  <c r="AN277" i="3"/>
  <c r="AR277" i="3"/>
  <c r="AV277" i="3"/>
  <c r="M277" i="3"/>
  <c r="Q277" i="3"/>
  <c r="U277" i="3"/>
  <c r="Y277" i="3"/>
  <c r="AC277" i="3"/>
  <c r="AG277" i="3"/>
  <c r="AK277" i="3"/>
  <c r="AO277" i="3"/>
  <c r="AS277" i="3"/>
  <c r="AW277" i="3"/>
  <c r="N277" i="3"/>
  <c r="R277" i="3"/>
  <c r="V277" i="3"/>
  <c r="Z277" i="3"/>
  <c r="AD277" i="3"/>
  <c r="AH277" i="3"/>
  <c r="AL277" i="3"/>
  <c r="AP277" i="3"/>
  <c r="AT277" i="3"/>
  <c r="K277" i="3"/>
  <c r="AA277" i="3"/>
  <c r="AQ277" i="3"/>
  <c r="O277" i="3"/>
  <c r="AE277" i="3"/>
  <c r="AU277" i="3"/>
  <c r="S277" i="3"/>
  <c r="AI277" i="3"/>
  <c r="W277" i="3"/>
  <c r="AM277" i="3"/>
  <c r="L241" i="3"/>
  <c r="P241" i="3"/>
  <c r="T241" i="3"/>
  <c r="X241" i="3"/>
  <c r="AB241" i="3"/>
  <c r="AF241" i="3"/>
  <c r="AJ241" i="3"/>
  <c r="AN241" i="3"/>
  <c r="AR241" i="3"/>
  <c r="AV241" i="3"/>
  <c r="M241" i="3"/>
  <c r="Q241" i="3"/>
  <c r="U241" i="3"/>
  <c r="Y241" i="3"/>
  <c r="AC241" i="3"/>
  <c r="AG241" i="3"/>
  <c r="AK241" i="3"/>
  <c r="AO241" i="3"/>
  <c r="AS241" i="3"/>
  <c r="AW241" i="3"/>
  <c r="N241" i="3"/>
  <c r="R241" i="3"/>
  <c r="V241" i="3"/>
  <c r="Z241" i="3"/>
  <c r="AD241" i="3"/>
  <c r="AH241" i="3"/>
  <c r="AL241" i="3"/>
  <c r="AP241" i="3"/>
  <c r="AT241" i="3"/>
  <c r="W241" i="3"/>
  <c r="AM241" i="3"/>
  <c r="K241" i="3"/>
  <c r="AA241" i="3"/>
  <c r="AQ241" i="3"/>
  <c r="O241" i="3"/>
  <c r="AE241" i="3"/>
  <c r="AU241" i="3"/>
  <c r="S241" i="3"/>
  <c r="AI241" i="3"/>
  <c r="L213" i="3"/>
  <c r="P213" i="3"/>
  <c r="T213" i="3"/>
  <c r="X213" i="3"/>
  <c r="AB213" i="3"/>
  <c r="AF213" i="3"/>
  <c r="AJ213" i="3"/>
  <c r="AN213" i="3"/>
  <c r="AR213" i="3"/>
  <c r="AV213" i="3"/>
  <c r="M213" i="3"/>
  <c r="Q213" i="3"/>
  <c r="U213" i="3"/>
  <c r="Y213" i="3"/>
  <c r="AC213" i="3"/>
  <c r="AG213" i="3"/>
  <c r="AK213" i="3"/>
  <c r="AO213" i="3"/>
  <c r="AS213" i="3"/>
  <c r="AW213" i="3"/>
  <c r="N213" i="3"/>
  <c r="R213" i="3"/>
  <c r="V213" i="3"/>
  <c r="Z213" i="3"/>
  <c r="AD213" i="3"/>
  <c r="AH213" i="3"/>
  <c r="AL213" i="3"/>
  <c r="AP213" i="3"/>
  <c r="AT213" i="3"/>
  <c r="S213" i="3"/>
  <c r="AI213" i="3"/>
  <c r="W213" i="3"/>
  <c r="AM213" i="3"/>
  <c r="K213" i="3"/>
  <c r="AA213" i="3"/>
  <c r="AQ213" i="3"/>
  <c r="O213" i="3"/>
  <c r="AE213" i="3"/>
  <c r="AU213" i="3"/>
  <c r="N177" i="3"/>
  <c r="R177" i="3"/>
  <c r="V177" i="3"/>
  <c r="Z177" i="3"/>
  <c r="AD177" i="3"/>
  <c r="AH177" i="3"/>
  <c r="AL177" i="3"/>
  <c r="AP177" i="3"/>
  <c r="AT177" i="3"/>
  <c r="K177" i="3"/>
  <c r="O177" i="3"/>
  <c r="S177" i="3"/>
  <c r="W177" i="3"/>
  <c r="AA177" i="3"/>
  <c r="AE177" i="3"/>
  <c r="AI177" i="3"/>
  <c r="AM177" i="3"/>
  <c r="AQ177" i="3"/>
  <c r="AU177" i="3"/>
  <c r="L177" i="3"/>
  <c r="P177" i="3"/>
  <c r="T177" i="3"/>
  <c r="X177" i="3"/>
  <c r="AB177" i="3"/>
  <c r="AF177" i="3"/>
  <c r="AJ177" i="3"/>
  <c r="AN177" i="3"/>
  <c r="AR177" i="3"/>
  <c r="AV177" i="3"/>
  <c r="U177" i="3"/>
  <c r="AK177" i="3"/>
  <c r="Y177" i="3"/>
  <c r="AO177" i="3"/>
  <c r="M177" i="3"/>
  <c r="AC177" i="3"/>
  <c r="AS177" i="3"/>
  <c r="Q177" i="3"/>
  <c r="AG177" i="3"/>
  <c r="AW177" i="3"/>
  <c r="N145" i="3"/>
  <c r="R145" i="3"/>
  <c r="V145" i="3"/>
  <c r="Z145" i="3"/>
  <c r="AD145" i="3"/>
  <c r="AH145" i="3"/>
  <c r="AL145" i="3"/>
  <c r="AP145" i="3"/>
  <c r="AT145" i="3"/>
  <c r="K145" i="3"/>
  <c r="O145" i="3"/>
  <c r="S145" i="3"/>
  <c r="W145" i="3"/>
  <c r="AA145" i="3"/>
  <c r="AE145" i="3"/>
  <c r="AI145" i="3"/>
  <c r="AM145" i="3"/>
  <c r="AQ145" i="3"/>
  <c r="AU145" i="3"/>
  <c r="L145" i="3"/>
  <c r="P145" i="3"/>
  <c r="T145" i="3"/>
  <c r="X145" i="3"/>
  <c r="AB145" i="3"/>
  <c r="AF145" i="3"/>
  <c r="AJ145" i="3"/>
  <c r="AN145" i="3"/>
  <c r="AR145" i="3"/>
  <c r="AV145" i="3"/>
  <c r="U145" i="3"/>
  <c r="AK145" i="3"/>
  <c r="Y145" i="3"/>
  <c r="AO145" i="3"/>
  <c r="M145" i="3"/>
  <c r="AC145" i="3"/>
  <c r="AS145" i="3"/>
  <c r="AW145" i="3"/>
  <c r="Q145" i="3"/>
  <c r="AG145" i="3"/>
  <c r="L117" i="3"/>
  <c r="P117" i="3"/>
  <c r="T117" i="3"/>
  <c r="X117" i="3"/>
  <c r="AB117" i="3"/>
  <c r="AF117" i="3"/>
  <c r="AJ117" i="3"/>
  <c r="AN117" i="3"/>
  <c r="AR117" i="3"/>
  <c r="AV117" i="3"/>
  <c r="M117" i="3"/>
  <c r="Q117" i="3"/>
  <c r="U117" i="3"/>
  <c r="Y117" i="3"/>
  <c r="AC117" i="3"/>
  <c r="AG117" i="3"/>
  <c r="AK117" i="3"/>
  <c r="AO117" i="3"/>
  <c r="AS117" i="3"/>
  <c r="AW117" i="3"/>
  <c r="N117" i="3"/>
  <c r="R117" i="3"/>
  <c r="V117" i="3"/>
  <c r="Z117" i="3"/>
  <c r="AD117" i="3"/>
  <c r="AH117" i="3"/>
  <c r="AL117" i="3"/>
  <c r="AP117" i="3"/>
  <c r="AT117" i="3"/>
  <c r="W117" i="3"/>
  <c r="AM117" i="3"/>
  <c r="K117" i="3"/>
  <c r="AA117" i="3"/>
  <c r="AQ117" i="3"/>
  <c r="O117" i="3"/>
  <c r="AE117" i="3"/>
  <c r="AU117" i="3"/>
  <c r="S117" i="3"/>
  <c r="AI117" i="3"/>
  <c r="L85" i="3"/>
  <c r="P85" i="3"/>
  <c r="T85" i="3"/>
  <c r="X85" i="3"/>
  <c r="AB85" i="3"/>
  <c r="AF85" i="3"/>
  <c r="AJ85" i="3"/>
  <c r="AN85" i="3"/>
  <c r="AR85" i="3"/>
  <c r="AV85" i="3"/>
  <c r="M85" i="3"/>
  <c r="Q85" i="3"/>
  <c r="U85" i="3"/>
  <c r="Y85" i="3"/>
  <c r="AC85" i="3"/>
  <c r="AG85" i="3"/>
  <c r="AK85" i="3"/>
  <c r="AO85" i="3"/>
  <c r="AS85" i="3"/>
  <c r="AW85" i="3"/>
  <c r="N85" i="3"/>
  <c r="R85" i="3"/>
  <c r="V85" i="3"/>
  <c r="Z85" i="3"/>
  <c r="AD85" i="3"/>
  <c r="AH85" i="3"/>
  <c r="AL85" i="3"/>
  <c r="AP85" i="3"/>
  <c r="AT85" i="3"/>
  <c r="K85" i="3"/>
  <c r="AA85" i="3"/>
  <c r="AQ85" i="3"/>
  <c r="O85" i="3"/>
  <c r="AE85" i="3"/>
  <c r="AU85" i="3"/>
  <c r="S85" i="3"/>
  <c r="AI85" i="3"/>
  <c r="AM85" i="3"/>
  <c r="W85" i="3"/>
  <c r="M53" i="3"/>
  <c r="Q53" i="3"/>
  <c r="N53" i="3"/>
  <c r="R53" i="3"/>
  <c r="V53" i="3"/>
  <c r="Z53" i="3"/>
  <c r="AD53" i="3"/>
  <c r="AH53" i="3"/>
  <c r="K53" i="3"/>
  <c r="O53" i="3"/>
  <c r="S53" i="3"/>
  <c r="W53" i="3"/>
  <c r="AA53" i="3"/>
  <c r="AE53" i="3"/>
  <c r="L53" i="3"/>
  <c r="X53" i="3"/>
  <c r="AF53" i="3"/>
  <c r="AK53" i="3"/>
  <c r="AO53" i="3"/>
  <c r="AS53" i="3"/>
  <c r="AW53" i="3"/>
  <c r="P53" i="3"/>
  <c r="Y53" i="3"/>
  <c r="AG53" i="3"/>
  <c r="AL53" i="3"/>
  <c r="AP53" i="3"/>
  <c r="AT53" i="3"/>
  <c r="T53" i="3"/>
  <c r="AB53" i="3"/>
  <c r="AI53" i="3"/>
  <c r="AM53" i="3"/>
  <c r="AQ53" i="3"/>
  <c r="AU53" i="3"/>
  <c r="AN53" i="3"/>
  <c r="U53" i="3"/>
  <c r="AR53" i="3"/>
  <c r="AC53" i="3"/>
  <c r="AV53" i="3"/>
  <c r="AJ53" i="3"/>
  <c r="K25" i="3"/>
  <c r="O25" i="3"/>
  <c r="S25" i="3"/>
  <c r="W25" i="3"/>
  <c r="AA25" i="3"/>
  <c r="AE25" i="3"/>
  <c r="AI25" i="3"/>
  <c r="AM25" i="3"/>
  <c r="AQ25" i="3"/>
  <c r="AU25" i="3"/>
  <c r="M25" i="3"/>
  <c r="R25" i="3"/>
  <c r="X25" i="3"/>
  <c r="AC25" i="3"/>
  <c r="AH25" i="3"/>
  <c r="AN25" i="3"/>
  <c r="AS25" i="3"/>
  <c r="N25" i="3"/>
  <c r="T25" i="3"/>
  <c r="Y25" i="3"/>
  <c r="AD25" i="3"/>
  <c r="AJ25" i="3"/>
  <c r="AO25" i="3"/>
  <c r="AT25" i="3"/>
  <c r="P25" i="3"/>
  <c r="U25" i="3"/>
  <c r="Z25" i="3"/>
  <c r="AF25" i="3"/>
  <c r="AK25" i="3"/>
  <c r="AP25" i="3"/>
  <c r="AV25" i="3"/>
  <c r="L25" i="3"/>
  <c r="AG25" i="3"/>
  <c r="Q25" i="3"/>
  <c r="AL25" i="3"/>
  <c r="V25" i="3"/>
  <c r="AR25" i="3"/>
  <c r="AB25" i="3"/>
  <c r="AW25" i="3"/>
  <c r="L1516" i="3"/>
  <c r="P1516" i="3"/>
  <c r="T1516" i="3"/>
  <c r="X1516" i="3"/>
  <c r="AB1516" i="3"/>
  <c r="AF1516" i="3"/>
  <c r="AJ1516" i="3"/>
  <c r="AN1516" i="3"/>
  <c r="AR1516" i="3"/>
  <c r="AV1516" i="3"/>
  <c r="M1516" i="3"/>
  <c r="Q1516" i="3"/>
  <c r="U1516" i="3"/>
  <c r="Y1516" i="3"/>
  <c r="AC1516" i="3"/>
  <c r="AG1516" i="3"/>
  <c r="AK1516" i="3"/>
  <c r="AO1516" i="3"/>
  <c r="AS1516" i="3"/>
  <c r="AW1516" i="3"/>
  <c r="N1516" i="3"/>
  <c r="R1516" i="3"/>
  <c r="V1516" i="3"/>
  <c r="Z1516" i="3"/>
  <c r="AD1516" i="3"/>
  <c r="AH1516" i="3"/>
  <c r="AL1516" i="3"/>
  <c r="AP1516" i="3"/>
  <c r="AT1516" i="3"/>
  <c r="S1516" i="3"/>
  <c r="AI1516" i="3"/>
  <c r="W1516" i="3"/>
  <c r="AM1516" i="3"/>
  <c r="K1516" i="3"/>
  <c r="AA1516" i="3"/>
  <c r="AQ1516" i="3"/>
  <c r="AU1516" i="3"/>
  <c r="O1516" i="3"/>
  <c r="AE1516" i="3"/>
  <c r="L1500" i="3"/>
  <c r="P1500" i="3"/>
  <c r="T1500" i="3"/>
  <c r="X1500" i="3"/>
  <c r="AB1500" i="3"/>
  <c r="AF1500" i="3"/>
  <c r="AJ1500" i="3"/>
  <c r="AN1500" i="3"/>
  <c r="AR1500" i="3"/>
  <c r="AV1500" i="3"/>
  <c r="Y1500" i="3"/>
  <c r="M1500" i="3"/>
  <c r="Q1500" i="3"/>
  <c r="U1500" i="3"/>
  <c r="AC1500" i="3"/>
  <c r="AG1500" i="3"/>
  <c r="AK1500" i="3"/>
  <c r="AO1500" i="3"/>
  <c r="AS1500" i="3"/>
  <c r="AW1500" i="3"/>
  <c r="N1500" i="3"/>
  <c r="R1500" i="3"/>
  <c r="V1500" i="3"/>
  <c r="Z1500" i="3"/>
  <c r="AD1500" i="3"/>
  <c r="AH1500" i="3"/>
  <c r="AL1500" i="3"/>
  <c r="AP1500" i="3"/>
  <c r="AT1500" i="3"/>
  <c r="W1500" i="3"/>
  <c r="AM1500" i="3"/>
  <c r="K1500" i="3"/>
  <c r="AA1500" i="3"/>
  <c r="AQ1500" i="3"/>
  <c r="AI1500" i="3"/>
  <c r="O1500" i="3"/>
  <c r="AE1500" i="3"/>
  <c r="AU1500" i="3"/>
  <c r="S1500" i="3"/>
  <c r="L1484" i="3"/>
  <c r="P1484" i="3"/>
  <c r="T1484" i="3"/>
  <c r="X1484" i="3"/>
  <c r="AB1484" i="3"/>
  <c r="AF1484" i="3"/>
  <c r="AJ1484" i="3"/>
  <c r="AN1484" i="3"/>
  <c r="AR1484" i="3"/>
  <c r="AV1484" i="3"/>
  <c r="M1484" i="3"/>
  <c r="Q1484" i="3"/>
  <c r="U1484" i="3"/>
  <c r="Y1484" i="3"/>
  <c r="AC1484" i="3"/>
  <c r="AG1484" i="3"/>
  <c r="AK1484" i="3"/>
  <c r="AO1484" i="3"/>
  <c r="AS1484" i="3"/>
  <c r="AW1484" i="3"/>
  <c r="N1484" i="3"/>
  <c r="R1484" i="3"/>
  <c r="V1484" i="3"/>
  <c r="Z1484" i="3"/>
  <c r="AD1484" i="3"/>
  <c r="AH1484" i="3"/>
  <c r="AL1484" i="3"/>
  <c r="AP1484" i="3"/>
  <c r="AT1484" i="3"/>
  <c r="W1484" i="3"/>
  <c r="AM1484" i="3"/>
  <c r="AI1484" i="3"/>
  <c r="K1484" i="3"/>
  <c r="AA1484" i="3"/>
  <c r="AQ1484" i="3"/>
  <c r="S1484" i="3"/>
  <c r="O1484" i="3"/>
  <c r="AE1484" i="3"/>
  <c r="AU1484" i="3"/>
  <c r="L1468" i="3"/>
  <c r="P1468" i="3"/>
  <c r="T1468" i="3"/>
  <c r="X1468" i="3"/>
  <c r="AB1468" i="3"/>
  <c r="AF1468" i="3"/>
  <c r="AJ1468" i="3"/>
  <c r="AN1468" i="3"/>
  <c r="AR1468" i="3"/>
  <c r="AV1468" i="3"/>
  <c r="M1468" i="3"/>
  <c r="Q1468" i="3"/>
  <c r="U1468" i="3"/>
  <c r="Y1468" i="3"/>
  <c r="AC1468" i="3"/>
  <c r="AG1468" i="3"/>
  <c r="AK1468" i="3"/>
  <c r="AO1468" i="3"/>
  <c r="AS1468" i="3"/>
  <c r="AW1468" i="3"/>
  <c r="N1468" i="3"/>
  <c r="R1468" i="3"/>
  <c r="V1468" i="3"/>
  <c r="Z1468" i="3"/>
  <c r="AD1468" i="3"/>
  <c r="AH1468" i="3"/>
  <c r="AL1468" i="3"/>
  <c r="AP1468" i="3"/>
  <c r="AT1468" i="3"/>
  <c r="W1468" i="3"/>
  <c r="AM1468" i="3"/>
  <c r="AI1468" i="3"/>
  <c r="K1468" i="3"/>
  <c r="AA1468" i="3"/>
  <c r="AQ1468" i="3"/>
  <c r="O1468" i="3"/>
  <c r="AE1468" i="3"/>
  <c r="AU1468" i="3"/>
  <c r="S1468" i="3"/>
  <c r="L1452" i="3"/>
  <c r="P1452" i="3"/>
  <c r="T1452" i="3"/>
  <c r="X1452" i="3"/>
  <c r="AB1452" i="3"/>
  <c r="AF1452" i="3"/>
  <c r="AJ1452" i="3"/>
  <c r="AN1452" i="3"/>
  <c r="AR1452" i="3"/>
  <c r="AV1452" i="3"/>
  <c r="M1452" i="3"/>
  <c r="Q1452" i="3"/>
  <c r="U1452" i="3"/>
  <c r="Y1452" i="3"/>
  <c r="AC1452" i="3"/>
  <c r="AG1452" i="3"/>
  <c r="AK1452" i="3"/>
  <c r="AO1452" i="3"/>
  <c r="AS1452" i="3"/>
  <c r="AW1452" i="3"/>
  <c r="N1452" i="3"/>
  <c r="R1452" i="3"/>
  <c r="V1452" i="3"/>
  <c r="Z1452" i="3"/>
  <c r="AD1452" i="3"/>
  <c r="AH1452" i="3"/>
  <c r="AL1452" i="3"/>
  <c r="AP1452" i="3"/>
  <c r="AT1452" i="3"/>
  <c r="W1452" i="3"/>
  <c r="AM1452" i="3"/>
  <c r="K1452" i="3"/>
  <c r="AA1452" i="3"/>
  <c r="AQ1452" i="3"/>
  <c r="AI1452" i="3"/>
  <c r="O1452" i="3"/>
  <c r="AE1452" i="3"/>
  <c r="AU1452" i="3"/>
  <c r="S1452" i="3"/>
  <c r="L1436" i="3"/>
  <c r="P1436" i="3"/>
  <c r="T1436" i="3"/>
  <c r="X1436" i="3"/>
  <c r="AB1436" i="3"/>
  <c r="AF1436" i="3"/>
  <c r="AJ1436" i="3"/>
  <c r="AN1436" i="3"/>
  <c r="AR1436" i="3"/>
  <c r="AV1436" i="3"/>
  <c r="M1436" i="3"/>
  <c r="Q1436" i="3"/>
  <c r="U1436" i="3"/>
  <c r="Y1436" i="3"/>
  <c r="AC1436" i="3"/>
  <c r="AG1436" i="3"/>
  <c r="AK1436" i="3"/>
  <c r="AO1436" i="3"/>
  <c r="AS1436" i="3"/>
  <c r="AW1436" i="3"/>
  <c r="N1436" i="3"/>
  <c r="R1436" i="3"/>
  <c r="V1436" i="3"/>
  <c r="Z1436" i="3"/>
  <c r="AD1436" i="3"/>
  <c r="AH1436" i="3"/>
  <c r="AL1436" i="3"/>
  <c r="AP1436" i="3"/>
  <c r="AT1436" i="3"/>
  <c r="W1436" i="3"/>
  <c r="AM1436" i="3"/>
  <c r="S1436" i="3"/>
  <c r="K1436" i="3"/>
  <c r="AA1436" i="3"/>
  <c r="AQ1436" i="3"/>
  <c r="AI1436" i="3"/>
  <c r="O1436" i="3"/>
  <c r="AE1436" i="3"/>
  <c r="AU1436" i="3"/>
  <c r="L1420" i="3"/>
  <c r="P1420" i="3"/>
  <c r="T1420" i="3"/>
  <c r="X1420" i="3"/>
  <c r="AB1420" i="3"/>
  <c r="AF1420" i="3"/>
  <c r="AJ1420" i="3"/>
  <c r="AN1420" i="3"/>
  <c r="AR1420" i="3"/>
  <c r="AV1420" i="3"/>
  <c r="M1420" i="3"/>
  <c r="Q1420" i="3"/>
  <c r="U1420" i="3"/>
  <c r="Y1420" i="3"/>
  <c r="AC1420" i="3"/>
  <c r="AG1420" i="3"/>
  <c r="AK1420" i="3"/>
  <c r="AO1420" i="3"/>
  <c r="AS1420" i="3"/>
  <c r="AW1420" i="3"/>
  <c r="N1420" i="3"/>
  <c r="R1420" i="3"/>
  <c r="V1420" i="3"/>
  <c r="Z1420" i="3"/>
  <c r="AD1420" i="3"/>
  <c r="AH1420" i="3"/>
  <c r="AL1420" i="3"/>
  <c r="AP1420" i="3"/>
  <c r="AT1420" i="3"/>
  <c r="W1420" i="3"/>
  <c r="AM1420" i="3"/>
  <c r="AI1420" i="3"/>
  <c r="K1420" i="3"/>
  <c r="AA1420" i="3"/>
  <c r="AQ1420" i="3"/>
  <c r="S1420" i="3"/>
  <c r="O1420" i="3"/>
  <c r="AE1420" i="3"/>
  <c r="AU1420" i="3"/>
  <c r="L1404" i="3"/>
  <c r="P1404" i="3"/>
  <c r="T1404" i="3"/>
  <c r="X1404" i="3"/>
  <c r="AB1404" i="3"/>
  <c r="AF1404" i="3"/>
  <c r="AJ1404" i="3"/>
  <c r="AN1404" i="3"/>
  <c r="AR1404" i="3"/>
  <c r="AV1404" i="3"/>
  <c r="M1404" i="3"/>
  <c r="Q1404" i="3"/>
  <c r="U1404" i="3"/>
  <c r="Y1404" i="3"/>
  <c r="AC1404" i="3"/>
  <c r="AG1404" i="3"/>
  <c r="AK1404" i="3"/>
  <c r="AO1404" i="3"/>
  <c r="AS1404" i="3"/>
  <c r="AW1404" i="3"/>
  <c r="N1404" i="3"/>
  <c r="R1404" i="3"/>
  <c r="V1404" i="3"/>
  <c r="Z1404" i="3"/>
  <c r="AD1404" i="3"/>
  <c r="AH1404" i="3"/>
  <c r="AL1404" i="3"/>
  <c r="AP1404" i="3"/>
  <c r="AT1404" i="3"/>
  <c r="W1404" i="3"/>
  <c r="AM1404" i="3"/>
  <c r="AI1404" i="3"/>
  <c r="K1404" i="3"/>
  <c r="AA1404" i="3"/>
  <c r="AQ1404" i="3"/>
  <c r="S1404" i="3"/>
  <c r="O1404" i="3"/>
  <c r="AE1404" i="3"/>
  <c r="AU1404" i="3"/>
  <c r="L1388" i="3"/>
  <c r="P1388" i="3"/>
  <c r="T1388" i="3"/>
  <c r="X1388" i="3"/>
  <c r="AB1388" i="3"/>
  <c r="AF1388" i="3"/>
  <c r="AJ1388" i="3"/>
  <c r="AN1388" i="3"/>
  <c r="AR1388" i="3"/>
  <c r="AV1388" i="3"/>
  <c r="M1388" i="3"/>
  <c r="Q1388" i="3"/>
  <c r="U1388" i="3"/>
  <c r="Y1388" i="3"/>
  <c r="AC1388" i="3"/>
  <c r="AG1388" i="3"/>
  <c r="AK1388" i="3"/>
  <c r="AO1388" i="3"/>
  <c r="AS1388" i="3"/>
  <c r="AW1388" i="3"/>
  <c r="N1388" i="3"/>
  <c r="R1388" i="3"/>
  <c r="V1388" i="3"/>
  <c r="Z1388" i="3"/>
  <c r="AD1388" i="3"/>
  <c r="AH1388" i="3"/>
  <c r="AL1388" i="3"/>
  <c r="AP1388" i="3"/>
  <c r="AT1388" i="3"/>
  <c r="W1388" i="3"/>
  <c r="AM1388" i="3"/>
  <c r="K1388" i="3"/>
  <c r="AA1388" i="3"/>
  <c r="AQ1388" i="3"/>
  <c r="AI1388" i="3"/>
  <c r="O1388" i="3"/>
  <c r="AE1388" i="3"/>
  <c r="AU1388" i="3"/>
  <c r="S1388" i="3"/>
  <c r="L1372" i="3"/>
  <c r="P1372" i="3"/>
  <c r="T1372" i="3"/>
  <c r="X1372" i="3"/>
  <c r="AB1372" i="3"/>
  <c r="AF1372" i="3"/>
  <c r="AJ1372" i="3"/>
  <c r="AN1372" i="3"/>
  <c r="AR1372" i="3"/>
  <c r="AV1372" i="3"/>
  <c r="M1372" i="3"/>
  <c r="Q1372" i="3"/>
  <c r="U1372" i="3"/>
  <c r="Y1372" i="3"/>
  <c r="AC1372" i="3"/>
  <c r="AG1372" i="3"/>
  <c r="AK1372" i="3"/>
  <c r="AO1372" i="3"/>
  <c r="AS1372" i="3"/>
  <c r="AW1372" i="3"/>
  <c r="N1372" i="3"/>
  <c r="R1372" i="3"/>
  <c r="V1372" i="3"/>
  <c r="Z1372" i="3"/>
  <c r="AD1372" i="3"/>
  <c r="AH1372" i="3"/>
  <c r="AL1372" i="3"/>
  <c r="AP1372" i="3"/>
  <c r="AT1372" i="3"/>
  <c r="W1372" i="3"/>
  <c r="AM1372" i="3"/>
  <c r="AI1372" i="3"/>
  <c r="K1372" i="3"/>
  <c r="AA1372" i="3"/>
  <c r="AQ1372" i="3"/>
  <c r="O1372" i="3"/>
  <c r="AE1372" i="3"/>
  <c r="AU1372" i="3"/>
  <c r="S1372" i="3"/>
  <c r="L1356" i="3"/>
  <c r="P1356" i="3"/>
  <c r="T1356" i="3"/>
  <c r="X1356" i="3"/>
  <c r="AB1356" i="3"/>
  <c r="AF1356" i="3"/>
  <c r="AJ1356" i="3"/>
  <c r="AN1356" i="3"/>
  <c r="AR1356" i="3"/>
  <c r="AV1356" i="3"/>
  <c r="M1356" i="3"/>
  <c r="Q1356" i="3"/>
  <c r="U1356" i="3"/>
  <c r="Y1356" i="3"/>
  <c r="AC1356" i="3"/>
  <c r="AG1356" i="3"/>
  <c r="AK1356" i="3"/>
  <c r="AO1356" i="3"/>
  <c r="AS1356" i="3"/>
  <c r="AW1356" i="3"/>
  <c r="N1356" i="3"/>
  <c r="R1356" i="3"/>
  <c r="V1356" i="3"/>
  <c r="Z1356" i="3"/>
  <c r="AD1356" i="3"/>
  <c r="AH1356" i="3"/>
  <c r="AL1356" i="3"/>
  <c r="AP1356" i="3"/>
  <c r="AT1356" i="3"/>
  <c r="W1356" i="3"/>
  <c r="AM1356" i="3"/>
  <c r="S1356" i="3"/>
  <c r="K1356" i="3"/>
  <c r="AA1356" i="3"/>
  <c r="AQ1356" i="3"/>
  <c r="AI1356" i="3"/>
  <c r="O1356" i="3"/>
  <c r="AE1356" i="3"/>
  <c r="AU1356" i="3"/>
  <c r="L1340" i="3"/>
  <c r="P1340" i="3"/>
  <c r="T1340" i="3"/>
  <c r="X1340" i="3"/>
  <c r="AB1340" i="3"/>
  <c r="AF1340" i="3"/>
  <c r="AJ1340" i="3"/>
  <c r="AN1340" i="3"/>
  <c r="AR1340" i="3"/>
  <c r="AV1340" i="3"/>
  <c r="M1340" i="3"/>
  <c r="Q1340" i="3"/>
  <c r="U1340" i="3"/>
  <c r="Y1340" i="3"/>
  <c r="AC1340" i="3"/>
  <c r="AG1340" i="3"/>
  <c r="AK1340" i="3"/>
  <c r="AO1340" i="3"/>
  <c r="AS1340" i="3"/>
  <c r="AW1340" i="3"/>
  <c r="N1340" i="3"/>
  <c r="R1340" i="3"/>
  <c r="V1340" i="3"/>
  <c r="Z1340" i="3"/>
  <c r="AD1340" i="3"/>
  <c r="AH1340" i="3"/>
  <c r="AL1340" i="3"/>
  <c r="AP1340" i="3"/>
  <c r="AT1340" i="3"/>
  <c r="W1340" i="3"/>
  <c r="AM1340" i="3"/>
  <c r="AI1340" i="3"/>
  <c r="K1340" i="3"/>
  <c r="AA1340" i="3"/>
  <c r="AQ1340" i="3"/>
  <c r="O1340" i="3"/>
  <c r="AE1340" i="3"/>
  <c r="AU1340" i="3"/>
  <c r="S1340" i="3"/>
  <c r="L1324" i="3"/>
  <c r="P1324" i="3"/>
  <c r="T1324" i="3"/>
  <c r="X1324" i="3"/>
  <c r="AB1324" i="3"/>
  <c r="AF1324" i="3"/>
  <c r="AJ1324" i="3"/>
  <c r="AN1324" i="3"/>
  <c r="AR1324" i="3"/>
  <c r="AV1324" i="3"/>
  <c r="M1324" i="3"/>
  <c r="Q1324" i="3"/>
  <c r="U1324" i="3"/>
  <c r="Y1324" i="3"/>
  <c r="AC1324" i="3"/>
  <c r="AG1324" i="3"/>
  <c r="AK1324" i="3"/>
  <c r="AO1324" i="3"/>
  <c r="AS1324" i="3"/>
  <c r="AW1324" i="3"/>
  <c r="N1324" i="3"/>
  <c r="R1324" i="3"/>
  <c r="V1324" i="3"/>
  <c r="Z1324" i="3"/>
  <c r="AD1324" i="3"/>
  <c r="AH1324" i="3"/>
  <c r="AL1324" i="3"/>
  <c r="AP1324" i="3"/>
  <c r="AT1324" i="3"/>
  <c r="W1324" i="3"/>
  <c r="AM1324" i="3"/>
  <c r="K1324" i="3"/>
  <c r="AA1324" i="3"/>
  <c r="AQ1324" i="3"/>
  <c r="AI1324" i="3"/>
  <c r="O1324" i="3"/>
  <c r="AE1324" i="3"/>
  <c r="AU1324" i="3"/>
  <c r="S1324" i="3"/>
  <c r="L1308" i="3"/>
  <c r="P1308" i="3"/>
  <c r="T1308" i="3"/>
  <c r="X1308" i="3"/>
  <c r="AB1308" i="3"/>
  <c r="AF1308" i="3"/>
  <c r="AJ1308" i="3"/>
  <c r="AN1308" i="3"/>
  <c r="AR1308" i="3"/>
  <c r="AV1308" i="3"/>
  <c r="M1308" i="3"/>
  <c r="Q1308" i="3"/>
  <c r="U1308" i="3"/>
  <c r="Y1308" i="3"/>
  <c r="AC1308" i="3"/>
  <c r="AG1308" i="3"/>
  <c r="AK1308" i="3"/>
  <c r="AO1308" i="3"/>
  <c r="AS1308" i="3"/>
  <c r="AW1308" i="3"/>
  <c r="N1308" i="3"/>
  <c r="R1308" i="3"/>
  <c r="V1308" i="3"/>
  <c r="Z1308" i="3"/>
  <c r="AD1308" i="3"/>
  <c r="AH1308" i="3"/>
  <c r="AL1308" i="3"/>
  <c r="AP1308" i="3"/>
  <c r="AT1308" i="3"/>
  <c r="W1308" i="3"/>
  <c r="AM1308" i="3"/>
  <c r="AI1308" i="3"/>
  <c r="K1308" i="3"/>
  <c r="AA1308" i="3"/>
  <c r="AQ1308" i="3"/>
  <c r="S1308" i="3"/>
  <c r="O1308" i="3"/>
  <c r="AE1308" i="3"/>
  <c r="AU1308" i="3"/>
  <c r="L1292" i="3"/>
  <c r="P1292" i="3"/>
  <c r="T1292" i="3"/>
  <c r="X1292" i="3"/>
  <c r="AB1292" i="3"/>
  <c r="AF1292" i="3"/>
  <c r="AJ1292" i="3"/>
  <c r="AN1292" i="3"/>
  <c r="AR1292" i="3"/>
  <c r="AV1292" i="3"/>
  <c r="M1292" i="3"/>
  <c r="Q1292" i="3"/>
  <c r="U1292" i="3"/>
  <c r="Y1292" i="3"/>
  <c r="AC1292" i="3"/>
  <c r="AG1292" i="3"/>
  <c r="AK1292" i="3"/>
  <c r="AO1292" i="3"/>
  <c r="AS1292" i="3"/>
  <c r="AW1292" i="3"/>
  <c r="N1292" i="3"/>
  <c r="R1292" i="3"/>
  <c r="V1292" i="3"/>
  <c r="Z1292" i="3"/>
  <c r="AD1292" i="3"/>
  <c r="AH1292" i="3"/>
  <c r="AL1292" i="3"/>
  <c r="AP1292" i="3"/>
  <c r="AT1292" i="3"/>
  <c r="W1292" i="3"/>
  <c r="AM1292" i="3"/>
  <c r="AI1292" i="3"/>
  <c r="K1292" i="3"/>
  <c r="AA1292" i="3"/>
  <c r="AQ1292" i="3"/>
  <c r="O1292" i="3"/>
  <c r="AE1292" i="3"/>
  <c r="AU1292" i="3"/>
  <c r="S1292" i="3"/>
  <c r="L1276" i="3"/>
  <c r="P1276" i="3"/>
  <c r="T1276" i="3"/>
  <c r="X1276" i="3"/>
  <c r="AB1276" i="3"/>
  <c r="AF1276" i="3"/>
  <c r="AJ1276" i="3"/>
  <c r="AN1276" i="3"/>
  <c r="AR1276" i="3"/>
  <c r="AV1276" i="3"/>
  <c r="M1276" i="3"/>
  <c r="Q1276" i="3"/>
  <c r="U1276" i="3"/>
  <c r="Y1276" i="3"/>
  <c r="AC1276" i="3"/>
  <c r="AG1276" i="3"/>
  <c r="AK1276" i="3"/>
  <c r="AO1276" i="3"/>
  <c r="AS1276" i="3"/>
  <c r="AW1276" i="3"/>
  <c r="N1276" i="3"/>
  <c r="R1276" i="3"/>
  <c r="V1276" i="3"/>
  <c r="Z1276" i="3"/>
  <c r="AD1276" i="3"/>
  <c r="AH1276" i="3"/>
  <c r="AL1276" i="3"/>
  <c r="AP1276" i="3"/>
  <c r="AT1276" i="3"/>
  <c r="W1276" i="3"/>
  <c r="AM1276" i="3"/>
  <c r="S1276" i="3"/>
  <c r="K1276" i="3"/>
  <c r="AA1276" i="3"/>
  <c r="AQ1276" i="3"/>
  <c r="AI1276" i="3"/>
  <c r="O1276" i="3"/>
  <c r="AE1276" i="3"/>
  <c r="AU1276" i="3"/>
  <c r="L1260" i="3"/>
  <c r="P1260" i="3"/>
  <c r="T1260" i="3"/>
  <c r="X1260" i="3"/>
  <c r="AB1260" i="3"/>
  <c r="AF1260" i="3"/>
  <c r="AJ1260" i="3"/>
  <c r="AN1260" i="3"/>
  <c r="AR1260" i="3"/>
  <c r="AV1260" i="3"/>
  <c r="M1260" i="3"/>
  <c r="Q1260" i="3"/>
  <c r="U1260" i="3"/>
  <c r="Y1260" i="3"/>
  <c r="AC1260" i="3"/>
  <c r="AG1260" i="3"/>
  <c r="AK1260" i="3"/>
  <c r="AO1260" i="3"/>
  <c r="AS1260" i="3"/>
  <c r="AW1260" i="3"/>
  <c r="N1260" i="3"/>
  <c r="R1260" i="3"/>
  <c r="V1260" i="3"/>
  <c r="Z1260" i="3"/>
  <c r="AD1260" i="3"/>
  <c r="AH1260" i="3"/>
  <c r="AL1260" i="3"/>
  <c r="AP1260" i="3"/>
  <c r="AT1260" i="3"/>
  <c r="W1260" i="3"/>
  <c r="AM1260" i="3"/>
  <c r="K1260" i="3"/>
  <c r="AA1260" i="3"/>
  <c r="AQ1260" i="3"/>
  <c r="O1260" i="3"/>
  <c r="AE1260" i="3"/>
  <c r="AU1260" i="3"/>
  <c r="S1260" i="3"/>
  <c r="AI1260" i="3"/>
  <c r="L1244" i="3"/>
  <c r="P1244" i="3"/>
  <c r="T1244" i="3"/>
  <c r="X1244" i="3"/>
  <c r="AB1244" i="3"/>
  <c r="AF1244" i="3"/>
  <c r="AJ1244" i="3"/>
  <c r="AN1244" i="3"/>
  <c r="AR1244" i="3"/>
  <c r="AV1244" i="3"/>
  <c r="M1244" i="3"/>
  <c r="Q1244" i="3"/>
  <c r="U1244" i="3"/>
  <c r="Y1244" i="3"/>
  <c r="AC1244" i="3"/>
  <c r="AG1244" i="3"/>
  <c r="AK1244" i="3"/>
  <c r="AO1244" i="3"/>
  <c r="AS1244" i="3"/>
  <c r="AW1244" i="3"/>
  <c r="N1244" i="3"/>
  <c r="R1244" i="3"/>
  <c r="V1244" i="3"/>
  <c r="Z1244" i="3"/>
  <c r="AD1244" i="3"/>
  <c r="AH1244" i="3"/>
  <c r="AL1244" i="3"/>
  <c r="AP1244" i="3"/>
  <c r="AT1244" i="3"/>
  <c r="W1244" i="3"/>
  <c r="AM1244" i="3"/>
  <c r="K1244" i="3"/>
  <c r="AA1244" i="3"/>
  <c r="AQ1244" i="3"/>
  <c r="O1244" i="3"/>
  <c r="AE1244" i="3"/>
  <c r="AU1244" i="3"/>
  <c r="S1244" i="3"/>
  <c r="AI1244" i="3"/>
  <c r="L1228" i="3"/>
  <c r="P1228" i="3"/>
  <c r="T1228" i="3"/>
  <c r="X1228" i="3"/>
  <c r="AB1228" i="3"/>
  <c r="AF1228" i="3"/>
  <c r="AJ1228" i="3"/>
  <c r="AN1228" i="3"/>
  <c r="AR1228" i="3"/>
  <c r="AV1228" i="3"/>
  <c r="M1228" i="3"/>
  <c r="Q1228" i="3"/>
  <c r="U1228" i="3"/>
  <c r="Y1228" i="3"/>
  <c r="AC1228" i="3"/>
  <c r="AG1228" i="3"/>
  <c r="AK1228" i="3"/>
  <c r="AO1228" i="3"/>
  <c r="AS1228" i="3"/>
  <c r="AW1228" i="3"/>
  <c r="N1228" i="3"/>
  <c r="R1228" i="3"/>
  <c r="V1228" i="3"/>
  <c r="Z1228" i="3"/>
  <c r="AD1228" i="3"/>
  <c r="AH1228" i="3"/>
  <c r="AL1228" i="3"/>
  <c r="AP1228" i="3"/>
  <c r="AT1228" i="3"/>
  <c r="W1228" i="3"/>
  <c r="AM1228" i="3"/>
  <c r="AI1228" i="3"/>
  <c r="K1228" i="3"/>
  <c r="AA1228" i="3"/>
  <c r="AQ1228" i="3"/>
  <c r="O1228" i="3"/>
  <c r="AE1228" i="3"/>
  <c r="AU1228" i="3"/>
  <c r="S1228" i="3"/>
  <c r="L1212" i="3"/>
  <c r="P1212" i="3"/>
  <c r="T1212" i="3"/>
  <c r="X1212" i="3"/>
  <c r="AB1212" i="3"/>
  <c r="AF1212" i="3"/>
  <c r="AJ1212" i="3"/>
  <c r="AN1212" i="3"/>
  <c r="AR1212" i="3"/>
  <c r="AV1212" i="3"/>
  <c r="M1212" i="3"/>
  <c r="Q1212" i="3"/>
  <c r="U1212" i="3"/>
  <c r="Y1212" i="3"/>
  <c r="AC1212" i="3"/>
  <c r="AG1212" i="3"/>
  <c r="AK1212" i="3"/>
  <c r="AO1212" i="3"/>
  <c r="AS1212" i="3"/>
  <c r="AW1212" i="3"/>
  <c r="N1212" i="3"/>
  <c r="R1212" i="3"/>
  <c r="V1212" i="3"/>
  <c r="Z1212" i="3"/>
  <c r="AD1212" i="3"/>
  <c r="AH1212" i="3"/>
  <c r="AL1212" i="3"/>
  <c r="AP1212" i="3"/>
  <c r="AT1212" i="3"/>
  <c r="W1212" i="3"/>
  <c r="AM1212" i="3"/>
  <c r="S1212" i="3"/>
  <c r="K1212" i="3"/>
  <c r="AA1212" i="3"/>
  <c r="AQ1212" i="3"/>
  <c r="AI1212" i="3"/>
  <c r="O1212" i="3"/>
  <c r="AE1212" i="3"/>
  <c r="AU1212" i="3"/>
  <c r="L1196" i="3"/>
  <c r="P1196" i="3"/>
  <c r="T1196" i="3"/>
  <c r="X1196" i="3"/>
  <c r="AB1196" i="3"/>
  <c r="AF1196" i="3"/>
  <c r="AJ1196" i="3"/>
  <c r="AN1196" i="3"/>
  <c r="AR1196" i="3"/>
  <c r="AV1196" i="3"/>
  <c r="M1196" i="3"/>
  <c r="Q1196" i="3"/>
  <c r="U1196" i="3"/>
  <c r="Y1196" i="3"/>
  <c r="AC1196" i="3"/>
  <c r="AG1196" i="3"/>
  <c r="AK1196" i="3"/>
  <c r="AO1196" i="3"/>
  <c r="AS1196" i="3"/>
  <c r="AW1196" i="3"/>
  <c r="N1196" i="3"/>
  <c r="R1196" i="3"/>
  <c r="V1196" i="3"/>
  <c r="Z1196" i="3"/>
  <c r="AD1196" i="3"/>
  <c r="AH1196" i="3"/>
  <c r="AL1196" i="3"/>
  <c r="AP1196" i="3"/>
  <c r="AT1196" i="3"/>
  <c r="W1196" i="3"/>
  <c r="AM1196" i="3"/>
  <c r="K1196" i="3"/>
  <c r="AA1196" i="3"/>
  <c r="AQ1196" i="3"/>
  <c r="O1196" i="3"/>
  <c r="AE1196" i="3"/>
  <c r="AU1196" i="3"/>
  <c r="S1196" i="3"/>
  <c r="AI1196" i="3"/>
  <c r="L1180" i="3"/>
  <c r="P1180" i="3"/>
  <c r="T1180" i="3"/>
  <c r="X1180" i="3"/>
  <c r="AB1180" i="3"/>
  <c r="AF1180" i="3"/>
  <c r="AJ1180" i="3"/>
  <c r="AN1180" i="3"/>
  <c r="AR1180" i="3"/>
  <c r="AV1180" i="3"/>
  <c r="K1180" i="3"/>
  <c r="W1180" i="3"/>
  <c r="AI1180" i="3"/>
  <c r="AU1180" i="3"/>
  <c r="M1180" i="3"/>
  <c r="Q1180" i="3"/>
  <c r="U1180" i="3"/>
  <c r="Y1180" i="3"/>
  <c r="AC1180" i="3"/>
  <c r="AG1180" i="3"/>
  <c r="AK1180" i="3"/>
  <c r="AO1180" i="3"/>
  <c r="AS1180" i="3"/>
  <c r="AW1180" i="3"/>
  <c r="O1180" i="3"/>
  <c r="AA1180" i="3"/>
  <c r="AQ1180" i="3"/>
  <c r="N1180" i="3"/>
  <c r="R1180" i="3"/>
  <c r="V1180" i="3"/>
  <c r="Z1180" i="3"/>
  <c r="AD1180" i="3"/>
  <c r="AH1180" i="3"/>
  <c r="AL1180" i="3"/>
  <c r="AP1180" i="3"/>
  <c r="AT1180" i="3"/>
  <c r="S1180" i="3"/>
  <c r="AE1180" i="3"/>
  <c r="AM1180" i="3"/>
  <c r="L1164" i="3"/>
  <c r="P1164" i="3"/>
  <c r="T1164" i="3"/>
  <c r="X1164" i="3"/>
  <c r="AB1164" i="3"/>
  <c r="AF1164" i="3"/>
  <c r="AJ1164" i="3"/>
  <c r="AN1164" i="3"/>
  <c r="AR1164" i="3"/>
  <c r="AV1164" i="3"/>
  <c r="K1164" i="3"/>
  <c r="AA1164" i="3"/>
  <c r="AQ1164" i="3"/>
  <c r="M1164" i="3"/>
  <c r="Q1164" i="3"/>
  <c r="U1164" i="3"/>
  <c r="Y1164" i="3"/>
  <c r="AC1164" i="3"/>
  <c r="AG1164" i="3"/>
  <c r="AK1164" i="3"/>
  <c r="AO1164" i="3"/>
  <c r="AS1164" i="3"/>
  <c r="AW1164" i="3"/>
  <c r="O1164" i="3"/>
  <c r="W1164" i="3"/>
  <c r="AM1164" i="3"/>
  <c r="N1164" i="3"/>
  <c r="R1164" i="3"/>
  <c r="V1164" i="3"/>
  <c r="Z1164" i="3"/>
  <c r="AD1164" i="3"/>
  <c r="AH1164" i="3"/>
  <c r="AL1164" i="3"/>
  <c r="AP1164" i="3"/>
  <c r="AT1164" i="3"/>
  <c r="S1164" i="3"/>
  <c r="AE1164" i="3"/>
  <c r="AI1164" i="3"/>
  <c r="AU1164" i="3"/>
  <c r="L1148" i="3"/>
  <c r="P1148" i="3"/>
  <c r="T1148" i="3"/>
  <c r="X1148" i="3"/>
  <c r="AB1148" i="3"/>
  <c r="AF1148" i="3"/>
  <c r="AJ1148" i="3"/>
  <c r="AN1148" i="3"/>
  <c r="AR1148" i="3"/>
  <c r="AV1148" i="3"/>
  <c r="O1148" i="3"/>
  <c r="W1148" i="3"/>
  <c r="AI1148" i="3"/>
  <c r="AU1148" i="3"/>
  <c r="M1148" i="3"/>
  <c r="Q1148" i="3"/>
  <c r="U1148" i="3"/>
  <c r="Y1148" i="3"/>
  <c r="AC1148" i="3"/>
  <c r="AG1148" i="3"/>
  <c r="AK1148" i="3"/>
  <c r="AO1148" i="3"/>
  <c r="AS1148" i="3"/>
  <c r="AW1148" i="3"/>
  <c r="K1148" i="3"/>
  <c r="AA1148" i="3"/>
  <c r="AM1148" i="3"/>
  <c r="N1148" i="3"/>
  <c r="R1148" i="3"/>
  <c r="V1148" i="3"/>
  <c r="Z1148" i="3"/>
  <c r="AD1148" i="3"/>
  <c r="AH1148" i="3"/>
  <c r="AL1148" i="3"/>
  <c r="AP1148" i="3"/>
  <c r="AT1148" i="3"/>
  <c r="S1148" i="3"/>
  <c r="AE1148" i="3"/>
  <c r="AQ1148" i="3"/>
  <c r="L1132" i="3"/>
  <c r="P1132" i="3"/>
  <c r="T1132" i="3"/>
  <c r="N1132" i="3"/>
  <c r="R1132" i="3"/>
  <c r="V1132" i="3"/>
  <c r="Z1132" i="3"/>
  <c r="AD1132" i="3"/>
  <c r="AH1132" i="3"/>
  <c r="AL1132" i="3"/>
  <c r="AP1132" i="3"/>
  <c r="AT1132" i="3"/>
  <c r="O1132" i="3"/>
  <c r="W1132" i="3"/>
  <c r="AB1132" i="3"/>
  <c r="AG1132" i="3"/>
  <c r="AM1132" i="3"/>
  <c r="AR1132" i="3"/>
  <c r="AW1132" i="3"/>
  <c r="U1132" i="3"/>
  <c r="AK1132" i="3"/>
  <c r="Q1132" i="3"/>
  <c r="X1132" i="3"/>
  <c r="AC1132" i="3"/>
  <c r="AI1132" i="3"/>
  <c r="AN1132" i="3"/>
  <c r="AS1132" i="3"/>
  <c r="M1132" i="3"/>
  <c r="AF1132" i="3"/>
  <c r="AV1132" i="3"/>
  <c r="K1132" i="3"/>
  <c r="S1132" i="3"/>
  <c r="Y1132" i="3"/>
  <c r="AE1132" i="3"/>
  <c r="AJ1132" i="3"/>
  <c r="AO1132" i="3"/>
  <c r="AU1132" i="3"/>
  <c r="AA1132" i="3"/>
  <c r="AQ1132" i="3"/>
  <c r="L1116" i="3"/>
  <c r="P1116" i="3"/>
  <c r="T1116" i="3"/>
  <c r="X1116" i="3"/>
  <c r="AB1116" i="3"/>
  <c r="AF1116" i="3"/>
  <c r="AJ1116" i="3"/>
  <c r="AN1116" i="3"/>
  <c r="AR1116" i="3"/>
  <c r="AV1116" i="3"/>
  <c r="N1116" i="3"/>
  <c r="R1116" i="3"/>
  <c r="V1116" i="3"/>
  <c r="Z1116" i="3"/>
  <c r="AD1116" i="3"/>
  <c r="AH1116" i="3"/>
  <c r="AL1116" i="3"/>
  <c r="AP1116" i="3"/>
  <c r="AT1116" i="3"/>
  <c r="O1116" i="3"/>
  <c r="W1116" i="3"/>
  <c r="AE1116" i="3"/>
  <c r="AM1116" i="3"/>
  <c r="AU1116" i="3"/>
  <c r="AC1116" i="3"/>
  <c r="AS1116" i="3"/>
  <c r="Q1116" i="3"/>
  <c r="Y1116" i="3"/>
  <c r="AG1116" i="3"/>
  <c r="AO1116" i="3"/>
  <c r="AW1116" i="3"/>
  <c r="U1116" i="3"/>
  <c r="K1116" i="3"/>
  <c r="S1116" i="3"/>
  <c r="AA1116" i="3"/>
  <c r="AI1116" i="3"/>
  <c r="AQ1116" i="3"/>
  <c r="M1116" i="3"/>
  <c r="AK1116" i="3"/>
  <c r="L1100" i="3"/>
  <c r="P1100" i="3"/>
  <c r="T1100" i="3"/>
  <c r="X1100" i="3"/>
  <c r="AB1100" i="3"/>
  <c r="AF1100" i="3"/>
  <c r="AJ1100" i="3"/>
  <c r="AN1100" i="3"/>
  <c r="AR1100" i="3"/>
  <c r="AV1100" i="3"/>
  <c r="M1100" i="3"/>
  <c r="Q1100" i="3"/>
  <c r="U1100" i="3"/>
  <c r="Y1100" i="3"/>
  <c r="AC1100" i="3"/>
  <c r="AG1100" i="3"/>
  <c r="AK1100" i="3"/>
  <c r="AO1100" i="3"/>
  <c r="AS1100" i="3"/>
  <c r="AW1100" i="3"/>
  <c r="N1100" i="3"/>
  <c r="R1100" i="3"/>
  <c r="V1100" i="3"/>
  <c r="Z1100" i="3"/>
  <c r="AD1100" i="3"/>
  <c r="AH1100" i="3"/>
  <c r="AL1100" i="3"/>
  <c r="AP1100" i="3"/>
  <c r="AT1100" i="3"/>
  <c r="S1100" i="3"/>
  <c r="AI1100" i="3"/>
  <c r="AE1100" i="3"/>
  <c r="W1100" i="3"/>
  <c r="AM1100" i="3"/>
  <c r="AU1100" i="3"/>
  <c r="K1100" i="3"/>
  <c r="AA1100" i="3"/>
  <c r="AQ1100" i="3"/>
  <c r="O1100" i="3"/>
  <c r="L1084" i="3"/>
  <c r="P1084" i="3"/>
  <c r="T1084" i="3"/>
  <c r="X1084" i="3"/>
  <c r="AB1084" i="3"/>
  <c r="AF1084" i="3"/>
  <c r="AJ1084" i="3"/>
  <c r="AN1084" i="3"/>
  <c r="AR1084" i="3"/>
  <c r="AV1084" i="3"/>
  <c r="M1084" i="3"/>
  <c r="Q1084" i="3"/>
  <c r="U1084" i="3"/>
  <c r="Y1084" i="3"/>
  <c r="AC1084" i="3"/>
  <c r="AG1084" i="3"/>
  <c r="AK1084" i="3"/>
  <c r="AO1084" i="3"/>
  <c r="AS1084" i="3"/>
  <c r="AW1084" i="3"/>
  <c r="N1084" i="3"/>
  <c r="R1084" i="3"/>
  <c r="V1084" i="3"/>
  <c r="Z1084" i="3"/>
  <c r="AD1084" i="3"/>
  <c r="AH1084" i="3"/>
  <c r="AL1084" i="3"/>
  <c r="AP1084" i="3"/>
  <c r="AT1084" i="3"/>
  <c r="S1084" i="3"/>
  <c r="AI1084" i="3"/>
  <c r="AE1084" i="3"/>
  <c r="W1084" i="3"/>
  <c r="AM1084" i="3"/>
  <c r="O1084" i="3"/>
  <c r="AU1084" i="3"/>
  <c r="K1084" i="3"/>
  <c r="AA1084" i="3"/>
  <c r="AQ1084" i="3"/>
  <c r="L1068" i="3"/>
  <c r="P1068" i="3"/>
  <c r="T1068" i="3"/>
  <c r="X1068" i="3"/>
  <c r="AB1068" i="3"/>
  <c r="AF1068" i="3"/>
  <c r="AJ1068" i="3"/>
  <c r="AN1068" i="3"/>
  <c r="AR1068" i="3"/>
  <c r="AV1068" i="3"/>
  <c r="M1068" i="3"/>
  <c r="Q1068" i="3"/>
  <c r="U1068" i="3"/>
  <c r="Y1068" i="3"/>
  <c r="AC1068" i="3"/>
  <c r="AG1068" i="3"/>
  <c r="AK1068" i="3"/>
  <c r="AO1068" i="3"/>
  <c r="AS1068" i="3"/>
  <c r="AW1068" i="3"/>
  <c r="N1068" i="3"/>
  <c r="R1068" i="3"/>
  <c r="V1068" i="3"/>
  <c r="Z1068" i="3"/>
  <c r="AD1068" i="3"/>
  <c r="AH1068" i="3"/>
  <c r="AL1068" i="3"/>
  <c r="AP1068" i="3"/>
  <c r="AT1068" i="3"/>
  <c r="S1068" i="3"/>
  <c r="AI1068" i="3"/>
  <c r="AU1068" i="3"/>
  <c r="W1068" i="3"/>
  <c r="AM1068" i="3"/>
  <c r="O1068" i="3"/>
  <c r="K1068" i="3"/>
  <c r="AA1068" i="3"/>
  <c r="AQ1068" i="3"/>
  <c r="AE1068" i="3"/>
  <c r="L1052" i="3"/>
  <c r="P1052" i="3"/>
  <c r="T1052" i="3"/>
  <c r="X1052" i="3"/>
  <c r="AB1052" i="3"/>
  <c r="AF1052" i="3"/>
  <c r="AJ1052" i="3"/>
  <c r="AN1052" i="3"/>
  <c r="AR1052" i="3"/>
  <c r="AV1052" i="3"/>
  <c r="M1052" i="3"/>
  <c r="Q1052" i="3"/>
  <c r="U1052" i="3"/>
  <c r="Y1052" i="3"/>
  <c r="AC1052" i="3"/>
  <c r="AG1052" i="3"/>
  <c r="AK1052" i="3"/>
  <c r="AO1052" i="3"/>
  <c r="AS1052" i="3"/>
  <c r="AW1052" i="3"/>
  <c r="N1052" i="3"/>
  <c r="R1052" i="3"/>
  <c r="V1052" i="3"/>
  <c r="Z1052" i="3"/>
  <c r="AD1052" i="3"/>
  <c r="AH1052" i="3"/>
  <c r="AL1052" i="3"/>
  <c r="AP1052" i="3"/>
  <c r="AT1052" i="3"/>
  <c r="S1052" i="3"/>
  <c r="AI1052" i="3"/>
  <c r="AU1052" i="3"/>
  <c r="W1052" i="3"/>
  <c r="AM1052" i="3"/>
  <c r="O1052" i="3"/>
  <c r="K1052" i="3"/>
  <c r="AA1052" i="3"/>
  <c r="AQ1052" i="3"/>
  <c r="AE1052" i="3"/>
  <c r="L1036" i="3"/>
  <c r="P1036" i="3"/>
  <c r="T1036" i="3"/>
  <c r="X1036" i="3"/>
  <c r="AB1036" i="3"/>
  <c r="AF1036" i="3"/>
  <c r="AJ1036" i="3"/>
  <c r="AN1036" i="3"/>
  <c r="AR1036" i="3"/>
  <c r="AV1036" i="3"/>
  <c r="M1036" i="3"/>
  <c r="Q1036" i="3"/>
  <c r="U1036" i="3"/>
  <c r="Y1036" i="3"/>
  <c r="AC1036" i="3"/>
  <c r="AG1036" i="3"/>
  <c r="AK1036" i="3"/>
  <c r="AO1036" i="3"/>
  <c r="AS1036" i="3"/>
  <c r="AW1036" i="3"/>
  <c r="N1036" i="3"/>
  <c r="R1036" i="3"/>
  <c r="V1036" i="3"/>
  <c r="Z1036" i="3"/>
  <c r="AD1036" i="3"/>
  <c r="AH1036" i="3"/>
  <c r="AL1036" i="3"/>
  <c r="AP1036" i="3"/>
  <c r="AT1036" i="3"/>
  <c r="S1036" i="3"/>
  <c r="AI1036" i="3"/>
  <c r="AU1036" i="3"/>
  <c r="W1036" i="3"/>
  <c r="AM1036" i="3"/>
  <c r="O1036" i="3"/>
  <c r="K1036" i="3"/>
  <c r="AA1036" i="3"/>
  <c r="AQ1036" i="3"/>
  <c r="AE1036" i="3"/>
  <c r="L1020" i="3"/>
  <c r="P1020" i="3"/>
  <c r="T1020" i="3"/>
  <c r="X1020" i="3"/>
  <c r="AB1020" i="3"/>
  <c r="AF1020" i="3"/>
  <c r="AJ1020" i="3"/>
  <c r="AN1020" i="3"/>
  <c r="AR1020" i="3"/>
  <c r="AV1020" i="3"/>
  <c r="M1020" i="3"/>
  <c r="Q1020" i="3"/>
  <c r="U1020" i="3"/>
  <c r="Y1020" i="3"/>
  <c r="AC1020" i="3"/>
  <c r="AG1020" i="3"/>
  <c r="AK1020" i="3"/>
  <c r="AO1020" i="3"/>
  <c r="AS1020" i="3"/>
  <c r="AW1020" i="3"/>
  <c r="N1020" i="3"/>
  <c r="R1020" i="3"/>
  <c r="V1020" i="3"/>
  <c r="Z1020" i="3"/>
  <c r="AD1020" i="3"/>
  <c r="AH1020" i="3"/>
  <c r="AL1020" i="3"/>
  <c r="AP1020" i="3"/>
  <c r="AT1020" i="3"/>
  <c r="S1020" i="3"/>
  <c r="AI1020" i="3"/>
  <c r="O1020" i="3"/>
  <c r="W1020" i="3"/>
  <c r="AM1020" i="3"/>
  <c r="AU1020" i="3"/>
  <c r="K1020" i="3"/>
  <c r="AA1020" i="3"/>
  <c r="AQ1020" i="3"/>
  <c r="AE1020" i="3"/>
  <c r="L1004" i="3"/>
  <c r="P1004" i="3"/>
  <c r="T1004" i="3"/>
  <c r="X1004" i="3"/>
  <c r="AB1004" i="3"/>
  <c r="AF1004" i="3"/>
  <c r="AJ1004" i="3"/>
  <c r="AN1004" i="3"/>
  <c r="AR1004" i="3"/>
  <c r="AV1004" i="3"/>
  <c r="M1004" i="3"/>
  <c r="Q1004" i="3"/>
  <c r="U1004" i="3"/>
  <c r="Y1004" i="3"/>
  <c r="AC1004" i="3"/>
  <c r="AG1004" i="3"/>
  <c r="AK1004" i="3"/>
  <c r="AO1004" i="3"/>
  <c r="AS1004" i="3"/>
  <c r="AW1004" i="3"/>
  <c r="N1004" i="3"/>
  <c r="R1004" i="3"/>
  <c r="V1004" i="3"/>
  <c r="Z1004" i="3"/>
  <c r="AD1004" i="3"/>
  <c r="AH1004" i="3"/>
  <c r="AL1004" i="3"/>
  <c r="AP1004" i="3"/>
  <c r="AT1004" i="3"/>
  <c r="S1004" i="3"/>
  <c r="AI1004" i="3"/>
  <c r="AU1004" i="3"/>
  <c r="W1004" i="3"/>
  <c r="AM1004" i="3"/>
  <c r="O1004" i="3"/>
  <c r="K1004" i="3"/>
  <c r="AA1004" i="3"/>
  <c r="AQ1004" i="3"/>
  <c r="AE1004" i="3"/>
  <c r="L988" i="3"/>
  <c r="P988" i="3"/>
  <c r="T988" i="3"/>
  <c r="X988" i="3"/>
  <c r="AB988" i="3"/>
  <c r="AF988" i="3"/>
  <c r="AJ988" i="3"/>
  <c r="AN988" i="3"/>
  <c r="AR988" i="3"/>
  <c r="AV988" i="3"/>
  <c r="M988" i="3"/>
  <c r="Q988" i="3"/>
  <c r="U988" i="3"/>
  <c r="Y988" i="3"/>
  <c r="AC988" i="3"/>
  <c r="AG988" i="3"/>
  <c r="AK988" i="3"/>
  <c r="AO988" i="3"/>
  <c r="AS988" i="3"/>
  <c r="AW988" i="3"/>
  <c r="N988" i="3"/>
  <c r="R988" i="3"/>
  <c r="V988" i="3"/>
  <c r="Z988" i="3"/>
  <c r="AD988" i="3"/>
  <c r="AH988" i="3"/>
  <c r="AL988" i="3"/>
  <c r="AP988" i="3"/>
  <c r="AT988" i="3"/>
  <c r="S988" i="3"/>
  <c r="AI988" i="3"/>
  <c r="AE988" i="3"/>
  <c r="W988" i="3"/>
  <c r="AM988" i="3"/>
  <c r="O988" i="3"/>
  <c r="K988" i="3"/>
  <c r="AA988" i="3"/>
  <c r="AQ988" i="3"/>
  <c r="AU988" i="3"/>
  <c r="M972" i="3"/>
  <c r="Q972" i="3"/>
  <c r="U972" i="3"/>
  <c r="Y972" i="3"/>
  <c r="AC972" i="3"/>
  <c r="AG972" i="3"/>
  <c r="AK972" i="3"/>
  <c r="AO972" i="3"/>
  <c r="AS972" i="3"/>
  <c r="AW972" i="3"/>
  <c r="L972" i="3"/>
  <c r="R972" i="3"/>
  <c r="W972" i="3"/>
  <c r="AB972" i="3"/>
  <c r="AH972" i="3"/>
  <c r="AM972" i="3"/>
  <c r="AR972" i="3"/>
  <c r="N972" i="3"/>
  <c r="S972" i="3"/>
  <c r="X972" i="3"/>
  <c r="AD972" i="3"/>
  <c r="AI972" i="3"/>
  <c r="AN972" i="3"/>
  <c r="AT972" i="3"/>
  <c r="O972" i="3"/>
  <c r="T972" i="3"/>
  <c r="Z972" i="3"/>
  <c r="AE972" i="3"/>
  <c r="AJ972" i="3"/>
  <c r="AP972" i="3"/>
  <c r="AU972" i="3"/>
  <c r="K972" i="3"/>
  <c r="AF972" i="3"/>
  <c r="AV972" i="3"/>
  <c r="P972" i="3"/>
  <c r="AL972" i="3"/>
  <c r="AA972" i="3"/>
  <c r="V972" i="3"/>
  <c r="AQ972" i="3"/>
  <c r="K956" i="3"/>
  <c r="O956" i="3"/>
  <c r="S956" i="3"/>
  <c r="W956" i="3"/>
  <c r="AA956" i="3"/>
  <c r="AE956" i="3"/>
  <c r="AI956" i="3"/>
  <c r="AM956" i="3"/>
  <c r="AQ956" i="3"/>
  <c r="AU956" i="3"/>
  <c r="M956" i="3"/>
  <c r="Q956" i="3"/>
  <c r="U956" i="3"/>
  <c r="Y956" i="3"/>
  <c r="AC956" i="3"/>
  <c r="AG956" i="3"/>
  <c r="AK956" i="3"/>
  <c r="AO956" i="3"/>
  <c r="AS956" i="3"/>
  <c r="AW956" i="3"/>
  <c r="L956" i="3"/>
  <c r="T956" i="3"/>
  <c r="AB956" i="3"/>
  <c r="AJ956" i="3"/>
  <c r="AR956" i="3"/>
  <c r="N956" i="3"/>
  <c r="V956" i="3"/>
  <c r="AD956" i="3"/>
  <c r="AL956" i="3"/>
  <c r="AT956" i="3"/>
  <c r="P956" i="3"/>
  <c r="X956" i="3"/>
  <c r="AF956" i="3"/>
  <c r="AN956" i="3"/>
  <c r="AV956" i="3"/>
  <c r="R956" i="3"/>
  <c r="AP956" i="3"/>
  <c r="Z956" i="3"/>
  <c r="AH956" i="3"/>
  <c r="K940" i="3"/>
  <c r="O940" i="3"/>
  <c r="S940" i="3"/>
  <c r="W940" i="3"/>
  <c r="AA940" i="3"/>
  <c r="AE940" i="3"/>
  <c r="AI940" i="3"/>
  <c r="AM940" i="3"/>
  <c r="AQ940" i="3"/>
  <c r="AU940" i="3"/>
  <c r="M940" i="3"/>
  <c r="Q940" i="3"/>
  <c r="U940" i="3"/>
  <c r="Y940" i="3"/>
  <c r="AC940" i="3"/>
  <c r="AG940" i="3"/>
  <c r="AK940" i="3"/>
  <c r="AO940" i="3"/>
  <c r="AS940" i="3"/>
  <c r="AW940" i="3"/>
  <c r="L940" i="3"/>
  <c r="T940" i="3"/>
  <c r="AB940" i="3"/>
  <c r="AJ940" i="3"/>
  <c r="AR940" i="3"/>
  <c r="N940" i="3"/>
  <c r="V940" i="3"/>
  <c r="AD940" i="3"/>
  <c r="AL940" i="3"/>
  <c r="AT940" i="3"/>
  <c r="P940" i="3"/>
  <c r="X940" i="3"/>
  <c r="AF940" i="3"/>
  <c r="AN940" i="3"/>
  <c r="AV940" i="3"/>
  <c r="AH940" i="3"/>
  <c r="AP940" i="3"/>
  <c r="R940" i="3"/>
  <c r="Z940" i="3"/>
  <c r="K924" i="3"/>
  <c r="O924" i="3"/>
  <c r="S924" i="3"/>
  <c r="W924" i="3"/>
  <c r="AA924" i="3"/>
  <c r="AE924" i="3"/>
  <c r="AI924" i="3"/>
  <c r="AM924" i="3"/>
  <c r="AQ924" i="3"/>
  <c r="AU924" i="3"/>
  <c r="M924" i="3"/>
  <c r="Q924" i="3"/>
  <c r="U924" i="3"/>
  <c r="Y924" i="3"/>
  <c r="AC924" i="3"/>
  <c r="AG924" i="3"/>
  <c r="AK924" i="3"/>
  <c r="AO924" i="3"/>
  <c r="AS924" i="3"/>
  <c r="AW924" i="3"/>
  <c r="L924" i="3"/>
  <c r="T924" i="3"/>
  <c r="AB924" i="3"/>
  <c r="AJ924" i="3"/>
  <c r="AR924" i="3"/>
  <c r="N924" i="3"/>
  <c r="V924" i="3"/>
  <c r="AD924" i="3"/>
  <c r="AL924" i="3"/>
  <c r="AT924" i="3"/>
  <c r="P924" i="3"/>
  <c r="X924" i="3"/>
  <c r="AF924" i="3"/>
  <c r="AN924" i="3"/>
  <c r="AV924" i="3"/>
  <c r="R924" i="3"/>
  <c r="Z924" i="3"/>
  <c r="AP924" i="3"/>
  <c r="AH924" i="3"/>
  <c r="K908" i="3"/>
  <c r="O908" i="3"/>
  <c r="S908" i="3"/>
  <c r="W908" i="3"/>
  <c r="AA908" i="3"/>
  <c r="AE908" i="3"/>
  <c r="AI908" i="3"/>
  <c r="AM908" i="3"/>
  <c r="AQ908" i="3"/>
  <c r="AU908" i="3"/>
  <c r="M908" i="3"/>
  <c r="Q908" i="3"/>
  <c r="U908" i="3"/>
  <c r="Y908" i="3"/>
  <c r="AC908" i="3"/>
  <c r="AG908" i="3"/>
  <c r="AK908" i="3"/>
  <c r="AO908" i="3"/>
  <c r="AS908" i="3"/>
  <c r="AW908" i="3"/>
  <c r="L908" i="3"/>
  <c r="T908" i="3"/>
  <c r="AB908" i="3"/>
  <c r="AJ908" i="3"/>
  <c r="AR908" i="3"/>
  <c r="N908" i="3"/>
  <c r="V908" i="3"/>
  <c r="AD908" i="3"/>
  <c r="AL908" i="3"/>
  <c r="AT908" i="3"/>
  <c r="P908" i="3"/>
  <c r="X908" i="3"/>
  <c r="AF908" i="3"/>
  <c r="AN908" i="3"/>
  <c r="AV908" i="3"/>
  <c r="AH908" i="3"/>
  <c r="AP908" i="3"/>
  <c r="Z908" i="3"/>
  <c r="R908" i="3"/>
  <c r="K892" i="3"/>
  <c r="O892" i="3"/>
  <c r="S892" i="3"/>
  <c r="W892" i="3"/>
  <c r="AA892" i="3"/>
  <c r="AE892" i="3"/>
  <c r="AI892" i="3"/>
  <c r="AM892" i="3"/>
  <c r="AQ892" i="3"/>
  <c r="AU892" i="3"/>
  <c r="M892" i="3"/>
  <c r="Q892" i="3"/>
  <c r="U892" i="3"/>
  <c r="Y892" i="3"/>
  <c r="AC892" i="3"/>
  <c r="AG892" i="3"/>
  <c r="AK892" i="3"/>
  <c r="AO892" i="3"/>
  <c r="AS892" i="3"/>
  <c r="AW892" i="3"/>
  <c r="L892" i="3"/>
  <c r="T892" i="3"/>
  <c r="AB892" i="3"/>
  <c r="AJ892" i="3"/>
  <c r="AR892" i="3"/>
  <c r="N892" i="3"/>
  <c r="V892" i="3"/>
  <c r="AD892" i="3"/>
  <c r="AL892" i="3"/>
  <c r="AT892" i="3"/>
  <c r="P892" i="3"/>
  <c r="X892" i="3"/>
  <c r="AF892" i="3"/>
  <c r="AN892" i="3"/>
  <c r="AV892" i="3"/>
  <c r="R892" i="3"/>
  <c r="Z892" i="3"/>
  <c r="AH892" i="3"/>
  <c r="AP892" i="3"/>
  <c r="K876" i="3"/>
  <c r="O876" i="3"/>
  <c r="S876" i="3"/>
  <c r="W876" i="3"/>
  <c r="AA876" i="3"/>
  <c r="AE876" i="3"/>
  <c r="AI876" i="3"/>
  <c r="AM876" i="3"/>
  <c r="AQ876" i="3"/>
  <c r="AU876" i="3"/>
  <c r="M876" i="3"/>
  <c r="Q876" i="3"/>
  <c r="U876" i="3"/>
  <c r="Y876" i="3"/>
  <c r="AC876" i="3"/>
  <c r="AG876" i="3"/>
  <c r="AK876" i="3"/>
  <c r="AO876" i="3"/>
  <c r="AS876" i="3"/>
  <c r="AW876" i="3"/>
  <c r="L876" i="3"/>
  <c r="T876" i="3"/>
  <c r="AB876" i="3"/>
  <c r="AJ876" i="3"/>
  <c r="AR876" i="3"/>
  <c r="N876" i="3"/>
  <c r="V876" i="3"/>
  <c r="AD876" i="3"/>
  <c r="AL876" i="3"/>
  <c r="AT876" i="3"/>
  <c r="P876" i="3"/>
  <c r="X876" i="3"/>
  <c r="AF876" i="3"/>
  <c r="AN876" i="3"/>
  <c r="AV876" i="3"/>
  <c r="AH876" i="3"/>
  <c r="AP876" i="3"/>
  <c r="R876" i="3"/>
  <c r="Z876" i="3"/>
  <c r="K860" i="3"/>
  <c r="O860" i="3"/>
  <c r="S860" i="3"/>
  <c r="W860" i="3"/>
  <c r="AA860" i="3"/>
  <c r="AE860" i="3"/>
  <c r="AI860" i="3"/>
  <c r="AM860" i="3"/>
  <c r="AQ860" i="3"/>
  <c r="AU860" i="3"/>
  <c r="M860" i="3"/>
  <c r="Q860" i="3"/>
  <c r="U860" i="3"/>
  <c r="Y860" i="3"/>
  <c r="AC860" i="3"/>
  <c r="AG860" i="3"/>
  <c r="AK860" i="3"/>
  <c r="AO860" i="3"/>
  <c r="AS860" i="3"/>
  <c r="AW860" i="3"/>
  <c r="L860" i="3"/>
  <c r="T860" i="3"/>
  <c r="AB860" i="3"/>
  <c r="AJ860" i="3"/>
  <c r="AR860" i="3"/>
  <c r="N860" i="3"/>
  <c r="V860" i="3"/>
  <c r="AD860" i="3"/>
  <c r="AL860" i="3"/>
  <c r="AT860" i="3"/>
  <c r="P860" i="3"/>
  <c r="X860" i="3"/>
  <c r="AF860" i="3"/>
  <c r="AN860" i="3"/>
  <c r="AV860" i="3"/>
  <c r="R860" i="3"/>
  <c r="Z860" i="3"/>
  <c r="AH860" i="3"/>
  <c r="AP860" i="3"/>
  <c r="K844" i="3"/>
  <c r="O844" i="3"/>
  <c r="S844" i="3"/>
  <c r="W844" i="3"/>
  <c r="AA844" i="3"/>
  <c r="AE844" i="3"/>
  <c r="AI844" i="3"/>
  <c r="AM844" i="3"/>
  <c r="AQ844" i="3"/>
  <c r="AU844" i="3"/>
  <c r="M844" i="3"/>
  <c r="Q844" i="3"/>
  <c r="U844" i="3"/>
  <c r="Y844" i="3"/>
  <c r="AC844" i="3"/>
  <c r="AG844" i="3"/>
  <c r="AK844" i="3"/>
  <c r="AO844" i="3"/>
  <c r="AS844" i="3"/>
  <c r="AW844" i="3"/>
  <c r="L844" i="3"/>
  <c r="T844" i="3"/>
  <c r="AB844" i="3"/>
  <c r="AJ844" i="3"/>
  <c r="AR844" i="3"/>
  <c r="N844" i="3"/>
  <c r="V844" i="3"/>
  <c r="AD844" i="3"/>
  <c r="AL844" i="3"/>
  <c r="AT844" i="3"/>
  <c r="P844" i="3"/>
  <c r="X844" i="3"/>
  <c r="AF844" i="3"/>
  <c r="AN844" i="3"/>
  <c r="AV844" i="3"/>
  <c r="AH844" i="3"/>
  <c r="AP844" i="3"/>
  <c r="R844" i="3"/>
  <c r="Z844" i="3"/>
  <c r="K828" i="3"/>
  <c r="O828" i="3"/>
  <c r="S828" i="3"/>
  <c r="W828" i="3"/>
  <c r="AA828" i="3"/>
  <c r="AE828" i="3"/>
  <c r="AI828" i="3"/>
  <c r="AM828" i="3"/>
  <c r="AQ828" i="3"/>
  <c r="AU828" i="3"/>
  <c r="M828" i="3"/>
  <c r="Q828" i="3"/>
  <c r="U828" i="3"/>
  <c r="Y828" i="3"/>
  <c r="AC828" i="3"/>
  <c r="AG828" i="3"/>
  <c r="AK828" i="3"/>
  <c r="AO828" i="3"/>
  <c r="AS828" i="3"/>
  <c r="AW828" i="3"/>
  <c r="L828" i="3"/>
  <c r="T828" i="3"/>
  <c r="AB828" i="3"/>
  <c r="AJ828" i="3"/>
  <c r="AR828" i="3"/>
  <c r="N828" i="3"/>
  <c r="V828" i="3"/>
  <c r="AD828" i="3"/>
  <c r="AL828" i="3"/>
  <c r="AT828" i="3"/>
  <c r="P828" i="3"/>
  <c r="X828" i="3"/>
  <c r="AF828" i="3"/>
  <c r="AN828" i="3"/>
  <c r="AV828" i="3"/>
  <c r="R828" i="3"/>
  <c r="Z828" i="3"/>
  <c r="AH828" i="3"/>
  <c r="AP828" i="3"/>
  <c r="K812" i="3"/>
  <c r="O812" i="3"/>
  <c r="S812" i="3"/>
  <c r="W812" i="3"/>
  <c r="AA812" i="3"/>
  <c r="AE812" i="3"/>
  <c r="AI812" i="3"/>
  <c r="AM812" i="3"/>
  <c r="AQ812" i="3"/>
  <c r="AU812" i="3"/>
  <c r="M812" i="3"/>
  <c r="Q812" i="3"/>
  <c r="U812" i="3"/>
  <c r="Y812" i="3"/>
  <c r="AC812" i="3"/>
  <c r="AG812" i="3"/>
  <c r="AK812" i="3"/>
  <c r="AO812" i="3"/>
  <c r="AS812" i="3"/>
  <c r="AW812" i="3"/>
  <c r="L812" i="3"/>
  <c r="T812" i="3"/>
  <c r="AB812" i="3"/>
  <c r="AJ812" i="3"/>
  <c r="AR812" i="3"/>
  <c r="N812" i="3"/>
  <c r="V812" i="3"/>
  <c r="AD812" i="3"/>
  <c r="AL812" i="3"/>
  <c r="AT812" i="3"/>
  <c r="P812" i="3"/>
  <c r="X812" i="3"/>
  <c r="AF812" i="3"/>
  <c r="AN812" i="3"/>
  <c r="AV812" i="3"/>
  <c r="AH812" i="3"/>
  <c r="AP812" i="3"/>
  <c r="R812" i="3"/>
  <c r="Z812" i="3"/>
  <c r="K796" i="3"/>
  <c r="O796" i="3"/>
  <c r="S796" i="3"/>
  <c r="W796" i="3"/>
  <c r="AA796" i="3"/>
  <c r="AE796" i="3"/>
  <c r="AI796" i="3"/>
  <c r="AM796" i="3"/>
  <c r="AQ796" i="3"/>
  <c r="AU796" i="3"/>
  <c r="M796" i="3"/>
  <c r="Q796" i="3"/>
  <c r="U796" i="3"/>
  <c r="Y796" i="3"/>
  <c r="AC796" i="3"/>
  <c r="AG796" i="3"/>
  <c r="AK796" i="3"/>
  <c r="AO796" i="3"/>
  <c r="AS796" i="3"/>
  <c r="AW796" i="3"/>
  <c r="L796" i="3"/>
  <c r="T796" i="3"/>
  <c r="AB796" i="3"/>
  <c r="AJ796" i="3"/>
  <c r="AR796" i="3"/>
  <c r="N796" i="3"/>
  <c r="V796" i="3"/>
  <c r="AD796" i="3"/>
  <c r="AL796" i="3"/>
  <c r="AT796" i="3"/>
  <c r="P796" i="3"/>
  <c r="X796" i="3"/>
  <c r="AF796" i="3"/>
  <c r="AN796" i="3"/>
  <c r="AV796" i="3"/>
  <c r="R796" i="3"/>
  <c r="Z796" i="3"/>
  <c r="AH796" i="3"/>
  <c r="AP796" i="3"/>
  <c r="K780" i="3"/>
  <c r="O780" i="3"/>
  <c r="S780" i="3"/>
  <c r="W780" i="3"/>
  <c r="AA780" i="3"/>
  <c r="AE780" i="3"/>
  <c r="AI780" i="3"/>
  <c r="AM780" i="3"/>
  <c r="AQ780" i="3"/>
  <c r="AU780" i="3"/>
  <c r="M780" i="3"/>
  <c r="Q780" i="3"/>
  <c r="U780" i="3"/>
  <c r="Y780" i="3"/>
  <c r="AC780" i="3"/>
  <c r="AG780" i="3"/>
  <c r="AK780" i="3"/>
  <c r="AO780" i="3"/>
  <c r="AS780" i="3"/>
  <c r="AW780" i="3"/>
  <c r="L780" i="3"/>
  <c r="T780" i="3"/>
  <c r="AB780" i="3"/>
  <c r="AJ780" i="3"/>
  <c r="AR780" i="3"/>
  <c r="N780" i="3"/>
  <c r="V780" i="3"/>
  <c r="AD780" i="3"/>
  <c r="AL780" i="3"/>
  <c r="AT780" i="3"/>
  <c r="P780" i="3"/>
  <c r="X780" i="3"/>
  <c r="AF780" i="3"/>
  <c r="AN780" i="3"/>
  <c r="AV780" i="3"/>
  <c r="AH780" i="3"/>
  <c r="AP780" i="3"/>
  <c r="R780" i="3"/>
  <c r="Z780" i="3"/>
  <c r="N764" i="3"/>
  <c r="R764" i="3"/>
  <c r="V764" i="3"/>
  <c r="Z764" i="3"/>
  <c r="AD764" i="3"/>
  <c r="AH764" i="3"/>
  <c r="AL764" i="3"/>
  <c r="AP764" i="3"/>
  <c r="AT764" i="3"/>
  <c r="K764" i="3"/>
  <c r="O764" i="3"/>
  <c r="S764" i="3"/>
  <c r="W764" i="3"/>
  <c r="AA764" i="3"/>
  <c r="AE764" i="3"/>
  <c r="AI764" i="3"/>
  <c r="AM764" i="3"/>
  <c r="AQ764" i="3"/>
  <c r="AU764" i="3"/>
  <c r="M764" i="3"/>
  <c r="U764" i="3"/>
  <c r="AC764" i="3"/>
  <c r="AK764" i="3"/>
  <c r="AS764" i="3"/>
  <c r="P764" i="3"/>
  <c r="X764" i="3"/>
  <c r="AF764" i="3"/>
  <c r="AN764" i="3"/>
  <c r="AV764" i="3"/>
  <c r="Q764" i="3"/>
  <c r="Y764" i="3"/>
  <c r="AG764" i="3"/>
  <c r="AO764" i="3"/>
  <c r="AW764" i="3"/>
  <c r="AJ764" i="3"/>
  <c r="L764" i="3"/>
  <c r="AR764" i="3"/>
  <c r="T764" i="3"/>
  <c r="AB764" i="3"/>
  <c r="M748" i="3"/>
  <c r="Q748" i="3"/>
  <c r="U748" i="3"/>
  <c r="Y748" i="3"/>
  <c r="AC748" i="3"/>
  <c r="AG748" i="3"/>
  <c r="AK748" i="3"/>
  <c r="AO748" i="3"/>
  <c r="AS748" i="3"/>
  <c r="AW748" i="3"/>
  <c r="N748" i="3"/>
  <c r="R748" i="3"/>
  <c r="V748" i="3"/>
  <c r="Z748" i="3"/>
  <c r="AD748" i="3"/>
  <c r="AH748" i="3"/>
  <c r="AL748" i="3"/>
  <c r="AP748" i="3"/>
  <c r="AT748" i="3"/>
  <c r="K748" i="3"/>
  <c r="O748" i="3"/>
  <c r="S748" i="3"/>
  <c r="W748" i="3"/>
  <c r="AA748" i="3"/>
  <c r="AE748" i="3"/>
  <c r="AI748" i="3"/>
  <c r="AM748" i="3"/>
  <c r="AQ748" i="3"/>
  <c r="AU748" i="3"/>
  <c r="X748" i="3"/>
  <c r="AN748" i="3"/>
  <c r="L748" i="3"/>
  <c r="AB748" i="3"/>
  <c r="AR748" i="3"/>
  <c r="P748" i="3"/>
  <c r="AF748" i="3"/>
  <c r="AV748" i="3"/>
  <c r="AJ748" i="3"/>
  <c r="T748" i="3"/>
  <c r="M732" i="3"/>
  <c r="Q732" i="3"/>
  <c r="U732" i="3"/>
  <c r="Y732" i="3"/>
  <c r="AC732" i="3"/>
  <c r="AG732" i="3"/>
  <c r="AK732" i="3"/>
  <c r="AO732" i="3"/>
  <c r="AS732" i="3"/>
  <c r="AW732" i="3"/>
  <c r="N732" i="3"/>
  <c r="R732" i="3"/>
  <c r="V732" i="3"/>
  <c r="Z732" i="3"/>
  <c r="AD732" i="3"/>
  <c r="AH732" i="3"/>
  <c r="AL732" i="3"/>
  <c r="AP732" i="3"/>
  <c r="AT732" i="3"/>
  <c r="K732" i="3"/>
  <c r="O732" i="3"/>
  <c r="S732" i="3"/>
  <c r="W732" i="3"/>
  <c r="AA732" i="3"/>
  <c r="AE732" i="3"/>
  <c r="AI732" i="3"/>
  <c r="AM732" i="3"/>
  <c r="AQ732" i="3"/>
  <c r="AU732" i="3"/>
  <c r="X732" i="3"/>
  <c r="AN732" i="3"/>
  <c r="L732" i="3"/>
  <c r="AB732" i="3"/>
  <c r="AR732" i="3"/>
  <c r="P732" i="3"/>
  <c r="AF732" i="3"/>
  <c r="AV732" i="3"/>
  <c r="T732" i="3"/>
  <c r="AJ732" i="3"/>
  <c r="M716" i="3"/>
  <c r="Q716" i="3"/>
  <c r="U716" i="3"/>
  <c r="Y716" i="3"/>
  <c r="AC716" i="3"/>
  <c r="AG716" i="3"/>
  <c r="AK716" i="3"/>
  <c r="AO716" i="3"/>
  <c r="AS716" i="3"/>
  <c r="AW716" i="3"/>
  <c r="N716" i="3"/>
  <c r="R716" i="3"/>
  <c r="V716" i="3"/>
  <c r="Z716" i="3"/>
  <c r="AD716" i="3"/>
  <c r="AH716" i="3"/>
  <c r="AL716" i="3"/>
  <c r="AP716" i="3"/>
  <c r="AT716" i="3"/>
  <c r="K716" i="3"/>
  <c r="O716" i="3"/>
  <c r="S716" i="3"/>
  <c r="W716" i="3"/>
  <c r="AA716" i="3"/>
  <c r="AE716" i="3"/>
  <c r="AI716" i="3"/>
  <c r="AM716" i="3"/>
  <c r="AQ716" i="3"/>
  <c r="AU716" i="3"/>
  <c r="X716" i="3"/>
  <c r="AN716" i="3"/>
  <c r="L716" i="3"/>
  <c r="AB716" i="3"/>
  <c r="AR716" i="3"/>
  <c r="P716" i="3"/>
  <c r="AF716" i="3"/>
  <c r="AV716" i="3"/>
  <c r="T716" i="3"/>
  <c r="AJ716" i="3"/>
  <c r="M700" i="3"/>
  <c r="Q700" i="3"/>
  <c r="U700" i="3"/>
  <c r="Y700" i="3"/>
  <c r="AC700" i="3"/>
  <c r="AG700" i="3"/>
  <c r="AK700" i="3"/>
  <c r="AO700" i="3"/>
  <c r="AS700" i="3"/>
  <c r="AW700" i="3"/>
  <c r="N700" i="3"/>
  <c r="R700" i="3"/>
  <c r="V700" i="3"/>
  <c r="Z700" i="3"/>
  <c r="AD700" i="3"/>
  <c r="AH700" i="3"/>
  <c r="AL700" i="3"/>
  <c r="AP700" i="3"/>
  <c r="AT700" i="3"/>
  <c r="K700" i="3"/>
  <c r="O700" i="3"/>
  <c r="S700" i="3"/>
  <c r="W700" i="3"/>
  <c r="AA700" i="3"/>
  <c r="AE700" i="3"/>
  <c r="AI700" i="3"/>
  <c r="AM700" i="3"/>
  <c r="AQ700" i="3"/>
  <c r="AU700" i="3"/>
  <c r="X700" i="3"/>
  <c r="AN700" i="3"/>
  <c r="L700" i="3"/>
  <c r="AB700" i="3"/>
  <c r="AR700" i="3"/>
  <c r="P700" i="3"/>
  <c r="AF700" i="3"/>
  <c r="AV700" i="3"/>
  <c r="T700" i="3"/>
  <c r="AJ700" i="3"/>
  <c r="M684" i="3"/>
  <c r="Q684" i="3"/>
  <c r="U684" i="3"/>
  <c r="Y684" i="3"/>
  <c r="AC684" i="3"/>
  <c r="AG684" i="3"/>
  <c r="AK684" i="3"/>
  <c r="AO684" i="3"/>
  <c r="AS684" i="3"/>
  <c r="AW684" i="3"/>
  <c r="N684" i="3"/>
  <c r="R684" i="3"/>
  <c r="V684" i="3"/>
  <c r="Z684" i="3"/>
  <c r="AD684" i="3"/>
  <c r="AH684" i="3"/>
  <c r="AL684" i="3"/>
  <c r="AP684" i="3"/>
  <c r="AT684" i="3"/>
  <c r="K684" i="3"/>
  <c r="O684" i="3"/>
  <c r="S684" i="3"/>
  <c r="W684" i="3"/>
  <c r="AA684" i="3"/>
  <c r="AE684" i="3"/>
  <c r="AI684" i="3"/>
  <c r="AM684" i="3"/>
  <c r="AQ684" i="3"/>
  <c r="AU684" i="3"/>
  <c r="X684" i="3"/>
  <c r="AN684" i="3"/>
  <c r="L684" i="3"/>
  <c r="AB684" i="3"/>
  <c r="AR684" i="3"/>
  <c r="P684" i="3"/>
  <c r="AF684" i="3"/>
  <c r="AV684" i="3"/>
  <c r="AJ684" i="3"/>
  <c r="T684" i="3"/>
  <c r="M668" i="3"/>
  <c r="Q668" i="3"/>
  <c r="U668" i="3"/>
  <c r="Y668" i="3"/>
  <c r="AC668" i="3"/>
  <c r="AG668" i="3"/>
  <c r="AK668" i="3"/>
  <c r="AO668" i="3"/>
  <c r="AS668" i="3"/>
  <c r="AW668" i="3"/>
  <c r="N668" i="3"/>
  <c r="R668" i="3"/>
  <c r="V668" i="3"/>
  <c r="Z668" i="3"/>
  <c r="AD668" i="3"/>
  <c r="AH668" i="3"/>
  <c r="AL668" i="3"/>
  <c r="AP668" i="3"/>
  <c r="AT668" i="3"/>
  <c r="K668" i="3"/>
  <c r="O668" i="3"/>
  <c r="S668" i="3"/>
  <c r="W668" i="3"/>
  <c r="AA668" i="3"/>
  <c r="AE668" i="3"/>
  <c r="AI668" i="3"/>
  <c r="AM668" i="3"/>
  <c r="AQ668" i="3"/>
  <c r="AU668" i="3"/>
  <c r="X668" i="3"/>
  <c r="AN668" i="3"/>
  <c r="L668" i="3"/>
  <c r="AB668" i="3"/>
  <c r="AR668" i="3"/>
  <c r="P668" i="3"/>
  <c r="AF668" i="3"/>
  <c r="AV668" i="3"/>
  <c r="T668" i="3"/>
  <c r="AJ668" i="3"/>
  <c r="M652" i="3"/>
  <c r="Q652" i="3"/>
  <c r="U652" i="3"/>
  <c r="Y652" i="3"/>
  <c r="AC652" i="3"/>
  <c r="AG652" i="3"/>
  <c r="AK652" i="3"/>
  <c r="AO652" i="3"/>
  <c r="AS652" i="3"/>
  <c r="AW652" i="3"/>
  <c r="N652" i="3"/>
  <c r="R652" i="3"/>
  <c r="V652" i="3"/>
  <c r="Z652" i="3"/>
  <c r="AD652" i="3"/>
  <c r="AH652" i="3"/>
  <c r="AL652" i="3"/>
  <c r="AP652" i="3"/>
  <c r="AT652" i="3"/>
  <c r="K652" i="3"/>
  <c r="O652" i="3"/>
  <c r="S652" i="3"/>
  <c r="W652" i="3"/>
  <c r="AA652" i="3"/>
  <c r="AE652" i="3"/>
  <c r="AI652" i="3"/>
  <c r="AM652" i="3"/>
  <c r="AQ652" i="3"/>
  <c r="AU652" i="3"/>
  <c r="X652" i="3"/>
  <c r="AN652" i="3"/>
  <c r="L652" i="3"/>
  <c r="AB652" i="3"/>
  <c r="AR652" i="3"/>
  <c r="P652" i="3"/>
  <c r="AF652" i="3"/>
  <c r="AV652" i="3"/>
  <c r="T652" i="3"/>
  <c r="AJ652" i="3"/>
  <c r="M636" i="3"/>
  <c r="Q636" i="3"/>
  <c r="U636" i="3"/>
  <c r="Y636" i="3"/>
  <c r="AC636" i="3"/>
  <c r="AG636" i="3"/>
  <c r="AK636" i="3"/>
  <c r="AO636" i="3"/>
  <c r="AS636" i="3"/>
  <c r="AW636" i="3"/>
  <c r="N636" i="3"/>
  <c r="R636" i="3"/>
  <c r="V636" i="3"/>
  <c r="Z636" i="3"/>
  <c r="AD636" i="3"/>
  <c r="AH636" i="3"/>
  <c r="AL636" i="3"/>
  <c r="AP636" i="3"/>
  <c r="AT636" i="3"/>
  <c r="K636" i="3"/>
  <c r="O636" i="3"/>
  <c r="S636" i="3"/>
  <c r="W636" i="3"/>
  <c r="AA636" i="3"/>
  <c r="AE636" i="3"/>
  <c r="AI636" i="3"/>
  <c r="AM636" i="3"/>
  <c r="AQ636" i="3"/>
  <c r="AU636" i="3"/>
  <c r="X636" i="3"/>
  <c r="AN636" i="3"/>
  <c r="L636" i="3"/>
  <c r="AB636" i="3"/>
  <c r="AR636" i="3"/>
  <c r="P636" i="3"/>
  <c r="AF636" i="3"/>
  <c r="AV636" i="3"/>
  <c r="T636" i="3"/>
  <c r="AJ636" i="3"/>
  <c r="M620" i="3"/>
  <c r="Q620" i="3"/>
  <c r="U620" i="3"/>
  <c r="Y620" i="3"/>
  <c r="AC620" i="3"/>
  <c r="AG620" i="3"/>
  <c r="AK620" i="3"/>
  <c r="AO620" i="3"/>
  <c r="AS620" i="3"/>
  <c r="AW620" i="3"/>
  <c r="N620" i="3"/>
  <c r="R620" i="3"/>
  <c r="V620" i="3"/>
  <c r="Z620" i="3"/>
  <c r="AD620" i="3"/>
  <c r="AH620" i="3"/>
  <c r="AL620" i="3"/>
  <c r="AP620" i="3"/>
  <c r="AT620" i="3"/>
  <c r="K620" i="3"/>
  <c r="O620" i="3"/>
  <c r="S620" i="3"/>
  <c r="W620" i="3"/>
  <c r="AA620" i="3"/>
  <c r="AE620" i="3"/>
  <c r="AI620" i="3"/>
  <c r="AM620" i="3"/>
  <c r="AQ620" i="3"/>
  <c r="AU620" i="3"/>
  <c r="X620" i="3"/>
  <c r="AN620" i="3"/>
  <c r="L620" i="3"/>
  <c r="AB620" i="3"/>
  <c r="AR620" i="3"/>
  <c r="P620" i="3"/>
  <c r="AF620" i="3"/>
  <c r="AV620" i="3"/>
  <c r="AJ620" i="3"/>
  <c r="T620" i="3"/>
  <c r="M604" i="3"/>
  <c r="Q604" i="3"/>
  <c r="U604" i="3"/>
  <c r="Y604" i="3"/>
  <c r="AC604" i="3"/>
  <c r="AG604" i="3"/>
  <c r="AK604" i="3"/>
  <c r="AO604" i="3"/>
  <c r="AS604" i="3"/>
  <c r="AW604" i="3"/>
  <c r="N604" i="3"/>
  <c r="R604" i="3"/>
  <c r="V604" i="3"/>
  <c r="Z604" i="3"/>
  <c r="AD604" i="3"/>
  <c r="AH604" i="3"/>
  <c r="AL604" i="3"/>
  <c r="AP604" i="3"/>
  <c r="AT604" i="3"/>
  <c r="K604" i="3"/>
  <c r="O604" i="3"/>
  <c r="S604" i="3"/>
  <c r="W604" i="3"/>
  <c r="AA604" i="3"/>
  <c r="AE604" i="3"/>
  <c r="AI604" i="3"/>
  <c r="AM604" i="3"/>
  <c r="AQ604" i="3"/>
  <c r="AU604" i="3"/>
  <c r="X604" i="3"/>
  <c r="AN604" i="3"/>
  <c r="L604" i="3"/>
  <c r="AB604" i="3"/>
  <c r="AR604" i="3"/>
  <c r="P604" i="3"/>
  <c r="AF604" i="3"/>
  <c r="AV604" i="3"/>
  <c r="T604" i="3"/>
  <c r="AJ604" i="3"/>
  <c r="M588" i="3"/>
  <c r="Q588" i="3"/>
  <c r="U588" i="3"/>
  <c r="Y588" i="3"/>
  <c r="AC588" i="3"/>
  <c r="AG588" i="3"/>
  <c r="AK588" i="3"/>
  <c r="AO588" i="3"/>
  <c r="AS588" i="3"/>
  <c r="AW588" i="3"/>
  <c r="N588" i="3"/>
  <c r="R588" i="3"/>
  <c r="V588" i="3"/>
  <c r="Z588" i="3"/>
  <c r="AD588" i="3"/>
  <c r="AH588" i="3"/>
  <c r="AL588" i="3"/>
  <c r="AP588" i="3"/>
  <c r="AT588" i="3"/>
  <c r="K588" i="3"/>
  <c r="O588" i="3"/>
  <c r="S588" i="3"/>
  <c r="W588" i="3"/>
  <c r="AA588" i="3"/>
  <c r="AE588" i="3"/>
  <c r="AI588" i="3"/>
  <c r="AM588" i="3"/>
  <c r="AQ588" i="3"/>
  <c r="AU588" i="3"/>
  <c r="X588" i="3"/>
  <c r="AN588" i="3"/>
  <c r="L588" i="3"/>
  <c r="AB588" i="3"/>
  <c r="AR588" i="3"/>
  <c r="P588" i="3"/>
  <c r="AF588" i="3"/>
  <c r="AV588" i="3"/>
  <c r="T588" i="3"/>
  <c r="AJ588" i="3"/>
  <c r="M572" i="3"/>
  <c r="Q572" i="3"/>
  <c r="U572" i="3"/>
  <c r="Y572" i="3"/>
  <c r="AC572" i="3"/>
  <c r="AG572" i="3"/>
  <c r="AK572" i="3"/>
  <c r="AO572" i="3"/>
  <c r="AS572" i="3"/>
  <c r="AW572" i="3"/>
  <c r="N572" i="3"/>
  <c r="R572" i="3"/>
  <c r="V572" i="3"/>
  <c r="Z572" i="3"/>
  <c r="AD572" i="3"/>
  <c r="AH572" i="3"/>
  <c r="AL572" i="3"/>
  <c r="AP572" i="3"/>
  <c r="AT572" i="3"/>
  <c r="K572" i="3"/>
  <c r="O572" i="3"/>
  <c r="S572" i="3"/>
  <c r="W572" i="3"/>
  <c r="AA572" i="3"/>
  <c r="AE572" i="3"/>
  <c r="AI572" i="3"/>
  <c r="AM572" i="3"/>
  <c r="AQ572" i="3"/>
  <c r="AU572" i="3"/>
  <c r="X572" i="3"/>
  <c r="AN572" i="3"/>
  <c r="L572" i="3"/>
  <c r="AB572" i="3"/>
  <c r="AR572" i="3"/>
  <c r="P572" i="3"/>
  <c r="AF572" i="3"/>
  <c r="AV572" i="3"/>
  <c r="T572" i="3"/>
  <c r="AJ572" i="3"/>
  <c r="M556" i="3"/>
  <c r="Q556" i="3"/>
  <c r="U556" i="3"/>
  <c r="Y556" i="3"/>
  <c r="AC556" i="3"/>
  <c r="AG556" i="3"/>
  <c r="AK556" i="3"/>
  <c r="AO556" i="3"/>
  <c r="AS556" i="3"/>
  <c r="AW556" i="3"/>
  <c r="N556" i="3"/>
  <c r="R556" i="3"/>
  <c r="V556" i="3"/>
  <c r="Z556" i="3"/>
  <c r="AD556" i="3"/>
  <c r="AH556" i="3"/>
  <c r="AL556" i="3"/>
  <c r="AP556" i="3"/>
  <c r="AT556" i="3"/>
  <c r="K556" i="3"/>
  <c r="O556" i="3"/>
  <c r="S556" i="3"/>
  <c r="W556" i="3"/>
  <c r="AA556" i="3"/>
  <c r="AE556" i="3"/>
  <c r="AI556" i="3"/>
  <c r="AM556" i="3"/>
  <c r="AQ556" i="3"/>
  <c r="AU556" i="3"/>
  <c r="X556" i="3"/>
  <c r="AN556" i="3"/>
  <c r="L556" i="3"/>
  <c r="AB556" i="3"/>
  <c r="AR556" i="3"/>
  <c r="P556" i="3"/>
  <c r="AF556" i="3"/>
  <c r="AV556" i="3"/>
  <c r="AJ556" i="3"/>
  <c r="T556" i="3"/>
  <c r="M540" i="3"/>
  <c r="Q540" i="3"/>
  <c r="U540" i="3"/>
  <c r="Y540" i="3"/>
  <c r="AC540" i="3"/>
  <c r="AG540" i="3"/>
  <c r="AK540" i="3"/>
  <c r="AO540" i="3"/>
  <c r="AS540" i="3"/>
  <c r="AW540" i="3"/>
  <c r="N540" i="3"/>
  <c r="R540" i="3"/>
  <c r="V540" i="3"/>
  <c r="Z540" i="3"/>
  <c r="AD540" i="3"/>
  <c r="AH540" i="3"/>
  <c r="AL540" i="3"/>
  <c r="AP540" i="3"/>
  <c r="AT540" i="3"/>
  <c r="K540" i="3"/>
  <c r="O540" i="3"/>
  <c r="S540" i="3"/>
  <c r="W540" i="3"/>
  <c r="AA540" i="3"/>
  <c r="AE540" i="3"/>
  <c r="AI540" i="3"/>
  <c r="AM540" i="3"/>
  <c r="AQ540" i="3"/>
  <c r="AU540" i="3"/>
  <c r="X540" i="3"/>
  <c r="AN540" i="3"/>
  <c r="L540" i="3"/>
  <c r="AB540" i="3"/>
  <c r="AR540" i="3"/>
  <c r="P540" i="3"/>
  <c r="AF540" i="3"/>
  <c r="AV540" i="3"/>
  <c r="T540" i="3"/>
  <c r="AJ540" i="3"/>
  <c r="M524" i="3"/>
  <c r="Q524" i="3"/>
  <c r="U524" i="3"/>
  <c r="Y524" i="3"/>
  <c r="AC524" i="3"/>
  <c r="AG524" i="3"/>
  <c r="AK524" i="3"/>
  <c r="AO524" i="3"/>
  <c r="AS524" i="3"/>
  <c r="AW524" i="3"/>
  <c r="K524" i="3"/>
  <c r="O524" i="3"/>
  <c r="S524" i="3"/>
  <c r="W524" i="3"/>
  <c r="AA524" i="3"/>
  <c r="AE524" i="3"/>
  <c r="AI524" i="3"/>
  <c r="AM524" i="3"/>
  <c r="AQ524" i="3"/>
  <c r="AU524" i="3"/>
  <c r="R524" i="3"/>
  <c r="Z524" i="3"/>
  <c r="AH524" i="3"/>
  <c r="AP524" i="3"/>
  <c r="L524" i="3"/>
  <c r="T524" i="3"/>
  <c r="AB524" i="3"/>
  <c r="AJ524" i="3"/>
  <c r="AR524" i="3"/>
  <c r="N524" i="3"/>
  <c r="V524" i="3"/>
  <c r="AD524" i="3"/>
  <c r="AL524" i="3"/>
  <c r="AT524" i="3"/>
  <c r="AN524" i="3"/>
  <c r="P524" i="3"/>
  <c r="AV524" i="3"/>
  <c r="X524" i="3"/>
  <c r="AF524" i="3"/>
  <c r="M508" i="3"/>
  <c r="Q508" i="3"/>
  <c r="U508" i="3"/>
  <c r="Y508" i="3"/>
  <c r="AC508" i="3"/>
  <c r="AG508" i="3"/>
  <c r="AK508" i="3"/>
  <c r="AO508" i="3"/>
  <c r="AS508" i="3"/>
  <c r="AW508" i="3"/>
  <c r="N508" i="3"/>
  <c r="R508" i="3"/>
  <c r="V508" i="3"/>
  <c r="Z508" i="3"/>
  <c r="AD508" i="3"/>
  <c r="AH508" i="3"/>
  <c r="AL508" i="3"/>
  <c r="AP508" i="3"/>
  <c r="AT508" i="3"/>
  <c r="K508" i="3"/>
  <c r="O508" i="3"/>
  <c r="S508" i="3"/>
  <c r="W508" i="3"/>
  <c r="AA508" i="3"/>
  <c r="AE508" i="3"/>
  <c r="AI508" i="3"/>
  <c r="AM508" i="3"/>
  <c r="AQ508" i="3"/>
  <c r="AU508" i="3"/>
  <c r="X508" i="3"/>
  <c r="AN508" i="3"/>
  <c r="L508" i="3"/>
  <c r="AB508" i="3"/>
  <c r="AR508" i="3"/>
  <c r="P508" i="3"/>
  <c r="AF508" i="3"/>
  <c r="AV508" i="3"/>
  <c r="T508" i="3"/>
  <c r="AJ508" i="3"/>
  <c r="M492" i="3"/>
  <c r="Q492" i="3"/>
  <c r="U492" i="3"/>
  <c r="Y492" i="3"/>
  <c r="AC492" i="3"/>
  <c r="AG492" i="3"/>
  <c r="AK492" i="3"/>
  <c r="AO492" i="3"/>
  <c r="AS492" i="3"/>
  <c r="AW492" i="3"/>
  <c r="N492" i="3"/>
  <c r="R492" i="3"/>
  <c r="V492" i="3"/>
  <c r="Z492" i="3"/>
  <c r="AD492" i="3"/>
  <c r="AH492" i="3"/>
  <c r="AL492" i="3"/>
  <c r="AP492" i="3"/>
  <c r="AT492" i="3"/>
  <c r="K492" i="3"/>
  <c r="O492" i="3"/>
  <c r="S492" i="3"/>
  <c r="W492" i="3"/>
  <c r="AA492" i="3"/>
  <c r="AE492" i="3"/>
  <c r="AI492" i="3"/>
  <c r="AM492" i="3"/>
  <c r="AQ492" i="3"/>
  <c r="AU492" i="3"/>
  <c r="X492" i="3"/>
  <c r="AN492" i="3"/>
  <c r="L492" i="3"/>
  <c r="AB492" i="3"/>
  <c r="AR492" i="3"/>
  <c r="P492" i="3"/>
  <c r="AF492" i="3"/>
  <c r="AV492" i="3"/>
  <c r="AJ492" i="3"/>
  <c r="T492" i="3"/>
  <c r="M476" i="3"/>
  <c r="Q476" i="3"/>
  <c r="U476" i="3"/>
  <c r="Y476" i="3"/>
  <c r="AC476" i="3"/>
  <c r="AG476" i="3"/>
  <c r="AK476" i="3"/>
  <c r="AO476" i="3"/>
  <c r="AS476" i="3"/>
  <c r="AW476" i="3"/>
  <c r="N476" i="3"/>
  <c r="R476" i="3"/>
  <c r="V476" i="3"/>
  <c r="Z476" i="3"/>
  <c r="AD476" i="3"/>
  <c r="AH476" i="3"/>
  <c r="AL476" i="3"/>
  <c r="AP476" i="3"/>
  <c r="AT476" i="3"/>
  <c r="K476" i="3"/>
  <c r="O476" i="3"/>
  <c r="S476" i="3"/>
  <c r="W476" i="3"/>
  <c r="AA476" i="3"/>
  <c r="AE476" i="3"/>
  <c r="AI476" i="3"/>
  <c r="AM476" i="3"/>
  <c r="AQ476" i="3"/>
  <c r="AU476" i="3"/>
  <c r="X476" i="3"/>
  <c r="AN476" i="3"/>
  <c r="L476" i="3"/>
  <c r="AB476" i="3"/>
  <c r="AR476" i="3"/>
  <c r="P476" i="3"/>
  <c r="AF476" i="3"/>
  <c r="AV476" i="3"/>
  <c r="T476" i="3"/>
  <c r="AJ476" i="3"/>
  <c r="M460" i="3"/>
  <c r="Q460" i="3"/>
  <c r="U460" i="3"/>
  <c r="Y460" i="3"/>
  <c r="AC460" i="3"/>
  <c r="AG460" i="3"/>
  <c r="AK460" i="3"/>
  <c r="AO460" i="3"/>
  <c r="AS460" i="3"/>
  <c r="AW460" i="3"/>
  <c r="N460" i="3"/>
  <c r="R460" i="3"/>
  <c r="V460" i="3"/>
  <c r="Z460" i="3"/>
  <c r="AD460" i="3"/>
  <c r="AH460" i="3"/>
  <c r="AL460" i="3"/>
  <c r="AP460" i="3"/>
  <c r="AT460" i="3"/>
  <c r="K460" i="3"/>
  <c r="O460" i="3"/>
  <c r="S460" i="3"/>
  <c r="W460" i="3"/>
  <c r="AA460" i="3"/>
  <c r="AE460" i="3"/>
  <c r="AI460" i="3"/>
  <c r="AM460" i="3"/>
  <c r="AQ460" i="3"/>
  <c r="AU460" i="3"/>
  <c r="X460" i="3"/>
  <c r="AN460" i="3"/>
  <c r="L460" i="3"/>
  <c r="AB460" i="3"/>
  <c r="AR460" i="3"/>
  <c r="P460" i="3"/>
  <c r="AF460" i="3"/>
  <c r="AV460" i="3"/>
  <c r="T460" i="3"/>
  <c r="AJ460" i="3"/>
  <c r="M444" i="3"/>
  <c r="Q444" i="3"/>
  <c r="U444" i="3"/>
  <c r="Y444" i="3"/>
  <c r="AC444" i="3"/>
  <c r="AG444" i="3"/>
  <c r="AK444" i="3"/>
  <c r="AO444" i="3"/>
  <c r="AS444" i="3"/>
  <c r="AW444" i="3"/>
  <c r="N444" i="3"/>
  <c r="R444" i="3"/>
  <c r="V444" i="3"/>
  <c r="Z444" i="3"/>
  <c r="AD444" i="3"/>
  <c r="AH444" i="3"/>
  <c r="AL444" i="3"/>
  <c r="AP444" i="3"/>
  <c r="AT444" i="3"/>
  <c r="K444" i="3"/>
  <c r="O444" i="3"/>
  <c r="S444" i="3"/>
  <c r="W444" i="3"/>
  <c r="AA444" i="3"/>
  <c r="AE444" i="3"/>
  <c r="AI444" i="3"/>
  <c r="AM444" i="3"/>
  <c r="AQ444" i="3"/>
  <c r="AU444" i="3"/>
  <c r="X444" i="3"/>
  <c r="AN444" i="3"/>
  <c r="L444" i="3"/>
  <c r="AB444" i="3"/>
  <c r="AR444" i="3"/>
  <c r="P444" i="3"/>
  <c r="AF444" i="3"/>
  <c r="AV444" i="3"/>
  <c r="T444" i="3"/>
  <c r="AJ444" i="3"/>
  <c r="M428" i="3"/>
  <c r="Q428" i="3"/>
  <c r="U428" i="3"/>
  <c r="Y428" i="3"/>
  <c r="AC428" i="3"/>
  <c r="AG428" i="3"/>
  <c r="AK428" i="3"/>
  <c r="AO428" i="3"/>
  <c r="AS428" i="3"/>
  <c r="AW428" i="3"/>
  <c r="N428" i="3"/>
  <c r="R428" i="3"/>
  <c r="V428" i="3"/>
  <c r="Z428" i="3"/>
  <c r="AD428" i="3"/>
  <c r="AH428" i="3"/>
  <c r="AL428" i="3"/>
  <c r="AP428" i="3"/>
  <c r="AT428" i="3"/>
  <c r="K428" i="3"/>
  <c r="O428" i="3"/>
  <c r="S428" i="3"/>
  <c r="W428" i="3"/>
  <c r="AA428" i="3"/>
  <c r="AE428" i="3"/>
  <c r="AI428" i="3"/>
  <c r="AM428" i="3"/>
  <c r="AQ428" i="3"/>
  <c r="AU428" i="3"/>
  <c r="X428" i="3"/>
  <c r="AN428" i="3"/>
  <c r="L428" i="3"/>
  <c r="AB428" i="3"/>
  <c r="AR428" i="3"/>
  <c r="P428" i="3"/>
  <c r="AF428" i="3"/>
  <c r="AV428" i="3"/>
  <c r="AJ428" i="3"/>
  <c r="T428" i="3"/>
  <c r="M412" i="3"/>
  <c r="Q412" i="3"/>
  <c r="U412" i="3"/>
  <c r="Y412" i="3"/>
  <c r="AC412" i="3"/>
  <c r="AG412" i="3"/>
  <c r="AK412" i="3"/>
  <c r="AO412" i="3"/>
  <c r="AS412" i="3"/>
  <c r="AW412" i="3"/>
  <c r="N412" i="3"/>
  <c r="R412" i="3"/>
  <c r="V412" i="3"/>
  <c r="Z412" i="3"/>
  <c r="AD412" i="3"/>
  <c r="AH412" i="3"/>
  <c r="AL412" i="3"/>
  <c r="AP412" i="3"/>
  <c r="AT412" i="3"/>
  <c r="K412" i="3"/>
  <c r="O412" i="3"/>
  <c r="S412" i="3"/>
  <c r="W412" i="3"/>
  <c r="AA412" i="3"/>
  <c r="AE412" i="3"/>
  <c r="AI412" i="3"/>
  <c r="AM412" i="3"/>
  <c r="AQ412" i="3"/>
  <c r="AU412" i="3"/>
  <c r="X412" i="3"/>
  <c r="AN412" i="3"/>
  <c r="L412" i="3"/>
  <c r="AB412" i="3"/>
  <c r="AR412" i="3"/>
  <c r="P412" i="3"/>
  <c r="AF412" i="3"/>
  <c r="AV412" i="3"/>
  <c r="T412" i="3"/>
  <c r="AJ412" i="3"/>
  <c r="K396" i="3"/>
  <c r="O396" i="3"/>
  <c r="S396" i="3"/>
  <c r="W396" i="3"/>
  <c r="AA396" i="3"/>
  <c r="AE396" i="3"/>
  <c r="AI396" i="3"/>
  <c r="AM396" i="3"/>
  <c r="AQ396" i="3"/>
  <c r="AU396" i="3"/>
  <c r="L396" i="3"/>
  <c r="P396" i="3"/>
  <c r="T396" i="3"/>
  <c r="X396" i="3"/>
  <c r="AB396" i="3"/>
  <c r="AF396" i="3"/>
  <c r="AJ396" i="3"/>
  <c r="AN396" i="3"/>
  <c r="AR396" i="3"/>
  <c r="AV396" i="3"/>
  <c r="R396" i="3"/>
  <c r="Z396" i="3"/>
  <c r="AH396" i="3"/>
  <c r="AP396" i="3"/>
  <c r="M396" i="3"/>
  <c r="U396" i="3"/>
  <c r="AC396" i="3"/>
  <c r="AK396" i="3"/>
  <c r="AS396" i="3"/>
  <c r="N396" i="3"/>
  <c r="V396" i="3"/>
  <c r="AD396" i="3"/>
  <c r="AL396" i="3"/>
  <c r="AT396" i="3"/>
  <c r="AO396" i="3"/>
  <c r="Q396" i="3"/>
  <c r="AW396" i="3"/>
  <c r="Y396" i="3"/>
  <c r="AG396" i="3"/>
  <c r="K380" i="3"/>
  <c r="O380" i="3"/>
  <c r="S380" i="3"/>
  <c r="W380" i="3"/>
  <c r="AA380" i="3"/>
  <c r="AE380" i="3"/>
  <c r="AI380" i="3"/>
  <c r="AM380" i="3"/>
  <c r="AQ380" i="3"/>
  <c r="AU380" i="3"/>
  <c r="L380" i="3"/>
  <c r="P380" i="3"/>
  <c r="T380" i="3"/>
  <c r="X380" i="3"/>
  <c r="AB380" i="3"/>
  <c r="AF380" i="3"/>
  <c r="AJ380" i="3"/>
  <c r="AN380" i="3"/>
  <c r="AR380" i="3"/>
  <c r="AV380" i="3"/>
  <c r="R380" i="3"/>
  <c r="Z380" i="3"/>
  <c r="AH380" i="3"/>
  <c r="AP380" i="3"/>
  <c r="M380" i="3"/>
  <c r="U380" i="3"/>
  <c r="AC380" i="3"/>
  <c r="AK380" i="3"/>
  <c r="AS380" i="3"/>
  <c r="N380" i="3"/>
  <c r="V380" i="3"/>
  <c r="AD380" i="3"/>
  <c r="AL380" i="3"/>
  <c r="AT380" i="3"/>
  <c r="Y380" i="3"/>
  <c r="AG380" i="3"/>
  <c r="AO380" i="3"/>
  <c r="Q380" i="3"/>
  <c r="AW380" i="3"/>
  <c r="K364" i="3"/>
  <c r="O364" i="3"/>
  <c r="S364" i="3"/>
  <c r="W364" i="3"/>
  <c r="AA364" i="3"/>
  <c r="AE364" i="3"/>
  <c r="AI364" i="3"/>
  <c r="AM364" i="3"/>
  <c r="AQ364" i="3"/>
  <c r="AU364" i="3"/>
  <c r="L364" i="3"/>
  <c r="P364" i="3"/>
  <c r="T364" i="3"/>
  <c r="X364" i="3"/>
  <c r="AB364" i="3"/>
  <c r="AF364" i="3"/>
  <c r="AJ364" i="3"/>
  <c r="AN364" i="3"/>
  <c r="AR364" i="3"/>
  <c r="AV364" i="3"/>
  <c r="M364" i="3"/>
  <c r="Q364" i="3"/>
  <c r="U364" i="3"/>
  <c r="Y364" i="3"/>
  <c r="AC364" i="3"/>
  <c r="AG364" i="3"/>
  <c r="AK364" i="3"/>
  <c r="AO364" i="3"/>
  <c r="AS364" i="3"/>
  <c r="AW364" i="3"/>
  <c r="V364" i="3"/>
  <c r="AL364" i="3"/>
  <c r="Z364" i="3"/>
  <c r="AP364" i="3"/>
  <c r="N364" i="3"/>
  <c r="AD364" i="3"/>
  <c r="AT364" i="3"/>
  <c r="R364" i="3"/>
  <c r="AH364" i="3"/>
  <c r="K348" i="3"/>
  <c r="O348" i="3"/>
  <c r="S348" i="3"/>
  <c r="W348" i="3"/>
  <c r="AA348" i="3"/>
  <c r="AE348" i="3"/>
  <c r="AI348" i="3"/>
  <c r="AM348" i="3"/>
  <c r="AQ348" i="3"/>
  <c r="AU348" i="3"/>
  <c r="L348" i="3"/>
  <c r="P348" i="3"/>
  <c r="T348" i="3"/>
  <c r="X348" i="3"/>
  <c r="AB348" i="3"/>
  <c r="AF348" i="3"/>
  <c r="AJ348" i="3"/>
  <c r="AN348" i="3"/>
  <c r="AR348" i="3"/>
  <c r="AV348" i="3"/>
  <c r="M348" i="3"/>
  <c r="Q348" i="3"/>
  <c r="U348" i="3"/>
  <c r="Y348" i="3"/>
  <c r="AC348" i="3"/>
  <c r="AG348" i="3"/>
  <c r="AK348" i="3"/>
  <c r="AO348" i="3"/>
  <c r="AS348" i="3"/>
  <c r="AW348" i="3"/>
  <c r="V348" i="3"/>
  <c r="AL348" i="3"/>
  <c r="Z348" i="3"/>
  <c r="AP348" i="3"/>
  <c r="N348" i="3"/>
  <c r="AD348" i="3"/>
  <c r="AT348" i="3"/>
  <c r="AH348" i="3"/>
  <c r="R348" i="3"/>
  <c r="K332" i="3"/>
  <c r="O332" i="3"/>
  <c r="S332" i="3"/>
  <c r="W332" i="3"/>
  <c r="AA332" i="3"/>
  <c r="AE332" i="3"/>
  <c r="AI332" i="3"/>
  <c r="AM332" i="3"/>
  <c r="AQ332" i="3"/>
  <c r="AU332" i="3"/>
  <c r="L332" i="3"/>
  <c r="P332" i="3"/>
  <c r="T332" i="3"/>
  <c r="X332" i="3"/>
  <c r="AB332" i="3"/>
  <c r="AF332" i="3"/>
  <c r="AJ332" i="3"/>
  <c r="AN332" i="3"/>
  <c r="AR332" i="3"/>
  <c r="AV332" i="3"/>
  <c r="M332" i="3"/>
  <c r="Q332" i="3"/>
  <c r="U332" i="3"/>
  <c r="Y332" i="3"/>
  <c r="AC332" i="3"/>
  <c r="AG332" i="3"/>
  <c r="AK332" i="3"/>
  <c r="AO332" i="3"/>
  <c r="AS332" i="3"/>
  <c r="AW332" i="3"/>
  <c r="V332" i="3"/>
  <c r="AL332" i="3"/>
  <c r="Z332" i="3"/>
  <c r="AP332" i="3"/>
  <c r="N332" i="3"/>
  <c r="AD332" i="3"/>
  <c r="AT332" i="3"/>
  <c r="R332" i="3"/>
  <c r="AH332" i="3"/>
  <c r="K316" i="3"/>
  <c r="O316" i="3"/>
  <c r="S316" i="3"/>
  <c r="W316" i="3"/>
  <c r="AA316" i="3"/>
  <c r="AE316" i="3"/>
  <c r="AI316" i="3"/>
  <c r="AM316" i="3"/>
  <c r="AQ316" i="3"/>
  <c r="AU316" i="3"/>
  <c r="L316" i="3"/>
  <c r="P316" i="3"/>
  <c r="T316" i="3"/>
  <c r="X316" i="3"/>
  <c r="AB316" i="3"/>
  <c r="AF316" i="3"/>
  <c r="AJ316" i="3"/>
  <c r="AN316" i="3"/>
  <c r="AR316" i="3"/>
  <c r="AV316" i="3"/>
  <c r="M316" i="3"/>
  <c r="Q316" i="3"/>
  <c r="U316" i="3"/>
  <c r="Y316" i="3"/>
  <c r="AC316" i="3"/>
  <c r="AG316" i="3"/>
  <c r="AK316" i="3"/>
  <c r="AO316" i="3"/>
  <c r="AS316" i="3"/>
  <c r="AW316" i="3"/>
  <c r="V316" i="3"/>
  <c r="AL316" i="3"/>
  <c r="Z316" i="3"/>
  <c r="AP316" i="3"/>
  <c r="N316" i="3"/>
  <c r="AD316" i="3"/>
  <c r="AT316" i="3"/>
  <c r="R316" i="3"/>
  <c r="AH316" i="3"/>
  <c r="K300" i="3"/>
  <c r="O300" i="3"/>
  <c r="S300" i="3"/>
  <c r="W300" i="3"/>
  <c r="AA300" i="3"/>
  <c r="AE300" i="3"/>
  <c r="AI300" i="3"/>
  <c r="AM300" i="3"/>
  <c r="AQ300" i="3"/>
  <c r="AU300" i="3"/>
  <c r="L300" i="3"/>
  <c r="P300" i="3"/>
  <c r="T300" i="3"/>
  <c r="X300" i="3"/>
  <c r="AB300" i="3"/>
  <c r="AF300" i="3"/>
  <c r="AJ300" i="3"/>
  <c r="AN300" i="3"/>
  <c r="AR300" i="3"/>
  <c r="AV300" i="3"/>
  <c r="M300" i="3"/>
  <c r="Q300" i="3"/>
  <c r="U300" i="3"/>
  <c r="Y300" i="3"/>
  <c r="AC300" i="3"/>
  <c r="AG300" i="3"/>
  <c r="AK300" i="3"/>
  <c r="AO300" i="3"/>
  <c r="AS300" i="3"/>
  <c r="AW300" i="3"/>
  <c r="Z300" i="3"/>
  <c r="AP300" i="3"/>
  <c r="N300" i="3"/>
  <c r="AD300" i="3"/>
  <c r="AT300" i="3"/>
  <c r="R300" i="3"/>
  <c r="AH300" i="3"/>
  <c r="V300" i="3"/>
  <c r="AL300" i="3"/>
  <c r="K284" i="3"/>
  <c r="O284" i="3"/>
  <c r="S284" i="3"/>
  <c r="W284" i="3"/>
  <c r="AA284" i="3"/>
  <c r="AE284" i="3"/>
  <c r="AI284" i="3"/>
  <c r="AM284" i="3"/>
  <c r="AQ284" i="3"/>
  <c r="AU284" i="3"/>
  <c r="L284" i="3"/>
  <c r="P284" i="3"/>
  <c r="T284" i="3"/>
  <c r="X284" i="3"/>
  <c r="AB284" i="3"/>
  <c r="AF284" i="3"/>
  <c r="AJ284" i="3"/>
  <c r="AN284" i="3"/>
  <c r="AR284" i="3"/>
  <c r="AV284" i="3"/>
  <c r="M284" i="3"/>
  <c r="Q284" i="3"/>
  <c r="U284" i="3"/>
  <c r="Y284" i="3"/>
  <c r="AC284" i="3"/>
  <c r="AG284" i="3"/>
  <c r="AK284" i="3"/>
  <c r="AO284" i="3"/>
  <c r="AS284" i="3"/>
  <c r="AW284" i="3"/>
  <c r="Z284" i="3"/>
  <c r="AP284" i="3"/>
  <c r="N284" i="3"/>
  <c r="AD284" i="3"/>
  <c r="AT284" i="3"/>
  <c r="R284" i="3"/>
  <c r="AH284" i="3"/>
  <c r="V284" i="3"/>
  <c r="AL284" i="3"/>
  <c r="K268" i="3"/>
  <c r="O268" i="3"/>
  <c r="S268" i="3"/>
  <c r="W268" i="3"/>
  <c r="AA268" i="3"/>
  <c r="AE268" i="3"/>
  <c r="AI268" i="3"/>
  <c r="AM268" i="3"/>
  <c r="AQ268" i="3"/>
  <c r="AU268" i="3"/>
  <c r="L268" i="3"/>
  <c r="P268" i="3"/>
  <c r="T268" i="3"/>
  <c r="X268" i="3"/>
  <c r="AB268" i="3"/>
  <c r="AF268" i="3"/>
  <c r="AJ268" i="3"/>
  <c r="AN268" i="3"/>
  <c r="AR268" i="3"/>
  <c r="AV268" i="3"/>
  <c r="M268" i="3"/>
  <c r="Q268" i="3"/>
  <c r="U268" i="3"/>
  <c r="Y268" i="3"/>
  <c r="AC268" i="3"/>
  <c r="AG268" i="3"/>
  <c r="AK268" i="3"/>
  <c r="AO268" i="3"/>
  <c r="AS268" i="3"/>
  <c r="AW268" i="3"/>
  <c r="Z268" i="3"/>
  <c r="AP268" i="3"/>
  <c r="N268" i="3"/>
  <c r="AD268" i="3"/>
  <c r="AT268" i="3"/>
  <c r="R268" i="3"/>
  <c r="AH268" i="3"/>
  <c r="AL268" i="3"/>
  <c r="V268" i="3"/>
  <c r="K252" i="3"/>
  <c r="O252" i="3"/>
  <c r="S252" i="3"/>
  <c r="W252" i="3"/>
  <c r="AA252" i="3"/>
  <c r="AE252" i="3"/>
  <c r="AI252" i="3"/>
  <c r="AM252" i="3"/>
  <c r="AQ252" i="3"/>
  <c r="AU252" i="3"/>
  <c r="L252" i="3"/>
  <c r="P252" i="3"/>
  <c r="T252" i="3"/>
  <c r="X252" i="3"/>
  <c r="AB252" i="3"/>
  <c r="AF252" i="3"/>
  <c r="AJ252" i="3"/>
  <c r="AN252" i="3"/>
  <c r="AR252" i="3"/>
  <c r="AV252" i="3"/>
  <c r="M252" i="3"/>
  <c r="Q252" i="3"/>
  <c r="U252" i="3"/>
  <c r="Y252" i="3"/>
  <c r="AC252" i="3"/>
  <c r="AG252" i="3"/>
  <c r="AK252" i="3"/>
  <c r="AO252" i="3"/>
  <c r="AS252" i="3"/>
  <c r="AW252" i="3"/>
  <c r="Z252" i="3"/>
  <c r="AP252" i="3"/>
  <c r="N252" i="3"/>
  <c r="AD252" i="3"/>
  <c r="AT252" i="3"/>
  <c r="R252" i="3"/>
  <c r="AH252" i="3"/>
  <c r="V252" i="3"/>
  <c r="AL252" i="3"/>
  <c r="K236" i="3"/>
  <c r="O236" i="3"/>
  <c r="S236" i="3"/>
  <c r="W236" i="3"/>
  <c r="AA236" i="3"/>
  <c r="AE236" i="3"/>
  <c r="AI236" i="3"/>
  <c r="L236" i="3"/>
  <c r="M236" i="3"/>
  <c r="Q236" i="3"/>
  <c r="U236" i="3"/>
  <c r="Y236" i="3"/>
  <c r="AC236" i="3"/>
  <c r="AG236" i="3"/>
  <c r="AK236" i="3"/>
  <c r="P236" i="3"/>
  <c r="X236" i="3"/>
  <c r="AF236" i="3"/>
  <c r="AM236" i="3"/>
  <c r="AQ236" i="3"/>
  <c r="AU236" i="3"/>
  <c r="R236" i="3"/>
  <c r="Z236" i="3"/>
  <c r="AH236" i="3"/>
  <c r="AN236" i="3"/>
  <c r="AR236" i="3"/>
  <c r="AV236" i="3"/>
  <c r="T236" i="3"/>
  <c r="AB236" i="3"/>
  <c r="AJ236" i="3"/>
  <c r="AO236" i="3"/>
  <c r="AS236" i="3"/>
  <c r="AW236" i="3"/>
  <c r="N236" i="3"/>
  <c r="AP236" i="3"/>
  <c r="V236" i="3"/>
  <c r="AT236" i="3"/>
  <c r="AD236" i="3"/>
  <c r="AL236" i="3"/>
  <c r="K220" i="3"/>
  <c r="O220" i="3"/>
  <c r="S220" i="3"/>
  <c r="W220" i="3"/>
  <c r="AA220" i="3"/>
  <c r="AE220" i="3"/>
  <c r="AI220" i="3"/>
  <c r="AM220" i="3"/>
  <c r="AQ220" i="3"/>
  <c r="AU220" i="3"/>
  <c r="L220" i="3"/>
  <c r="P220" i="3"/>
  <c r="T220" i="3"/>
  <c r="X220" i="3"/>
  <c r="AB220" i="3"/>
  <c r="AF220" i="3"/>
  <c r="AJ220" i="3"/>
  <c r="AN220" i="3"/>
  <c r="AR220" i="3"/>
  <c r="AV220" i="3"/>
  <c r="M220" i="3"/>
  <c r="Q220" i="3"/>
  <c r="U220" i="3"/>
  <c r="Y220" i="3"/>
  <c r="AC220" i="3"/>
  <c r="AG220" i="3"/>
  <c r="AK220" i="3"/>
  <c r="AO220" i="3"/>
  <c r="AS220" i="3"/>
  <c r="AW220" i="3"/>
  <c r="R220" i="3"/>
  <c r="AH220" i="3"/>
  <c r="V220" i="3"/>
  <c r="AL220" i="3"/>
  <c r="Z220" i="3"/>
  <c r="AP220" i="3"/>
  <c r="N220" i="3"/>
  <c r="AD220" i="3"/>
  <c r="AT220" i="3"/>
  <c r="K204" i="3"/>
  <c r="O204" i="3"/>
  <c r="S204" i="3"/>
  <c r="W204" i="3"/>
  <c r="AA204" i="3"/>
  <c r="AE204" i="3"/>
  <c r="AI204" i="3"/>
  <c r="AM204" i="3"/>
  <c r="AQ204" i="3"/>
  <c r="AU204" i="3"/>
  <c r="L204" i="3"/>
  <c r="P204" i="3"/>
  <c r="T204" i="3"/>
  <c r="X204" i="3"/>
  <c r="AB204" i="3"/>
  <c r="AF204" i="3"/>
  <c r="AJ204" i="3"/>
  <c r="AN204" i="3"/>
  <c r="AR204" i="3"/>
  <c r="AV204" i="3"/>
  <c r="M204" i="3"/>
  <c r="Q204" i="3"/>
  <c r="U204" i="3"/>
  <c r="Y204" i="3"/>
  <c r="AC204" i="3"/>
  <c r="AG204" i="3"/>
  <c r="AK204" i="3"/>
  <c r="AO204" i="3"/>
  <c r="AS204" i="3"/>
  <c r="AW204" i="3"/>
  <c r="R204" i="3"/>
  <c r="AH204" i="3"/>
  <c r="V204" i="3"/>
  <c r="AL204" i="3"/>
  <c r="Z204" i="3"/>
  <c r="AP204" i="3"/>
  <c r="AT204" i="3"/>
  <c r="N204" i="3"/>
  <c r="AD204" i="3"/>
  <c r="K188" i="3"/>
  <c r="O188" i="3"/>
  <c r="S188" i="3"/>
  <c r="W188" i="3"/>
  <c r="AA188" i="3"/>
  <c r="AE188" i="3"/>
  <c r="AI188" i="3"/>
  <c r="AM188" i="3"/>
  <c r="AQ188" i="3"/>
  <c r="AU188" i="3"/>
  <c r="L188" i="3"/>
  <c r="P188" i="3"/>
  <c r="T188" i="3"/>
  <c r="X188" i="3"/>
  <c r="AB188" i="3"/>
  <c r="AF188" i="3"/>
  <c r="AJ188" i="3"/>
  <c r="AN188" i="3"/>
  <c r="AR188" i="3"/>
  <c r="AV188" i="3"/>
  <c r="M188" i="3"/>
  <c r="Q188" i="3"/>
  <c r="U188" i="3"/>
  <c r="Y188" i="3"/>
  <c r="AC188" i="3"/>
  <c r="AG188" i="3"/>
  <c r="AK188" i="3"/>
  <c r="AO188" i="3"/>
  <c r="AS188" i="3"/>
  <c r="AW188" i="3"/>
  <c r="R188" i="3"/>
  <c r="AH188" i="3"/>
  <c r="V188" i="3"/>
  <c r="AL188" i="3"/>
  <c r="Z188" i="3"/>
  <c r="AP188" i="3"/>
  <c r="AD188" i="3"/>
  <c r="AT188" i="3"/>
  <c r="N188" i="3"/>
  <c r="M172" i="3"/>
  <c r="Q172" i="3"/>
  <c r="U172" i="3"/>
  <c r="Y172" i="3"/>
  <c r="AC172" i="3"/>
  <c r="AG172" i="3"/>
  <c r="AK172" i="3"/>
  <c r="AO172" i="3"/>
  <c r="AS172" i="3"/>
  <c r="AW172" i="3"/>
  <c r="N172" i="3"/>
  <c r="R172" i="3"/>
  <c r="V172" i="3"/>
  <c r="Z172" i="3"/>
  <c r="AD172" i="3"/>
  <c r="AH172" i="3"/>
  <c r="AL172" i="3"/>
  <c r="AP172" i="3"/>
  <c r="AT172" i="3"/>
  <c r="K172" i="3"/>
  <c r="O172" i="3"/>
  <c r="S172" i="3"/>
  <c r="W172" i="3"/>
  <c r="AA172" i="3"/>
  <c r="AE172" i="3"/>
  <c r="AI172" i="3"/>
  <c r="AM172" i="3"/>
  <c r="AQ172" i="3"/>
  <c r="AU172" i="3"/>
  <c r="X172" i="3"/>
  <c r="AN172" i="3"/>
  <c r="L172" i="3"/>
  <c r="AB172" i="3"/>
  <c r="AR172" i="3"/>
  <c r="P172" i="3"/>
  <c r="AF172" i="3"/>
  <c r="AV172" i="3"/>
  <c r="T172" i="3"/>
  <c r="AJ172" i="3"/>
  <c r="M156" i="3"/>
  <c r="Q156" i="3"/>
  <c r="U156" i="3"/>
  <c r="Y156" i="3"/>
  <c r="AC156" i="3"/>
  <c r="AG156" i="3"/>
  <c r="AK156" i="3"/>
  <c r="AO156" i="3"/>
  <c r="AS156" i="3"/>
  <c r="AW156" i="3"/>
  <c r="N156" i="3"/>
  <c r="R156" i="3"/>
  <c r="V156" i="3"/>
  <c r="Z156" i="3"/>
  <c r="AD156" i="3"/>
  <c r="AH156" i="3"/>
  <c r="AL156" i="3"/>
  <c r="AP156" i="3"/>
  <c r="AT156" i="3"/>
  <c r="K156" i="3"/>
  <c r="O156" i="3"/>
  <c r="S156" i="3"/>
  <c r="W156" i="3"/>
  <c r="AA156" i="3"/>
  <c r="AE156" i="3"/>
  <c r="AI156" i="3"/>
  <c r="AM156" i="3"/>
  <c r="AQ156" i="3"/>
  <c r="AU156" i="3"/>
  <c r="X156" i="3"/>
  <c r="AN156" i="3"/>
  <c r="L156" i="3"/>
  <c r="AB156" i="3"/>
  <c r="AR156" i="3"/>
  <c r="P156" i="3"/>
  <c r="AF156" i="3"/>
  <c r="AV156" i="3"/>
  <c r="T156" i="3"/>
  <c r="AJ156" i="3"/>
  <c r="M140" i="3"/>
  <c r="Q140" i="3"/>
  <c r="U140" i="3"/>
  <c r="Y140" i="3"/>
  <c r="AC140" i="3"/>
  <c r="AG140" i="3"/>
  <c r="AK140" i="3"/>
  <c r="AO140" i="3"/>
  <c r="AS140" i="3"/>
  <c r="AW140" i="3"/>
  <c r="N140" i="3"/>
  <c r="R140" i="3"/>
  <c r="V140" i="3"/>
  <c r="Z140" i="3"/>
  <c r="AD140" i="3"/>
  <c r="AH140" i="3"/>
  <c r="AL140" i="3"/>
  <c r="AP140" i="3"/>
  <c r="AT140" i="3"/>
  <c r="K140" i="3"/>
  <c r="O140" i="3"/>
  <c r="S140" i="3"/>
  <c r="W140" i="3"/>
  <c r="AA140" i="3"/>
  <c r="AE140" i="3"/>
  <c r="AI140" i="3"/>
  <c r="AM140" i="3"/>
  <c r="AQ140" i="3"/>
  <c r="AU140" i="3"/>
  <c r="X140" i="3"/>
  <c r="AN140" i="3"/>
  <c r="L140" i="3"/>
  <c r="AB140" i="3"/>
  <c r="AR140" i="3"/>
  <c r="P140" i="3"/>
  <c r="AF140" i="3"/>
  <c r="AV140" i="3"/>
  <c r="T140" i="3"/>
  <c r="AJ140" i="3"/>
  <c r="M124" i="3"/>
  <c r="Q124" i="3"/>
  <c r="U124" i="3"/>
  <c r="Y124" i="3"/>
  <c r="AC124" i="3"/>
  <c r="AG124" i="3"/>
  <c r="AK124" i="3"/>
  <c r="AO124" i="3"/>
  <c r="AS124" i="3"/>
  <c r="AW124" i="3"/>
  <c r="N124" i="3"/>
  <c r="R124" i="3"/>
  <c r="V124" i="3"/>
  <c r="Z124" i="3"/>
  <c r="AD124" i="3"/>
  <c r="AH124" i="3"/>
  <c r="AL124" i="3"/>
  <c r="AP124" i="3"/>
  <c r="AT124" i="3"/>
  <c r="K124" i="3"/>
  <c r="O124" i="3"/>
  <c r="S124" i="3"/>
  <c r="W124" i="3"/>
  <c r="AA124" i="3"/>
  <c r="AE124" i="3"/>
  <c r="AI124" i="3"/>
  <c r="AM124" i="3"/>
  <c r="AQ124" i="3"/>
  <c r="AU124" i="3"/>
  <c r="X124" i="3"/>
  <c r="AN124" i="3"/>
  <c r="L124" i="3"/>
  <c r="AB124" i="3"/>
  <c r="AR124" i="3"/>
  <c r="P124" i="3"/>
  <c r="AF124" i="3"/>
  <c r="AV124" i="3"/>
  <c r="AJ124" i="3"/>
  <c r="T124" i="3"/>
  <c r="K108" i="3"/>
  <c r="O108" i="3"/>
  <c r="S108" i="3"/>
  <c r="W108" i="3"/>
  <c r="AA108" i="3"/>
  <c r="AE108" i="3"/>
  <c r="AI108" i="3"/>
  <c r="AM108" i="3"/>
  <c r="AQ108" i="3"/>
  <c r="AU108" i="3"/>
  <c r="L108" i="3"/>
  <c r="P108" i="3"/>
  <c r="T108" i="3"/>
  <c r="X108" i="3"/>
  <c r="AB108" i="3"/>
  <c r="AF108" i="3"/>
  <c r="AJ108" i="3"/>
  <c r="AN108" i="3"/>
  <c r="AR108" i="3"/>
  <c r="AV108" i="3"/>
  <c r="M108" i="3"/>
  <c r="Q108" i="3"/>
  <c r="U108" i="3"/>
  <c r="Y108" i="3"/>
  <c r="AC108" i="3"/>
  <c r="AG108" i="3"/>
  <c r="AK108" i="3"/>
  <c r="AO108" i="3"/>
  <c r="AS108" i="3"/>
  <c r="AW108" i="3"/>
  <c r="V108" i="3"/>
  <c r="AL108" i="3"/>
  <c r="Z108" i="3"/>
  <c r="AP108" i="3"/>
  <c r="N108" i="3"/>
  <c r="AD108" i="3"/>
  <c r="AT108" i="3"/>
  <c r="AH108" i="3"/>
  <c r="R108" i="3"/>
  <c r="K92" i="3"/>
  <c r="O92" i="3"/>
  <c r="S92" i="3"/>
  <c r="W92" i="3"/>
  <c r="AA92" i="3"/>
  <c r="AE92" i="3"/>
  <c r="AI92" i="3"/>
  <c r="AM92" i="3"/>
  <c r="AQ92" i="3"/>
  <c r="AU92" i="3"/>
  <c r="L92" i="3"/>
  <c r="P92" i="3"/>
  <c r="T92" i="3"/>
  <c r="X92" i="3"/>
  <c r="AB92" i="3"/>
  <c r="AF92" i="3"/>
  <c r="AJ92" i="3"/>
  <c r="AN92" i="3"/>
  <c r="AR92" i="3"/>
  <c r="AV92" i="3"/>
  <c r="M92" i="3"/>
  <c r="Q92" i="3"/>
  <c r="U92" i="3"/>
  <c r="Y92" i="3"/>
  <c r="AC92" i="3"/>
  <c r="AG92" i="3"/>
  <c r="AK92" i="3"/>
  <c r="AO92" i="3"/>
  <c r="AS92" i="3"/>
  <c r="AW92" i="3"/>
  <c r="Z92" i="3"/>
  <c r="AP92" i="3"/>
  <c r="N92" i="3"/>
  <c r="AD92" i="3"/>
  <c r="AT92" i="3"/>
  <c r="R92" i="3"/>
  <c r="AH92" i="3"/>
  <c r="V92" i="3"/>
  <c r="AL92" i="3"/>
  <c r="K76" i="3"/>
  <c r="O76" i="3"/>
  <c r="S76" i="3"/>
  <c r="W76" i="3"/>
  <c r="AA76" i="3"/>
  <c r="AE76" i="3"/>
  <c r="AI76" i="3"/>
  <c r="AM76" i="3"/>
  <c r="AQ76" i="3"/>
  <c r="AU76" i="3"/>
  <c r="L76" i="3"/>
  <c r="P76" i="3"/>
  <c r="T76" i="3"/>
  <c r="X76" i="3"/>
  <c r="AB76" i="3"/>
  <c r="AF76" i="3"/>
  <c r="AJ76" i="3"/>
  <c r="AN76" i="3"/>
  <c r="AR76" i="3"/>
  <c r="AV76" i="3"/>
  <c r="M76" i="3"/>
  <c r="Q76" i="3"/>
  <c r="U76" i="3"/>
  <c r="Y76" i="3"/>
  <c r="AC76" i="3"/>
  <c r="AG76" i="3"/>
  <c r="AK76" i="3"/>
  <c r="AO76" i="3"/>
  <c r="AS76" i="3"/>
  <c r="AW76" i="3"/>
  <c r="Z76" i="3"/>
  <c r="AP76" i="3"/>
  <c r="N76" i="3"/>
  <c r="AD76" i="3"/>
  <c r="AT76" i="3"/>
  <c r="R76" i="3"/>
  <c r="AH76" i="3"/>
  <c r="V76" i="3"/>
  <c r="AL76" i="3"/>
  <c r="L60" i="3"/>
  <c r="P60" i="3"/>
  <c r="T60" i="3"/>
  <c r="X60" i="3"/>
  <c r="AB60" i="3"/>
  <c r="AF60" i="3"/>
  <c r="AJ60" i="3"/>
  <c r="AN60" i="3"/>
  <c r="AR60" i="3"/>
  <c r="AV60" i="3"/>
  <c r="M60" i="3"/>
  <c r="Q60" i="3"/>
  <c r="U60" i="3"/>
  <c r="Y60" i="3"/>
  <c r="AC60" i="3"/>
  <c r="AG60" i="3"/>
  <c r="AK60" i="3"/>
  <c r="AO60" i="3"/>
  <c r="AS60" i="3"/>
  <c r="AW60" i="3"/>
  <c r="N60" i="3"/>
  <c r="R60" i="3"/>
  <c r="V60" i="3"/>
  <c r="Z60" i="3"/>
  <c r="AD60" i="3"/>
  <c r="AH60" i="3"/>
  <c r="AL60" i="3"/>
  <c r="AP60" i="3"/>
  <c r="AT60" i="3"/>
  <c r="W60" i="3"/>
  <c r="AM60" i="3"/>
  <c r="K60" i="3"/>
  <c r="AA60" i="3"/>
  <c r="AQ60" i="3"/>
  <c r="O60" i="3"/>
  <c r="AE60" i="3"/>
  <c r="AU60" i="3"/>
  <c r="S60" i="3"/>
  <c r="AI60" i="3"/>
  <c r="L44" i="3"/>
  <c r="P44" i="3"/>
  <c r="T44" i="3"/>
  <c r="X44" i="3"/>
  <c r="AB44" i="3"/>
  <c r="AF44" i="3"/>
  <c r="AJ44" i="3"/>
  <c r="AN44" i="3"/>
  <c r="AR44" i="3"/>
  <c r="AV44" i="3"/>
  <c r="M44" i="3"/>
  <c r="Q44" i="3"/>
  <c r="U44" i="3"/>
  <c r="Y44" i="3"/>
  <c r="AC44" i="3"/>
  <c r="AG44" i="3"/>
  <c r="AK44" i="3"/>
  <c r="AO44" i="3"/>
  <c r="AS44" i="3"/>
  <c r="AW44" i="3"/>
  <c r="N44" i="3"/>
  <c r="R44" i="3"/>
  <c r="V44" i="3"/>
  <c r="Z44" i="3"/>
  <c r="AD44" i="3"/>
  <c r="AH44" i="3"/>
  <c r="AL44" i="3"/>
  <c r="AP44" i="3"/>
  <c r="AT44" i="3"/>
  <c r="K44" i="3"/>
  <c r="AA44" i="3"/>
  <c r="AQ44" i="3"/>
  <c r="O44" i="3"/>
  <c r="AE44" i="3"/>
  <c r="AU44" i="3"/>
  <c r="S44" i="3"/>
  <c r="AI44" i="3"/>
  <c r="AM44" i="3"/>
  <c r="W44" i="3"/>
  <c r="M28" i="3"/>
  <c r="Q28" i="3"/>
  <c r="U28" i="3"/>
  <c r="Y28" i="3"/>
  <c r="AC28" i="3"/>
  <c r="AG28" i="3"/>
  <c r="AK28" i="3"/>
  <c r="AO28" i="3"/>
  <c r="AS28" i="3"/>
  <c r="AW28" i="3"/>
  <c r="N28" i="3"/>
  <c r="R28" i="3"/>
  <c r="V28" i="3"/>
  <c r="Z28" i="3"/>
  <c r="AD28" i="3"/>
  <c r="AH28" i="3"/>
  <c r="AL28" i="3"/>
  <c r="AP28" i="3"/>
  <c r="AT28" i="3"/>
  <c r="K28" i="3"/>
  <c r="O28" i="3"/>
  <c r="S28" i="3"/>
  <c r="W28" i="3"/>
  <c r="AA28" i="3"/>
  <c r="AE28" i="3"/>
  <c r="AI28" i="3"/>
  <c r="AM28" i="3"/>
  <c r="AQ28" i="3"/>
  <c r="AU28" i="3"/>
  <c r="P28" i="3"/>
  <c r="AF28" i="3"/>
  <c r="AV28" i="3"/>
  <c r="T28" i="3"/>
  <c r="AJ28" i="3"/>
  <c r="X28" i="3"/>
  <c r="AN28" i="3"/>
  <c r="AB28" i="3"/>
  <c r="AR28" i="3"/>
  <c r="L28" i="3"/>
  <c r="N12" i="3"/>
  <c r="R12" i="3"/>
  <c r="V12" i="3"/>
  <c r="Z12" i="3"/>
  <c r="AD12" i="3"/>
  <c r="AH12" i="3"/>
  <c r="AL12" i="3"/>
  <c r="AP12" i="3"/>
  <c r="AT12" i="3"/>
  <c r="K12" i="3"/>
  <c r="O12" i="3"/>
  <c r="S12" i="3"/>
  <c r="W12" i="3"/>
  <c r="AA12" i="3"/>
  <c r="AE12" i="3"/>
  <c r="AI12" i="3"/>
  <c r="AM12" i="3"/>
  <c r="AQ12" i="3"/>
  <c r="AU12" i="3"/>
  <c r="L12" i="3"/>
  <c r="P12" i="3"/>
  <c r="T12" i="3"/>
  <c r="X12" i="3"/>
  <c r="AB12" i="3"/>
  <c r="AF12" i="3"/>
  <c r="AJ12" i="3"/>
  <c r="AN12" i="3"/>
  <c r="AR12" i="3"/>
  <c r="AV12" i="3"/>
  <c r="Y12" i="3"/>
  <c r="AO12" i="3"/>
  <c r="M12" i="3"/>
  <c r="AC12" i="3"/>
  <c r="AS12" i="3"/>
  <c r="Q12" i="3"/>
  <c r="AG12" i="3"/>
  <c r="AW12" i="3"/>
  <c r="U12" i="3"/>
  <c r="AK12" i="3"/>
  <c r="K51" i="3"/>
  <c r="O51" i="3"/>
  <c r="S51" i="3"/>
  <c r="W51" i="3"/>
  <c r="AA51" i="3"/>
  <c r="AE51" i="3"/>
  <c r="AI51" i="3"/>
  <c r="AM51" i="3"/>
  <c r="AQ51" i="3"/>
  <c r="AU51" i="3"/>
  <c r="L51" i="3"/>
  <c r="P51" i="3"/>
  <c r="T51" i="3"/>
  <c r="X51" i="3"/>
  <c r="AB51" i="3"/>
  <c r="AF51" i="3"/>
  <c r="AJ51" i="3"/>
  <c r="AN51" i="3"/>
  <c r="AR51" i="3"/>
  <c r="AV51" i="3"/>
  <c r="M51" i="3"/>
  <c r="Q51" i="3"/>
  <c r="U51" i="3"/>
  <c r="Y51" i="3"/>
  <c r="AC51" i="3"/>
  <c r="AG51" i="3"/>
  <c r="AK51" i="3"/>
  <c r="AO51" i="3"/>
  <c r="AS51" i="3"/>
  <c r="AW51" i="3"/>
  <c r="Z51" i="3"/>
  <c r="AP51" i="3"/>
  <c r="N51" i="3"/>
  <c r="AD51" i="3"/>
  <c r="AT51" i="3"/>
  <c r="R51" i="3"/>
  <c r="AH51" i="3"/>
  <c r="V51" i="3"/>
  <c r="AL51" i="3"/>
  <c r="N115" i="3"/>
  <c r="R115" i="3"/>
  <c r="V115" i="3"/>
  <c r="Z115" i="3"/>
  <c r="AD115" i="3"/>
  <c r="AH115" i="3"/>
  <c r="AL115" i="3"/>
  <c r="AP115" i="3"/>
  <c r="AT115" i="3"/>
  <c r="K115" i="3"/>
  <c r="O115" i="3"/>
  <c r="S115" i="3"/>
  <c r="W115" i="3"/>
  <c r="AA115" i="3"/>
  <c r="AE115" i="3"/>
  <c r="AI115" i="3"/>
  <c r="AM115" i="3"/>
  <c r="AQ115" i="3"/>
  <c r="AU115" i="3"/>
  <c r="L115" i="3"/>
  <c r="P115" i="3"/>
  <c r="T115" i="3"/>
  <c r="X115" i="3"/>
  <c r="AB115" i="3"/>
  <c r="AF115" i="3"/>
  <c r="AJ115" i="3"/>
  <c r="AN115" i="3"/>
  <c r="AR115" i="3"/>
  <c r="AV115" i="3"/>
  <c r="U115" i="3"/>
  <c r="AK115" i="3"/>
  <c r="Y115" i="3"/>
  <c r="AO115" i="3"/>
  <c r="M115" i="3"/>
  <c r="AC115" i="3"/>
  <c r="AS115" i="3"/>
  <c r="Q115" i="3"/>
  <c r="AG115" i="3"/>
  <c r="AW115" i="3"/>
  <c r="L179" i="3"/>
  <c r="P179" i="3"/>
  <c r="T179" i="3"/>
  <c r="X179" i="3"/>
  <c r="AB179" i="3"/>
  <c r="AF179" i="3"/>
  <c r="AJ179" i="3"/>
  <c r="AN179" i="3"/>
  <c r="AR179" i="3"/>
  <c r="AV179" i="3"/>
  <c r="M179" i="3"/>
  <c r="Q179" i="3"/>
  <c r="U179" i="3"/>
  <c r="Y179" i="3"/>
  <c r="AC179" i="3"/>
  <c r="AG179" i="3"/>
  <c r="AK179" i="3"/>
  <c r="AO179" i="3"/>
  <c r="AS179" i="3"/>
  <c r="AW179" i="3"/>
  <c r="N179" i="3"/>
  <c r="R179" i="3"/>
  <c r="V179" i="3"/>
  <c r="Z179" i="3"/>
  <c r="AD179" i="3"/>
  <c r="AH179" i="3"/>
  <c r="AL179" i="3"/>
  <c r="AP179" i="3"/>
  <c r="AT179" i="3"/>
  <c r="W179" i="3"/>
  <c r="AM179" i="3"/>
  <c r="K179" i="3"/>
  <c r="AA179" i="3"/>
  <c r="AQ179" i="3"/>
  <c r="O179" i="3"/>
  <c r="AE179" i="3"/>
  <c r="AU179" i="3"/>
  <c r="S179" i="3"/>
  <c r="AI179" i="3"/>
  <c r="N243" i="3"/>
  <c r="R243" i="3"/>
  <c r="V243" i="3"/>
  <c r="Z243" i="3"/>
  <c r="AD243" i="3"/>
  <c r="AH243" i="3"/>
  <c r="AL243" i="3"/>
  <c r="AP243" i="3"/>
  <c r="AT243" i="3"/>
  <c r="K243" i="3"/>
  <c r="O243" i="3"/>
  <c r="S243" i="3"/>
  <c r="W243" i="3"/>
  <c r="AA243" i="3"/>
  <c r="AE243" i="3"/>
  <c r="AI243" i="3"/>
  <c r="AM243" i="3"/>
  <c r="AQ243" i="3"/>
  <c r="AU243" i="3"/>
  <c r="L243" i="3"/>
  <c r="P243" i="3"/>
  <c r="T243" i="3"/>
  <c r="X243" i="3"/>
  <c r="AB243" i="3"/>
  <c r="AF243" i="3"/>
  <c r="AJ243" i="3"/>
  <c r="AN243" i="3"/>
  <c r="AR243" i="3"/>
  <c r="AV243" i="3"/>
  <c r="Y243" i="3"/>
  <c r="AO243" i="3"/>
  <c r="M243" i="3"/>
  <c r="AC243" i="3"/>
  <c r="AS243" i="3"/>
  <c r="Q243" i="3"/>
  <c r="AG243" i="3"/>
  <c r="AW243" i="3"/>
  <c r="U243" i="3"/>
  <c r="AK243" i="3"/>
  <c r="N307" i="3"/>
  <c r="R307" i="3"/>
  <c r="V307" i="3"/>
  <c r="Z307" i="3"/>
  <c r="AD307" i="3"/>
  <c r="AH307" i="3"/>
  <c r="AL307" i="3"/>
  <c r="AP307" i="3"/>
  <c r="AT307" i="3"/>
  <c r="K307" i="3"/>
  <c r="O307" i="3"/>
  <c r="S307" i="3"/>
  <c r="W307" i="3"/>
  <c r="AA307" i="3"/>
  <c r="AE307" i="3"/>
  <c r="AI307" i="3"/>
  <c r="AM307" i="3"/>
  <c r="AQ307" i="3"/>
  <c r="AU307" i="3"/>
  <c r="L307" i="3"/>
  <c r="P307" i="3"/>
  <c r="T307" i="3"/>
  <c r="X307" i="3"/>
  <c r="AB307" i="3"/>
  <c r="AF307" i="3"/>
  <c r="AJ307" i="3"/>
  <c r="AN307" i="3"/>
  <c r="AR307" i="3"/>
  <c r="AV307" i="3"/>
  <c r="Q307" i="3"/>
  <c r="AG307" i="3"/>
  <c r="AW307" i="3"/>
  <c r="U307" i="3"/>
  <c r="AK307" i="3"/>
  <c r="Y307" i="3"/>
  <c r="AO307" i="3"/>
  <c r="M307" i="3"/>
  <c r="AC307" i="3"/>
  <c r="AS307" i="3"/>
  <c r="N371" i="3"/>
  <c r="R371" i="3"/>
  <c r="V371" i="3"/>
  <c r="Z371" i="3"/>
  <c r="AD371" i="3"/>
  <c r="AH371" i="3"/>
  <c r="AL371" i="3"/>
  <c r="AP371" i="3"/>
  <c r="AT371" i="3"/>
  <c r="K371" i="3"/>
  <c r="O371" i="3"/>
  <c r="S371" i="3"/>
  <c r="W371" i="3"/>
  <c r="AA371" i="3"/>
  <c r="AE371" i="3"/>
  <c r="AI371" i="3"/>
  <c r="AM371" i="3"/>
  <c r="AQ371" i="3"/>
  <c r="AU371" i="3"/>
  <c r="L371" i="3"/>
  <c r="P371" i="3"/>
  <c r="T371" i="3"/>
  <c r="X371" i="3"/>
  <c r="AB371" i="3"/>
  <c r="AF371" i="3"/>
  <c r="AJ371" i="3"/>
  <c r="AN371" i="3"/>
  <c r="AR371" i="3"/>
  <c r="AV371" i="3"/>
  <c r="U371" i="3"/>
  <c r="AK371" i="3"/>
  <c r="Y371" i="3"/>
  <c r="AO371" i="3"/>
  <c r="M371" i="3"/>
  <c r="AC371" i="3"/>
  <c r="AS371" i="3"/>
  <c r="AG371" i="3"/>
  <c r="AW371" i="3"/>
  <c r="Q371" i="3"/>
  <c r="L435" i="3"/>
  <c r="P435" i="3"/>
  <c r="T435" i="3"/>
  <c r="X435" i="3"/>
  <c r="AB435" i="3"/>
  <c r="AF435" i="3"/>
  <c r="AJ435" i="3"/>
  <c r="AN435" i="3"/>
  <c r="AR435" i="3"/>
  <c r="AV435" i="3"/>
  <c r="M435" i="3"/>
  <c r="Q435" i="3"/>
  <c r="U435" i="3"/>
  <c r="Y435" i="3"/>
  <c r="AC435" i="3"/>
  <c r="AG435" i="3"/>
  <c r="AK435" i="3"/>
  <c r="AO435" i="3"/>
  <c r="AS435" i="3"/>
  <c r="AW435" i="3"/>
  <c r="N435" i="3"/>
  <c r="R435" i="3"/>
  <c r="V435" i="3"/>
  <c r="Z435" i="3"/>
  <c r="AD435" i="3"/>
  <c r="AH435" i="3"/>
  <c r="AL435" i="3"/>
  <c r="AP435" i="3"/>
  <c r="AT435" i="3"/>
  <c r="W435" i="3"/>
  <c r="AM435" i="3"/>
  <c r="K435" i="3"/>
  <c r="AA435" i="3"/>
  <c r="AQ435" i="3"/>
  <c r="O435" i="3"/>
  <c r="AE435" i="3"/>
  <c r="AU435" i="3"/>
  <c r="S435" i="3"/>
  <c r="AI435" i="3"/>
  <c r="L499" i="3"/>
  <c r="P499" i="3"/>
  <c r="T499" i="3"/>
  <c r="X499" i="3"/>
  <c r="AB499" i="3"/>
  <c r="AF499" i="3"/>
  <c r="AJ499" i="3"/>
  <c r="AN499" i="3"/>
  <c r="AR499" i="3"/>
  <c r="AV499" i="3"/>
  <c r="M499" i="3"/>
  <c r="Q499" i="3"/>
  <c r="U499" i="3"/>
  <c r="Y499" i="3"/>
  <c r="AC499" i="3"/>
  <c r="AG499" i="3"/>
  <c r="AK499" i="3"/>
  <c r="AO499" i="3"/>
  <c r="AS499" i="3"/>
  <c r="AW499" i="3"/>
  <c r="N499" i="3"/>
  <c r="R499" i="3"/>
  <c r="V499" i="3"/>
  <c r="Z499" i="3"/>
  <c r="AD499" i="3"/>
  <c r="AH499" i="3"/>
  <c r="AL499" i="3"/>
  <c r="AP499" i="3"/>
  <c r="AT499" i="3"/>
  <c r="W499" i="3"/>
  <c r="AM499" i="3"/>
  <c r="K499" i="3"/>
  <c r="AA499" i="3"/>
  <c r="AQ499" i="3"/>
  <c r="O499" i="3"/>
  <c r="AE499" i="3"/>
  <c r="AU499" i="3"/>
  <c r="S499" i="3"/>
  <c r="AI499" i="3"/>
  <c r="L563" i="3"/>
  <c r="P563" i="3"/>
  <c r="T563" i="3"/>
  <c r="X563" i="3"/>
  <c r="AB563" i="3"/>
  <c r="AF563" i="3"/>
  <c r="AJ563" i="3"/>
  <c r="AN563" i="3"/>
  <c r="AR563" i="3"/>
  <c r="AV563" i="3"/>
  <c r="M563" i="3"/>
  <c r="Q563" i="3"/>
  <c r="U563" i="3"/>
  <c r="Y563" i="3"/>
  <c r="AC563" i="3"/>
  <c r="AG563" i="3"/>
  <c r="AK563" i="3"/>
  <c r="AO563" i="3"/>
  <c r="AS563" i="3"/>
  <c r="AW563" i="3"/>
  <c r="N563" i="3"/>
  <c r="R563" i="3"/>
  <c r="V563" i="3"/>
  <c r="Z563" i="3"/>
  <c r="AD563" i="3"/>
  <c r="AH563" i="3"/>
  <c r="AL563" i="3"/>
  <c r="AP563" i="3"/>
  <c r="AT563" i="3"/>
  <c r="W563" i="3"/>
  <c r="AM563" i="3"/>
  <c r="K563" i="3"/>
  <c r="AA563" i="3"/>
  <c r="AQ563" i="3"/>
  <c r="O563" i="3"/>
  <c r="AE563" i="3"/>
  <c r="AU563" i="3"/>
  <c r="S563" i="3"/>
  <c r="AI563" i="3"/>
  <c r="L627" i="3"/>
  <c r="P627" i="3"/>
  <c r="T627" i="3"/>
  <c r="X627" i="3"/>
  <c r="AB627" i="3"/>
  <c r="AF627" i="3"/>
  <c r="AJ627" i="3"/>
  <c r="AN627" i="3"/>
  <c r="AR627" i="3"/>
  <c r="AV627" i="3"/>
  <c r="M627" i="3"/>
  <c r="Q627" i="3"/>
  <c r="U627" i="3"/>
  <c r="Y627" i="3"/>
  <c r="AC627" i="3"/>
  <c r="AG627" i="3"/>
  <c r="AK627" i="3"/>
  <c r="AO627" i="3"/>
  <c r="AS627" i="3"/>
  <c r="AW627" i="3"/>
  <c r="N627" i="3"/>
  <c r="R627" i="3"/>
  <c r="V627" i="3"/>
  <c r="Z627" i="3"/>
  <c r="AD627" i="3"/>
  <c r="AH627" i="3"/>
  <c r="AL627" i="3"/>
  <c r="AP627" i="3"/>
  <c r="AT627" i="3"/>
  <c r="W627" i="3"/>
  <c r="AM627" i="3"/>
  <c r="K627" i="3"/>
  <c r="AA627" i="3"/>
  <c r="AQ627" i="3"/>
  <c r="O627" i="3"/>
  <c r="AE627" i="3"/>
  <c r="AU627" i="3"/>
  <c r="S627" i="3"/>
  <c r="AI627" i="3"/>
  <c r="L691" i="3"/>
  <c r="P691" i="3"/>
  <c r="T691" i="3"/>
  <c r="X691" i="3"/>
  <c r="AB691" i="3"/>
  <c r="AF691" i="3"/>
  <c r="AJ691" i="3"/>
  <c r="AN691" i="3"/>
  <c r="AR691" i="3"/>
  <c r="AV691" i="3"/>
  <c r="M691" i="3"/>
  <c r="Q691" i="3"/>
  <c r="U691" i="3"/>
  <c r="Y691" i="3"/>
  <c r="AC691" i="3"/>
  <c r="AG691" i="3"/>
  <c r="AK691" i="3"/>
  <c r="AO691" i="3"/>
  <c r="AS691" i="3"/>
  <c r="AW691" i="3"/>
  <c r="N691" i="3"/>
  <c r="R691" i="3"/>
  <c r="V691" i="3"/>
  <c r="Z691" i="3"/>
  <c r="AD691" i="3"/>
  <c r="AH691" i="3"/>
  <c r="AL691" i="3"/>
  <c r="AP691" i="3"/>
  <c r="AT691" i="3"/>
  <c r="W691" i="3"/>
  <c r="AM691" i="3"/>
  <c r="K691" i="3"/>
  <c r="AA691" i="3"/>
  <c r="AQ691" i="3"/>
  <c r="O691" i="3"/>
  <c r="AE691" i="3"/>
  <c r="AU691" i="3"/>
  <c r="S691" i="3"/>
  <c r="AI691" i="3"/>
  <c r="M755" i="3"/>
  <c r="Q755" i="3"/>
  <c r="U755" i="3"/>
  <c r="Y755" i="3"/>
  <c r="AC755" i="3"/>
  <c r="AG755" i="3"/>
  <c r="AK755" i="3"/>
  <c r="AO755" i="3"/>
  <c r="AS755" i="3"/>
  <c r="AW755" i="3"/>
  <c r="N755" i="3"/>
  <c r="R755" i="3"/>
  <c r="V755" i="3"/>
  <c r="Z755" i="3"/>
  <c r="AD755" i="3"/>
  <c r="AH755" i="3"/>
  <c r="AL755" i="3"/>
  <c r="AP755" i="3"/>
  <c r="AT755" i="3"/>
  <c r="L755" i="3"/>
  <c r="T755" i="3"/>
  <c r="AB755" i="3"/>
  <c r="AJ755" i="3"/>
  <c r="AR755" i="3"/>
  <c r="O755" i="3"/>
  <c r="W755" i="3"/>
  <c r="AE755" i="3"/>
  <c r="AM755" i="3"/>
  <c r="AU755" i="3"/>
  <c r="P755" i="3"/>
  <c r="X755" i="3"/>
  <c r="AF755" i="3"/>
  <c r="AN755" i="3"/>
  <c r="AV755" i="3"/>
  <c r="AI755" i="3"/>
  <c r="K755" i="3"/>
  <c r="AQ755" i="3"/>
  <c r="S755" i="3"/>
  <c r="AA755" i="3"/>
  <c r="N819" i="3"/>
  <c r="R819" i="3"/>
  <c r="V819" i="3"/>
  <c r="Z819" i="3"/>
  <c r="AD819" i="3"/>
  <c r="AH819" i="3"/>
  <c r="AL819" i="3"/>
  <c r="AP819" i="3"/>
  <c r="AT819" i="3"/>
  <c r="L819" i="3"/>
  <c r="P819" i="3"/>
  <c r="T819" i="3"/>
  <c r="X819" i="3"/>
  <c r="AB819" i="3"/>
  <c r="AF819" i="3"/>
  <c r="AJ819" i="3"/>
  <c r="AN819" i="3"/>
  <c r="AR819" i="3"/>
  <c r="AV819" i="3"/>
  <c r="K819" i="3"/>
  <c r="S819" i="3"/>
  <c r="AA819" i="3"/>
  <c r="AI819" i="3"/>
  <c r="AQ819" i="3"/>
  <c r="M819" i="3"/>
  <c r="U819" i="3"/>
  <c r="AC819" i="3"/>
  <c r="AK819" i="3"/>
  <c r="AS819" i="3"/>
  <c r="O819" i="3"/>
  <c r="W819" i="3"/>
  <c r="AE819" i="3"/>
  <c r="AM819" i="3"/>
  <c r="AU819" i="3"/>
  <c r="Q819" i="3"/>
  <c r="AW819" i="3"/>
  <c r="Y819" i="3"/>
  <c r="AG819" i="3"/>
  <c r="AO819" i="3"/>
  <c r="N883" i="3"/>
  <c r="R883" i="3"/>
  <c r="V883" i="3"/>
  <c r="Z883" i="3"/>
  <c r="AD883" i="3"/>
  <c r="AH883" i="3"/>
  <c r="AL883" i="3"/>
  <c r="AP883" i="3"/>
  <c r="AT883" i="3"/>
  <c r="L883" i="3"/>
  <c r="P883" i="3"/>
  <c r="T883" i="3"/>
  <c r="X883" i="3"/>
  <c r="AB883" i="3"/>
  <c r="AF883" i="3"/>
  <c r="AJ883" i="3"/>
  <c r="AN883" i="3"/>
  <c r="AR883" i="3"/>
  <c r="AV883" i="3"/>
  <c r="K883" i="3"/>
  <c r="S883" i="3"/>
  <c r="AA883" i="3"/>
  <c r="AI883" i="3"/>
  <c r="AQ883" i="3"/>
  <c r="M883" i="3"/>
  <c r="U883" i="3"/>
  <c r="AC883" i="3"/>
  <c r="AK883" i="3"/>
  <c r="AS883" i="3"/>
  <c r="O883" i="3"/>
  <c r="W883" i="3"/>
  <c r="AE883" i="3"/>
  <c r="AM883" i="3"/>
  <c r="AU883" i="3"/>
  <c r="Q883" i="3"/>
  <c r="AW883" i="3"/>
  <c r="Y883" i="3"/>
  <c r="AG883" i="3"/>
  <c r="AO883" i="3"/>
  <c r="N947" i="3"/>
  <c r="R947" i="3"/>
  <c r="V947" i="3"/>
  <c r="Z947" i="3"/>
  <c r="AD947" i="3"/>
  <c r="AH947" i="3"/>
  <c r="AL947" i="3"/>
  <c r="AP947" i="3"/>
  <c r="AT947" i="3"/>
  <c r="L947" i="3"/>
  <c r="P947" i="3"/>
  <c r="T947" i="3"/>
  <c r="X947" i="3"/>
  <c r="AB947" i="3"/>
  <c r="AF947" i="3"/>
  <c r="AJ947" i="3"/>
  <c r="AN947" i="3"/>
  <c r="AR947" i="3"/>
  <c r="AV947" i="3"/>
  <c r="K947" i="3"/>
  <c r="S947" i="3"/>
  <c r="AA947" i="3"/>
  <c r="AI947" i="3"/>
  <c r="AQ947" i="3"/>
  <c r="M947" i="3"/>
  <c r="U947" i="3"/>
  <c r="AC947" i="3"/>
  <c r="AK947" i="3"/>
  <c r="AS947" i="3"/>
  <c r="O947" i="3"/>
  <c r="W947" i="3"/>
  <c r="AE947" i="3"/>
  <c r="AM947" i="3"/>
  <c r="AU947" i="3"/>
  <c r="Q947" i="3"/>
  <c r="AW947" i="3"/>
  <c r="Y947" i="3"/>
  <c r="AO947" i="3"/>
  <c r="AG947" i="3"/>
  <c r="K1011" i="3"/>
  <c r="O1011" i="3"/>
  <c r="S1011" i="3"/>
  <c r="W1011" i="3"/>
  <c r="AA1011" i="3"/>
  <c r="AE1011" i="3"/>
  <c r="AI1011" i="3"/>
  <c r="AM1011" i="3"/>
  <c r="AQ1011" i="3"/>
  <c r="AU1011" i="3"/>
  <c r="L1011" i="3"/>
  <c r="P1011" i="3"/>
  <c r="T1011" i="3"/>
  <c r="X1011" i="3"/>
  <c r="AB1011" i="3"/>
  <c r="AF1011" i="3"/>
  <c r="AJ1011" i="3"/>
  <c r="AN1011" i="3"/>
  <c r="AR1011" i="3"/>
  <c r="AV1011" i="3"/>
  <c r="M1011" i="3"/>
  <c r="Q1011" i="3"/>
  <c r="U1011" i="3"/>
  <c r="Y1011" i="3"/>
  <c r="AC1011" i="3"/>
  <c r="AG1011" i="3"/>
  <c r="AK1011" i="3"/>
  <c r="AO1011" i="3"/>
  <c r="AS1011" i="3"/>
  <c r="AW1011" i="3"/>
  <c r="R1011" i="3"/>
  <c r="AH1011" i="3"/>
  <c r="N1011" i="3"/>
  <c r="V1011" i="3"/>
  <c r="AL1011" i="3"/>
  <c r="AD1011" i="3"/>
  <c r="Z1011" i="3"/>
  <c r="AP1011" i="3"/>
  <c r="AT1011" i="3"/>
  <c r="K1075" i="3"/>
  <c r="O1075" i="3"/>
  <c r="S1075" i="3"/>
  <c r="W1075" i="3"/>
  <c r="AA1075" i="3"/>
  <c r="AE1075" i="3"/>
  <c r="AI1075" i="3"/>
  <c r="AM1075" i="3"/>
  <c r="AQ1075" i="3"/>
  <c r="AU1075" i="3"/>
  <c r="L1075" i="3"/>
  <c r="P1075" i="3"/>
  <c r="T1075" i="3"/>
  <c r="X1075" i="3"/>
  <c r="AB1075" i="3"/>
  <c r="AF1075" i="3"/>
  <c r="AJ1075" i="3"/>
  <c r="AN1075" i="3"/>
  <c r="AR1075" i="3"/>
  <c r="AV1075" i="3"/>
  <c r="M1075" i="3"/>
  <c r="Q1075" i="3"/>
  <c r="U1075" i="3"/>
  <c r="Y1075" i="3"/>
  <c r="AC1075" i="3"/>
  <c r="AG1075" i="3"/>
  <c r="AK1075" i="3"/>
  <c r="AO1075" i="3"/>
  <c r="AS1075" i="3"/>
  <c r="AW1075" i="3"/>
  <c r="R1075" i="3"/>
  <c r="AH1075" i="3"/>
  <c r="AD1075" i="3"/>
  <c r="V1075" i="3"/>
  <c r="AL1075" i="3"/>
  <c r="N1075" i="3"/>
  <c r="Z1075" i="3"/>
  <c r="AP1075" i="3"/>
  <c r="AT1075" i="3"/>
  <c r="K1139" i="3"/>
  <c r="O1139" i="3"/>
  <c r="S1139" i="3"/>
  <c r="W1139" i="3"/>
  <c r="AA1139" i="3"/>
  <c r="AE1139" i="3"/>
  <c r="AI1139" i="3"/>
  <c r="AM1139" i="3"/>
  <c r="AQ1139" i="3"/>
  <c r="AU1139" i="3"/>
  <c r="R1139" i="3"/>
  <c r="AD1139" i="3"/>
  <c r="AP1139" i="3"/>
  <c r="L1139" i="3"/>
  <c r="P1139" i="3"/>
  <c r="T1139" i="3"/>
  <c r="X1139" i="3"/>
  <c r="AB1139" i="3"/>
  <c r="AF1139" i="3"/>
  <c r="AJ1139" i="3"/>
  <c r="AN1139" i="3"/>
  <c r="AR1139" i="3"/>
  <c r="AV1139" i="3"/>
  <c r="N1139" i="3"/>
  <c r="Z1139" i="3"/>
  <c r="AL1139" i="3"/>
  <c r="M1139" i="3"/>
  <c r="Q1139" i="3"/>
  <c r="U1139" i="3"/>
  <c r="Y1139" i="3"/>
  <c r="AC1139" i="3"/>
  <c r="AG1139" i="3"/>
  <c r="AK1139" i="3"/>
  <c r="AO1139" i="3"/>
  <c r="AS1139" i="3"/>
  <c r="AW1139" i="3"/>
  <c r="V1139" i="3"/>
  <c r="AH1139" i="3"/>
  <c r="AT1139" i="3"/>
  <c r="K1203" i="3"/>
  <c r="O1203" i="3"/>
  <c r="S1203" i="3"/>
  <c r="W1203" i="3"/>
  <c r="AA1203" i="3"/>
  <c r="AE1203" i="3"/>
  <c r="AI1203" i="3"/>
  <c r="AM1203" i="3"/>
  <c r="AQ1203" i="3"/>
  <c r="AU1203" i="3"/>
  <c r="L1203" i="3"/>
  <c r="P1203" i="3"/>
  <c r="T1203" i="3"/>
  <c r="X1203" i="3"/>
  <c r="AB1203" i="3"/>
  <c r="AF1203" i="3"/>
  <c r="AJ1203" i="3"/>
  <c r="AN1203" i="3"/>
  <c r="AR1203" i="3"/>
  <c r="AV1203" i="3"/>
  <c r="M1203" i="3"/>
  <c r="Q1203" i="3"/>
  <c r="U1203" i="3"/>
  <c r="Y1203" i="3"/>
  <c r="AC1203" i="3"/>
  <c r="AG1203" i="3"/>
  <c r="AK1203" i="3"/>
  <c r="AO1203" i="3"/>
  <c r="AS1203" i="3"/>
  <c r="AW1203" i="3"/>
  <c r="V1203" i="3"/>
  <c r="AL1203" i="3"/>
  <c r="Z1203" i="3"/>
  <c r="AP1203" i="3"/>
  <c r="N1203" i="3"/>
  <c r="AD1203" i="3"/>
  <c r="AT1203" i="3"/>
  <c r="R1203" i="3"/>
  <c r="AH1203" i="3"/>
  <c r="K1267" i="3"/>
  <c r="O1267" i="3"/>
  <c r="S1267" i="3"/>
  <c r="W1267" i="3"/>
  <c r="AA1267" i="3"/>
  <c r="AE1267" i="3"/>
  <c r="AI1267" i="3"/>
  <c r="AM1267" i="3"/>
  <c r="AQ1267" i="3"/>
  <c r="AU1267" i="3"/>
  <c r="L1267" i="3"/>
  <c r="P1267" i="3"/>
  <c r="T1267" i="3"/>
  <c r="X1267" i="3"/>
  <c r="AB1267" i="3"/>
  <c r="AF1267" i="3"/>
  <c r="AJ1267" i="3"/>
  <c r="AN1267" i="3"/>
  <c r="AR1267" i="3"/>
  <c r="AV1267" i="3"/>
  <c r="M1267" i="3"/>
  <c r="Q1267" i="3"/>
  <c r="U1267" i="3"/>
  <c r="Y1267" i="3"/>
  <c r="AC1267" i="3"/>
  <c r="AG1267" i="3"/>
  <c r="AK1267" i="3"/>
  <c r="AO1267" i="3"/>
  <c r="AS1267" i="3"/>
  <c r="AW1267" i="3"/>
  <c r="V1267" i="3"/>
  <c r="AL1267" i="3"/>
  <c r="AH1267" i="3"/>
  <c r="Z1267" i="3"/>
  <c r="AP1267" i="3"/>
  <c r="N1267" i="3"/>
  <c r="AD1267" i="3"/>
  <c r="AT1267" i="3"/>
  <c r="R1267" i="3"/>
  <c r="K1331" i="3"/>
  <c r="O1331" i="3"/>
  <c r="S1331" i="3"/>
  <c r="W1331" i="3"/>
  <c r="AA1331" i="3"/>
  <c r="AE1331" i="3"/>
  <c r="AI1331" i="3"/>
  <c r="AM1331" i="3"/>
  <c r="AQ1331" i="3"/>
  <c r="AU1331" i="3"/>
  <c r="L1331" i="3"/>
  <c r="P1331" i="3"/>
  <c r="T1331" i="3"/>
  <c r="X1331" i="3"/>
  <c r="AB1331" i="3"/>
  <c r="AF1331" i="3"/>
  <c r="AJ1331" i="3"/>
  <c r="AN1331" i="3"/>
  <c r="AR1331" i="3"/>
  <c r="AV1331" i="3"/>
  <c r="M1331" i="3"/>
  <c r="Q1331" i="3"/>
  <c r="U1331" i="3"/>
  <c r="Y1331" i="3"/>
  <c r="AC1331" i="3"/>
  <c r="AG1331" i="3"/>
  <c r="AK1331" i="3"/>
  <c r="AO1331" i="3"/>
  <c r="AS1331" i="3"/>
  <c r="AW1331" i="3"/>
  <c r="V1331" i="3"/>
  <c r="AL1331" i="3"/>
  <c r="Z1331" i="3"/>
  <c r="AP1331" i="3"/>
  <c r="R1331" i="3"/>
  <c r="N1331" i="3"/>
  <c r="AD1331" i="3"/>
  <c r="AT1331" i="3"/>
  <c r="AH1331" i="3"/>
  <c r="K1395" i="3"/>
  <c r="O1395" i="3"/>
  <c r="S1395" i="3"/>
  <c r="W1395" i="3"/>
  <c r="AA1395" i="3"/>
  <c r="AE1395" i="3"/>
  <c r="AI1395" i="3"/>
  <c r="AM1395" i="3"/>
  <c r="AQ1395" i="3"/>
  <c r="AU1395" i="3"/>
  <c r="L1395" i="3"/>
  <c r="P1395" i="3"/>
  <c r="T1395" i="3"/>
  <c r="X1395" i="3"/>
  <c r="AB1395" i="3"/>
  <c r="AF1395" i="3"/>
  <c r="AJ1395" i="3"/>
  <c r="AN1395" i="3"/>
  <c r="AR1395" i="3"/>
  <c r="AV1395" i="3"/>
  <c r="M1395" i="3"/>
  <c r="Q1395" i="3"/>
  <c r="U1395" i="3"/>
  <c r="Y1395" i="3"/>
  <c r="AC1395" i="3"/>
  <c r="AG1395" i="3"/>
  <c r="AK1395" i="3"/>
  <c r="AO1395" i="3"/>
  <c r="AS1395" i="3"/>
  <c r="AW1395" i="3"/>
  <c r="V1395" i="3"/>
  <c r="AL1395" i="3"/>
  <c r="Z1395" i="3"/>
  <c r="AP1395" i="3"/>
  <c r="AH1395" i="3"/>
  <c r="N1395" i="3"/>
  <c r="AD1395" i="3"/>
  <c r="AT1395" i="3"/>
  <c r="R1395" i="3"/>
  <c r="K1459" i="3"/>
  <c r="O1459" i="3"/>
  <c r="S1459" i="3"/>
  <c r="W1459" i="3"/>
  <c r="AA1459" i="3"/>
  <c r="AE1459" i="3"/>
  <c r="AI1459" i="3"/>
  <c r="AM1459" i="3"/>
  <c r="AQ1459" i="3"/>
  <c r="AU1459" i="3"/>
  <c r="L1459" i="3"/>
  <c r="P1459" i="3"/>
  <c r="T1459" i="3"/>
  <c r="X1459" i="3"/>
  <c r="AB1459" i="3"/>
  <c r="AF1459" i="3"/>
  <c r="AJ1459" i="3"/>
  <c r="AN1459" i="3"/>
  <c r="AR1459" i="3"/>
  <c r="AV1459" i="3"/>
  <c r="M1459" i="3"/>
  <c r="Q1459" i="3"/>
  <c r="U1459" i="3"/>
  <c r="Y1459" i="3"/>
  <c r="AC1459" i="3"/>
  <c r="AG1459" i="3"/>
  <c r="AK1459" i="3"/>
  <c r="AO1459" i="3"/>
  <c r="AS1459" i="3"/>
  <c r="AW1459" i="3"/>
  <c r="V1459" i="3"/>
  <c r="AL1459" i="3"/>
  <c r="Z1459" i="3"/>
  <c r="AP1459" i="3"/>
  <c r="R1459" i="3"/>
  <c r="N1459" i="3"/>
  <c r="AD1459" i="3"/>
  <c r="AT1459" i="3"/>
  <c r="AH1459" i="3"/>
  <c r="N91" i="3"/>
  <c r="R91" i="3"/>
  <c r="V91" i="3"/>
  <c r="Z91" i="3"/>
  <c r="AD91" i="3"/>
  <c r="AH91" i="3"/>
  <c r="AL91" i="3"/>
  <c r="AP91" i="3"/>
  <c r="AT91" i="3"/>
  <c r="K91" i="3"/>
  <c r="O91" i="3"/>
  <c r="S91" i="3"/>
  <c r="W91" i="3"/>
  <c r="AA91" i="3"/>
  <c r="AE91" i="3"/>
  <c r="AI91" i="3"/>
  <c r="AM91" i="3"/>
  <c r="AQ91" i="3"/>
  <c r="AU91" i="3"/>
  <c r="L91" i="3"/>
  <c r="P91" i="3"/>
  <c r="T91" i="3"/>
  <c r="X91" i="3"/>
  <c r="AB91" i="3"/>
  <c r="AF91" i="3"/>
  <c r="AJ91" i="3"/>
  <c r="AN91" i="3"/>
  <c r="AR91" i="3"/>
  <c r="AV91" i="3"/>
  <c r="Q91" i="3"/>
  <c r="AG91" i="3"/>
  <c r="AW91" i="3"/>
  <c r="U91" i="3"/>
  <c r="AK91" i="3"/>
  <c r="Y91" i="3"/>
  <c r="AO91" i="3"/>
  <c r="M91" i="3"/>
  <c r="AC91" i="3"/>
  <c r="AS91" i="3"/>
  <c r="N283" i="3"/>
  <c r="R283" i="3"/>
  <c r="V283" i="3"/>
  <c r="Z283" i="3"/>
  <c r="AD283" i="3"/>
  <c r="AH283" i="3"/>
  <c r="AL283" i="3"/>
  <c r="AP283" i="3"/>
  <c r="AT283" i="3"/>
  <c r="K283" i="3"/>
  <c r="O283" i="3"/>
  <c r="S283" i="3"/>
  <c r="W283" i="3"/>
  <c r="AA283" i="3"/>
  <c r="AE283" i="3"/>
  <c r="AI283" i="3"/>
  <c r="AM283" i="3"/>
  <c r="AQ283" i="3"/>
  <c r="AU283" i="3"/>
  <c r="L283" i="3"/>
  <c r="P283" i="3"/>
  <c r="T283" i="3"/>
  <c r="X283" i="3"/>
  <c r="AB283" i="3"/>
  <c r="AF283" i="3"/>
  <c r="AJ283" i="3"/>
  <c r="AN283" i="3"/>
  <c r="AR283" i="3"/>
  <c r="AV283" i="3"/>
  <c r="Q283" i="3"/>
  <c r="AG283" i="3"/>
  <c r="AW283" i="3"/>
  <c r="U283" i="3"/>
  <c r="AK283" i="3"/>
  <c r="Y283" i="3"/>
  <c r="AO283" i="3"/>
  <c r="AC283" i="3"/>
  <c r="AS283" i="3"/>
  <c r="M283" i="3"/>
  <c r="L475" i="3"/>
  <c r="P475" i="3"/>
  <c r="T475" i="3"/>
  <c r="X475" i="3"/>
  <c r="AB475" i="3"/>
  <c r="AF475" i="3"/>
  <c r="AJ475" i="3"/>
  <c r="AN475" i="3"/>
  <c r="AR475" i="3"/>
  <c r="AV475" i="3"/>
  <c r="M475" i="3"/>
  <c r="Q475" i="3"/>
  <c r="U475" i="3"/>
  <c r="Y475" i="3"/>
  <c r="AC475" i="3"/>
  <c r="AG475" i="3"/>
  <c r="AK475" i="3"/>
  <c r="AO475" i="3"/>
  <c r="AS475" i="3"/>
  <c r="AW475" i="3"/>
  <c r="N475" i="3"/>
  <c r="R475" i="3"/>
  <c r="V475" i="3"/>
  <c r="Z475" i="3"/>
  <c r="AD475" i="3"/>
  <c r="AH475" i="3"/>
  <c r="AL475" i="3"/>
  <c r="AP475" i="3"/>
  <c r="AT475" i="3"/>
  <c r="O475" i="3"/>
  <c r="AE475" i="3"/>
  <c r="AU475" i="3"/>
  <c r="S475" i="3"/>
  <c r="AI475" i="3"/>
  <c r="W475" i="3"/>
  <c r="AM475" i="3"/>
  <c r="K475" i="3"/>
  <c r="AA475" i="3"/>
  <c r="AQ475" i="3"/>
  <c r="L603" i="3"/>
  <c r="P603" i="3"/>
  <c r="T603" i="3"/>
  <c r="X603" i="3"/>
  <c r="AB603" i="3"/>
  <c r="AF603" i="3"/>
  <c r="AJ603" i="3"/>
  <c r="AN603" i="3"/>
  <c r="AR603" i="3"/>
  <c r="AV603" i="3"/>
  <c r="M603" i="3"/>
  <c r="Q603" i="3"/>
  <c r="U603" i="3"/>
  <c r="Y603" i="3"/>
  <c r="AC603" i="3"/>
  <c r="AG603" i="3"/>
  <c r="AK603" i="3"/>
  <c r="AO603" i="3"/>
  <c r="AS603" i="3"/>
  <c r="AW603" i="3"/>
  <c r="N603" i="3"/>
  <c r="R603" i="3"/>
  <c r="V603" i="3"/>
  <c r="Z603" i="3"/>
  <c r="AD603" i="3"/>
  <c r="AH603" i="3"/>
  <c r="AL603" i="3"/>
  <c r="AP603" i="3"/>
  <c r="AT603" i="3"/>
  <c r="O603" i="3"/>
  <c r="AE603" i="3"/>
  <c r="AU603" i="3"/>
  <c r="S603" i="3"/>
  <c r="AI603" i="3"/>
  <c r="W603" i="3"/>
  <c r="AM603" i="3"/>
  <c r="K603" i="3"/>
  <c r="AA603" i="3"/>
  <c r="AQ603" i="3"/>
  <c r="N795" i="3"/>
  <c r="R795" i="3"/>
  <c r="V795" i="3"/>
  <c r="Z795" i="3"/>
  <c r="AD795" i="3"/>
  <c r="AH795" i="3"/>
  <c r="AL795" i="3"/>
  <c r="AP795" i="3"/>
  <c r="AT795" i="3"/>
  <c r="L795" i="3"/>
  <c r="P795" i="3"/>
  <c r="T795" i="3"/>
  <c r="X795" i="3"/>
  <c r="AB795" i="3"/>
  <c r="AF795" i="3"/>
  <c r="AJ795" i="3"/>
  <c r="AN795" i="3"/>
  <c r="AR795" i="3"/>
  <c r="AV795" i="3"/>
  <c r="K795" i="3"/>
  <c r="S795" i="3"/>
  <c r="AA795" i="3"/>
  <c r="AI795" i="3"/>
  <c r="AQ795" i="3"/>
  <c r="M795" i="3"/>
  <c r="U795" i="3"/>
  <c r="AC795" i="3"/>
  <c r="AK795" i="3"/>
  <c r="AS795" i="3"/>
  <c r="O795" i="3"/>
  <c r="W795" i="3"/>
  <c r="AE795" i="3"/>
  <c r="AM795" i="3"/>
  <c r="AU795" i="3"/>
  <c r="Y795" i="3"/>
  <c r="AG795" i="3"/>
  <c r="AO795" i="3"/>
  <c r="Q795" i="3"/>
  <c r="AW795" i="3"/>
  <c r="K987" i="3"/>
  <c r="O987" i="3"/>
  <c r="S987" i="3"/>
  <c r="W987" i="3"/>
  <c r="AA987" i="3"/>
  <c r="AE987" i="3"/>
  <c r="AI987" i="3"/>
  <c r="AM987" i="3"/>
  <c r="AQ987" i="3"/>
  <c r="AU987" i="3"/>
  <c r="L987" i="3"/>
  <c r="P987" i="3"/>
  <c r="T987" i="3"/>
  <c r="X987" i="3"/>
  <c r="AB987" i="3"/>
  <c r="AF987" i="3"/>
  <c r="AJ987" i="3"/>
  <c r="AN987" i="3"/>
  <c r="AR987" i="3"/>
  <c r="AV987" i="3"/>
  <c r="M987" i="3"/>
  <c r="Q987" i="3"/>
  <c r="U987" i="3"/>
  <c r="Y987" i="3"/>
  <c r="AC987" i="3"/>
  <c r="AG987" i="3"/>
  <c r="AK987" i="3"/>
  <c r="AO987" i="3"/>
  <c r="AS987" i="3"/>
  <c r="AW987" i="3"/>
  <c r="Z987" i="3"/>
  <c r="AP987" i="3"/>
  <c r="V987" i="3"/>
  <c r="N987" i="3"/>
  <c r="AD987" i="3"/>
  <c r="AT987" i="3"/>
  <c r="R987" i="3"/>
  <c r="AH987" i="3"/>
  <c r="AL987" i="3"/>
  <c r="K1179" i="3"/>
  <c r="O1179" i="3"/>
  <c r="S1179" i="3"/>
  <c r="W1179" i="3"/>
  <c r="AA1179" i="3"/>
  <c r="AE1179" i="3"/>
  <c r="AI1179" i="3"/>
  <c r="AM1179" i="3"/>
  <c r="AQ1179" i="3"/>
  <c r="AU1179" i="3"/>
  <c r="V1179" i="3"/>
  <c r="AL1179" i="3"/>
  <c r="L1179" i="3"/>
  <c r="P1179" i="3"/>
  <c r="T1179" i="3"/>
  <c r="X1179" i="3"/>
  <c r="AB1179" i="3"/>
  <c r="AF1179" i="3"/>
  <c r="AJ1179" i="3"/>
  <c r="AN1179" i="3"/>
  <c r="AR1179" i="3"/>
  <c r="AV1179" i="3"/>
  <c r="R1179" i="3"/>
  <c r="AD1179" i="3"/>
  <c r="AP1179" i="3"/>
  <c r="M1179" i="3"/>
  <c r="Q1179" i="3"/>
  <c r="U1179" i="3"/>
  <c r="Y1179" i="3"/>
  <c r="AC1179" i="3"/>
  <c r="AG1179" i="3"/>
  <c r="AK1179" i="3"/>
  <c r="AO1179" i="3"/>
  <c r="AS1179" i="3"/>
  <c r="AW1179" i="3"/>
  <c r="N1179" i="3"/>
  <c r="Z1179" i="3"/>
  <c r="AH1179" i="3"/>
  <c r="AT1179" i="3"/>
  <c r="K1371" i="3"/>
  <c r="O1371" i="3"/>
  <c r="S1371" i="3"/>
  <c r="W1371" i="3"/>
  <c r="AA1371" i="3"/>
  <c r="AE1371" i="3"/>
  <c r="AI1371" i="3"/>
  <c r="AM1371" i="3"/>
  <c r="AQ1371" i="3"/>
  <c r="AU1371" i="3"/>
  <c r="L1371" i="3"/>
  <c r="P1371" i="3"/>
  <c r="T1371" i="3"/>
  <c r="X1371" i="3"/>
  <c r="AB1371" i="3"/>
  <c r="AF1371" i="3"/>
  <c r="AJ1371" i="3"/>
  <c r="AN1371" i="3"/>
  <c r="AR1371" i="3"/>
  <c r="AV1371" i="3"/>
  <c r="M1371" i="3"/>
  <c r="Q1371" i="3"/>
  <c r="U1371" i="3"/>
  <c r="Y1371" i="3"/>
  <c r="AC1371" i="3"/>
  <c r="AG1371" i="3"/>
  <c r="AK1371" i="3"/>
  <c r="AO1371" i="3"/>
  <c r="AS1371" i="3"/>
  <c r="AW1371" i="3"/>
  <c r="N1371" i="3"/>
  <c r="AD1371" i="3"/>
  <c r="AT1371" i="3"/>
  <c r="Z1371" i="3"/>
  <c r="R1371" i="3"/>
  <c r="AH1371" i="3"/>
  <c r="AP1371" i="3"/>
  <c r="V1371" i="3"/>
  <c r="AL1371" i="3"/>
  <c r="K1499" i="3"/>
  <c r="O1499" i="3"/>
  <c r="S1499" i="3"/>
  <c r="W1499" i="3"/>
  <c r="AA1499" i="3"/>
  <c r="AE1499" i="3"/>
  <c r="AI1499" i="3"/>
  <c r="AM1499" i="3"/>
  <c r="AQ1499" i="3"/>
  <c r="AU1499" i="3"/>
  <c r="L1499" i="3"/>
  <c r="P1499" i="3"/>
  <c r="T1499" i="3"/>
  <c r="X1499" i="3"/>
  <c r="AB1499" i="3"/>
  <c r="AF1499" i="3"/>
  <c r="AJ1499" i="3"/>
  <c r="AN1499" i="3"/>
  <c r="AR1499" i="3"/>
  <c r="AV1499" i="3"/>
  <c r="M1499" i="3"/>
  <c r="Q1499" i="3"/>
  <c r="U1499" i="3"/>
  <c r="Y1499" i="3"/>
  <c r="AC1499" i="3"/>
  <c r="AG1499" i="3"/>
  <c r="AK1499" i="3"/>
  <c r="AO1499" i="3"/>
  <c r="AS1499" i="3"/>
  <c r="AW1499" i="3"/>
  <c r="N1499" i="3"/>
  <c r="AD1499" i="3"/>
  <c r="AT1499" i="3"/>
  <c r="AP1499" i="3"/>
  <c r="R1499" i="3"/>
  <c r="AH1499" i="3"/>
  <c r="Z1499" i="3"/>
  <c r="V1499" i="3"/>
  <c r="AL1499" i="3"/>
  <c r="N79" i="3"/>
  <c r="R79" i="3"/>
  <c r="V79" i="3"/>
  <c r="Z79" i="3"/>
  <c r="AD79" i="3"/>
  <c r="AH79" i="3"/>
  <c r="AL79" i="3"/>
  <c r="AP79" i="3"/>
  <c r="AT79" i="3"/>
  <c r="K79" i="3"/>
  <c r="O79" i="3"/>
  <c r="S79" i="3"/>
  <c r="W79" i="3"/>
  <c r="AA79" i="3"/>
  <c r="AE79" i="3"/>
  <c r="AI79" i="3"/>
  <c r="AM79" i="3"/>
  <c r="AQ79" i="3"/>
  <c r="AU79" i="3"/>
  <c r="L79" i="3"/>
  <c r="P79" i="3"/>
  <c r="T79" i="3"/>
  <c r="X79" i="3"/>
  <c r="AB79" i="3"/>
  <c r="AF79" i="3"/>
  <c r="AJ79" i="3"/>
  <c r="AN79" i="3"/>
  <c r="AR79" i="3"/>
  <c r="AV79" i="3"/>
  <c r="U79" i="3"/>
  <c r="AK79" i="3"/>
  <c r="Y79" i="3"/>
  <c r="AO79" i="3"/>
  <c r="M79" i="3"/>
  <c r="AC79" i="3"/>
  <c r="AS79" i="3"/>
  <c r="Q79" i="3"/>
  <c r="AG79" i="3"/>
  <c r="AW79" i="3"/>
  <c r="N271" i="3"/>
  <c r="R271" i="3"/>
  <c r="V271" i="3"/>
  <c r="Z271" i="3"/>
  <c r="AD271" i="3"/>
  <c r="AH271" i="3"/>
  <c r="AL271" i="3"/>
  <c r="AP271" i="3"/>
  <c r="AT271" i="3"/>
  <c r="K271" i="3"/>
  <c r="O271" i="3"/>
  <c r="S271" i="3"/>
  <c r="W271" i="3"/>
  <c r="AA271" i="3"/>
  <c r="AE271" i="3"/>
  <c r="AI271" i="3"/>
  <c r="AM271" i="3"/>
  <c r="AQ271" i="3"/>
  <c r="AU271" i="3"/>
  <c r="L271" i="3"/>
  <c r="P271" i="3"/>
  <c r="T271" i="3"/>
  <c r="X271" i="3"/>
  <c r="AB271" i="3"/>
  <c r="AF271" i="3"/>
  <c r="AJ271" i="3"/>
  <c r="AN271" i="3"/>
  <c r="AR271" i="3"/>
  <c r="AV271" i="3"/>
  <c r="U271" i="3"/>
  <c r="AK271" i="3"/>
  <c r="Y271" i="3"/>
  <c r="AO271" i="3"/>
  <c r="M271" i="3"/>
  <c r="AC271" i="3"/>
  <c r="AS271" i="3"/>
  <c r="AW271" i="3"/>
  <c r="Q271" i="3"/>
  <c r="AG271" i="3"/>
  <c r="N399" i="3"/>
  <c r="R399" i="3"/>
  <c r="V399" i="3"/>
  <c r="Z399" i="3"/>
  <c r="AD399" i="3"/>
  <c r="AH399" i="3"/>
  <c r="AL399" i="3"/>
  <c r="AP399" i="3"/>
  <c r="AT399" i="3"/>
  <c r="K399" i="3"/>
  <c r="O399" i="3"/>
  <c r="S399" i="3"/>
  <c r="W399" i="3"/>
  <c r="AA399" i="3"/>
  <c r="AE399" i="3"/>
  <c r="AI399" i="3"/>
  <c r="AM399" i="3"/>
  <c r="AQ399" i="3"/>
  <c r="AU399" i="3"/>
  <c r="M399" i="3"/>
  <c r="U399" i="3"/>
  <c r="AC399" i="3"/>
  <c r="AK399" i="3"/>
  <c r="AS399" i="3"/>
  <c r="P399" i="3"/>
  <c r="X399" i="3"/>
  <c r="AF399" i="3"/>
  <c r="AN399" i="3"/>
  <c r="AV399" i="3"/>
  <c r="Q399" i="3"/>
  <c r="Y399" i="3"/>
  <c r="AG399" i="3"/>
  <c r="AO399" i="3"/>
  <c r="AW399" i="3"/>
  <c r="T399" i="3"/>
  <c r="AB399" i="3"/>
  <c r="AJ399" i="3"/>
  <c r="L399" i="3"/>
  <c r="AR399" i="3"/>
  <c r="L591" i="3"/>
  <c r="P591" i="3"/>
  <c r="T591" i="3"/>
  <c r="X591" i="3"/>
  <c r="AB591" i="3"/>
  <c r="AF591" i="3"/>
  <c r="AJ591" i="3"/>
  <c r="AN591" i="3"/>
  <c r="AR591" i="3"/>
  <c r="AV591" i="3"/>
  <c r="M591" i="3"/>
  <c r="Q591" i="3"/>
  <c r="U591" i="3"/>
  <c r="Y591" i="3"/>
  <c r="AC591" i="3"/>
  <c r="AG591" i="3"/>
  <c r="AK591" i="3"/>
  <c r="AO591" i="3"/>
  <c r="AS591" i="3"/>
  <c r="AW591" i="3"/>
  <c r="N591" i="3"/>
  <c r="R591" i="3"/>
  <c r="V591" i="3"/>
  <c r="Z591" i="3"/>
  <c r="AD591" i="3"/>
  <c r="AH591" i="3"/>
  <c r="AL591" i="3"/>
  <c r="AP591" i="3"/>
  <c r="AT591" i="3"/>
  <c r="S591" i="3"/>
  <c r="AI591" i="3"/>
  <c r="W591" i="3"/>
  <c r="AM591" i="3"/>
  <c r="K591" i="3"/>
  <c r="AA591" i="3"/>
  <c r="AQ591" i="3"/>
  <c r="O591" i="3"/>
  <c r="AE591" i="3"/>
  <c r="AU591" i="3"/>
  <c r="N783" i="3"/>
  <c r="R783" i="3"/>
  <c r="V783" i="3"/>
  <c r="Z783" i="3"/>
  <c r="AD783" i="3"/>
  <c r="AH783" i="3"/>
  <c r="AL783" i="3"/>
  <c r="AP783" i="3"/>
  <c r="AT783" i="3"/>
  <c r="L783" i="3"/>
  <c r="P783" i="3"/>
  <c r="T783" i="3"/>
  <c r="X783" i="3"/>
  <c r="AB783" i="3"/>
  <c r="AF783" i="3"/>
  <c r="AJ783" i="3"/>
  <c r="AN783" i="3"/>
  <c r="AR783" i="3"/>
  <c r="AV783" i="3"/>
  <c r="O783" i="3"/>
  <c r="W783" i="3"/>
  <c r="AE783" i="3"/>
  <c r="AM783" i="3"/>
  <c r="AU783" i="3"/>
  <c r="Q783" i="3"/>
  <c r="Y783" i="3"/>
  <c r="AG783" i="3"/>
  <c r="AO783" i="3"/>
  <c r="AW783" i="3"/>
  <c r="K783" i="3"/>
  <c r="S783" i="3"/>
  <c r="AA783" i="3"/>
  <c r="AI783" i="3"/>
  <c r="AQ783" i="3"/>
  <c r="M783" i="3"/>
  <c r="AS783" i="3"/>
  <c r="U783" i="3"/>
  <c r="AC783" i="3"/>
  <c r="AK783" i="3"/>
  <c r="N911" i="3"/>
  <c r="R911" i="3"/>
  <c r="V911" i="3"/>
  <c r="Z911" i="3"/>
  <c r="AD911" i="3"/>
  <c r="AH911" i="3"/>
  <c r="AL911" i="3"/>
  <c r="AP911" i="3"/>
  <c r="AT911" i="3"/>
  <c r="L911" i="3"/>
  <c r="P911" i="3"/>
  <c r="T911" i="3"/>
  <c r="X911" i="3"/>
  <c r="AB911" i="3"/>
  <c r="AF911" i="3"/>
  <c r="AJ911" i="3"/>
  <c r="AN911" i="3"/>
  <c r="AR911" i="3"/>
  <c r="AV911" i="3"/>
  <c r="O911" i="3"/>
  <c r="W911" i="3"/>
  <c r="AE911" i="3"/>
  <c r="AM911" i="3"/>
  <c r="AU911" i="3"/>
  <c r="Q911" i="3"/>
  <c r="Y911" i="3"/>
  <c r="AG911" i="3"/>
  <c r="AO911" i="3"/>
  <c r="AW911" i="3"/>
  <c r="K911" i="3"/>
  <c r="S911" i="3"/>
  <c r="AA911" i="3"/>
  <c r="AI911" i="3"/>
  <c r="AQ911" i="3"/>
  <c r="M911" i="3"/>
  <c r="AS911" i="3"/>
  <c r="U911" i="3"/>
  <c r="AK911" i="3"/>
  <c r="AC911" i="3"/>
  <c r="K1167" i="3"/>
  <c r="O1167" i="3"/>
  <c r="S1167" i="3"/>
  <c r="W1167" i="3"/>
  <c r="AA1167" i="3"/>
  <c r="AE1167" i="3"/>
  <c r="AI1167" i="3"/>
  <c r="AM1167" i="3"/>
  <c r="AQ1167" i="3"/>
  <c r="AU1167" i="3"/>
  <c r="R1167" i="3"/>
  <c r="AD1167" i="3"/>
  <c r="AP1167" i="3"/>
  <c r="L1167" i="3"/>
  <c r="P1167" i="3"/>
  <c r="T1167" i="3"/>
  <c r="X1167" i="3"/>
  <c r="AB1167" i="3"/>
  <c r="AF1167" i="3"/>
  <c r="AJ1167" i="3"/>
  <c r="AN1167" i="3"/>
  <c r="AR1167" i="3"/>
  <c r="AV1167" i="3"/>
  <c r="V1167" i="3"/>
  <c r="AH1167" i="3"/>
  <c r="AT1167" i="3"/>
  <c r="M1167" i="3"/>
  <c r="Q1167" i="3"/>
  <c r="U1167" i="3"/>
  <c r="Y1167" i="3"/>
  <c r="AC1167" i="3"/>
  <c r="AG1167" i="3"/>
  <c r="AK1167" i="3"/>
  <c r="AO1167" i="3"/>
  <c r="AS1167" i="3"/>
  <c r="AW1167" i="3"/>
  <c r="N1167" i="3"/>
  <c r="Z1167" i="3"/>
  <c r="AL1167" i="3"/>
  <c r="K1359" i="3"/>
  <c r="O1359" i="3"/>
  <c r="S1359" i="3"/>
  <c r="W1359" i="3"/>
  <c r="AA1359" i="3"/>
  <c r="AE1359" i="3"/>
  <c r="AI1359" i="3"/>
  <c r="AM1359" i="3"/>
  <c r="AQ1359" i="3"/>
  <c r="AU1359" i="3"/>
  <c r="L1359" i="3"/>
  <c r="P1359" i="3"/>
  <c r="T1359" i="3"/>
  <c r="X1359" i="3"/>
  <c r="AB1359" i="3"/>
  <c r="AF1359" i="3"/>
  <c r="AJ1359" i="3"/>
  <c r="AN1359" i="3"/>
  <c r="AR1359" i="3"/>
  <c r="AV1359" i="3"/>
  <c r="M1359" i="3"/>
  <c r="Q1359" i="3"/>
  <c r="U1359" i="3"/>
  <c r="Y1359" i="3"/>
  <c r="AC1359" i="3"/>
  <c r="AG1359" i="3"/>
  <c r="AK1359" i="3"/>
  <c r="AO1359" i="3"/>
  <c r="AS1359" i="3"/>
  <c r="AW1359" i="3"/>
  <c r="R1359" i="3"/>
  <c r="AH1359" i="3"/>
  <c r="AD1359" i="3"/>
  <c r="V1359" i="3"/>
  <c r="AL1359" i="3"/>
  <c r="N1359" i="3"/>
  <c r="Z1359" i="3"/>
  <c r="AP1359" i="3"/>
  <c r="AT1359" i="3"/>
  <c r="K1487" i="3"/>
  <c r="O1487" i="3"/>
  <c r="S1487" i="3"/>
  <c r="W1487" i="3"/>
  <c r="AA1487" i="3"/>
  <c r="AE1487" i="3"/>
  <c r="AI1487" i="3"/>
  <c r="AM1487" i="3"/>
  <c r="AQ1487" i="3"/>
  <c r="AU1487" i="3"/>
  <c r="L1487" i="3"/>
  <c r="P1487" i="3"/>
  <c r="T1487" i="3"/>
  <c r="X1487" i="3"/>
  <c r="AB1487" i="3"/>
  <c r="AF1487" i="3"/>
  <c r="AJ1487" i="3"/>
  <c r="AN1487" i="3"/>
  <c r="AR1487" i="3"/>
  <c r="AV1487" i="3"/>
  <c r="M1487" i="3"/>
  <c r="Q1487" i="3"/>
  <c r="U1487" i="3"/>
  <c r="Y1487" i="3"/>
  <c r="AC1487" i="3"/>
  <c r="AG1487" i="3"/>
  <c r="AK1487" i="3"/>
  <c r="AO1487" i="3"/>
  <c r="AS1487" i="3"/>
  <c r="AW1487" i="3"/>
  <c r="R1487" i="3"/>
  <c r="AH1487" i="3"/>
  <c r="N1487" i="3"/>
  <c r="V1487" i="3"/>
  <c r="AL1487" i="3"/>
  <c r="AD1487" i="3"/>
  <c r="Z1487" i="3"/>
  <c r="AP1487" i="3"/>
  <c r="AT1487" i="3"/>
  <c r="N1474" i="3"/>
  <c r="R1474" i="3"/>
  <c r="V1474" i="3"/>
  <c r="Z1474" i="3"/>
  <c r="AD1474" i="3"/>
  <c r="AH1474" i="3"/>
  <c r="AL1474" i="3"/>
  <c r="AP1474" i="3"/>
  <c r="AT1474" i="3"/>
  <c r="K1474" i="3"/>
  <c r="O1474" i="3"/>
  <c r="S1474" i="3"/>
  <c r="W1474" i="3"/>
  <c r="AA1474" i="3"/>
  <c r="AE1474" i="3"/>
  <c r="AI1474" i="3"/>
  <c r="AM1474" i="3"/>
  <c r="AQ1474" i="3"/>
  <c r="AU1474" i="3"/>
  <c r="L1474" i="3"/>
  <c r="P1474" i="3"/>
  <c r="T1474" i="3"/>
  <c r="X1474" i="3"/>
  <c r="AB1474" i="3"/>
  <c r="AF1474" i="3"/>
  <c r="AJ1474" i="3"/>
  <c r="AN1474" i="3"/>
  <c r="AR1474" i="3"/>
  <c r="AV1474" i="3"/>
  <c r="M1474" i="3"/>
  <c r="AC1474" i="3"/>
  <c r="AS1474" i="3"/>
  <c r="AO1474" i="3"/>
  <c r="Q1474" i="3"/>
  <c r="AG1474" i="3"/>
  <c r="AW1474" i="3"/>
  <c r="Y1474" i="3"/>
  <c r="U1474" i="3"/>
  <c r="AK1474" i="3"/>
  <c r="N1426" i="3"/>
  <c r="R1426" i="3"/>
  <c r="V1426" i="3"/>
  <c r="Z1426" i="3"/>
  <c r="AD1426" i="3"/>
  <c r="AH1426" i="3"/>
  <c r="AL1426" i="3"/>
  <c r="AP1426" i="3"/>
  <c r="AT1426" i="3"/>
  <c r="K1426" i="3"/>
  <c r="O1426" i="3"/>
  <c r="S1426" i="3"/>
  <c r="W1426" i="3"/>
  <c r="AA1426" i="3"/>
  <c r="AE1426" i="3"/>
  <c r="AI1426" i="3"/>
  <c r="AM1426" i="3"/>
  <c r="AQ1426" i="3"/>
  <c r="AU1426" i="3"/>
  <c r="L1426" i="3"/>
  <c r="P1426" i="3"/>
  <c r="T1426" i="3"/>
  <c r="X1426" i="3"/>
  <c r="AB1426" i="3"/>
  <c r="AF1426" i="3"/>
  <c r="AJ1426" i="3"/>
  <c r="AN1426" i="3"/>
  <c r="AR1426" i="3"/>
  <c r="AV1426" i="3"/>
  <c r="M1426" i="3"/>
  <c r="AC1426" i="3"/>
  <c r="AS1426" i="3"/>
  <c r="AO1426" i="3"/>
  <c r="Q1426" i="3"/>
  <c r="AG1426" i="3"/>
  <c r="AW1426" i="3"/>
  <c r="Y1426" i="3"/>
  <c r="U1426" i="3"/>
  <c r="AK1426" i="3"/>
  <c r="N1378" i="3"/>
  <c r="R1378" i="3"/>
  <c r="V1378" i="3"/>
  <c r="Z1378" i="3"/>
  <c r="AD1378" i="3"/>
  <c r="AH1378" i="3"/>
  <c r="AL1378" i="3"/>
  <c r="AP1378" i="3"/>
  <c r="AT1378" i="3"/>
  <c r="K1378" i="3"/>
  <c r="O1378" i="3"/>
  <c r="S1378" i="3"/>
  <c r="W1378" i="3"/>
  <c r="AA1378" i="3"/>
  <c r="AE1378" i="3"/>
  <c r="AI1378" i="3"/>
  <c r="AM1378" i="3"/>
  <c r="AQ1378" i="3"/>
  <c r="AU1378" i="3"/>
  <c r="L1378" i="3"/>
  <c r="P1378" i="3"/>
  <c r="T1378" i="3"/>
  <c r="X1378" i="3"/>
  <c r="AB1378" i="3"/>
  <c r="AF1378" i="3"/>
  <c r="AJ1378" i="3"/>
  <c r="AN1378" i="3"/>
  <c r="AR1378" i="3"/>
  <c r="AV1378" i="3"/>
  <c r="M1378" i="3"/>
  <c r="AC1378" i="3"/>
  <c r="AS1378" i="3"/>
  <c r="AO1378" i="3"/>
  <c r="Q1378" i="3"/>
  <c r="AG1378" i="3"/>
  <c r="AW1378" i="3"/>
  <c r="U1378" i="3"/>
  <c r="AK1378" i="3"/>
  <c r="Y1378" i="3"/>
  <c r="N1330" i="3"/>
  <c r="R1330" i="3"/>
  <c r="V1330" i="3"/>
  <c r="Z1330" i="3"/>
  <c r="AD1330" i="3"/>
  <c r="AH1330" i="3"/>
  <c r="AL1330" i="3"/>
  <c r="AP1330" i="3"/>
  <c r="AT1330" i="3"/>
  <c r="K1330" i="3"/>
  <c r="O1330" i="3"/>
  <c r="S1330" i="3"/>
  <c r="W1330" i="3"/>
  <c r="AA1330" i="3"/>
  <c r="AE1330" i="3"/>
  <c r="AI1330" i="3"/>
  <c r="AM1330" i="3"/>
  <c r="AQ1330" i="3"/>
  <c r="AU1330" i="3"/>
  <c r="L1330" i="3"/>
  <c r="P1330" i="3"/>
  <c r="T1330" i="3"/>
  <c r="X1330" i="3"/>
  <c r="AB1330" i="3"/>
  <c r="AF1330" i="3"/>
  <c r="AJ1330" i="3"/>
  <c r="AN1330" i="3"/>
  <c r="AR1330" i="3"/>
  <c r="AV1330" i="3"/>
  <c r="M1330" i="3"/>
  <c r="AC1330" i="3"/>
  <c r="AS1330" i="3"/>
  <c r="AO1330" i="3"/>
  <c r="Q1330" i="3"/>
  <c r="AG1330" i="3"/>
  <c r="AW1330" i="3"/>
  <c r="U1330" i="3"/>
  <c r="AK1330" i="3"/>
  <c r="Y1330" i="3"/>
  <c r="N1298" i="3"/>
  <c r="R1298" i="3"/>
  <c r="V1298" i="3"/>
  <c r="Z1298" i="3"/>
  <c r="AD1298" i="3"/>
  <c r="AH1298" i="3"/>
  <c r="AL1298" i="3"/>
  <c r="AP1298" i="3"/>
  <c r="AT1298" i="3"/>
  <c r="K1298" i="3"/>
  <c r="O1298" i="3"/>
  <c r="S1298" i="3"/>
  <c r="W1298" i="3"/>
  <c r="AA1298" i="3"/>
  <c r="AE1298" i="3"/>
  <c r="AI1298" i="3"/>
  <c r="AM1298" i="3"/>
  <c r="AQ1298" i="3"/>
  <c r="AU1298" i="3"/>
  <c r="L1298" i="3"/>
  <c r="P1298" i="3"/>
  <c r="T1298" i="3"/>
  <c r="X1298" i="3"/>
  <c r="AB1298" i="3"/>
  <c r="AF1298" i="3"/>
  <c r="AJ1298" i="3"/>
  <c r="AN1298" i="3"/>
  <c r="AR1298" i="3"/>
  <c r="AV1298" i="3"/>
  <c r="M1298" i="3"/>
  <c r="AC1298" i="3"/>
  <c r="AS1298" i="3"/>
  <c r="AO1298" i="3"/>
  <c r="Q1298" i="3"/>
  <c r="AG1298" i="3"/>
  <c r="AW1298" i="3"/>
  <c r="Y1298" i="3"/>
  <c r="U1298" i="3"/>
  <c r="AK1298" i="3"/>
  <c r="N1250" i="3"/>
  <c r="R1250" i="3"/>
  <c r="V1250" i="3"/>
  <c r="Z1250" i="3"/>
  <c r="AD1250" i="3"/>
  <c r="AH1250" i="3"/>
  <c r="AL1250" i="3"/>
  <c r="AP1250" i="3"/>
  <c r="AT1250" i="3"/>
  <c r="K1250" i="3"/>
  <c r="O1250" i="3"/>
  <c r="S1250" i="3"/>
  <c r="W1250" i="3"/>
  <c r="AA1250" i="3"/>
  <c r="AE1250" i="3"/>
  <c r="AI1250" i="3"/>
  <c r="AM1250" i="3"/>
  <c r="AQ1250" i="3"/>
  <c r="AU1250" i="3"/>
  <c r="L1250" i="3"/>
  <c r="P1250" i="3"/>
  <c r="T1250" i="3"/>
  <c r="X1250" i="3"/>
  <c r="AB1250" i="3"/>
  <c r="AF1250" i="3"/>
  <c r="AJ1250" i="3"/>
  <c r="AN1250" i="3"/>
  <c r="AR1250" i="3"/>
  <c r="AV1250" i="3"/>
  <c r="M1250" i="3"/>
  <c r="AC1250" i="3"/>
  <c r="AS1250" i="3"/>
  <c r="Y1250" i="3"/>
  <c r="Q1250" i="3"/>
  <c r="AG1250" i="3"/>
  <c r="AW1250" i="3"/>
  <c r="U1250" i="3"/>
  <c r="AK1250" i="3"/>
  <c r="AO1250" i="3"/>
  <c r="N1202" i="3"/>
  <c r="R1202" i="3"/>
  <c r="V1202" i="3"/>
  <c r="Z1202" i="3"/>
  <c r="AD1202" i="3"/>
  <c r="AH1202" i="3"/>
  <c r="AL1202" i="3"/>
  <c r="AP1202" i="3"/>
  <c r="AT1202" i="3"/>
  <c r="K1202" i="3"/>
  <c r="O1202" i="3"/>
  <c r="S1202" i="3"/>
  <c r="W1202" i="3"/>
  <c r="AA1202" i="3"/>
  <c r="AE1202" i="3"/>
  <c r="AI1202" i="3"/>
  <c r="AM1202" i="3"/>
  <c r="AQ1202" i="3"/>
  <c r="AU1202" i="3"/>
  <c r="L1202" i="3"/>
  <c r="P1202" i="3"/>
  <c r="T1202" i="3"/>
  <c r="X1202" i="3"/>
  <c r="AB1202" i="3"/>
  <c r="AF1202" i="3"/>
  <c r="AJ1202" i="3"/>
  <c r="AN1202" i="3"/>
  <c r="AR1202" i="3"/>
  <c r="AV1202" i="3"/>
  <c r="M1202" i="3"/>
  <c r="AC1202" i="3"/>
  <c r="AS1202" i="3"/>
  <c r="Q1202" i="3"/>
  <c r="AG1202" i="3"/>
  <c r="AW1202" i="3"/>
  <c r="U1202" i="3"/>
  <c r="AK1202" i="3"/>
  <c r="Y1202" i="3"/>
  <c r="AO1202" i="3"/>
  <c r="N1170" i="3"/>
  <c r="R1170" i="3"/>
  <c r="V1170" i="3"/>
  <c r="Z1170" i="3"/>
  <c r="AD1170" i="3"/>
  <c r="AH1170" i="3"/>
  <c r="AL1170" i="3"/>
  <c r="AP1170" i="3"/>
  <c r="AT1170" i="3"/>
  <c r="M1170" i="3"/>
  <c r="Y1170" i="3"/>
  <c r="AK1170" i="3"/>
  <c r="AW1170" i="3"/>
  <c r="K1170" i="3"/>
  <c r="O1170" i="3"/>
  <c r="S1170" i="3"/>
  <c r="W1170" i="3"/>
  <c r="AA1170" i="3"/>
  <c r="AE1170" i="3"/>
  <c r="AI1170" i="3"/>
  <c r="AM1170" i="3"/>
  <c r="AQ1170" i="3"/>
  <c r="AU1170" i="3"/>
  <c r="U1170" i="3"/>
  <c r="AG1170" i="3"/>
  <c r="AS1170" i="3"/>
  <c r="L1170" i="3"/>
  <c r="P1170" i="3"/>
  <c r="T1170" i="3"/>
  <c r="X1170" i="3"/>
  <c r="AB1170" i="3"/>
  <c r="AF1170" i="3"/>
  <c r="AJ1170" i="3"/>
  <c r="AN1170" i="3"/>
  <c r="AR1170" i="3"/>
  <c r="AV1170" i="3"/>
  <c r="Q1170" i="3"/>
  <c r="AC1170" i="3"/>
  <c r="AO1170" i="3"/>
  <c r="N1122" i="3"/>
  <c r="R1122" i="3"/>
  <c r="V1122" i="3"/>
  <c r="Z1122" i="3"/>
  <c r="AD1122" i="3"/>
  <c r="AH1122" i="3"/>
  <c r="AL1122" i="3"/>
  <c r="AP1122" i="3"/>
  <c r="AT1122" i="3"/>
  <c r="L1122" i="3"/>
  <c r="P1122" i="3"/>
  <c r="T1122" i="3"/>
  <c r="X1122" i="3"/>
  <c r="AB1122" i="3"/>
  <c r="AF1122" i="3"/>
  <c r="AJ1122" i="3"/>
  <c r="AN1122" i="3"/>
  <c r="AR1122" i="3"/>
  <c r="AV1122" i="3"/>
  <c r="M1122" i="3"/>
  <c r="U1122" i="3"/>
  <c r="AC1122" i="3"/>
  <c r="AK1122" i="3"/>
  <c r="AS1122" i="3"/>
  <c r="S1122" i="3"/>
  <c r="AI1122" i="3"/>
  <c r="O1122" i="3"/>
  <c r="W1122" i="3"/>
  <c r="AE1122" i="3"/>
  <c r="AM1122" i="3"/>
  <c r="AU1122" i="3"/>
  <c r="K1122" i="3"/>
  <c r="AQ1122" i="3"/>
  <c r="Q1122" i="3"/>
  <c r="Y1122" i="3"/>
  <c r="AG1122" i="3"/>
  <c r="AO1122" i="3"/>
  <c r="AW1122" i="3"/>
  <c r="AA1122" i="3"/>
  <c r="N1074" i="3"/>
  <c r="R1074" i="3"/>
  <c r="V1074" i="3"/>
  <c r="Z1074" i="3"/>
  <c r="AD1074" i="3"/>
  <c r="AH1074" i="3"/>
  <c r="AL1074" i="3"/>
  <c r="AP1074" i="3"/>
  <c r="AT1074" i="3"/>
  <c r="K1074" i="3"/>
  <c r="O1074" i="3"/>
  <c r="S1074" i="3"/>
  <c r="W1074" i="3"/>
  <c r="AA1074" i="3"/>
  <c r="AE1074" i="3"/>
  <c r="AI1074" i="3"/>
  <c r="AM1074" i="3"/>
  <c r="AQ1074" i="3"/>
  <c r="AU1074" i="3"/>
  <c r="L1074" i="3"/>
  <c r="P1074" i="3"/>
  <c r="T1074" i="3"/>
  <c r="X1074" i="3"/>
  <c r="AB1074" i="3"/>
  <c r="AF1074" i="3"/>
  <c r="AJ1074" i="3"/>
  <c r="AN1074" i="3"/>
  <c r="AR1074" i="3"/>
  <c r="AV1074" i="3"/>
  <c r="Y1074" i="3"/>
  <c r="AO1074" i="3"/>
  <c r="U1074" i="3"/>
  <c r="M1074" i="3"/>
  <c r="AC1074" i="3"/>
  <c r="AS1074" i="3"/>
  <c r="Q1074" i="3"/>
  <c r="AG1074" i="3"/>
  <c r="AW1074" i="3"/>
  <c r="AK1074" i="3"/>
  <c r="N1026" i="3"/>
  <c r="R1026" i="3"/>
  <c r="V1026" i="3"/>
  <c r="Z1026" i="3"/>
  <c r="AD1026" i="3"/>
  <c r="AH1026" i="3"/>
  <c r="AL1026" i="3"/>
  <c r="AP1026" i="3"/>
  <c r="AT1026" i="3"/>
  <c r="K1026" i="3"/>
  <c r="O1026" i="3"/>
  <c r="S1026" i="3"/>
  <c r="W1026" i="3"/>
  <c r="AA1026" i="3"/>
  <c r="AE1026" i="3"/>
  <c r="AI1026" i="3"/>
  <c r="AM1026" i="3"/>
  <c r="AQ1026" i="3"/>
  <c r="AU1026" i="3"/>
  <c r="L1026" i="3"/>
  <c r="P1026" i="3"/>
  <c r="T1026" i="3"/>
  <c r="X1026" i="3"/>
  <c r="AB1026" i="3"/>
  <c r="AF1026" i="3"/>
  <c r="AJ1026" i="3"/>
  <c r="AN1026" i="3"/>
  <c r="AR1026" i="3"/>
  <c r="AV1026" i="3"/>
  <c r="Y1026" i="3"/>
  <c r="AO1026" i="3"/>
  <c r="U1026" i="3"/>
  <c r="M1026" i="3"/>
  <c r="AC1026" i="3"/>
  <c r="AS1026" i="3"/>
  <c r="Q1026" i="3"/>
  <c r="AG1026" i="3"/>
  <c r="AW1026" i="3"/>
  <c r="AK1026" i="3"/>
  <c r="N994" i="3"/>
  <c r="R994" i="3"/>
  <c r="V994" i="3"/>
  <c r="Z994" i="3"/>
  <c r="AD994" i="3"/>
  <c r="AH994" i="3"/>
  <c r="AL994" i="3"/>
  <c r="AP994" i="3"/>
  <c r="AT994" i="3"/>
  <c r="K994" i="3"/>
  <c r="O994" i="3"/>
  <c r="S994" i="3"/>
  <c r="W994" i="3"/>
  <c r="AA994" i="3"/>
  <c r="AE994" i="3"/>
  <c r="AI994" i="3"/>
  <c r="AM994" i="3"/>
  <c r="AQ994" i="3"/>
  <c r="AU994" i="3"/>
  <c r="L994" i="3"/>
  <c r="P994" i="3"/>
  <c r="T994" i="3"/>
  <c r="X994" i="3"/>
  <c r="AB994" i="3"/>
  <c r="AF994" i="3"/>
  <c r="AJ994" i="3"/>
  <c r="AN994" i="3"/>
  <c r="AR994" i="3"/>
  <c r="AV994" i="3"/>
  <c r="Y994" i="3"/>
  <c r="AO994" i="3"/>
  <c r="AK994" i="3"/>
  <c r="M994" i="3"/>
  <c r="AC994" i="3"/>
  <c r="AS994" i="3"/>
  <c r="U994" i="3"/>
  <c r="Q994" i="3"/>
  <c r="AG994" i="3"/>
  <c r="AW994" i="3"/>
  <c r="M962" i="3"/>
  <c r="Q962" i="3"/>
  <c r="U962" i="3"/>
  <c r="Y962" i="3"/>
  <c r="AC962" i="3"/>
  <c r="AG962" i="3"/>
  <c r="K962" i="3"/>
  <c r="O962" i="3"/>
  <c r="S962" i="3"/>
  <c r="W962" i="3"/>
  <c r="AA962" i="3"/>
  <c r="AE962" i="3"/>
  <c r="AI962" i="3"/>
  <c r="AM962" i="3"/>
  <c r="AQ962" i="3"/>
  <c r="AU962" i="3"/>
  <c r="R962" i="3"/>
  <c r="Z962" i="3"/>
  <c r="AH962" i="3"/>
  <c r="AN962" i="3"/>
  <c r="AS962" i="3"/>
  <c r="L962" i="3"/>
  <c r="T962" i="3"/>
  <c r="AB962" i="3"/>
  <c r="AJ962" i="3"/>
  <c r="AO962" i="3"/>
  <c r="AT962" i="3"/>
  <c r="N962" i="3"/>
  <c r="V962" i="3"/>
  <c r="AD962" i="3"/>
  <c r="AK962" i="3"/>
  <c r="AP962" i="3"/>
  <c r="AV962" i="3"/>
  <c r="AL962" i="3"/>
  <c r="P962" i="3"/>
  <c r="AR962" i="3"/>
  <c r="AF962" i="3"/>
  <c r="X962" i="3"/>
  <c r="AW962" i="3"/>
  <c r="M914" i="3"/>
  <c r="Q914" i="3"/>
  <c r="U914" i="3"/>
  <c r="Y914" i="3"/>
  <c r="AC914" i="3"/>
  <c r="AG914" i="3"/>
  <c r="AK914" i="3"/>
  <c r="AO914" i="3"/>
  <c r="AS914" i="3"/>
  <c r="AW914" i="3"/>
  <c r="K914" i="3"/>
  <c r="O914" i="3"/>
  <c r="S914" i="3"/>
  <c r="W914" i="3"/>
  <c r="AA914" i="3"/>
  <c r="AE914" i="3"/>
  <c r="AI914" i="3"/>
  <c r="AM914" i="3"/>
  <c r="AQ914" i="3"/>
  <c r="AU914" i="3"/>
  <c r="R914" i="3"/>
  <c r="Z914" i="3"/>
  <c r="AH914" i="3"/>
  <c r="AP914" i="3"/>
  <c r="L914" i="3"/>
  <c r="T914" i="3"/>
  <c r="AB914" i="3"/>
  <c r="AJ914" i="3"/>
  <c r="AR914" i="3"/>
  <c r="N914" i="3"/>
  <c r="V914" i="3"/>
  <c r="AD914" i="3"/>
  <c r="AL914" i="3"/>
  <c r="AT914" i="3"/>
  <c r="X914" i="3"/>
  <c r="AF914" i="3"/>
  <c r="P914" i="3"/>
  <c r="AN914" i="3"/>
  <c r="AV914" i="3"/>
  <c r="M882" i="3"/>
  <c r="Q882" i="3"/>
  <c r="U882" i="3"/>
  <c r="Y882" i="3"/>
  <c r="AC882" i="3"/>
  <c r="AG882" i="3"/>
  <c r="AK882" i="3"/>
  <c r="AO882" i="3"/>
  <c r="AS882" i="3"/>
  <c r="AW882" i="3"/>
  <c r="K882" i="3"/>
  <c r="O882" i="3"/>
  <c r="S882" i="3"/>
  <c r="W882" i="3"/>
  <c r="AA882" i="3"/>
  <c r="AE882" i="3"/>
  <c r="AI882" i="3"/>
  <c r="AM882" i="3"/>
  <c r="AQ882" i="3"/>
  <c r="AU882" i="3"/>
  <c r="R882" i="3"/>
  <c r="Z882" i="3"/>
  <c r="AH882" i="3"/>
  <c r="AP882" i="3"/>
  <c r="L882" i="3"/>
  <c r="T882" i="3"/>
  <c r="AB882" i="3"/>
  <c r="AJ882" i="3"/>
  <c r="AR882" i="3"/>
  <c r="N882" i="3"/>
  <c r="V882" i="3"/>
  <c r="AD882" i="3"/>
  <c r="AL882" i="3"/>
  <c r="AT882" i="3"/>
  <c r="X882" i="3"/>
  <c r="AF882" i="3"/>
  <c r="AN882" i="3"/>
  <c r="P882" i="3"/>
  <c r="AV882" i="3"/>
  <c r="M850" i="3"/>
  <c r="Q850" i="3"/>
  <c r="U850" i="3"/>
  <c r="Y850" i="3"/>
  <c r="AC850" i="3"/>
  <c r="AG850" i="3"/>
  <c r="AK850" i="3"/>
  <c r="AO850" i="3"/>
  <c r="AS850" i="3"/>
  <c r="AW850" i="3"/>
  <c r="K850" i="3"/>
  <c r="O850" i="3"/>
  <c r="S850" i="3"/>
  <c r="W850" i="3"/>
  <c r="AA850" i="3"/>
  <c r="AE850" i="3"/>
  <c r="AI850" i="3"/>
  <c r="AM850" i="3"/>
  <c r="AQ850" i="3"/>
  <c r="AU850" i="3"/>
  <c r="R850" i="3"/>
  <c r="Z850" i="3"/>
  <c r="AH850" i="3"/>
  <c r="AP850" i="3"/>
  <c r="L850" i="3"/>
  <c r="T850" i="3"/>
  <c r="AB850" i="3"/>
  <c r="AJ850" i="3"/>
  <c r="AR850" i="3"/>
  <c r="N850" i="3"/>
  <c r="V850" i="3"/>
  <c r="AD850" i="3"/>
  <c r="AL850" i="3"/>
  <c r="AT850" i="3"/>
  <c r="X850" i="3"/>
  <c r="AF850" i="3"/>
  <c r="AN850" i="3"/>
  <c r="P850" i="3"/>
  <c r="AV850" i="3"/>
  <c r="M818" i="3"/>
  <c r="Q818" i="3"/>
  <c r="U818" i="3"/>
  <c r="Y818" i="3"/>
  <c r="AC818" i="3"/>
  <c r="AG818" i="3"/>
  <c r="AK818" i="3"/>
  <c r="AO818" i="3"/>
  <c r="AS818" i="3"/>
  <c r="AW818" i="3"/>
  <c r="K818" i="3"/>
  <c r="O818" i="3"/>
  <c r="S818" i="3"/>
  <c r="W818" i="3"/>
  <c r="AA818" i="3"/>
  <c r="AE818" i="3"/>
  <c r="AI818" i="3"/>
  <c r="AM818" i="3"/>
  <c r="AQ818" i="3"/>
  <c r="AU818" i="3"/>
  <c r="R818" i="3"/>
  <c r="Z818" i="3"/>
  <c r="AH818" i="3"/>
  <c r="AP818" i="3"/>
  <c r="L818" i="3"/>
  <c r="T818" i="3"/>
  <c r="AB818" i="3"/>
  <c r="AJ818" i="3"/>
  <c r="AR818" i="3"/>
  <c r="N818" i="3"/>
  <c r="V818" i="3"/>
  <c r="AD818" i="3"/>
  <c r="AL818" i="3"/>
  <c r="AT818" i="3"/>
  <c r="X818" i="3"/>
  <c r="AF818" i="3"/>
  <c r="AN818" i="3"/>
  <c r="P818" i="3"/>
  <c r="AV818" i="3"/>
  <c r="M786" i="3"/>
  <c r="Q786" i="3"/>
  <c r="U786" i="3"/>
  <c r="Y786" i="3"/>
  <c r="AC786" i="3"/>
  <c r="AG786" i="3"/>
  <c r="AK786" i="3"/>
  <c r="AO786" i="3"/>
  <c r="AS786" i="3"/>
  <c r="AW786" i="3"/>
  <c r="K786" i="3"/>
  <c r="O786" i="3"/>
  <c r="S786" i="3"/>
  <c r="W786" i="3"/>
  <c r="AA786" i="3"/>
  <c r="AE786" i="3"/>
  <c r="AI786" i="3"/>
  <c r="AM786" i="3"/>
  <c r="AQ786" i="3"/>
  <c r="AU786" i="3"/>
  <c r="R786" i="3"/>
  <c r="Z786" i="3"/>
  <c r="AH786" i="3"/>
  <c r="AP786" i="3"/>
  <c r="L786" i="3"/>
  <c r="T786" i="3"/>
  <c r="AB786" i="3"/>
  <c r="AJ786" i="3"/>
  <c r="AR786" i="3"/>
  <c r="N786" i="3"/>
  <c r="V786" i="3"/>
  <c r="AD786" i="3"/>
  <c r="AL786" i="3"/>
  <c r="AT786" i="3"/>
  <c r="X786" i="3"/>
  <c r="AF786" i="3"/>
  <c r="AN786" i="3"/>
  <c r="P786" i="3"/>
  <c r="AV786" i="3"/>
  <c r="L754" i="3"/>
  <c r="P754" i="3"/>
  <c r="T754" i="3"/>
  <c r="X754" i="3"/>
  <c r="AB754" i="3"/>
  <c r="AF754" i="3"/>
  <c r="AJ754" i="3"/>
  <c r="AN754" i="3"/>
  <c r="AR754" i="3"/>
  <c r="AV754" i="3"/>
  <c r="M754" i="3"/>
  <c r="Q754" i="3"/>
  <c r="U754" i="3"/>
  <c r="Y754" i="3"/>
  <c r="AC754" i="3"/>
  <c r="AG754" i="3"/>
  <c r="AK754" i="3"/>
  <c r="AO754" i="3"/>
  <c r="AS754" i="3"/>
  <c r="AW754" i="3"/>
  <c r="K754" i="3"/>
  <c r="S754" i="3"/>
  <c r="AA754" i="3"/>
  <c r="AI754" i="3"/>
  <c r="AQ754" i="3"/>
  <c r="N754" i="3"/>
  <c r="V754" i="3"/>
  <c r="AD754" i="3"/>
  <c r="AL754" i="3"/>
  <c r="AT754" i="3"/>
  <c r="O754" i="3"/>
  <c r="W754" i="3"/>
  <c r="AE754" i="3"/>
  <c r="AM754" i="3"/>
  <c r="AU754" i="3"/>
  <c r="AP754" i="3"/>
  <c r="R754" i="3"/>
  <c r="Z754" i="3"/>
  <c r="AH754" i="3"/>
  <c r="K722" i="3"/>
  <c r="O722" i="3"/>
  <c r="S722" i="3"/>
  <c r="W722" i="3"/>
  <c r="AA722" i="3"/>
  <c r="AE722" i="3"/>
  <c r="AI722" i="3"/>
  <c r="AM722" i="3"/>
  <c r="AQ722" i="3"/>
  <c r="AU722" i="3"/>
  <c r="L722" i="3"/>
  <c r="P722" i="3"/>
  <c r="T722" i="3"/>
  <c r="X722" i="3"/>
  <c r="AB722" i="3"/>
  <c r="AF722" i="3"/>
  <c r="AJ722" i="3"/>
  <c r="AN722" i="3"/>
  <c r="AR722" i="3"/>
  <c r="AV722" i="3"/>
  <c r="M722" i="3"/>
  <c r="Q722" i="3"/>
  <c r="U722" i="3"/>
  <c r="Y722" i="3"/>
  <c r="AC722" i="3"/>
  <c r="AG722" i="3"/>
  <c r="AK722" i="3"/>
  <c r="AO722" i="3"/>
  <c r="AS722" i="3"/>
  <c r="AW722" i="3"/>
  <c r="N722" i="3"/>
  <c r="AD722" i="3"/>
  <c r="AT722" i="3"/>
  <c r="R722" i="3"/>
  <c r="AH722" i="3"/>
  <c r="V722" i="3"/>
  <c r="AL722" i="3"/>
  <c r="Z722" i="3"/>
  <c r="AP722" i="3"/>
  <c r="K690" i="3"/>
  <c r="O690" i="3"/>
  <c r="S690" i="3"/>
  <c r="W690" i="3"/>
  <c r="AA690" i="3"/>
  <c r="AE690" i="3"/>
  <c r="AI690" i="3"/>
  <c r="AM690" i="3"/>
  <c r="AQ690" i="3"/>
  <c r="AU690" i="3"/>
  <c r="L690" i="3"/>
  <c r="P690" i="3"/>
  <c r="T690" i="3"/>
  <c r="X690" i="3"/>
  <c r="AB690" i="3"/>
  <c r="AF690" i="3"/>
  <c r="AJ690" i="3"/>
  <c r="AN690" i="3"/>
  <c r="AR690" i="3"/>
  <c r="AV690" i="3"/>
  <c r="M690" i="3"/>
  <c r="Q690" i="3"/>
  <c r="U690" i="3"/>
  <c r="Y690" i="3"/>
  <c r="AC690" i="3"/>
  <c r="AG690" i="3"/>
  <c r="AK690" i="3"/>
  <c r="AO690" i="3"/>
  <c r="AS690" i="3"/>
  <c r="AW690" i="3"/>
  <c r="N690" i="3"/>
  <c r="AD690" i="3"/>
  <c r="AT690" i="3"/>
  <c r="R690" i="3"/>
  <c r="AH690" i="3"/>
  <c r="V690" i="3"/>
  <c r="AL690" i="3"/>
  <c r="Z690" i="3"/>
  <c r="AP690" i="3"/>
  <c r="K658" i="3"/>
  <c r="O658" i="3"/>
  <c r="S658" i="3"/>
  <c r="W658" i="3"/>
  <c r="AA658" i="3"/>
  <c r="AE658" i="3"/>
  <c r="AI658" i="3"/>
  <c r="AM658" i="3"/>
  <c r="AQ658" i="3"/>
  <c r="AU658" i="3"/>
  <c r="L658" i="3"/>
  <c r="P658" i="3"/>
  <c r="T658" i="3"/>
  <c r="X658" i="3"/>
  <c r="AB658" i="3"/>
  <c r="AF658" i="3"/>
  <c r="AJ658" i="3"/>
  <c r="AN658" i="3"/>
  <c r="AR658" i="3"/>
  <c r="AV658" i="3"/>
  <c r="M658" i="3"/>
  <c r="Q658" i="3"/>
  <c r="U658" i="3"/>
  <c r="Y658" i="3"/>
  <c r="AC658" i="3"/>
  <c r="AG658" i="3"/>
  <c r="AK658" i="3"/>
  <c r="AO658" i="3"/>
  <c r="AS658" i="3"/>
  <c r="AW658" i="3"/>
  <c r="N658" i="3"/>
  <c r="AD658" i="3"/>
  <c r="AT658" i="3"/>
  <c r="R658" i="3"/>
  <c r="AH658" i="3"/>
  <c r="V658" i="3"/>
  <c r="AL658" i="3"/>
  <c r="Z658" i="3"/>
  <c r="AP658" i="3"/>
  <c r="K626" i="3"/>
  <c r="O626" i="3"/>
  <c r="S626" i="3"/>
  <c r="W626" i="3"/>
  <c r="AA626" i="3"/>
  <c r="AE626" i="3"/>
  <c r="AI626" i="3"/>
  <c r="AM626" i="3"/>
  <c r="AQ626" i="3"/>
  <c r="AU626" i="3"/>
  <c r="L626" i="3"/>
  <c r="P626" i="3"/>
  <c r="T626" i="3"/>
  <c r="X626" i="3"/>
  <c r="AB626" i="3"/>
  <c r="AF626" i="3"/>
  <c r="AJ626" i="3"/>
  <c r="AN626" i="3"/>
  <c r="AR626" i="3"/>
  <c r="AV626" i="3"/>
  <c r="M626" i="3"/>
  <c r="Q626" i="3"/>
  <c r="U626" i="3"/>
  <c r="Y626" i="3"/>
  <c r="AC626" i="3"/>
  <c r="AG626" i="3"/>
  <c r="AK626" i="3"/>
  <c r="AO626" i="3"/>
  <c r="AS626" i="3"/>
  <c r="AW626" i="3"/>
  <c r="N626" i="3"/>
  <c r="AD626" i="3"/>
  <c r="AT626" i="3"/>
  <c r="R626" i="3"/>
  <c r="AH626" i="3"/>
  <c r="V626" i="3"/>
  <c r="AL626" i="3"/>
  <c r="Z626" i="3"/>
  <c r="AP626" i="3"/>
  <c r="K594" i="3"/>
  <c r="O594" i="3"/>
  <c r="S594" i="3"/>
  <c r="W594" i="3"/>
  <c r="AA594" i="3"/>
  <c r="AE594" i="3"/>
  <c r="AI594" i="3"/>
  <c r="AM594" i="3"/>
  <c r="AQ594" i="3"/>
  <c r="AU594" i="3"/>
  <c r="L594" i="3"/>
  <c r="P594" i="3"/>
  <c r="T594" i="3"/>
  <c r="X594" i="3"/>
  <c r="AB594" i="3"/>
  <c r="AF594" i="3"/>
  <c r="AJ594" i="3"/>
  <c r="AN594" i="3"/>
  <c r="AR594" i="3"/>
  <c r="AV594" i="3"/>
  <c r="M594" i="3"/>
  <c r="Q594" i="3"/>
  <c r="U594" i="3"/>
  <c r="Y594" i="3"/>
  <c r="AC594" i="3"/>
  <c r="AG594" i="3"/>
  <c r="AK594" i="3"/>
  <c r="AO594" i="3"/>
  <c r="AS594" i="3"/>
  <c r="AW594" i="3"/>
  <c r="N594" i="3"/>
  <c r="AD594" i="3"/>
  <c r="AT594" i="3"/>
  <c r="R594" i="3"/>
  <c r="AH594" i="3"/>
  <c r="V594" i="3"/>
  <c r="AL594" i="3"/>
  <c r="Z594" i="3"/>
  <c r="AP594" i="3"/>
  <c r="K562" i="3"/>
  <c r="O562" i="3"/>
  <c r="S562" i="3"/>
  <c r="W562" i="3"/>
  <c r="AA562" i="3"/>
  <c r="AE562" i="3"/>
  <c r="AI562" i="3"/>
  <c r="AM562" i="3"/>
  <c r="AQ562" i="3"/>
  <c r="AU562" i="3"/>
  <c r="L562" i="3"/>
  <c r="P562" i="3"/>
  <c r="T562" i="3"/>
  <c r="X562" i="3"/>
  <c r="AB562" i="3"/>
  <c r="AF562" i="3"/>
  <c r="AJ562" i="3"/>
  <c r="AN562" i="3"/>
  <c r="AR562" i="3"/>
  <c r="AV562" i="3"/>
  <c r="M562" i="3"/>
  <c r="Q562" i="3"/>
  <c r="U562" i="3"/>
  <c r="Y562" i="3"/>
  <c r="AC562" i="3"/>
  <c r="AG562" i="3"/>
  <c r="AK562" i="3"/>
  <c r="AO562" i="3"/>
  <c r="AS562" i="3"/>
  <c r="AW562" i="3"/>
  <c r="N562" i="3"/>
  <c r="AD562" i="3"/>
  <c r="AT562" i="3"/>
  <c r="R562" i="3"/>
  <c r="AH562" i="3"/>
  <c r="V562" i="3"/>
  <c r="AL562" i="3"/>
  <c r="Z562" i="3"/>
  <c r="AP562" i="3"/>
  <c r="K530" i="3"/>
  <c r="O530" i="3"/>
  <c r="S530" i="3"/>
  <c r="W530" i="3"/>
  <c r="AA530" i="3"/>
  <c r="AE530" i="3"/>
  <c r="AI530" i="3"/>
  <c r="AM530" i="3"/>
  <c r="AQ530" i="3"/>
  <c r="AU530" i="3"/>
  <c r="L530" i="3"/>
  <c r="P530" i="3"/>
  <c r="T530" i="3"/>
  <c r="X530" i="3"/>
  <c r="AB530" i="3"/>
  <c r="AF530" i="3"/>
  <c r="AJ530" i="3"/>
  <c r="AN530" i="3"/>
  <c r="AR530" i="3"/>
  <c r="AV530" i="3"/>
  <c r="M530" i="3"/>
  <c r="Q530" i="3"/>
  <c r="U530" i="3"/>
  <c r="Y530" i="3"/>
  <c r="AC530" i="3"/>
  <c r="AG530" i="3"/>
  <c r="AK530" i="3"/>
  <c r="AO530" i="3"/>
  <c r="AS530" i="3"/>
  <c r="AW530" i="3"/>
  <c r="N530" i="3"/>
  <c r="AD530" i="3"/>
  <c r="AT530" i="3"/>
  <c r="R530" i="3"/>
  <c r="AH530" i="3"/>
  <c r="V530" i="3"/>
  <c r="AL530" i="3"/>
  <c r="Z530" i="3"/>
  <c r="AP530" i="3"/>
  <c r="K498" i="3"/>
  <c r="O498" i="3"/>
  <c r="S498" i="3"/>
  <c r="W498" i="3"/>
  <c r="AA498" i="3"/>
  <c r="AE498" i="3"/>
  <c r="AI498" i="3"/>
  <c r="AM498" i="3"/>
  <c r="AQ498" i="3"/>
  <c r="AU498" i="3"/>
  <c r="L498" i="3"/>
  <c r="P498" i="3"/>
  <c r="T498" i="3"/>
  <c r="X498" i="3"/>
  <c r="AB498" i="3"/>
  <c r="AF498" i="3"/>
  <c r="AJ498" i="3"/>
  <c r="AN498" i="3"/>
  <c r="AR498" i="3"/>
  <c r="AV498" i="3"/>
  <c r="M498" i="3"/>
  <c r="Q498" i="3"/>
  <c r="U498" i="3"/>
  <c r="Y498" i="3"/>
  <c r="AC498" i="3"/>
  <c r="AG498" i="3"/>
  <c r="AK498" i="3"/>
  <c r="AO498" i="3"/>
  <c r="AS498" i="3"/>
  <c r="AW498" i="3"/>
  <c r="N498" i="3"/>
  <c r="AD498" i="3"/>
  <c r="AT498" i="3"/>
  <c r="R498" i="3"/>
  <c r="AH498" i="3"/>
  <c r="V498" i="3"/>
  <c r="AL498" i="3"/>
  <c r="Z498" i="3"/>
  <c r="AP498" i="3"/>
  <c r="K466" i="3"/>
  <c r="O466" i="3"/>
  <c r="S466" i="3"/>
  <c r="W466" i="3"/>
  <c r="AA466" i="3"/>
  <c r="AE466" i="3"/>
  <c r="AI466" i="3"/>
  <c r="AM466" i="3"/>
  <c r="AQ466" i="3"/>
  <c r="AU466" i="3"/>
  <c r="L466" i="3"/>
  <c r="P466" i="3"/>
  <c r="T466" i="3"/>
  <c r="X466" i="3"/>
  <c r="AB466" i="3"/>
  <c r="AF466" i="3"/>
  <c r="AJ466" i="3"/>
  <c r="AN466" i="3"/>
  <c r="AR466" i="3"/>
  <c r="AV466" i="3"/>
  <c r="M466" i="3"/>
  <c r="Q466" i="3"/>
  <c r="U466" i="3"/>
  <c r="Y466" i="3"/>
  <c r="AC466" i="3"/>
  <c r="AG466" i="3"/>
  <c r="AK466" i="3"/>
  <c r="AO466" i="3"/>
  <c r="AS466" i="3"/>
  <c r="AW466" i="3"/>
  <c r="N466" i="3"/>
  <c r="AD466" i="3"/>
  <c r="AT466" i="3"/>
  <c r="R466" i="3"/>
  <c r="AH466" i="3"/>
  <c r="V466" i="3"/>
  <c r="AL466" i="3"/>
  <c r="Z466" i="3"/>
  <c r="AP466" i="3"/>
  <c r="K434" i="3"/>
  <c r="O434" i="3"/>
  <c r="S434" i="3"/>
  <c r="W434" i="3"/>
  <c r="AA434" i="3"/>
  <c r="AE434" i="3"/>
  <c r="AI434" i="3"/>
  <c r="AM434" i="3"/>
  <c r="AQ434" i="3"/>
  <c r="AU434" i="3"/>
  <c r="L434" i="3"/>
  <c r="P434" i="3"/>
  <c r="T434" i="3"/>
  <c r="X434" i="3"/>
  <c r="AB434" i="3"/>
  <c r="AF434" i="3"/>
  <c r="AJ434" i="3"/>
  <c r="AN434" i="3"/>
  <c r="AR434" i="3"/>
  <c r="AV434" i="3"/>
  <c r="M434" i="3"/>
  <c r="Q434" i="3"/>
  <c r="U434" i="3"/>
  <c r="Y434" i="3"/>
  <c r="AC434" i="3"/>
  <c r="AG434" i="3"/>
  <c r="AK434" i="3"/>
  <c r="AO434" i="3"/>
  <c r="AS434" i="3"/>
  <c r="AW434" i="3"/>
  <c r="N434" i="3"/>
  <c r="AD434" i="3"/>
  <c r="AT434" i="3"/>
  <c r="R434" i="3"/>
  <c r="AH434" i="3"/>
  <c r="V434" i="3"/>
  <c r="AL434" i="3"/>
  <c r="Z434" i="3"/>
  <c r="AP434" i="3"/>
  <c r="M402" i="3"/>
  <c r="Q402" i="3"/>
  <c r="U402" i="3"/>
  <c r="Y402" i="3"/>
  <c r="AC402" i="3"/>
  <c r="AG402" i="3"/>
  <c r="AK402" i="3"/>
  <c r="AO402" i="3"/>
  <c r="AS402" i="3"/>
  <c r="AW402" i="3"/>
  <c r="N402" i="3"/>
  <c r="R402" i="3"/>
  <c r="V402" i="3"/>
  <c r="Z402" i="3"/>
  <c r="AD402" i="3"/>
  <c r="AH402" i="3"/>
  <c r="AL402" i="3"/>
  <c r="AP402" i="3"/>
  <c r="AT402" i="3"/>
  <c r="P402" i="3"/>
  <c r="X402" i="3"/>
  <c r="AF402" i="3"/>
  <c r="AN402" i="3"/>
  <c r="AV402" i="3"/>
  <c r="K402" i="3"/>
  <c r="S402" i="3"/>
  <c r="AA402" i="3"/>
  <c r="AI402" i="3"/>
  <c r="AQ402" i="3"/>
  <c r="L402" i="3"/>
  <c r="T402" i="3"/>
  <c r="AB402" i="3"/>
  <c r="AJ402" i="3"/>
  <c r="AR402" i="3"/>
  <c r="AE402" i="3"/>
  <c r="AM402" i="3"/>
  <c r="O402" i="3"/>
  <c r="AU402" i="3"/>
  <c r="W402" i="3"/>
  <c r="M370" i="3"/>
  <c r="Q370" i="3"/>
  <c r="U370" i="3"/>
  <c r="Y370" i="3"/>
  <c r="AC370" i="3"/>
  <c r="AG370" i="3"/>
  <c r="AK370" i="3"/>
  <c r="AO370" i="3"/>
  <c r="AS370" i="3"/>
  <c r="AW370" i="3"/>
  <c r="N370" i="3"/>
  <c r="R370" i="3"/>
  <c r="V370" i="3"/>
  <c r="Z370" i="3"/>
  <c r="AD370" i="3"/>
  <c r="AH370" i="3"/>
  <c r="AL370" i="3"/>
  <c r="AP370" i="3"/>
  <c r="AT370" i="3"/>
  <c r="K370" i="3"/>
  <c r="O370" i="3"/>
  <c r="S370" i="3"/>
  <c r="W370" i="3"/>
  <c r="AA370" i="3"/>
  <c r="AE370" i="3"/>
  <c r="AI370" i="3"/>
  <c r="AM370" i="3"/>
  <c r="AQ370" i="3"/>
  <c r="AU370" i="3"/>
  <c r="L370" i="3"/>
  <c r="AB370" i="3"/>
  <c r="AR370" i="3"/>
  <c r="P370" i="3"/>
  <c r="AF370" i="3"/>
  <c r="AV370" i="3"/>
  <c r="T370" i="3"/>
  <c r="AJ370" i="3"/>
  <c r="X370" i="3"/>
  <c r="AN370" i="3"/>
  <c r="M338" i="3"/>
  <c r="Q338" i="3"/>
  <c r="U338" i="3"/>
  <c r="Y338" i="3"/>
  <c r="AC338" i="3"/>
  <c r="AG338" i="3"/>
  <c r="AK338" i="3"/>
  <c r="AO338" i="3"/>
  <c r="AS338" i="3"/>
  <c r="AW338" i="3"/>
  <c r="N338" i="3"/>
  <c r="R338" i="3"/>
  <c r="V338" i="3"/>
  <c r="Z338" i="3"/>
  <c r="AD338" i="3"/>
  <c r="AH338" i="3"/>
  <c r="AL338" i="3"/>
  <c r="AP338" i="3"/>
  <c r="AT338" i="3"/>
  <c r="K338" i="3"/>
  <c r="O338" i="3"/>
  <c r="S338" i="3"/>
  <c r="W338" i="3"/>
  <c r="AA338" i="3"/>
  <c r="AE338" i="3"/>
  <c r="AI338" i="3"/>
  <c r="AM338" i="3"/>
  <c r="AQ338" i="3"/>
  <c r="AU338" i="3"/>
  <c r="L338" i="3"/>
  <c r="AB338" i="3"/>
  <c r="AR338" i="3"/>
  <c r="P338" i="3"/>
  <c r="AF338" i="3"/>
  <c r="AV338" i="3"/>
  <c r="T338" i="3"/>
  <c r="AJ338" i="3"/>
  <c r="AN338" i="3"/>
  <c r="X338" i="3"/>
  <c r="M306" i="3"/>
  <c r="Q306" i="3"/>
  <c r="U306" i="3"/>
  <c r="Y306" i="3"/>
  <c r="AC306" i="3"/>
  <c r="AG306" i="3"/>
  <c r="AK306" i="3"/>
  <c r="AO306" i="3"/>
  <c r="AS306" i="3"/>
  <c r="AW306" i="3"/>
  <c r="N306" i="3"/>
  <c r="R306" i="3"/>
  <c r="V306" i="3"/>
  <c r="Z306" i="3"/>
  <c r="AD306" i="3"/>
  <c r="AH306" i="3"/>
  <c r="AL306" i="3"/>
  <c r="AP306" i="3"/>
  <c r="AT306" i="3"/>
  <c r="K306" i="3"/>
  <c r="O306" i="3"/>
  <c r="S306" i="3"/>
  <c r="W306" i="3"/>
  <c r="AA306" i="3"/>
  <c r="AE306" i="3"/>
  <c r="AI306" i="3"/>
  <c r="AM306" i="3"/>
  <c r="AQ306" i="3"/>
  <c r="AU306" i="3"/>
  <c r="X306" i="3"/>
  <c r="AN306" i="3"/>
  <c r="L306" i="3"/>
  <c r="AB306" i="3"/>
  <c r="AR306" i="3"/>
  <c r="P306" i="3"/>
  <c r="AF306" i="3"/>
  <c r="AV306" i="3"/>
  <c r="T306" i="3"/>
  <c r="AJ306" i="3"/>
  <c r="M242" i="3"/>
  <c r="Q242" i="3"/>
  <c r="U242" i="3"/>
  <c r="Y242" i="3"/>
  <c r="AC242" i="3"/>
  <c r="AG242" i="3"/>
  <c r="AK242" i="3"/>
  <c r="AO242" i="3"/>
  <c r="AS242" i="3"/>
  <c r="AW242" i="3"/>
  <c r="N242" i="3"/>
  <c r="R242" i="3"/>
  <c r="V242" i="3"/>
  <c r="Z242" i="3"/>
  <c r="AD242" i="3"/>
  <c r="AH242" i="3"/>
  <c r="AL242" i="3"/>
  <c r="AP242" i="3"/>
  <c r="AT242" i="3"/>
  <c r="K242" i="3"/>
  <c r="O242" i="3"/>
  <c r="S242" i="3"/>
  <c r="W242" i="3"/>
  <c r="AA242" i="3"/>
  <c r="AE242" i="3"/>
  <c r="AI242" i="3"/>
  <c r="AM242" i="3"/>
  <c r="AQ242" i="3"/>
  <c r="AU242" i="3"/>
  <c r="P242" i="3"/>
  <c r="AF242" i="3"/>
  <c r="AV242" i="3"/>
  <c r="T242" i="3"/>
  <c r="AJ242" i="3"/>
  <c r="X242" i="3"/>
  <c r="AN242" i="3"/>
  <c r="AB242" i="3"/>
  <c r="AR242" i="3"/>
  <c r="L242" i="3"/>
  <c r="M226" i="3"/>
  <c r="Q226" i="3"/>
  <c r="U226" i="3"/>
  <c r="Y226" i="3"/>
  <c r="AC226" i="3"/>
  <c r="AG226" i="3"/>
  <c r="AK226" i="3"/>
  <c r="AO226" i="3"/>
  <c r="AS226" i="3"/>
  <c r="AW226" i="3"/>
  <c r="N226" i="3"/>
  <c r="R226" i="3"/>
  <c r="V226" i="3"/>
  <c r="Z226" i="3"/>
  <c r="AD226" i="3"/>
  <c r="AH226" i="3"/>
  <c r="AL226" i="3"/>
  <c r="AP226" i="3"/>
  <c r="AT226" i="3"/>
  <c r="K226" i="3"/>
  <c r="O226" i="3"/>
  <c r="S226" i="3"/>
  <c r="W226" i="3"/>
  <c r="AA226" i="3"/>
  <c r="AE226" i="3"/>
  <c r="AI226" i="3"/>
  <c r="AM226" i="3"/>
  <c r="AQ226" i="3"/>
  <c r="AU226" i="3"/>
  <c r="X226" i="3"/>
  <c r="AN226" i="3"/>
  <c r="L226" i="3"/>
  <c r="AB226" i="3"/>
  <c r="AR226" i="3"/>
  <c r="P226" i="3"/>
  <c r="AF226" i="3"/>
  <c r="AV226" i="3"/>
  <c r="T226" i="3"/>
  <c r="AJ226" i="3"/>
  <c r="M194" i="3"/>
  <c r="Q194" i="3"/>
  <c r="U194" i="3"/>
  <c r="Y194" i="3"/>
  <c r="AC194" i="3"/>
  <c r="AG194" i="3"/>
  <c r="AK194" i="3"/>
  <c r="AO194" i="3"/>
  <c r="AS194" i="3"/>
  <c r="AW194" i="3"/>
  <c r="N194" i="3"/>
  <c r="R194" i="3"/>
  <c r="V194" i="3"/>
  <c r="Z194" i="3"/>
  <c r="AD194" i="3"/>
  <c r="AH194" i="3"/>
  <c r="AL194" i="3"/>
  <c r="AP194" i="3"/>
  <c r="AT194" i="3"/>
  <c r="K194" i="3"/>
  <c r="O194" i="3"/>
  <c r="S194" i="3"/>
  <c r="W194" i="3"/>
  <c r="AA194" i="3"/>
  <c r="AE194" i="3"/>
  <c r="AI194" i="3"/>
  <c r="AM194" i="3"/>
  <c r="AQ194" i="3"/>
  <c r="AU194" i="3"/>
  <c r="X194" i="3"/>
  <c r="AN194" i="3"/>
  <c r="L194" i="3"/>
  <c r="AB194" i="3"/>
  <c r="AR194" i="3"/>
  <c r="P194" i="3"/>
  <c r="AF194" i="3"/>
  <c r="AV194" i="3"/>
  <c r="T194" i="3"/>
  <c r="AJ194" i="3"/>
  <c r="K162" i="3"/>
  <c r="O162" i="3"/>
  <c r="S162" i="3"/>
  <c r="W162" i="3"/>
  <c r="AA162" i="3"/>
  <c r="AE162" i="3"/>
  <c r="AI162" i="3"/>
  <c r="AM162" i="3"/>
  <c r="AQ162" i="3"/>
  <c r="AU162" i="3"/>
  <c r="L162" i="3"/>
  <c r="P162" i="3"/>
  <c r="T162" i="3"/>
  <c r="X162" i="3"/>
  <c r="AB162" i="3"/>
  <c r="AF162" i="3"/>
  <c r="AJ162" i="3"/>
  <c r="AN162" i="3"/>
  <c r="AR162" i="3"/>
  <c r="AV162" i="3"/>
  <c r="M162" i="3"/>
  <c r="Q162" i="3"/>
  <c r="U162" i="3"/>
  <c r="Y162" i="3"/>
  <c r="AC162" i="3"/>
  <c r="AG162" i="3"/>
  <c r="AK162" i="3"/>
  <c r="AO162" i="3"/>
  <c r="AS162" i="3"/>
  <c r="AW162" i="3"/>
  <c r="N162" i="3"/>
  <c r="AD162" i="3"/>
  <c r="AT162" i="3"/>
  <c r="R162" i="3"/>
  <c r="AH162" i="3"/>
  <c r="V162" i="3"/>
  <c r="AL162" i="3"/>
  <c r="Z162" i="3"/>
  <c r="AP162" i="3"/>
  <c r="K130" i="3"/>
  <c r="O130" i="3"/>
  <c r="S130" i="3"/>
  <c r="W130" i="3"/>
  <c r="AA130" i="3"/>
  <c r="AE130" i="3"/>
  <c r="AI130" i="3"/>
  <c r="AM130" i="3"/>
  <c r="AQ130" i="3"/>
  <c r="AU130" i="3"/>
  <c r="L130" i="3"/>
  <c r="P130" i="3"/>
  <c r="T130" i="3"/>
  <c r="X130" i="3"/>
  <c r="AB130" i="3"/>
  <c r="AF130" i="3"/>
  <c r="AJ130" i="3"/>
  <c r="AN130" i="3"/>
  <c r="AR130" i="3"/>
  <c r="AV130" i="3"/>
  <c r="M130" i="3"/>
  <c r="Q130" i="3"/>
  <c r="U130" i="3"/>
  <c r="Y130" i="3"/>
  <c r="AC130" i="3"/>
  <c r="AG130" i="3"/>
  <c r="AK130" i="3"/>
  <c r="AO130" i="3"/>
  <c r="AS130" i="3"/>
  <c r="AW130" i="3"/>
  <c r="N130" i="3"/>
  <c r="AD130" i="3"/>
  <c r="AT130" i="3"/>
  <c r="R130" i="3"/>
  <c r="AH130" i="3"/>
  <c r="V130" i="3"/>
  <c r="AL130" i="3"/>
  <c r="Z130" i="3"/>
  <c r="AP130" i="3"/>
  <c r="M98" i="3"/>
  <c r="Q98" i="3"/>
  <c r="U98" i="3"/>
  <c r="Y98" i="3"/>
  <c r="AC98" i="3"/>
  <c r="AG98" i="3"/>
  <c r="AK98" i="3"/>
  <c r="AO98" i="3"/>
  <c r="AS98" i="3"/>
  <c r="AW98" i="3"/>
  <c r="N98" i="3"/>
  <c r="R98" i="3"/>
  <c r="V98" i="3"/>
  <c r="Z98" i="3"/>
  <c r="AD98" i="3"/>
  <c r="AH98" i="3"/>
  <c r="AL98" i="3"/>
  <c r="AP98" i="3"/>
  <c r="AT98" i="3"/>
  <c r="K98" i="3"/>
  <c r="O98" i="3"/>
  <c r="S98" i="3"/>
  <c r="W98" i="3"/>
  <c r="AA98" i="3"/>
  <c r="AE98" i="3"/>
  <c r="AI98" i="3"/>
  <c r="AM98" i="3"/>
  <c r="AQ98" i="3"/>
  <c r="AU98" i="3"/>
  <c r="L98" i="3"/>
  <c r="AB98" i="3"/>
  <c r="AR98" i="3"/>
  <c r="P98" i="3"/>
  <c r="AF98" i="3"/>
  <c r="AV98" i="3"/>
  <c r="T98" i="3"/>
  <c r="AJ98" i="3"/>
  <c r="AN98" i="3"/>
  <c r="X98" i="3"/>
  <c r="N66" i="3"/>
  <c r="R66" i="3"/>
  <c r="V66" i="3"/>
  <c r="Z66" i="3"/>
  <c r="AD66" i="3"/>
  <c r="K66" i="3"/>
  <c r="O66" i="3"/>
  <c r="S66" i="3"/>
  <c r="W66" i="3"/>
  <c r="AA66" i="3"/>
  <c r="AE66" i="3"/>
  <c r="AI66" i="3"/>
  <c r="AM66" i="3"/>
  <c r="AQ66" i="3"/>
  <c r="L66" i="3"/>
  <c r="P66" i="3"/>
  <c r="T66" i="3"/>
  <c r="X66" i="3"/>
  <c r="AB66" i="3"/>
  <c r="AF66" i="3"/>
  <c r="AJ66" i="3"/>
  <c r="AN66" i="3"/>
  <c r="M66" i="3"/>
  <c r="AC66" i="3"/>
  <c r="AL66" i="3"/>
  <c r="AS66" i="3"/>
  <c r="AW66" i="3"/>
  <c r="Q66" i="3"/>
  <c r="AG66" i="3"/>
  <c r="AO66" i="3"/>
  <c r="AT66" i="3"/>
  <c r="U66" i="3"/>
  <c r="AH66" i="3"/>
  <c r="AP66" i="3"/>
  <c r="AU66" i="3"/>
  <c r="AV66" i="3"/>
  <c r="Y66" i="3"/>
  <c r="AK66" i="3"/>
  <c r="AR66" i="3"/>
  <c r="K34" i="3"/>
  <c r="O34" i="3"/>
  <c r="S34" i="3"/>
  <c r="W34" i="3"/>
  <c r="AA34" i="3"/>
  <c r="AE34" i="3"/>
  <c r="AI34" i="3"/>
  <c r="AM34" i="3"/>
  <c r="AQ34" i="3"/>
  <c r="AU34" i="3"/>
  <c r="L34" i="3"/>
  <c r="P34" i="3"/>
  <c r="T34" i="3"/>
  <c r="X34" i="3"/>
  <c r="AB34" i="3"/>
  <c r="AF34" i="3"/>
  <c r="AJ34" i="3"/>
  <c r="AN34" i="3"/>
  <c r="AR34" i="3"/>
  <c r="AV34" i="3"/>
  <c r="M34" i="3"/>
  <c r="Q34" i="3"/>
  <c r="U34" i="3"/>
  <c r="Y34" i="3"/>
  <c r="AC34" i="3"/>
  <c r="AG34" i="3"/>
  <c r="AK34" i="3"/>
  <c r="AO34" i="3"/>
  <c r="AS34" i="3"/>
  <c r="AW34" i="3"/>
  <c r="V34" i="3"/>
  <c r="AL34" i="3"/>
  <c r="Z34" i="3"/>
  <c r="AP34" i="3"/>
  <c r="N34" i="3"/>
  <c r="AD34" i="3"/>
  <c r="AT34" i="3"/>
  <c r="R34" i="3"/>
  <c r="AH34" i="3"/>
  <c r="M1505" i="3"/>
  <c r="Q1505" i="3"/>
  <c r="U1505" i="3"/>
  <c r="Y1505" i="3"/>
  <c r="AC1505" i="3"/>
  <c r="AG1505" i="3"/>
  <c r="AK1505" i="3"/>
  <c r="AO1505" i="3"/>
  <c r="AS1505" i="3"/>
  <c r="AW1505" i="3"/>
  <c r="R1505" i="3"/>
  <c r="Z1505" i="3"/>
  <c r="AH1505" i="3"/>
  <c r="AP1505" i="3"/>
  <c r="N1505" i="3"/>
  <c r="V1505" i="3"/>
  <c r="AD1505" i="3"/>
  <c r="AL1505" i="3"/>
  <c r="AT1505" i="3"/>
  <c r="K1505" i="3"/>
  <c r="O1505" i="3"/>
  <c r="S1505" i="3"/>
  <c r="W1505" i="3"/>
  <c r="AA1505" i="3"/>
  <c r="AE1505" i="3"/>
  <c r="AI1505" i="3"/>
  <c r="AM1505" i="3"/>
  <c r="AQ1505" i="3"/>
  <c r="AU1505" i="3"/>
  <c r="T1505" i="3"/>
  <c r="AJ1505" i="3"/>
  <c r="AV1505" i="3"/>
  <c r="X1505" i="3"/>
  <c r="AN1505" i="3"/>
  <c r="P1505" i="3"/>
  <c r="L1505" i="3"/>
  <c r="AB1505" i="3"/>
  <c r="AR1505" i="3"/>
  <c r="AF1505" i="3"/>
  <c r="M1477" i="3"/>
  <c r="Q1477" i="3"/>
  <c r="U1477" i="3"/>
  <c r="Y1477" i="3"/>
  <c r="AC1477" i="3"/>
  <c r="AG1477" i="3"/>
  <c r="AK1477" i="3"/>
  <c r="AO1477" i="3"/>
  <c r="AS1477" i="3"/>
  <c r="AW1477" i="3"/>
  <c r="N1477" i="3"/>
  <c r="R1477" i="3"/>
  <c r="V1477" i="3"/>
  <c r="Z1477" i="3"/>
  <c r="AD1477" i="3"/>
  <c r="AH1477" i="3"/>
  <c r="AL1477" i="3"/>
  <c r="AP1477" i="3"/>
  <c r="AT1477" i="3"/>
  <c r="K1477" i="3"/>
  <c r="O1477" i="3"/>
  <c r="S1477" i="3"/>
  <c r="W1477" i="3"/>
  <c r="AA1477" i="3"/>
  <c r="AE1477" i="3"/>
  <c r="AI1477" i="3"/>
  <c r="AM1477" i="3"/>
  <c r="AQ1477" i="3"/>
  <c r="AU1477" i="3"/>
  <c r="X1477" i="3"/>
  <c r="AN1477" i="3"/>
  <c r="T1477" i="3"/>
  <c r="L1477" i="3"/>
  <c r="AB1477" i="3"/>
  <c r="AR1477" i="3"/>
  <c r="P1477" i="3"/>
  <c r="AF1477" i="3"/>
  <c r="AV1477" i="3"/>
  <c r="AJ1477" i="3"/>
  <c r="M1413" i="3"/>
  <c r="Q1413" i="3"/>
  <c r="U1413" i="3"/>
  <c r="Y1413" i="3"/>
  <c r="AC1413" i="3"/>
  <c r="AG1413" i="3"/>
  <c r="AK1413" i="3"/>
  <c r="AO1413" i="3"/>
  <c r="AS1413" i="3"/>
  <c r="AW1413" i="3"/>
  <c r="N1413" i="3"/>
  <c r="R1413" i="3"/>
  <c r="V1413" i="3"/>
  <c r="Z1413" i="3"/>
  <c r="AD1413" i="3"/>
  <c r="AH1413" i="3"/>
  <c r="AL1413" i="3"/>
  <c r="AP1413" i="3"/>
  <c r="AT1413" i="3"/>
  <c r="K1413" i="3"/>
  <c r="O1413" i="3"/>
  <c r="S1413" i="3"/>
  <c r="W1413" i="3"/>
  <c r="AA1413" i="3"/>
  <c r="AE1413" i="3"/>
  <c r="AI1413" i="3"/>
  <c r="AM1413" i="3"/>
  <c r="AQ1413" i="3"/>
  <c r="AU1413" i="3"/>
  <c r="X1413" i="3"/>
  <c r="AN1413" i="3"/>
  <c r="T1413" i="3"/>
  <c r="L1413" i="3"/>
  <c r="AB1413" i="3"/>
  <c r="AR1413" i="3"/>
  <c r="P1413" i="3"/>
  <c r="AF1413" i="3"/>
  <c r="AV1413" i="3"/>
  <c r="AJ1413" i="3"/>
  <c r="M1349" i="3"/>
  <c r="Q1349" i="3"/>
  <c r="U1349" i="3"/>
  <c r="Y1349" i="3"/>
  <c r="AC1349" i="3"/>
  <c r="AG1349" i="3"/>
  <c r="AK1349" i="3"/>
  <c r="AO1349" i="3"/>
  <c r="AS1349" i="3"/>
  <c r="AW1349" i="3"/>
  <c r="N1349" i="3"/>
  <c r="R1349" i="3"/>
  <c r="V1349" i="3"/>
  <c r="Z1349" i="3"/>
  <c r="AD1349" i="3"/>
  <c r="AH1349" i="3"/>
  <c r="AL1349" i="3"/>
  <c r="AP1349" i="3"/>
  <c r="AT1349" i="3"/>
  <c r="K1349" i="3"/>
  <c r="O1349" i="3"/>
  <c r="S1349" i="3"/>
  <c r="W1349" i="3"/>
  <c r="AA1349" i="3"/>
  <c r="AE1349" i="3"/>
  <c r="AI1349" i="3"/>
  <c r="AM1349" i="3"/>
  <c r="AQ1349" i="3"/>
  <c r="AU1349" i="3"/>
  <c r="X1349" i="3"/>
  <c r="AN1349" i="3"/>
  <c r="L1349" i="3"/>
  <c r="AB1349" i="3"/>
  <c r="AR1349" i="3"/>
  <c r="T1349" i="3"/>
  <c r="P1349" i="3"/>
  <c r="AF1349" i="3"/>
  <c r="AV1349" i="3"/>
  <c r="AJ1349" i="3"/>
  <c r="M1285" i="3"/>
  <c r="Q1285" i="3"/>
  <c r="U1285" i="3"/>
  <c r="Y1285" i="3"/>
  <c r="AC1285" i="3"/>
  <c r="AG1285" i="3"/>
  <c r="AK1285" i="3"/>
  <c r="AO1285" i="3"/>
  <c r="AS1285" i="3"/>
  <c r="AW1285" i="3"/>
  <c r="N1285" i="3"/>
  <c r="R1285" i="3"/>
  <c r="V1285" i="3"/>
  <c r="Z1285" i="3"/>
  <c r="AD1285" i="3"/>
  <c r="AH1285" i="3"/>
  <c r="AL1285" i="3"/>
  <c r="AP1285" i="3"/>
  <c r="AT1285" i="3"/>
  <c r="K1285" i="3"/>
  <c r="O1285" i="3"/>
  <c r="S1285" i="3"/>
  <c r="W1285" i="3"/>
  <c r="AA1285" i="3"/>
  <c r="AE1285" i="3"/>
  <c r="AI1285" i="3"/>
  <c r="AM1285" i="3"/>
  <c r="AQ1285" i="3"/>
  <c r="AU1285" i="3"/>
  <c r="X1285" i="3"/>
  <c r="AN1285" i="3"/>
  <c r="AJ1285" i="3"/>
  <c r="L1285" i="3"/>
  <c r="AB1285" i="3"/>
  <c r="AR1285" i="3"/>
  <c r="T1285" i="3"/>
  <c r="P1285" i="3"/>
  <c r="AF1285" i="3"/>
  <c r="AV1285" i="3"/>
  <c r="M1217" i="3"/>
  <c r="Q1217" i="3"/>
  <c r="U1217" i="3"/>
  <c r="Y1217" i="3"/>
  <c r="AC1217" i="3"/>
  <c r="AG1217" i="3"/>
  <c r="AK1217" i="3"/>
  <c r="AO1217" i="3"/>
  <c r="AS1217" i="3"/>
  <c r="AW1217" i="3"/>
  <c r="N1217" i="3"/>
  <c r="R1217" i="3"/>
  <c r="V1217" i="3"/>
  <c r="Z1217" i="3"/>
  <c r="AD1217" i="3"/>
  <c r="AH1217" i="3"/>
  <c r="AL1217" i="3"/>
  <c r="AP1217" i="3"/>
  <c r="AT1217" i="3"/>
  <c r="K1217" i="3"/>
  <c r="O1217" i="3"/>
  <c r="S1217" i="3"/>
  <c r="W1217" i="3"/>
  <c r="AA1217" i="3"/>
  <c r="AE1217" i="3"/>
  <c r="AI1217" i="3"/>
  <c r="AM1217" i="3"/>
  <c r="AQ1217" i="3"/>
  <c r="AU1217" i="3"/>
  <c r="T1217" i="3"/>
  <c r="AJ1217" i="3"/>
  <c r="P1217" i="3"/>
  <c r="X1217" i="3"/>
  <c r="AN1217" i="3"/>
  <c r="AF1217" i="3"/>
  <c r="L1217" i="3"/>
  <c r="AB1217" i="3"/>
  <c r="AR1217" i="3"/>
  <c r="AV1217" i="3"/>
  <c r="M1153" i="3"/>
  <c r="Q1153" i="3"/>
  <c r="U1153" i="3"/>
  <c r="Y1153" i="3"/>
  <c r="AC1153" i="3"/>
  <c r="AG1153" i="3"/>
  <c r="AK1153" i="3"/>
  <c r="AO1153" i="3"/>
  <c r="AS1153" i="3"/>
  <c r="AW1153" i="3"/>
  <c r="P1153" i="3"/>
  <c r="AB1153" i="3"/>
  <c r="AJ1153" i="3"/>
  <c r="AV1153" i="3"/>
  <c r="N1153" i="3"/>
  <c r="R1153" i="3"/>
  <c r="V1153" i="3"/>
  <c r="Z1153" i="3"/>
  <c r="AD1153" i="3"/>
  <c r="AH1153" i="3"/>
  <c r="AL1153" i="3"/>
  <c r="AP1153" i="3"/>
  <c r="AT1153" i="3"/>
  <c r="L1153" i="3"/>
  <c r="X1153" i="3"/>
  <c r="AN1153" i="3"/>
  <c r="K1153" i="3"/>
  <c r="O1153" i="3"/>
  <c r="S1153" i="3"/>
  <c r="W1153" i="3"/>
  <c r="AA1153" i="3"/>
  <c r="AE1153" i="3"/>
  <c r="AI1153" i="3"/>
  <c r="AM1153" i="3"/>
  <c r="AQ1153" i="3"/>
  <c r="AU1153" i="3"/>
  <c r="T1153" i="3"/>
  <c r="AF1153" i="3"/>
  <c r="AR1153" i="3"/>
  <c r="M1089" i="3"/>
  <c r="Q1089" i="3"/>
  <c r="U1089" i="3"/>
  <c r="Y1089" i="3"/>
  <c r="AC1089" i="3"/>
  <c r="AG1089" i="3"/>
  <c r="AK1089" i="3"/>
  <c r="AO1089" i="3"/>
  <c r="AS1089" i="3"/>
  <c r="AW1089" i="3"/>
  <c r="N1089" i="3"/>
  <c r="R1089" i="3"/>
  <c r="V1089" i="3"/>
  <c r="Z1089" i="3"/>
  <c r="AD1089" i="3"/>
  <c r="AH1089" i="3"/>
  <c r="AL1089" i="3"/>
  <c r="AP1089" i="3"/>
  <c r="AT1089" i="3"/>
  <c r="K1089" i="3"/>
  <c r="O1089" i="3"/>
  <c r="S1089" i="3"/>
  <c r="W1089" i="3"/>
  <c r="AA1089" i="3"/>
  <c r="AE1089" i="3"/>
  <c r="AI1089" i="3"/>
  <c r="AM1089" i="3"/>
  <c r="AQ1089" i="3"/>
  <c r="AU1089" i="3"/>
  <c r="P1089" i="3"/>
  <c r="AF1089" i="3"/>
  <c r="AV1089" i="3"/>
  <c r="AB1089" i="3"/>
  <c r="T1089" i="3"/>
  <c r="AJ1089" i="3"/>
  <c r="AR1089" i="3"/>
  <c r="X1089" i="3"/>
  <c r="AN1089" i="3"/>
  <c r="L1089" i="3"/>
  <c r="M1025" i="3"/>
  <c r="Q1025" i="3"/>
  <c r="U1025" i="3"/>
  <c r="Y1025" i="3"/>
  <c r="AC1025" i="3"/>
  <c r="AG1025" i="3"/>
  <c r="AK1025" i="3"/>
  <c r="AO1025" i="3"/>
  <c r="AS1025" i="3"/>
  <c r="AW1025" i="3"/>
  <c r="N1025" i="3"/>
  <c r="R1025" i="3"/>
  <c r="V1025" i="3"/>
  <c r="Z1025" i="3"/>
  <c r="AD1025" i="3"/>
  <c r="AH1025" i="3"/>
  <c r="AL1025" i="3"/>
  <c r="AP1025" i="3"/>
  <c r="AT1025" i="3"/>
  <c r="K1025" i="3"/>
  <c r="O1025" i="3"/>
  <c r="S1025" i="3"/>
  <c r="W1025" i="3"/>
  <c r="AA1025" i="3"/>
  <c r="AE1025" i="3"/>
  <c r="AI1025" i="3"/>
  <c r="AM1025" i="3"/>
  <c r="AQ1025" i="3"/>
  <c r="AU1025" i="3"/>
  <c r="P1025" i="3"/>
  <c r="AF1025" i="3"/>
  <c r="AV1025" i="3"/>
  <c r="L1025" i="3"/>
  <c r="T1025" i="3"/>
  <c r="AJ1025" i="3"/>
  <c r="AR1025" i="3"/>
  <c r="X1025" i="3"/>
  <c r="AN1025" i="3"/>
  <c r="AB1025" i="3"/>
  <c r="L961" i="3"/>
  <c r="P961" i="3"/>
  <c r="T961" i="3"/>
  <c r="X961" i="3"/>
  <c r="AB961" i="3"/>
  <c r="AF961" i="3"/>
  <c r="AJ961" i="3"/>
  <c r="AN961" i="3"/>
  <c r="AR961" i="3"/>
  <c r="AV961" i="3"/>
  <c r="N961" i="3"/>
  <c r="R961" i="3"/>
  <c r="V961" i="3"/>
  <c r="Z961" i="3"/>
  <c r="AD961" i="3"/>
  <c r="AH961" i="3"/>
  <c r="AL961" i="3"/>
  <c r="AP961" i="3"/>
  <c r="AT961" i="3"/>
  <c r="Q961" i="3"/>
  <c r="Y961" i="3"/>
  <c r="AG961" i="3"/>
  <c r="AO961" i="3"/>
  <c r="AW961" i="3"/>
  <c r="K961" i="3"/>
  <c r="S961" i="3"/>
  <c r="AA961" i="3"/>
  <c r="AI961" i="3"/>
  <c r="AQ961" i="3"/>
  <c r="M961" i="3"/>
  <c r="U961" i="3"/>
  <c r="AC961" i="3"/>
  <c r="AK961" i="3"/>
  <c r="AS961" i="3"/>
  <c r="O961" i="3"/>
  <c r="AU961" i="3"/>
  <c r="AM961" i="3"/>
  <c r="W961" i="3"/>
  <c r="AE961" i="3"/>
  <c r="L897" i="3"/>
  <c r="P897" i="3"/>
  <c r="T897" i="3"/>
  <c r="X897" i="3"/>
  <c r="AB897" i="3"/>
  <c r="AF897" i="3"/>
  <c r="AJ897" i="3"/>
  <c r="AN897" i="3"/>
  <c r="AR897" i="3"/>
  <c r="AV897" i="3"/>
  <c r="N897" i="3"/>
  <c r="R897" i="3"/>
  <c r="V897" i="3"/>
  <c r="Z897" i="3"/>
  <c r="AD897" i="3"/>
  <c r="AH897" i="3"/>
  <c r="AL897" i="3"/>
  <c r="AP897" i="3"/>
  <c r="AT897" i="3"/>
  <c r="Q897" i="3"/>
  <c r="Y897" i="3"/>
  <c r="AG897" i="3"/>
  <c r="AO897" i="3"/>
  <c r="AW897" i="3"/>
  <c r="K897" i="3"/>
  <c r="S897" i="3"/>
  <c r="AA897" i="3"/>
  <c r="AI897" i="3"/>
  <c r="AQ897" i="3"/>
  <c r="M897" i="3"/>
  <c r="U897" i="3"/>
  <c r="AC897" i="3"/>
  <c r="AK897" i="3"/>
  <c r="AS897" i="3"/>
  <c r="O897" i="3"/>
  <c r="AU897" i="3"/>
  <c r="W897" i="3"/>
  <c r="AE897" i="3"/>
  <c r="AM897" i="3"/>
  <c r="L833" i="3"/>
  <c r="P833" i="3"/>
  <c r="T833" i="3"/>
  <c r="X833" i="3"/>
  <c r="AB833" i="3"/>
  <c r="AF833" i="3"/>
  <c r="AJ833" i="3"/>
  <c r="AN833" i="3"/>
  <c r="AR833" i="3"/>
  <c r="AV833" i="3"/>
  <c r="N833" i="3"/>
  <c r="R833" i="3"/>
  <c r="V833" i="3"/>
  <c r="Z833" i="3"/>
  <c r="AD833" i="3"/>
  <c r="AH833" i="3"/>
  <c r="AL833" i="3"/>
  <c r="AP833" i="3"/>
  <c r="AT833" i="3"/>
  <c r="Q833" i="3"/>
  <c r="Y833" i="3"/>
  <c r="AG833" i="3"/>
  <c r="AO833" i="3"/>
  <c r="AW833" i="3"/>
  <c r="K833" i="3"/>
  <c r="S833" i="3"/>
  <c r="AA833" i="3"/>
  <c r="AI833" i="3"/>
  <c r="AQ833" i="3"/>
  <c r="M833" i="3"/>
  <c r="U833" i="3"/>
  <c r="AC833" i="3"/>
  <c r="AK833" i="3"/>
  <c r="AS833" i="3"/>
  <c r="O833" i="3"/>
  <c r="AU833" i="3"/>
  <c r="W833" i="3"/>
  <c r="AE833" i="3"/>
  <c r="AM833" i="3"/>
  <c r="K769" i="3"/>
  <c r="O769" i="3"/>
  <c r="S769" i="3"/>
  <c r="W769" i="3"/>
  <c r="AA769" i="3"/>
  <c r="AE769" i="3"/>
  <c r="AI769" i="3"/>
  <c r="AM769" i="3"/>
  <c r="AQ769" i="3"/>
  <c r="AU769" i="3"/>
  <c r="M769" i="3"/>
  <c r="R769" i="3"/>
  <c r="X769" i="3"/>
  <c r="AC769" i="3"/>
  <c r="AH769" i="3"/>
  <c r="AN769" i="3"/>
  <c r="AS769" i="3"/>
  <c r="N769" i="3"/>
  <c r="T769" i="3"/>
  <c r="Y769" i="3"/>
  <c r="AD769" i="3"/>
  <c r="AJ769" i="3"/>
  <c r="AO769" i="3"/>
  <c r="AT769" i="3"/>
  <c r="P769" i="3"/>
  <c r="U769" i="3"/>
  <c r="Z769" i="3"/>
  <c r="AF769" i="3"/>
  <c r="AK769" i="3"/>
  <c r="AP769" i="3"/>
  <c r="AV769" i="3"/>
  <c r="V769" i="3"/>
  <c r="AR769" i="3"/>
  <c r="AB769" i="3"/>
  <c r="AW769" i="3"/>
  <c r="L769" i="3"/>
  <c r="AG769" i="3"/>
  <c r="Q769" i="3"/>
  <c r="AL769" i="3"/>
  <c r="N737" i="3"/>
  <c r="R737" i="3"/>
  <c r="V737" i="3"/>
  <c r="Z737" i="3"/>
  <c r="AD737" i="3"/>
  <c r="AH737" i="3"/>
  <c r="AL737" i="3"/>
  <c r="AP737" i="3"/>
  <c r="AT737" i="3"/>
  <c r="K737" i="3"/>
  <c r="O737" i="3"/>
  <c r="S737" i="3"/>
  <c r="W737" i="3"/>
  <c r="AA737" i="3"/>
  <c r="AE737" i="3"/>
  <c r="AI737" i="3"/>
  <c r="AM737" i="3"/>
  <c r="AQ737" i="3"/>
  <c r="AU737" i="3"/>
  <c r="L737" i="3"/>
  <c r="P737" i="3"/>
  <c r="T737" i="3"/>
  <c r="X737" i="3"/>
  <c r="AB737" i="3"/>
  <c r="AF737" i="3"/>
  <c r="AJ737" i="3"/>
  <c r="AN737" i="3"/>
  <c r="AR737" i="3"/>
  <c r="AV737" i="3"/>
  <c r="U737" i="3"/>
  <c r="AK737" i="3"/>
  <c r="Y737" i="3"/>
  <c r="AO737" i="3"/>
  <c r="M737" i="3"/>
  <c r="AC737" i="3"/>
  <c r="AS737" i="3"/>
  <c r="Q737" i="3"/>
  <c r="AG737" i="3"/>
  <c r="AW737" i="3"/>
  <c r="N673" i="3"/>
  <c r="R673" i="3"/>
  <c r="V673" i="3"/>
  <c r="Z673" i="3"/>
  <c r="AD673" i="3"/>
  <c r="AH673" i="3"/>
  <c r="AL673" i="3"/>
  <c r="AP673" i="3"/>
  <c r="AT673" i="3"/>
  <c r="K673" i="3"/>
  <c r="O673" i="3"/>
  <c r="S673" i="3"/>
  <c r="W673" i="3"/>
  <c r="AA673" i="3"/>
  <c r="AE673" i="3"/>
  <c r="AI673" i="3"/>
  <c r="AM673" i="3"/>
  <c r="AQ673" i="3"/>
  <c r="AU673" i="3"/>
  <c r="L673" i="3"/>
  <c r="P673" i="3"/>
  <c r="T673" i="3"/>
  <c r="X673" i="3"/>
  <c r="AB673" i="3"/>
  <c r="AF673" i="3"/>
  <c r="AJ673" i="3"/>
  <c r="AN673" i="3"/>
  <c r="AR673" i="3"/>
  <c r="AV673" i="3"/>
  <c r="U673" i="3"/>
  <c r="AK673" i="3"/>
  <c r="Y673" i="3"/>
  <c r="AO673" i="3"/>
  <c r="M673" i="3"/>
  <c r="AC673" i="3"/>
  <c r="AS673" i="3"/>
  <c r="Q673" i="3"/>
  <c r="AG673" i="3"/>
  <c r="AW673" i="3"/>
  <c r="N609" i="3"/>
  <c r="R609" i="3"/>
  <c r="V609" i="3"/>
  <c r="Z609" i="3"/>
  <c r="AD609" i="3"/>
  <c r="AH609" i="3"/>
  <c r="AL609" i="3"/>
  <c r="AP609" i="3"/>
  <c r="AT609" i="3"/>
  <c r="K609" i="3"/>
  <c r="O609" i="3"/>
  <c r="S609" i="3"/>
  <c r="W609" i="3"/>
  <c r="AA609" i="3"/>
  <c r="AE609" i="3"/>
  <c r="AI609" i="3"/>
  <c r="AM609" i="3"/>
  <c r="AQ609" i="3"/>
  <c r="AU609" i="3"/>
  <c r="L609" i="3"/>
  <c r="P609" i="3"/>
  <c r="T609" i="3"/>
  <c r="X609" i="3"/>
  <c r="AB609" i="3"/>
  <c r="AF609" i="3"/>
  <c r="AJ609" i="3"/>
  <c r="AN609" i="3"/>
  <c r="AR609" i="3"/>
  <c r="AV609" i="3"/>
  <c r="U609" i="3"/>
  <c r="AK609" i="3"/>
  <c r="Y609" i="3"/>
  <c r="AO609" i="3"/>
  <c r="M609" i="3"/>
  <c r="AC609" i="3"/>
  <c r="AS609" i="3"/>
  <c r="Q609" i="3"/>
  <c r="AG609" i="3"/>
  <c r="AW609" i="3"/>
  <c r="N549" i="3"/>
  <c r="R549" i="3"/>
  <c r="V549" i="3"/>
  <c r="Z549" i="3"/>
  <c r="AD549" i="3"/>
  <c r="AH549" i="3"/>
  <c r="AL549" i="3"/>
  <c r="AP549" i="3"/>
  <c r="AT549" i="3"/>
  <c r="K549" i="3"/>
  <c r="O549" i="3"/>
  <c r="S549" i="3"/>
  <c r="W549" i="3"/>
  <c r="AA549" i="3"/>
  <c r="AE549" i="3"/>
  <c r="AI549" i="3"/>
  <c r="AM549" i="3"/>
  <c r="AQ549" i="3"/>
  <c r="AU549" i="3"/>
  <c r="L549" i="3"/>
  <c r="P549" i="3"/>
  <c r="T549" i="3"/>
  <c r="X549" i="3"/>
  <c r="AB549" i="3"/>
  <c r="AF549" i="3"/>
  <c r="AJ549" i="3"/>
  <c r="AN549" i="3"/>
  <c r="AR549" i="3"/>
  <c r="AV549" i="3"/>
  <c r="Y549" i="3"/>
  <c r="AO549" i="3"/>
  <c r="M549" i="3"/>
  <c r="AC549" i="3"/>
  <c r="AS549" i="3"/>
  <c r="Q549" i="3"/>
  <c r="AG549" i="3"/>
  <c r="AW549" i="3"/>
  <c r="U549" i="3"/>
  <c r="AK549" i="3"/>
  <c r="N481" i="3"/>
  <c r="R481" i="3"/>
  <c r="V481" i="3"/>
  <c r="Z481" i="3"/>
  <c r="AD481" i="3"/>
  <c r="AH481" i="3"/>
  <c r="AL481" i="3"/>
  <c r="AP481" i="3"/>
  <c r="AT481" i="3"/>
  <c r="K481" i="3"/>
  <c r="O481" i="3"/>
  <c r="S481" i="3"/>
  <c r="W481" i="3"/>
  <c r="AA481" i="3"/>
  <c r="AE481" i="3"/>
  <c r="AI481" i="3"/>
  <c r="AM481" i="3"/>
  <c r="AQ481" i="3"/>
  <c r="AU481" i="3"/>
  <c r="L481" i="3"/>
  <c r="P481" i="3"/>
  <c r="T481" i="3"/>
  <c r="X481" i="3"/>
  <c r="AB481" i="3"/>
  <c r="AF481" i="3"/>
  <c r="AJ481" i="3"/>
  <c r="AN481" i="3"/>
  <c r="AR481" i="3"/>
  <c r="AV481" i="3"/>
  <c r="U481" i="3"/>
  <c r="AK481" i="3"/>
  <c r="Y481" i="3"/>
  <c r="AO481" i="3"/>
  <c r="M481" i="3"/>
  <c r="AC481" i="3"/>
  <c r="AS481" i="3"/>
  <c r="Q481" i="3"/>
  <c r="AG481" i="3"/>
  <c r="AW481" i="3"/>
  <c r="N421" i="3"/>
  <c r="R421" i="3"/>
  <c r="V421" i="3"/>
  <c r="Z421" i="3"/>
  <c r="AD421" i="3"/>
  <c r="AH421" i="3"/>
  <c r="AL421" i="3"/>
  <c r="AP421" i="3"/>
  <c r="AT421" i="3"/>
  <c r="K421" i="3"/>
  <c r="O421" i="3"/>
  <c r="S421" i="3"/>
  <c r="W421" i="3"/>
  <c r="AA421" i="3"/>
  <c r="AE421" i="3"/>
  <c r="AI421" i="3"/>
  <c r="AM421" i="3"/>
  <c r="AQ421" i="3"/>
  <c r="AU421" i="3"/>
  <c r="L421" i="3"/>
  <c r="P421" i="3"/>
  <c r="T421" i="3"/>
  <c r="X421" i="3"/>
  <c r="AB421" i="3"/>
  <c r="AF421" i="3"/>
  <c r="AJ421" i="3"/>
  <c r="AN421" i="3"/>
  <c r="AR421" i="3"/>
  <c r="AV421" i="3"/>
  <c r="Y421" i="3"/>
  <c r="AO421" i="3"/>
  <c r="M421" i="3"/>
  <c r="AC421" i="3"/>
  <c r="AS421" i="3"/>
  <c r="Q421" i="3"/>
  <c r="AG421" i="3"/>
  <c r="AW421" i="3"/>
  <c r="U421" i="3"/>
  <c r="AK421" i="3"/>
  <c r="L353" i="3"/>
  <c r="P353" i="3"/>
  <c r="T353" i="3"/>
  <c r="X353" i="3"/>
  <c r="AB353" i="3"/>
  <c r="AF353" i="3"/>
  <c r="AJ353" i="3"/>
  <c r="AN353" i="3"/>
  <c r="AR353" i="3"/>
  <c r="AV353" i="3"/>
  <c r="M353" i="3"/>
  <c r="Q353" i="3"/>
  <c r="U353" i="3"/>
  <c r="Y353" i="3"/>
  <c r="AC353" i="3"/>
  <c r="AG353" i="3"/>
  <c r="AK353" i="3"/>
  <c r="AO353" i="3"/>
  <c r="AS353" i="3"/>
  <c r="AW353" i="3"/>
  <c r="N353" i="3"/>
  <c r="R353" i="3"/>
  <c r="V353" i="3"/>
  <c r="Z353" i="3"/>
  <c r="AD353" i="3"/>
  <c r="AH353" i="3"/>
  <c r="AL353" i="3"/>
  <c r="AP353" i="3"/>
  <c r="AT353" i="3"/>
  <c r="S353" i="3"/>
  <c r="AI353" i="3"/>
  <c r="W353" i="3"/>
  <c r="AM353" i="3"/>
  <c r="K353" i="3"/>
  <c r="AA353" i="3"/>
  <c r="AQ353" i="3"/>
  <c r="AE353" i="3"/>
  <c r="AU353" i="3"/>
  <c r="O353" i="3"/>
  <c r="L293" i="3"/>
  <c r="P293" i="3"/>
  <c r="T293" i="3"/>
  <c r="X293" i="3"/>
  <c r="AB293" i="3"/>
  <c r="AF293" i="3"/>
  <c r="AJ293" i="3"/>
  <c r="AN293" i="3"/>
  <c r="AR293" i="3"/>
  <c r="AV293" i="3"/>
  <c r="M293" i="3"/>
  <c r="Q293" i="3"/>
  <c r="U293" i="3"/>
  <c r="Y293" i="3"/>
  <c r="AC293" i="3"/>
  <c r="AG293" i="3"/>
  <c r="AK293" i="3"/>
  <c r="AO293" i="3"/>
  <c r="AS293" i="3"/>
  <c r="AW293" i="3"/>
  <c r="N293" i="3"/>
  <c r="R293" i="3"/>
  <c r="V293" i="3"/>
  <c r="Z293" i="3"/>
  <c r="AD293" i="3"/>
  <c r="AH293" i="3"/>
  <c r="AL293" i="3"/>
  <c r="AP293" i="3"/>
  <c r="AT293" i="3"/>
  <c r="K293" i="3"/>
  <c r="AA293" i="3"/>
  <c r="AQ293" i="3"/>
  <c r="O293" i="3"/>
  <c r="AE293" i="3"/>
  <c r="AU293" i="3"/>
  <c r="S293" i="3"/>
  <c r="AI293" i="3"/>
  <c r="W293" i="3"/>
  <c r="AM293" i="3"/>
  <c r="L229" i="3"/>
  <c r="P229" i="3"/>
  <c r="T229" i="3"/>
  <c r="X229" i="3"/>
  <c r="AB229" i="3"/>
  <c r="AF229" i="3"/>
  <c r="AJ229" i="3"/>
  <c r="AN229" i="3"/>
  <c r="AR229" i="3"/>
  <c r="AV229" i="3"/>
  <c r="M229" i="3"/>
  <c r="Q229" i="3"/>
  <c r="U229" i="3"/>
  <c r="Y229" i="3"/>
  <c r="AC229" i="3"/>
  <c r="AG229" i="3"/>
  <c r="AK229" i="3"/>
  <c r="AO229" i="3"/>
  <c r="AS229" i="3"/>
  <c r="AW229" i="3"/>
  <c r="N229" i="3"/>
  <c r="R229" i="3"/>
  <c r="V229" i="3"/>
  <c r="Z229" i="3"/>
  <c r="AD229" i="3"/>
  <c r="AH229" i="3"/>
  <c r="AL229" i="3"/>
  <c r="AP229" i="3"/>
  <c r="AT229" i="3"/>
  <c r="S229" i="3"/>
  <c r="AI229" i="3"/>
  <c r="W229" i="3"/>
  <c r="AM229" i="3"/>
  <c r="K229" i="3"/>
  <c r="AA229" i="3"/>
  <c r="AQ229" i="3"/>
  <c r="AE229" i="3"/>
  <c r="AU229" i="3"/>
  <c r="O229" i="3"/>
  <c r="N165" i="3"/>
  <c r="R165" i="3"/>
  <c r="V165" i="3"/>
  <c r="Z165" i="3"/>
  <c r="AD165" i="3"/>
  <c r="AH165" i="3"/>
  <c r="AL165" i="3"/>
  <c r="AP165" i="3"/>
  <c r="AT165" i="3"/>
  <c r="K165" i="3"/>
  <c r="O165" i="3"/>
  <c r="S165" i="3"/>
  <c r="W165" i="3"/>
  <c r="AA165" i="3"/>
  <c r="AE165" i="3"/>
  <c r="AI165" i="3"/>
  <c r="AM165" i="3"/>
  <c r="AQ165" i="3"/>
  <c r="AU165" i="3"/>
  <c r="L165" i="3"/>
  <c r="P165" i="3"/>
  <c r="T165" i="3"/>
  <c r="X165" i="3"/>
  <c r="AB165" i="3"/>
  <c r="AF165" i="3"/>
  <c r="AJ165" i="3"/>
  <c r="AN165" i="3"/>
  <c r="AR165" i="3"/>
  <c r="AV165" i="3"/>
  <c r="Y165" i="3"/>
  <c r="AO165" i="3"/>
  <c r="M165" i="3"/>
  <c r="AC165" i="3"/>
  <c r="AS165" i="3"/>
  <c r="Q165" i="3"/>
  <c r="AG165" i="3"/>
  <c r="AW165" i="3"/>
  <c r="AK165" i="3"/>
  <c r="U165" i="3"/>
  <c r="M97" i="3"/>
  <c r="Q97" i="3"/>
  <c r="U97" i="3"/>
  <c r="N97" i="3"/>
  <c r="R97" i="3"/>
  <c r="V97" i="3"/>
  <c r="P97" i="3"/>
  <c r="X97" i="3"/>
  <c r="AB97" i="3"/>
  <c r="AF97" i="3"/>
  <c r="AJ97" i="3"/>
  <c r="AN97" i="3"/>
  <c r="AR97" i="3"/>
  <c r="AV97" i="3"/>
  <c r="K97" i="3"/>
  <c r="S97" i="3"/>
  <c r="Y97" i="3"/>
  <c r="AC97" i="3"/>
  <c r="AG97" i="3"/>
  <c r="AK97" i="3"/>
  <c r="AO97" i="3"/>
  <c r="AS97" i="3"/>
  <c r="AW97" i="3"/>
  <c r="L97" i="3"/>
  <c r="T97" i="3"/>
  <c r="Z97" i="3"/>
  <c r="AD97" i="3"/>
  <c r="AH97" i="3"/>
  <c r="AL97" i="3"/>
  <c r="AP97" i="3"/>
  <c r="AT97" i="3"/>
  <c r="O97" i="3"/>
  <c r="AI97" i="3"/>
  <c r="W97" i="3"/>
  <c r="AM97" i="3"/>
  <c r="AA97" i="3"/>
  <c r="AQ97" i="3"/>
  <c r="AE97" i="3"/>
  <c r="AU97" i="3"/>
  <c r="M65" i="3"/>
  <c r="Q65" i="3"/>
  <c r="U65" i="3"/>
  <c r="Y65" i="3"/>
  <c r="AC65" i="3"/>
  <c r="AG65" i="3"/>
  <c r="AK65" i="3"/>
  <c r="AO65" i="3"/>
  <c r="AS65" i="3"/>
  <c r="AW65" i="3"/>
  <c r="N65" i="3"/>
  <c r="R65" i="3"/>
  <c r="V65" i="3"/>
  <c r="Z65" i="3"/>
  <c r="AD65" i="3"/>
  <c r="AH65" i="3"/>
  <c r="AL65" i="3"/>
  <c r="AP65" i="3"/>
  <c r="AT65" i="3"/>
  <c r="K65" i="3"/>
  <c r="O65" i="3"/>
  <c r="S65" i="3"/>
  <c r="W65" i="3"/>
  <c r="AA65" i="3"/>
  <c r="AE65" i="3"/>
  <c r="AI65" i="3"/>
  <c r="AM65" i="3"/>
  <c r="AQ65" i="3"/>
  <c r="AU65" i="3"/>
  <c r="T65" i="3"/>
  <c r="AJ65" i="3"/>
  <c r="X65" i="3"/>
  <c r="AN65" i="3"/>
  <c r="L65" i="3"/>
  <c r="AB65" i="3"/>
  <c r="AR65" i="3"/>
  <c r="AV65" i="3"/>
  <c r="P65" i="3"/>
  <c r="AF65" i="3"/>
  <c r="M1509" i="3"/>
  <c r="Q1509" i="3"/>
  <c r="U1509" i="3"/>
  <c r="Y1509" i="3"/>
  <c r="AC1509" i="3"/>
  <c r="AG1509" i="3"/>
  <c r="AK1509" i="3"/>
  <c r="AO1509" i="3"/>
  <c r="AS1509" i="3"/>
  <c r="AW1509" i="3"/>
  <c r="N1509" i="3"/>
  <c r="V1509" i="3"/>
  <c r="AD1509" i="3"/>
  <c r="AL1509" i="3"/>
  <c r="AT1509" i="3"/>
  <c r="R1509" i="3"/>
  <c r="Z1509" i="3"/>
  <c r="AH1509" i="3"/>
  <c r="AP1509" i="3"/>
  <c r="K1509" i="3"/>
  <c r="O1509" i="3"/>
  <c r="S1509" i="3"/>
  <c r="W1509" i="3"/>
  <c r="AA1509" i="3"/>
  <c r="AE1509" i="3"/>
  <c r="AI1509" i="3"/>
  <c r="AM1509" i="3"/>
  <c r="AQ1509" i="3"/>
  <c r="AU1509" i="3"/>
  <c r="X1509" i="3"/>
  <c r="AN1509" i="3"/>
  <c r="T1509" i="3"/>
  <c r="L1509" i="3"/>
  <c r="AB1509" i="3"/>
  <c r="AR1509" i="3"/>
  <c r="P1509" i="3"/>
  <c r="AF1509" i="3"/>
  <c r="AV1509" i="3"/>
  <c r="AJ1509" i="3"/>
  <c r="M1441" i="3"/>
  <c r="Q1441" i="3"/>
  <c r="U1441" i="3"/>
  <c r="Y1441" i="3"/>
  <c r="AC1441" i="3"/>
  <c r="AG1441" i="3"/>
  <c r="AK1441" i="3"/>
  <c r="AO1441" i="3"/>
  <c r="AS1441" i="3"/>
  <c r="AW1441" i="3"/>
  <c r="N1441" i="3"/>
  <c r="R1441" i="3"/>
  <c r="V1441" i="3"/>
  <c r="Z1441" i="3"/>
  <c r="AD1441" i="3"/>
  <c r="AH1441" i="3"/>
  <c r="AL1441" i="3"/>
  <c r="AP1441" i="3"/>
  <c r="AT1441" i="3"/>
  <c r="K1441" i="3"/>
  <c r="O1441" i="3"/>
  <c r="S1441" i="3"/>
  <c r="W1441" i="3"/>
  <c r="AA1441" i="3"/>
  <c r="AE1441" i="3"/>
  <c r="AI1441" i="3"/>
  <c r="AM1441" i="3"/>
  <c r="AQ1441" i="3"/>
  <c r="AU1441" i="3"/>
  <c r="T1441" i="3"/>
  <c r="AJ1441" i="3"/>
  <c r="AV1441" i="3"/>
  <c r="X1441" i="3"/>
  <c r="AN1441" i="3"/>
  <c r="AF1441" i="3"/>
  <c r="L1441" i="3"/>
  <c r="AB1441" i="3"/>
  <c r="AR1441" i="3"/>
  <c r="P1441" i="3"/>
  <c r="M1377" i="3"/>
  <c r="Q1377" i="3"/>
  <c r="U1377" i="3"/>
  <c r="Y1377" i="3"/>
  <c r="AC1377" i="3"/>
  <c r="AG1377" i="3"/>
  <c r="AK1377" i="3"/>
  <c r="AO1377" i="3"/>
  <c r="AS1377" i="3"/>
  <c r="AW1377" i="3"/>
  <c r="N1377" i="3"/>
  <c r="R1377" i="3"/>
  <c r="V1377" i="3"/>
  <c r="Z1377" i="3"/>
  <c r="AD1377" i="3"/>
  <c r="AH1377" i="3"/>
  <c r="AL1377" i="3"/>
  <c r="AP1377" i="3"/>
  <c r="AT1377" i="3"/>
  <c r="K1377" i="3"/>
  <c r="O1377" i="3"/>
  <c r="S1377" i="3"/>
  <c r="W1377" i="3"/>
  <c r="AA1377" i="3"/>
  <c r="AE1377" i="3"/>
  <c r="AI1377" i="3"/>
  <c r="AM1377" i="3"/>
  <c r="AQ1377" i="3"/>
  <c r="AU1377" i="3"/>
  <c r="T1377" i="3"/>
  <c r="AJ1377" i="3"/>
  <c r="AV1377" i="3"/>
  <c r="X1377" i="3"/>
  <c r="AN1377" i="3"/>
  <c r="AF1377" i="3"/>
  <c r="L1377" i="3"/>
  <c r="AB1377" i="3"/>
  <c r="AR1377" i="3"/>
  <c r="P1377" i="3"/>
  <c r="M1317" i="3"/>
  <c r="Q1317" i="3"/>
  <c r="U1317" i="3"/>
  <c r="Y1317" i="3"/>
  <c r="AC1317" i="3"/>
  <c r="AG1317" i="3"/>
  <c r="AK1317" i="3"/>
  <c r="AO1317" i="3"/>
  <c r="AS1317" i="3"/>
  <c r="AW1317" i="3"/>
  <c r="N1317" i="3"/>
  <c r="R1317" i="3"/>
  <c r="V1317" i="3"/>
  <c r="Z1317" i="3"/>
  <c r="AD1317" i="3"/>
  <c r="AH1317" i="3"/>
  <c r="AL1317" i="3"/>
  <c r="AP1317" i="3"/>
  <c r="AT1317" i="3"/>
  <c r="K1317" i="3"/>
  <c r="O1317" i="3"/>
  <c r="S1317" i="3"/>
  <c r="W1317" i="3"/>
  <c r="AA1317" i="3"/>
  <c r="AE1317" i="3"/>
  <c r="AI1317" i="3"/>
  <c r="AM1317" i="3"/>
  <c r="AQ1317" i="3"/>
  <c r="AU1317" i="3"/>
  <c r="X1317" i="3"/>
  <c r="AN1317" i="3"/>
  <c r="AJ1317" i="3"/>
  <c r="L1317" i="3"/>
  <c r="AB1317" i="3"/>
  <c r="AR1317" i="3"/>
  <c r="T1317" i="3"/>
  <c r="P1317" i="3"/>
  <c r="AF1317" i="3"/>
  <c r="AV1317" i="3"/>
  <c r="M1253" i="3"/>
  <c r="Q1253" i="3"/>
  <c r="U1253" i="3"/>
  <c r="Y1253" i="3"/>
  <c r="AC1253" i="3"/>
  <c r="AG1253" i="3"/>
  <c r="AK1253" i="3"/>
  <c r="AO1253" i="3"/>
  <c r="AS1253" i="3"/>
  <c r="AW1253" i="3"/>
  <c r="N1253" i="3"/>
  <c r="R1253" i="3"/>
  <c r="V1253" i="3"/>
  <c r="Z1253" i="3"/>
  <c r="AD1253" i="3"/>
  <c r="AH1253" i="3"/>
  <c r="AL1253" i="3"/>
  <c r="AP1253" i="3"/>
  <c r="AT1253" i="3"/>
  <c r="K1253" i="3"/>
  <c r="O1253" i="3"/>
  <c r="S1253" i="3"/>
  <c r="W1253" i="3"/>
  <c r="AA1253" i="3"/>
  <c r="AE1253" i="3"/>
  <c r="AI1253" i="3"/>
  <c r="AM1253" i="3"/>
  <c r="AQ1253" i="3"/>
  <c r="AU1253" i="3"/>
  <c r="X1253" i="3"/>
  <c r="AN1253" i="3"/>
  <c r="AJ1253" i="3"/>
  <c r="L1253" i="3"/>
  <c r="AB1253" i="3"/>
  <c r="AR1253" i="3"/>
  <c r="P1253" i="3"/>
  <c r="AF1253" i="3"/>
  <c r="AV1253" i="3"/>
  <c r="T1253" i="3"/>
  <c r="M1189" i="3"/>
  <c r="Q1189" i="3"/>
  <c r="U1189" i="3"/>
  <c r="Y1189" i="3"/>
  <c r="AC1189" i="3"/>
  <c r="AG1189" i="3"/>
  <c r="AK1189" i="3"/>
  <c r="AO1189" i="3"/>
  <c r="AS1189" i="3"/>
  <c r="AW1189" i="3"/>
  <c r="N1189" i="3"/>
  <c r="R1189" i="3"/>
  <c r="V1189" i="3"/>
  <c r="Z1189" i="3"/>
  <c r="AD1189" i="3"/>
  <c r="AH1189" i="3"/>
  <c r="AL1189" i="3"/>
  <c r="AP1189" i="3"/>
  <c r="AT1189" i="3"/>
  <c r="K1189" i="3"/>
  <c r="O1189" i="3"/>
  <c r="S1189" i="3"/>
  <c r="W1189" i="3"/>
  <c r="AA1189" i="3"/>
  <c r="AE1189" i="3"/>
  <c r="AI1189" i="3"/>
  <c r="AM1189" i="3"/>
  <c r="AQ1189" i="3"/>
  <c r="AU1189" i="3"/>
  <c r="X1189" i="3"/>
  <c r="AN1189" i="3"/>
  <c r="T1189" i="3"/>
  <c r="L1189" i="3"/>
  <c r="AB1189" i="3"/>
  <c r="AR1189" i="3"/>
  <c r="P1189" i="3"/>
  <c r="AF1189" i="3"/>
  <c r="AV1189" i="3"/>
  <c r="AJ1189" i="3"/>
  <c r="M1125" i="3"/>
  <c r="Q1125" i="3"/>
  <c r="U1125" i="3"/>
  <c r="Y1125" i="3"/>
  <c r="AC1125" i="3"/>
  <c r="AG1125" i="3"/>
  <c r="AK1125" i="3"/>
  <c r="AO1125" i="3"/>
  <c r="AS1125" i="3"/>
  <c r="AW1125" i="3"/>
  <c r="K1125" i="3"/>
  <c r="O1125" i="3"/>
  <c r="S1125" i="3"/>
  <c r="W1125" i="3"/>
  <c r="AA1125" i="3"/>
  <c r="AE1125" i="3"/>
  <c r="AI1125" i="3"/>
  <c r="AM1125" i="3"/>
  <c r="AQ1125" i="3"/>
  <c r="AU1125" i="3"/>
  <c r="P1125" i="3"/>
  <c r="X1125" i="3"/>
  <c r="AF1125" i="3"/>
  <c r="AN1125" i="3"/>
  <c r="AV1125" i="3"/>
  <c r="N1125" i="3"/>
  <c r="AL1125" i="3"/>
  <c r="R1125" i="3"/>
  <c r="Z1125" i="3"/>
  <c r="AH1125" i="3"/>
  <c r="AP1125" i="3"/>
  <c r="V1125" i="3"/>
  <c r="AT1125" i="3"/>
  <c r="L1125" i="3"/>
  <c r="T1125" i="3"/>
  <c r="AB1125" i="3"/>
  <c r="AJ1125" i="3"/>
  <c r="AR1125" i="3"/>
  <c r="AD1125" i="3"/>
  <c r="M1093" i="3"/>
  <c r="Q1093" i="3"/>
  <c r="U1093" i="3"/>
  <c r="Y1093" i="3"/>
  <c r="AC1093" i="3"/>
  <c r="AG1093" i="3"/>
  <c r="AK1093" i="3"/>
  <c r="AO1093" i="3"/>
  <c r="AS1093" i="3"/>
  <c r="AW1093" i="3"/>
  <c r="N1093" i="3"/>
  <c r="R1093" i="3"/>
  <c r="V1093" i="3"/>
  <c r="Z1093" i="3"/>
  <c r="AD1093" i="3"/>
  <c r="AH1093" i="3"/>
  <c r="AL1093" i="3"/>
  <c r="AP1093" i="3"/>
  <c r="AT1093" i="3"/>
  <c r="K1093" i="3"/>
  <c r="O1093" i="3"/>
  <c r="S1093" i="3"/>
  <c r="W1093" i="3"/>
  <c r="AA1093" i="3"/>
  <c r="AE1093" i="3"/>
  <c r="AI1093" i="3"/>
  <c r="AM1093" i="3"/>
  <c r="AQ1093" i="3"/>
  <c r="AU1093" i="3"/>
  <c r="T1093" i="3"/>
  <c r="AJ1093" i="3"/>
  <c r="P1093" i="3"/>
  <c r="X1093" i="3"/>
  <c r="AN1093" i="3"/>
  <c r="AF1093" i="3"/>
  <c r="L1093" i="3"/>
  <c r="AB1093" i="3"/>
  <c r="AR1093" i="3"/>
  <c r="AV1093" i="3"/>
  <c r="M1029" i="3"/>
  <c r="Q1029" i="3"/>
  <c r="U1029" i="3"/>
  <c r="Y1029" i="3"/>
  <c r="AC1029" i="3"/>
  <c r="AG1029" i="3"/>
  <c r="AK1029" i="3"/>
  <c r="AO1029" i="3"/>
  <c r="AS1029" i="3"/>
  <c r="AW1029" i="3"/>
  <c r="N1029" i="3"/>
  <c r="R1029" i="3"/>
  <c r="V1029" i="3"/>
  <c r="Z1029" i="3"/>
  <c r="AD1029" i="3"/>
  <c r="AH1029" i="3"/>
  <c r="AL1029" i="3"/>
  <c r="AP1029" i="3"/>
  <c r="AT1029" i="3"/>
  <c r="K1029" i="3"/>
  <c r="O1029" i="3"/>
  <c r="S1029" i="3"/>
  <c r="W1029" i="3"/>
  <c r="AA1029" i="3"/>
  <c r="AE1029" i="3"/>
  <c r="AI1029" i="3"/>
  <c r="AM1029" i="3"/>
  <c r="AQ1029" i="3"/>
  <c r="AU1029" i="3"/>
  <c r="T1029" i="3"/>
  <c r="AJ1029" i="3"/>
  <c r="AF1029" i="3"/>
  <c r="X1029" i="3"/>
  <c r="AN1029" i="3"/>
  <c r="AV1029" i="3"/>
  <c r="L1029" i="3"/>
  <c r="AB1029" i="3"/>
  <c r="AR1029" i="3"/>
  <c r="P1029" i="3"/>
  <c r="N965" i="3"/>
  <c r="R965" i="3"/>
  <c r="V965" i="3"/>
  <c r="Z965" i="3"/>
  <c r="AD965" i="3"/>
  <c r="AH965" i="3"/>
  <c r="AL965" i="3"/>
  <c r="AP965" i="3"/>
  <c r="AT965" i="3"/>
  <c r="M965" i="3"/>
  <c r="S965" i="3"/>
  <c r="X965" i="3"/>
  <c r="AC965" i="3"/>
  <c r="AI965" i="3"/>
  <c r="AN965" i="3"/>
  <c r="AS965" i="3"/>
  <c r="O965" i="3"/>
  <c r="T965" i="3"/>
  <c r="Y965" i="3"/>
  <c r="AE965" i="3"/>
  <c r="AJ965" i="3"/>
  <c r="AO965" i="3"/>
  <c r="AU965" i="3"/>
  <c r="K965" i="3"/>
  <c r="P965" i="3"/>
  <c r="U965" i="3"/>
  <c r="AA965" i="3"/>
  <c r="AF965" i="3"/>
  <c r="AK965" i="3"/>
  <c r="AQ965" i="3"/>
  <c r="AV965" i="3"/>
  <c r="AB965" i="3"/>
  <c r="AW965" i="3"/>
  <c r="W965" i="3"/>
  <c r="L965" i="3"/>
  <c r="AG965" i="3"/>
  <c r="AR965" i="3"/>
  <c r="Q965" i="3"/>
  <c r="AM965" i="3"/>
  <c r="L901" i="3"/>
  <c r="P901" i="3"/>
  <c r="T901" i="3"/>
  <c r="X901" i="3"/>
  <c r="AB901" i="3"/>
  <c r="AF901" i="3"/>
  <c r="AJ901" i="3"/>
  <c r="AN901" i="3"/>
  <c r="AR901" i="3"/>
  <c r="AV901" i="3"/>
  <c r="N901" i="3"/>
  <c r="R901" i="3"/>
  <c r="V901" i="3"/>
  <c r="Z901" i="3"/>
  <c r="AD901" i="3"/>
  <c r="AH901" i="3"/>
  <c r="AL901" i="3"/>
  <c r="AP901" i="3"/>
  <c r="AT901" i="3"/>
  <c r="M901" i="3"/>
  <c r="U901" i="3"/>
  <c r="AC901" i="3"/>
  <c r="AK901" i="3"/>
  <c r="AS901" i="3"/>
  <c r="O901" i="3"/>
  <c r="W901" i="3"/>
  <c r="AE901" i="3"/>
  <c r="AM901" i="3"/>
  <c r="AU901" i="3"/>
  <c r="Q901" i="3"/>
  <c r="Y901" i="3"/>
  <c r="AG901" i="3"/>
  <c r="AO901" i="3"/>
  <c r="AW901" i="3"/>
  <c r="S901" i="3"/>
  <c r="AA901" i="3"/>
  <c r="AI901" i="3"/>
  <c r="K901" i="3"/>
  <c r="AQ901" i="3"/>
  <c r="L837" i="3"/>
  <c r="P837" i="3"/>
  <c r="T837" i="3"/>
  <c r="X837" i="3"/>
  <c r="AB837" i="3"/>
  <c r="AF837" i="3"/>
  <c r="AJ837" i="3"/>
  <c r="AN837" i="3"/>
  <c r="AR837" i="3"/>
  <c r="AV837" i="3"/>
  <c r="N837" i="3"/>
  <c r="R837" i="3"/>
  <c r="V837" i="3"/>
  <c r="Z837" i="3"/>
  <c r="AD837" i="3"/>
  <c r="AH837" i="3"/>
  <c r="AL837" i="3"/>
  <c r="AP837" i="3"/>
  <c r="AT837" i="3"/>
  <c r="M837" i="3"/>
  <c r="U837" i="3"/>
  <c r="AC837" i="3"/>
  <c r="AK837" i="3"/>
  <c r="AS837" i="3"/>
  <c r="O837" i="3"/>
  <c r="W837" i="3"/>
  <c r="AE837" i="3"/>
  <c r="AM837" i="3"/>
  <c r="AU837" i="3"/>
  <c r="Q837" i="3"/>
  <c r="Y837" i="3"/>
  <c r="AG837" i="3"/>
  <c r="AO837" i="3"/>
  <c r="AW837" i="3"/>
  <c r="S837" i="3"/>
  <c r="AA837" i="3"/>
  <c r="AI837" i="3"/>
  <c r="K837" i="3"/>
  <c r="AQ837" i="3"/>
  <c r="L805" i="3"/>
  <c r="P805" i="3"/>
  <c r="T805" i="3"/>
  <c r="X805" i="3"/>
  <c r="AB805" i="3"/>
  <c r="AF805" i="3"/>
  <c r="AJ805" i="3"/>
  <c r="AN805" i="3"/>
  <c r="AR805" i="3"/>
  <c r="AV805" i="3"/>
  <c r="N805" i="3"/>
  <c r="R805" i="3"/>
  <c r="V805" i="3"/>
  <c r="Z805" i="3"/>
  <c r="AD805" i="3"/>
  <c r="AH805" i="3"/>
  <c r="AL805" i="3"/>
  <c r="AP805" i="3"/>
  <c r="AT805" i="3"/>
  <c r="M805" i="3"/>
  <c r="U805" i="3"/>
  <c r="AC805" i="3"/>
  <c r="AK805" i="3"/>
  <c r="AS805" i="3"/>
  <c r="O805" i="3"/>
  <c r="W805" i="3"/>
  <c r="AE805" i="3"/>
  <c r="AM805" i="3"/>
  <c r="AU805" i="3"/>
  <c r="Q805" i="3"/>
  <c r="Y805" i="3"/>
  <c r="AG805" i="3"/>
  <c r="AO805" i="3"/>
  <c r="AW805" i="3"/>
  <c r="S805" i="3"/>
  <c r="AA805" i="3"/>
  <c r="AI805" i="3"/>
  <c r="K805" i="3"/>
  <c r="AQ805" i="3"/>
  <c r="N741" i="3"/>
  <c r="R741" i="3"/>
  <c r="V741" i="3"/>
  <c r="Z741" i="3"/>
  <c r="AD741" i="3"/>
  <c r="AH741" i="3"/>
  <c r="AL741" i="3"/>
  <c r="AP741" i="3"/>
  <c r="AT741" i="3"/>
  <c r="K741" i="3"/>
  <c r="O741" i="3"/>
  <c r="S741" i="3"/>
  <c r="W741" i="3"/>
  <c r="AA741" i="3"/>
  <c r="AE741" i="3"/>
  <c r="AI741" i="3"/>
  <c r="AM741" i="3"/>
  <c r="AQ741" i="3"/>
  <c r="AU741" i="3"/>
  <c r="L741" i="3"/>
  <c r="P741" i="3"/>
  <c r="T741" i="3"/>
  <c r="X741" i="3"/>
  <c r="AB741" i="3"/>
  <c r="AF741" i="3"/>
  <c r="AJ741" i="3"/>
  <c r="AN741" i="3"/>
  <c r="AR741" i="3"/>
  <c r="AV741" i="3"/>
  <c r="Y741" i="3"/>
  <c r="AO741" i="3"/>
  <c r="M741" i="3"/>
  <c r="AC741" i="3"/>
  <c r="AS741" i="3"/>
  <c r="Q741" i="3"/>
  <c r="AG741" i="3"/>
  <c r="AW741" i="3"/>
  <c r="U741" i="3"/>
  <c r="AK741" i="3"/>
  <c r="N709" i="3"/>
  <c r="R709" i="3"/>
  <c r="V709" i="3"/>
  <c r="Z709" i="3"/>
  <c r="AD709" i="3"/>
  <c r="AH709" i="3"/>
  <c r="AL709" i="3"/>
  <c r="AP709" i="3"/>
  <c r="AT709" i="3"/>
  <c r="K709" i="3"/>
  <c r="O709" i="3"/>
  <c r="S709" i="3"/>
  <c r="W709" i="3"/>
  <c r="AA709" i="3"/>
  <c r="AE709" i="3"/>
  <c r="AI709" i="3"/>
  <c r="AM709" i="3"/>
  <c r="AQ709" i="3"/>
  <c r="AU709" i="3"/>
  <c r="L709" i="3"/>
  <c r="P709" i="3"/>
  <c r="T709" i="3"/>
  <c r="X709" i="3"/>
  <c r="AB709" i="3"/>
  <c r="AF709" i="3"/>
  <c r="AJ709" i="3"/>
  <c r="AN709" i="3"/>
  <c r="AR709" i="3"/>
  <c r="AV709" i="3"/>
  <c r="Y709" i="3"/>
  <c r="AO709" i="3"/>
  <c r="M709" i="3"/>
  <c r="AC709" i="3"/>
  <c r="AS709" i="3"/>
  <c r="Q709" i="3"/>
  <c r="AG709" i="3"/>
  <c r="AW709" i="3"/>
  <c r="U709" i="3"/>
  <c r="AK709" i="3"/>
  <c r="N641" i="3"/>
  <c r="R641" i="3"/>
  <c r="V641" i="3"/>
  <c r="Z641" i="3"/>
  <c r="AD641" i="3"/>
  <c r="AH641" i="3"/>
  <c r="AL641" i="3"/>
  <c r="AP641" i="3"/>
  <c r="AT641" i="3"/>
  <c r="K641" i="3"/>
  <c r="O641" i="3"/>
  <c r="S641" i="3"/>
  <c r="W641" i="3"/>
  <c r="AA641" i="3"/>
  <c r="AE641" i="3"/>
  <c r="AI641" i="3"/>
  <c r="AM641" i="3"/>
  <c r="AQ641" i="3"/>
  <c r="AU641" i="3"/>
  <c r="L641" i="3"/>
  <c r="P641" i="3"/>
  <c r="T641" i="3"/>
  <c r="X641" i="3"/>
  <c r="AB641" i="3"/>
  <c r="AF641" i="3"/>
  <c r="AJ641" i="3"/>
  <c r="AN641" i="3"/>
  <c r="AR641" i="3"/>
  <c r="AV641" i="3"/>
  <c r="U641" i="3"/>
  <c r="AK641" i="3"/>
  <c r="Y641" i="3"/>
  <c r="AO641" i="3"/>
  <c r="M641" i="3"/>
  <c r="AC641" i="3"/>
  <c r="AS641" i="3"/>
  <c r="AW641" i="3"/>
  <c r="Q641" i="3"/>
  <c r="AG641" i="3"/>
  <c r="N581" i="3"/>
  <c r="R581" i="3"/>
  <c r="V581" i="3"/>
  <c r="Z581" i="3"/>
  <c r="AD581" i="3"/>
  <c r="AH581" i="3"/>
  <c r="AL581" i="3"/>
  <c r="AP581" i="3"/>
  <c r="AT581" i="3"/>
  <c r="K581" i="3"/>
  <c r="O581" i="3"/>
  <c r="S581" i="3"/>
  <c r="W581" i="3"/>
  <c r="AA581" i="3"/>
  <c r="AE581" i="3"/>
  <c r="AI581" i="3"/>
  <c r="AM581" i="3"/>
  <c r="AQ581" i="3"/>
  <c r="AU581" i="3"/>
  <c r="L581" i="3"/>
  <c r="P581" i="3"/>
  <c r="T581" i="3"/>
  <c r="X581" i="3"/>
  <c r="AB581" i="3"/>
  <c r="AF581" i="3"/>
  <c r="AJ581" i="3"/>
  <c r="AN581" i="3"/>
  <c r="AR581" i="3"/>
  <c r="AV581" i="3"/>
  <c r="Y581" i="3"/>
  <c r="AO581" i="3"/>
  <c r="M581" i="3"/>
  <c r="AC581" i="3"/>
  <c r="AS581" i="3"/>
  <c r="Q581" i="3"/>
  <c r="AG581" i="3"/>
  <c r="AW581" i="3"/>
  <c r="U581" i="3"/>
  <c r="AK581" i="3"/>
  <c r="N513" i="3"/>
  <c r="R513" i="3"/>
  <c r="V513" i="3"/>
  <c r="Z513" i="3"/>
  <c r="AD513" i="3"/>
  <c r="AH513" i="3"/>
  <c r="AL513" i="3"/>
  <c r="AP513" i="3"/>
  <c r="AT513" i="3"/>
  <c r="K513" i="3"/>
  <c r="O513" i="3"/>
  <c r="S513" i="3"/>
  <c r="W513" i="3"/>
  <c r="AA513" i="3"/>
  <c r="AE513" i="3"/>
  <c r="AI513" i="3"/>
  <c r="AM513" i="3"/>
  <c r="AQ513" i="3"/>
  <c r="AU513" i="3"/>
  <c r="L513" i="3"/>
  <c r="P513" i="3"/>
  <c r="T513" i="3"/>
  <c r="X513" i="3"/>
  <c r="AB513" i="3"/>
  <c r="AF513" i="3"/>
  <c r="AJ513" i="3"/>
  <c r="AN513" i="3"/>
  <c r="AR513" i="3"/>
  <c r="AV513" i="3"/>
  <c r="U513" i="3"/>
  <c r="AK513" i="3"/>
  <c r="Y513" i="3"/>
  <c r="AO513" i="3"/>
  <c r="M513" i="3"/>
  <c r="AC513" i="3"/>
  <c r="AS513" i="3"/>
  <c r="AW513" i="3"/>
  <c r="Q513" i="3"/>
  <c r="AG513" i="3"/>
  <c r="N449" i="3"/>
  <c r="R449" i="3"/>
  <c r="V449" i="3"/>
  <c r="Z449" i="3"/>
  <c r="AD449" i="3"/>
  <c r="AH449" i="3"/>
  <c r="AL449" i="3"/>
  <c r="AP449" i="3"/>
  <c r="AT449" i="3"/>
  <c r="K449" i="3"/>
  <c r="O449" i="3"/>
  <c r="S449" i="3"/>
  <c r="W449" i="3"/>
  <c r="AA449" i="3"/>
  <c r="AE449" i="3"/>
  <c r="AI449" i="3"/>
  <c r="AM449" i="3"/>
  <c r="AQ449" i="3"/>
  <c r="AU449" i="3"/>
  <c r="L449" i="3"/>
  <c r="P449" i="3"/>
  <c r="T449" i="3"/>
  <c r="X449" i="3"/>
  <c r="AB449" i="3"/>
  <c r="AF449" i="3"/>
  <c r="AJ449" i="3"/>
  <c r="AN449" i="3"/>
  <c r="AR449" i="3"/>
  <c r="AV449" i="3"/>
  <c r="U449" i="3"/>
  <c r="AK449" i="3"/>
  <c r="Y449" i="3"/>
  <c r="AO449" i="3"/>
  <c r="M449" i="3"/>
  <c r="AC449" i="3"/>
  <c r="AS449" i="3"/>
  <c r="AW449" i="3"/>
  <c r="Q449" i="3"/>
  <c r="AG449" i="3"/>
  <c r="L385" i="3"/>
  <c r="P385" i="3"/>
  <c r="T385" i="3"/>
  <c r="X385" i="3"/>
  <c r="AB385" i="3"/>
  <c r="AF385" i="3"/>
  <c r="AJ385" i="3"/>
  <c r="AN385" i="3"/>
  <c r="AR385" i="3"/>
  <c r="AV385" i="3"/>
  <c r="M385" i="3"/>
  <c r="Q385" i="3"/>
  <c r="U385" i="3"/>
  <c r="Y385" i="3"/>
  <c r="AC385" i="3"/>
  <c r="AG385" i="3"/>
  <c r="AK385" i="3"/>
  <c r="AO385" i="3"/>
  <c r="AS385" i="3"/>
  <c r="AW385" i="3"/>
  <c r="O385" i="3"/>
  <c r="W385" i="3"/>
  <c r="AE385" i="3"/>
  <c r="AM385" i="3"/>
  <c r="AU385" i="3"/>
  <c r="R385" i="3"/>
  <c r="Z385" i="3"/>
  <c r="AH385" i="3"/>
  <c r="AP385" i="3"/>
  <c r="K385" i="3"/>
  <c r="S385" i="3"/>
  <c r="AA385" i="3"/>
  <c r="AI385" i="3"/>
  <c r="AQ385" i="3"/>
  <c r="V385" i="3"/>
  <c r="AD385" i="3"/>
  <c r="AL385" i="3"/>
  <c r="N385" i="3"/>
  <c r="AT385" i="3"/>
  <c r="L357" i="3"/>
  <c r="P357" i="3"/>
  <c r="T357" i="3"/>
  <c r="X357" i="3"/>
  <c r="AB357" i="3"/>
  <c r="AF357" i="3"/>
  <c r="AJ357" i="3"/>
  <c r="AN357" i="3"/>
  <c r="AR357" i="3"/>
  <c r="AV357" i="3"/>
  <c r="M357" i="3"/>
  <c r="Q357" i="3"/>
  <c r="U357" i="3"/>
  <c r="Y357" i="3"/>
  <c r="AC357" i="3"/>
  <c r="AG357" i="3"/>
  <c r="AK357" i="3"/>
  <c r="AO357" i="3"/>
  <c r="AS357" i="3"/>
  <c r="AW357" i="3"/>
  <c r="N357" i="3"/>
  <c r="R357" i="3"/>
  <c r="V357" i="3"/>
  <c r="Z357" i="3"/>
  <c r="AD357" i="3"/>
  <c r="AH357" i="3"/>
  <c r="AL357" i="3"/>
  <c r="AP357" i="3"/>
  <c r="AT357" i="3"/>
  <c r="W357" i="3"/>
  <c r="AM357" i="3"/>
  <c r="K357" i="3"/>
  <c r="AA357" i="3"/>
  <c r="AQ357" i="3"/>
  <c r="O357" i="3"/>
  <c r="AE357" i="3"/>
  <c r="AU357" i="3"/>
  <c r="S357" i="3"/>
  <c r="AI357" i="3"/>
  <c r="L289" i="3"/>
  <c r="P289" i="3"/>
  <c r="T289" i="3"/>
  <c r="X289" i="3"/>
  <c r="AB289" i="3"/>
  <c r="AF289" i="3"/>
  <c r="AJ289" i="3"/>
  <c r="AN289" i="3"/>
  <c r="AR289" i="3"/>
  <c r="AV289" i="3"/>
  <c r="M289" i="3"/>
  <c r="Q289" i="3"/>
  <c r="U289" i="3"/>
  <c r="Y289" i="3"/>
  <c r="AC289" i="3"/>
  <c r="AG289" i="3"/>
  <c r="AK289" i="3"/>
  <c r="AO289" i="3"/>
  <c r="AS289" i="3"/>
  <c r="AW289" i="3"/>
  <c r="N289" i="3"/>
  <c r="R289" i="3"/>
  <c r="V289" i="3"/>
  <c r="Z289" i="3"/>
  <c r="AD289" i="3"/>
  <c r="AH289" i="3"/>
  <c r="AL289" i="3"/>
  <c r="AP289" i="3"/>
  <c r="AT289" i="3"/>
  <c r="W289" i="3"/>
  <c r="AM289" i="3"/>
  <c r="K289" i="3"/>
  <c r="AA289" i="3"/>
  <c r="AQ289" i="3"/>
  <c r="O289" i="3"/>
  <c r="AE289" i="3"/>
  <c r="AU289" i="3"/>
  <c r="S289" i="3"/>
  <c r="AI289" i="3"/>
  <c r="L225" i="3"/>
  <c r="P225" i="3"/>
  <c r="T225" i="3"/>
  <c r="X225" i="3"/>
  <c r="AB225" i="3"/>
  <c r="AF225" i="3"/>
  <c r="AJ225" i="3"/>
  <c r="AN225" i="3"/>
  <c r="AR225" i="3"/>
  <c r="AV225" i="3"/>
  <c r="M225" i="3"/>
  <c r="Q225" i="3"/>
  <c r="U225" i="3"/>
  <c r="Y225" i="3"/>
  <c r="AC225" i="3"/>
  <c r="AG225" i="3"/>
  <c r="AK225" i="3"/>
  <c r="AO225" i="3"/>
  <c r="AS225" i="3"/>
  <c r="AW225" i="3"/>
  <c r="N225" i="3"/>
  <c r="R225" i="3"/>
  <c r="V225" i="3"/>
  <c r="Z225" i="3"/>
  <c r="AD225" i="3"/>
  <c r="AH225" i="3"/>
  <c r="AL225" i="3"/>
  <c r="AP225" i="3"/>
  <c r="AT225" i="3"/>
  <c r="O225" i="3"/>
  <c r="AE225" i="3"/>
  <c r="AU225" i="3"/>
  <c r="S225" i="3"/>
  <c r="AI225" i="3"/>
  <c r="W225" i="3"/>
  <c r="AM225" i="3"/>
  <c r="K225" i="3"/>
  <c r="AA225" i="3"/>
  <c r="AQ225" i="3"/>
  <c r="N161" i="3"/>
  <c r="R161" i="3"/>
  <c r="V161" i="3"/>
  <c r="Z161" i="3"/>
  <c r="AD161" i="3"/>
  <c r="AH161" i="3"/>
  <c r="AL161" i="3"/>
  <c r="AP161" i="3"/>
  <c r="AT161" i="3"/>
  <c r="K161" i="3"/>
  <c r="O161" i="3"/>
  <c r="S161" i="3"/>
  <c r="W161" i="3"/>
  <c r="AA161" i="3"/>
  <c r="AE161" i="3"/>
  <c r="AI161" i="3"/>
  <c r="AM161" i="3"/>
  <c r="AQ161" i="3"/>
  <c r="AU161" i="3"/>
  <c r="L161" i="3"/>
  <c r="P161" i="3"/>
  <c r="T161" i="3"/>
  <c r="X161" i="3"/>
  <c r="AB161" i="3"/>
  <c r="AF161" i="3"/>
  <c r="AJ161" i="3"/>
  <c r="AN161" i="3"/>
  <c r="AR161" i="3"/>
  <c r="AV161" i="3"/>
  <c r="U161" i="3"/>
  <c r="AK161" i="3"/>
  <c r="Y161" i="3"/>
  <c r="AO161" i="3"/>
  <c r="M161" i="3"/>
  <c r="AC161" i="3"/>
  <c r="AS161" i="3"/>
  <c r="Q161" i="3"/>
  <c r="AG161" i="3"/>
  <c r="AW161" i="3"/>
  <c r="N133" i="3"/>
  <c r="R133" i="3"/>
  <c r="V133" i="3"/>
  <c r="Z133" i="3"/>
  <c r="AD133" i="3"/>
  <c r="AH133" i="3"/>
  <c r="AL133" i="3"/>
  <c r="AP133" i="3"/>
  <c r="AT133" i="3"/>
  <c r="K133" i="3"/>
  <c r="O133" i="3"/>
  <c r="S133" i="3"/>
  <c r="W133" i="3"/>
  <c r="AA133" i="3"/>
  <c r="AE133" i="3"/>
  <c r="AI133" i="3"/>
  <c r="AM133" i="3"/>
  <c r="AQ133" i="3"/>
  <c r="AU133" i="3"/>
  <c r="L133" i="3"/>
  <c r="P133" i="3"/>
  <c r="T133" i="3"/>
  <c r="X133" i="3"/>
  <c r="AB133" i="3"/>
  <c r="AF133" i="3"/>
  <c r="AJ133" i="3"/>
  <c r="AN133" i="3"/>
  <c r="AR133" i="3"/>
  <c r="AV133" i="3"/>
  <c r="Y133" i="3"/>
  <c r="AO133" i="3"/>
  <c r="M133" i="3"/>
  <c r="AC133" i="3"/>
  <c r="AS133" i="3"/>
  <c r="Q133" i="3"/>
  <c r="AG133" i="3"/>
  <c r="AW133" i="3"/>
  <c r="U133" i="3"/>
  <c r="AK133" i="3"/>
  <c r="L69" i="3"/>
  <c r="P69" i="3"/>
  <c r="T69" i="3"/>
  <c r="X69" i="3"/>
  <c r="AB69" i="3"/>
  <c r="AF69" i="3"/>
  <c r="AJ69" i="3"/>
  <c r="AN69" i="3"/>
  <c r="AR69" i="3"/>
  <c r="AV69" i="3"/>
  <c r="M69" i="3"/>
  <c r="Q69" i="3"/>
  <c r="U69" i="3"/>
  <c r="Y69" i="3"/>
  <c r="AC69" i="3"/>
  <c r="AG69" i="3"/>
  <c r="AK69" i="3"/>
  <c r="AO69" i="3"/>
  <c r="AS69" i="3"/>
  <c r="AW69" i="3"/>
  <c r="N69" i="3"/>
  <c r="R69" i="3"/>
  <c r="V69" i="3"/>
  <c r="Z69" i="3"/>
  <c r="AD69" i="3"/>
  <c r="AH69" i="3"/>
  <c r="AL69" i="3"/>
  <c r="AP69" i="3"/>
  <c r="AT69" i="3"/>
  <c r="K69" i="3"/>
  <c r="AA69" i="3"/>
  <c r="AQ69" i="3"/>
  <c r="O69" i="3"/>
  <c r="AE69" i="3"/>
  <c r="AU69" i="3"/>
  <c r="S69" i="3"/>
  <c r="AI69" i="3"/>
  <c r="W69" i="3"/>
  <c r="AM69" i="3"/>
  <c r="M9" i="3"/>
  <c r="Q9" i="3"/>
  <c r="U9" i="3"/>
  <c r="Y9" i="3"/>
  <c r="AC9" i="3"/>
  <c r="AG9" i="3"/>
  <c r="AK9" i="3"/>
  <c r="AO9" i="3"/>
  <c r="AS9" i="3"/>
  <c r="AW9" i="3"/>
  <c r="N9" i="3"/>
  <c r="R9" i="3"/>
  <c r="V9" i="3"/>
  <c r="Z9" i="3"/>
  <c r="AD9" i="3"/>
  <c r="AH9" i="3"/>
  <c r="AL9" i="3"/>
  <c r="AP9" i="3"/>
  <c r="AT9" i="3"/>
  <c r="K9" i="3"/>
  <c r="O9" i="3"/>
  <c r="S9" i="3"/>
  <c r="W9" i="3"/>
  <c r="AA9" i="3"/>
  <c r="AE9" i="3"/>
  <c r="AI9" i="3"/>
  <c r="AM9" i="3"/>
  <c r="AQ9" i="3"/>
  <c r="AU9" i="3"/>
  <c r="P9" i="3"/>
  <c r="AF9" i="3"/>
  <c r="AV9" i="3"/>
  <c r="T9" i="3"/>
  <c r="AJ9" i="3"/>
  <c r="X9" i="3"/>
  <c r="AN9" i="3"/>
  <c r="AR9" i="3"/>
  <c r="L9" i="3"/>
  <c r="AB9" i="3"/>
  <c r="L1492" i="3"/>
  <c r="P1492" i="3"/>
  <c r="T1492" i="3"/>
  <c r="X1492" i="3"/>
  <c r="AB1492" i="3"/>
  <c r="AF1492" i="3"/>
  <c r="AJ1492" i="3"/>
  <c r="AN1492" i="3"/>
  <c r="AR1492" i="3"/>
  <c r="AV1492" i="3"/>
  <c r="M1492" i="3"/>
  <c r="Q1492" i="3"/>
  <c r="U1492" i="3"/>
  <c r="Y1492" i="3"/>
  <c r="AC1492" i="3"/>
  <c r="AG1492" i="3"/>
  <c r="AK1492" i="3"/>
  <c r="AO1492" i="3"/>
  <c r="AS1492" i="3"/>
  <c r="AW1492" i="3"/>
  <c r="N1492" i="3"/>
  <c r="R1492" i="3"/>
  <c r="V1492" i="3"/>
  <c r="Z1492" i="3"/>
  <c r="AD1492" i="3"/>
  <c r="AH1492" i="3"/>
  <c r="AL1492" i="3"/>
  <c r="AP1492" i="3"/>
  <c r="AT1492" i="3"/>
  <c r="O1492" i="3"/>
  <c r="AE1492" i="3"/>
  <c r="AU1492" i="3"/>
  <c r="K1492" i="3"/>
  <c r="S1492" i="3"/>
  <c r="AI1492" i="3"/>
  <c r="AA1492" i="3"/>
  <c r="W1492" i="3"/>
  <c r="AM1492" i="3"/>
  <c r="AQ1492" i="3"/>
  <c r="L1460" i="3"/>
  <c r="P1460" i="3"/>
  <c r="T1460" i="3"/>
  <c r="X1460" i="3"/>
  <c r="AB1460" i="3"/>
  <c r="AF1460" i="3"/>
  <c r="AJ1460" i="3"/>
  <c r="AN1460" i="3"/>
  <c r="AR1460" i="3"/>
  <c r="AV1460" i="3"/>
  <c r="M1460" i="3"/>
  <c r="Q1460" i="3"/>
  <c r="U1460" i="3"/>
  <c r="Y1460" i="3"/>
  <c r="AC1460" i="3"/>
  <c r="AG1460" i="3"/>
  <c r="AK1460" i="3"/>
  <c r="AO1460" i="3"/>
  <c r="AS1460" i="3"/>
  <c r="AW1460" i="3"/>
  <c r="N1460" i="3"/>
  <c r="R1460" i="3"/>
  <c r="V1460" i="3"/>
  <c r="Z1460" i="3"/>
  <c r="AD1460" i="3"/>
  <c r="AH1460" i="3"/>
  <c r="AL1460" i="3"/>
  <c r="AP1460" i="3"/>
  <c r="AT1460" i="3"/>
  <c r="O1460" i="3"/>
  <c r="AE1460" i="3"/>
  <c r="AU1460" i="3"/>
  <c r="K1460" i="3"/>
  <c r="S1460" i="3"/>
  <c r="AI1460" i="3"/>
  <c r="AA1460" i="3"/>
  <c r="W1460" i="3"/>
  <c r="AM1460" i="3"/>
  <c r="AQ1460" i="3"/>
  <c r="L1428" i="3"/>
  <c r="P1428" i="3"/>
  <c r="T1428" i="3"/>
  <c r="X1428" i="3"/>
  <c r="AB1428" i="3"/>
  <c r="AF1428" i="3"/>
  <c r="AJ1428" i="3"/>
  <c r="AN1428" i="3"/>
  <c r="AR1428" i="3"/>
  <c r="AV1428" i="3"/>
  <c r="M1428" i="3"/>
  <c r="Q1428" i="3"/>
  <c r="U1428" i="3"/>
  <c r="Y1428" i="3"/>
  <c r="AC1428" i="3"/>
  <c r="AG1428" i="3"/>
  <c r="AK1428" i="3"/>
  <c r="AO1428" i="3"/>
  <c r="AS1428" i="3"/>
  <c r="AW1428" i="3"/>
  <c r="N1428" i="3"/>
  <c r="R1428" i="3"/>
  <c r="V1428" i="3"/>
  <c r="Z1428" i="3"/>
  <c r="AD1428" i="3"/>
  <c r="AH1428" i="3"/>
  <c r="AL1428" i="3"/>
  <c r="AP1428" i="3"/>
  <c r="AT1428" i="3"/>
  <c r="O1428" i="3"/>
  <c r="AE1428" i="3"/>
  <c r="AU1428" i="3"/>
  <c r="K1428" i="3"/>
  <c r="S1428" i="3"/>
  <c r="AI1428" i="3"/>
  <c r="AQ1428" i="3"/>
  <c r="W1428" i="3"/>
  <c r="AM1428" i="3"/>
  <c r="AA1428" i="3"/>
  <c r="L1396" i="3"/>
  <c r="P1396" i="3"/>
  <c r="T1396" i="3"/>
  <c r="X1396" i="3"/>
  <c r="AB1396" i="3"/>
  <c r="AF1396" i="3"/>
  <c r="AJ1396" i="3"/>
  <c r="AN1396" i="3"/>
  <c r="AR1396" i="3"/>
  <c r="AV1396" i="3"/>
  <c r="M1396" i="3"/>
  <c r="Q1396" i="3"/>
  <c r="U1396" i="3"/>
  <c r="Y1396" i="3"/>
  <c r="AC1396" i="3"/>
  <c r="AG1396" i="3"/>
  <c r="AK1396" i="3"/>
  <c r="AO1396" i="3"/>
  <c r="AS1396" i="3"/>
  <c r="AW1396" i="3"/>
  <c r="N1396" i="3"/>
  <c r="R1396" i="3"/>
  <c r="V1396" i="3"/>
  <c r="Z1396" i="3"/>
  <c r="AD1396" i="3"/>
  <c r="AH1396" i="3"/>
  <c r="AL1396" i="3"/>
  <c r="AP1396" i="3"/>
  <c r="AT1396" i="3"/>
  <c r="O1396" i="3"/>
  <c r="AE1396" i="3"/>
  <c r="AU1396" i="3"/>
  <c r="K1396" i="3"/>
  <c r="S1396" i="3"/>
  <c r="AI1396" i="3"/>
  <c r="AQ1396" i="3"/>
  <c r="W1396" i="3"/>
  <c r="AM1396" i="3"/>
  <c r="AA1396" i="3"/>
  <c r="L1364" i="3"/>
  <c r="P1364" i="3"/>
  <c r="T1364" i="3"/>
  <c r="X1364" i="3"/>
  <c r="AB1364" i="3"/>
  <c r="AF1364" i="3"/>
  <c r="AJ1364" i="3"/>
  <c r="AN1364" i="3"/>
  <c r="AR1364" i="3"/>
  <c r="AV1364" i="3"/>
  <c r="M1364" i="3"/>
  <c r="Q1364" i="3"/>
  <c r="U1364" i="3"/>
  <c r="Y1364" i="3"/>
  <c r="AC1364" i="3"/>
  <c r="AG1364" i="3"/>
  <c r="AK1364" i="3"/>
  <c r="AO1364" i="3"/>
  <c r="AS1364" i="3"/>
  <c r="AW1364" i="3"/>
  <c r="N1364" i="3"/>
  <c r="R1364" i="3"/>
  <c r="V1364" i="3"/>
  <c r="Z1364" i="3"/>
  <c r="AD1364" i="3"/>
  <c r="AH1364" i="3"/>
  <c r="AL1364" i="3"/>
  <c r="AP1364" i="3"/>
  <c r="AT1364" i="3"/>
  <c r="O1364" i="3"/>
  <c r="AE1364" i="3"/>
  <c r="AU1364" i="3"/>
  <c r="AA1364" i="3"/>
  <c r="S1364" i="3"/>
  <c r="AI1364" i="3"/>
  <c r="K1364" i="3"/>
  <c r="W1364" i="3"/>
  <c r="AM1364" i="3"/>
  <c r="AQ1364" i="3"/>
  <c r="L1332" i="3"/>
  <c r="P1332" i="3"/>
  <c r="T1332" i="3"/>
  <c r="X1332" i="3"/>
  <c r="AB1332" i="3"/>
  <c r="AF1332" i="3"/>
  <c r="AJ1332" i="3"/>
  <c r="AN1332" i="3"/>
  <c r="AR1332" i="3"/>
  <c r="AV1332" i="3"/>
  <c r="M1332" i="3"/>
  <c r="Q1332" i="3"/>
  <c r="U1332" i="3"/>
  <c r="Y1332" i="3"/>
  <c r="AC1332" i="3"/>
  <c r="AG1332" i="3"/>
  <c r="AK1332" i="3"/>
  <c r="AO1332" i="3"/>
  <c r="AS1332" i="3"/>
  <c r="AW1332" i="3"/>
  <c r="N1332" i="3"/>
  <c r="R1332" i="3"/>
  <c r="V1332" i="3"/>
  <c r="Z1332" i="3"/>
  <c r="AD1332" i="3"/>
  <c r="AH1332" i="3"/>
  <c r="AL1332" i="3"/>
  <c r="AP1332" i="3"/>
  <c r="AT1332" i="3"/>
  <c r="O1332" i="3"/>
  <c r="AE1332" i="3"/>
  <c r="AU1332" i="3"/>
  <c r="K1332" i="3"/>
  <c r="S1332" i="3"/>
  <c r="AI1332" i="3"/>
  <c r="AA1332" i="3"/>
  <c r="W1332" i="3"/>
  <c r="AM1332" i="3"/>
  <c r="AQ1332" i="3"/>
  <c r="L1300" i="3"/>
  <c r="P1300" i="3"/>
  <c r="T1300" i="3"/>
  <c r="X1300" i="3"/>
  <c r="AB1300" i="3"/>
  <c r="AF1300" i="3"/>
  <c r="AJ1300" i="3"/>
  <c r="AN1300" i="3"/>
  <c r="AR1300" i="3"/>
  <c r="AV1300" i="3"/>
  <c r="M1300" i="3"/>
  <c r="Q1300" i="3"/>
  <c r="U1300" i="3"/>
  <c r="Y1300" i="3"/>
  <c r="AC1300" i="3"/>
  <c r="AG1300" i="3"/>
  <c r="AK1300" i="3"/>
  <c r="AO1300" i="3"/>
  <c r="AS1300" i="3"/>
  <c r="AW1300" i="3"/>
  <c r="N1300" i="3"/>
  <c r="R1300" i="3"/>
  <c r="V1300" i="3"/>
  <c r="Z1300" i="3"/>
  <c r="AD1300" i="3"/>
  <c r="AH1300" i="3"/>
  <c r="AL1300" i="3"/>
  <c r="AP1300" i="3"/>
  <c r="AT1300" i="3"/>
  <c r="O1300" i="3"/>
  <c r="AE1300" i="3"/>
  <c r="AU1300" i="3"/>
  <c r="K1300" i="3"/>
  <c r="S1300" i="3"/>
  <c r="AI1300" i="3"/>
  <c r="AQ1300" i="3"/>
  <c r="W1300" i="3"/>
  <c r="AM1300" i="3"/>
  <c r="AA1300" i="3"/>
  <c r="L1268" i="3"/>
  <c r="P1268" i="3"/>
  <c r="T1268" i="3"/>
  <c r="X1268" i="3"/>
  <c r="AB1268" i="3"/>
  <c r="AF1268" i="3"/>
  <c r="AJ1268" i="3"/>
  <c r="AN1268" i="3"/>
  <c r="AR1268" i="3"/>
  <c r="AV1268" i="3"/>
  <c r="M1268" i="3"/>
  <c r="Q1268" i="3"/>
  <c r="U1268" i="3"/>
  <c r="Y1268" i="3"/>
  <c r="AC1268" i="3"/>
  <c r="AG1268" i="3"/>
  <c r="AK1268" i="3"/>
  <c r="AO1268" i="3"/>
  <c r="AS1268" i="3"/>
  <c r="AW1268" i="3"/>
  <c r="N1268" i="3"/>
  <c r="R1268" i="3"/>
  <c r="V1268" i="3"/>
  <c r="Z1268" i="3"/>
  <c r="AD1268" i="3"/>
  <c r="AH1268" i="3"/>
  <c r="AL1268" i="3"/>
  <c r="AP1268" i="3"/>
  <c r="AT1268" i="3"/>
  <c r="O1268" i="3"/>
  <c r="AE1268" i="3"/>
  <c r="AU1268" i="3"/>
  <c r="AQ1268" i="3"/>
  <c r="S1268" i="3"/>
  <c r="AI1268" i="3"/>
  <c r="W1268" i="3"/>
  <c r="AM1268" i="3"/>
  <c r="K1268" i="3"/>
  <c r="AA1268" i="3"/>
  <c r="L1236" i="3"/>
  <c r="P1236" i="3"/>
  <c r="T1236" i="3"/>
  <c r="X1236" i="3"/>
  <c r="AB1236" i="3"/>
  <c r="AF1236" i="3"/>
  <c r="AJ1236" i="3"/>
  <c r="AN1236" i="3"/>
  <c r="AR1236" i="3"/>
  <c r="AV1236" i="3"/>
  <c r="M1236" i="3"/>
  <c r="Q1236" i="3"/>
  <c r="U1236" i="3"/>
  <c r="Y1236" i="3"/>
  <c r="AC1236" i="3"/>
  <c r="AG1236" i="3"/>
  <c r="AK1236" i="3"/>
  <c r="AO1236" i="3"/>
  <c r="AS1236" i="3"/>
  <c r="AW1236" i="3"/>
  <c r="N1236" i="3"/>
  <c r="R1236" i="3"/>
  <c r="V1236" i="3"/>
  <c r="Z1236" i="3"/>
  <c r="AD1236" i="3"/>
  <c r="AH1236" i="3"/>
  <c r="AL1236" i="3"/>
  <c r="AP1236" i="3"/>
  <c r="AT1236" i="3"/>
  <c r="O1236" i="3"/>
  <c r="AE1236" i="3"/>
  <c r="AU1236" i="3"/>
  <c r="K1236" i="3"/>
  <c r="S1236" i="3"/>
  <c r="AI1236" i="3"/>
  <c r="AQ1236" i="3"/>
  <c r="W1236" i="3"/>
  <c r="AM1236" i="3"/>
  <c r="AA1236" i="3"/>
  <c r="L1204" i="3"/>
  <c r="P1204" i="3"/>
  <c r="T1204" i="3"/>
  <c r="X1204" i="3"/>
  <c r="AB1204" i="3"/>
  <c r="AF1204" i="3"/>
  <c r="AJ1204" i="3"/>
  <c r="AN1204" i="3"/>
  <c r="AR1204" i="3"/>
  <c r="AV1204" i="3"/>
  <c r="M1204" i="3"/>
  <c r="Q1204" i="3"/>
  <c r="U1204" i="3"/>
  <c r="Y1204" i="3"/>
  <c r="AC1204" i="3"/>
  <c r="AG1204" i="3"/>
  <c r="AK1204" i="3"/>
  <c r="AO1204" i="3"/>
  <c r="AS1204" i="3"/>
  <c r="AW1204" i="3"/>
  <c r="N1204" i="3"/>
  <c r="R1204" i="3"/>
  <c r="V1204" i="3"/>
  <c r="Z1204" i="3"/>
  <c r="AD1204" i="3"/>
  <c r="AH1204" i="3"/>
  <c r="AL1204" i="3"/>
  <c r="AP1204" i="3"/>
  <c r="AT1204" i="3"/>
  <c r="O1204" i="3"/>
  <c r="AE1204" i="3"/>
  <c r="AU1204" i="3"/>
  <c r="S1204" i="3"/>
  <c r="AI1204" i="3"/>
  <c r="AA1204" i="3"/>
  <c r="W1204" i="3"/>
  <c r="AM1204" i="3"/>
  <c r="K1204" i="3"/>
  <c r="AQ1204" i="3"/>
  <c r="L1188" i="3"/>
  <c r="P1188" i="3"/>
  <c r="T1188" i="3"/>
  <c r="X1188" i="3"/>
  <c r="AB1188" i="3"/>
  <c r="AF1188" i="3"/>
  <c r="AJ1188" i="3"/>
  <c r="AN1188" i="3"/>
  <c r="AR1188" i="3"/>
  <c r="AV1188" i="3"/>
  <c r="M1188" i="3"/>
  <c r="Q1188" i="3"/>
  <c r="U1188" i="3"/>
  <c r="Y1188" i="3"/>
  <c r="AC1188" i="3"/>
  <c r="AG1188" i="3"/>
  <c r="AK1188" i="3"/>
  <c r="AO1188" i="3"/>
  <c r="AS1188" i="3"/>
  <c r="AW1188" i="3"/>
  <c r="N1188" i="3"/>
  <c r="R1188" i="3"/>
  <c r="V1188" i="3"/>
  <c r="Z1188" i="3"/>
  <c r="AD1188" i="3"/>
  <c r="AH1188" i="3"/>
  <c r="AL1188" i="3"/>
  <c r="AP1188" i="3"/>
  <c r="AT1188" i="3"/>
  <c r="K1188" i="3"/>
  <c r="O1188" i="3"/>
  <c r="AE1188" i="3"/>
  <c r="AU1188" i="3"/>
  <c r="S1188" i="3"/>
  <c r="AI1188" i="3"/>
  <c r="AQ1188" i="3"/>
  <c r="W1188" i="3"/>
  <c r="AM1188" i="3"/>
  <c r="AA1188" i="3"/>
  <c r="L1156" i="3"/>
  <c r="P1156" i="3"/>
  <c r="T1156" i="3"/>
  <c r="X1156" i="3"/>
  <c r="AB1156" i="3"/>
  <c r="AF1156" i="3"/>
  <c r="AJ1156" i="3"/>
  <c r="AN1156" i="3"/>
  <c r="AR1156" i="3"/>
  <c r="AV1156" i="3"/>
  <c r="O1156" i="3"/>
  <c r="AA1156" i="3"/>
  <c r="AM1156" i="3"/>
  <c r="M1156" i="3"/>
  <c r="Q1156" i="3"/>
  <c r="U1156" i="3"/>
  <c r="Y1156" i="3"/>
  <c r="AC1156" i="3"/>
  <c r="AG1156" i="3"/>
  <c r="AK1156" i="3"/>
  <c r="AO1156" i="3"/>
  <c r="AS1156" i="3"/>
  <c r="AW1156" i="3"/>
  <c r="S1156" i="3"/>
  <c r="AE1156" i="3"/>
  <c r="AQ1156" i="3"/>
  <c r="N1156" i="3"/>
  <c r="R1156" i="3"/>
  <c r="V1156" i="3"/>
  <c r="Z1156" i="3"/>
  <c r="AD1156" i="3"/>
  <c r="AH1156" i="3"/>
  <c r="AL1156" i="3"/>
  <c r="AP1156" i="3"/>
  <c r="AT1156" i="3"/>
  <c r="K1156" i="3"/>
  <c r="W1156" i="3"/>
  <c r="AI1156" i="3"/>
  <c r="AU1156" i="3"/>
  <c r="L1124" i="3"/>
  <c r="P1124" i="3"/>
  <c r="T1124" i="3"/>
  <c r="X1124" i="3"/>
  <c r="AB1124" i="3"/>
  <c r="AF1124" i="3"/>
  <c r="AJ1124" i="3"/>
  <c r="AN1124" i="3"/>
  <c r="AR1124" i="3"/>
  <c r="AV1124" i="3"/>
  <c r="N1124" i="3"/>
  <c r="R1124" i="3"/>
  <c r="V1124" i="3"/>
  <c r="Z1124" i="3"/>
  <c r="AD1124" i="3"/>
  <c r="AH1124" i="3"/>
  <c r="AL1124" i="3"/>
  <c r="AP1124" i="3"/>
  <c r="AT1124" i="3"/>
  <c r="O1124" i="3"/>
  <c r="W1124" i="3"/>
  <c r="AE1124" i="3"/>
  <c r="AM1124" i="3"/>
  <c r="AU1124" i="3"/>
  <c r="AC1124" i="3"/>
  <c r="Q1124" i="3"/>
  <c r="Y1124" i="3"/>
  <c r="AG1124" i="3"/>
  <c r="AO1124" i="3"/>
  <c r="AW1124" i="3"/>
  <c r="M1124" i="3"/>
  <c r="AK1124" i="3"/>
  <c r="K1124" i="3"/>
  <c r="S1124" i="3"/>
  <c r="AA1124" i="3"/>
  <c r="AI1124" i="3"/>
  <c r="AQ1124" i="3"/>
  <c r="U1124" i="3"/>
  <c r="AS1124" i="3"/>
  <c r="L1092" i="3"/>
  <c r="P1092" i="3"/>
  <c r="T1092" i="3"/>
  <c r="X1092" i="3"/>
  <c r="AB1092" i="3"/>
  <c r="AF1092" i="3"/>
  <c r="AJ1092" i="3"/>
  <c r="AN1092" i="3"/>
  <c r="AR1092" i="3"/>
  <c r="AV1092" i="3"/>
  <c r="M1092" i="3"/>
  <c r="Q1092" i="3"/>
  <c r="U1092" i="3"/>
  <c r="Y1092" i="3"/>
  <c r="AC1092" i="3"/>
  <c r="AG1092" i="3"/>
  <c r="AK1092" i="3"/>
  <c r="AO1092" i="3"/>
  <c r="AS1092" i="3"/>
  <c r="AW1092" i="3"/>
  <c r="N1092" i="3"/>
  <c r="R1092" i="3"/>
  <c r="V1092" i="3"/>
  <c r="Z1092" i="3"/>
  <c r="AD1092" i="3"/>
  <c r="AH1092" i="3"/>
  <c r="AL1092" i="3"/>
  <c r="AP1092" i="3"/>
  <c r="AT1092" i="3"/>
  <c r="K1092" i="3"/>
  <c r="AA1092" i="3"/>
  <c r="AQ1092" i="3"/>
  <c r="O1092" i="3"/>
  <c r="AE1092" i="3"/>
  <c r="AU1092" i="3"/>
  <c r="W1092" i="3"/>
  <c r="S1092" i="3"/>
  <c r="AI1092" i="3"/>
  <c r="AM1092" i="3"/>
  <c r="L1060" i="3"/>
  <c r="P1060" i="3"/>
  <c r="T1060" i="3"/>
  <c r="X1060" i="3"/>
  <c r="AB1060" i="3"/>
  <c r="AF1060" i="3"/>
  <c r="AJ1060" i="3"/>
  <c r="AN1060" i="3"/>
  <c r="AR1060" i="3"/>
  <c r="AV1060" i="3"/>
  <c r="M1060" i="3"/>
  <c r="Q1060" i="3"/>
  <c r="U1060" i="3"/>
  <c r="Y1060" i="3"/>
  <c r="AC1060" i="3"/>
  <c r="AG1060" i="3"/>
  <c r="AK1060" i="3"/>
  <c r="AO1060" i="3"/>
  <c r="AS1060" i="3"/>
  <c r="AW1060" i="3"/>
  <c r="N1060" i="3"/>
  <c r="R1060" i="3"/>
  <c r="V1060" i="3"/>
  <c r="Z1060" i="3"/>
  <c r="AD1060" i="3"/>
  <c r="AH1060" i="3"/>
  <c r="AL1060" i="3"/>
  <c r="AP1060" i="3"/>
  <c r="AT1060" i="3"/>
  <c r="K1060" i="3"/>
  <c r="AA1060" i="3"/>
  <c r="AQ1060" i="3"/>
  <c r="AM1060" i="3"/>
  <c r="O1060" i="3"/>
  <c r="AE1060" i="3"/>
  <c r="AU1060" i="3"/>
  <c r="W1060" i="3"/>
  <c r="S1060" i="3"/>
  <c r="AI1060" i="3"/>
  <c r="L1028" i="3"/>
  <c r="P1028" i="3"/>
  <c r="T1028" i="3"/>
  <c r="X1028" i="3"/>
  <c r="AB1028" i="3"/>
  <c r="AF1028" i="3"/>
  <c r="AJ1028" i="3"/>
  <c r="AN1028" i="3"/>
  <c r="AR1028" i="3"/>
  <c r="AV1028" i="3"/>
  <c r="M1028" i="3"/>
  <c r="Q1028" i="3"/>
  <c r="U1028" i="3"/>
  <c r="Y1028" i="3"/>
  <c r="AC1028" i="3"/>
  <c r="AG1028" i="3"/>
  <c r="AK1028" i="3"/>
  <c r="AO1028" i="3"/>
  <c r="AS1028" i="3"/>
  <c r="AW1028" i="3"/>
  <c r="N1028" i="3"/>
  <c r="R1028" i="3"/>
  <c r="V1028" i="3"/>
  <c r="Z1028" i="3"/>
  <c r="AD1028" i="3"/>
  <c r="AH1028" i="3"/>
  <c r="AL1028" i="3"/>
  <c r="AP1028" i="3"/>
  <c r="AT1028" i="3"/>
  <c r="K1028" i="3"/>
  <c r="AA1028" i="3"/>
  <c r="AQ1028" i="3"/>
  <c r="W1028" i="3"/>
  <c r="O1028" i="3"/>
  <c r="AE1028" i="3"/>
  <c r="AU1028" i="3"/>
  <c r="AM1028" i="3"/>
  <c r="S1028" i="3"/>
  <c r="AI1028" i="3"/>
  <c r="L996" i="3"/>
  <c r="P996" i="3"/>
  <c r="T996" i="3"/>
  <c r="X996" i="3"/>
  <c r="AB996" i="3"/>
  <c r="AF996" i="3"/>
  <c r="AJ996" i="3"/>
  <c r="AN996" i="3"/>
  <c r="AR996" i="3"/>
  <c r="AV996" i="3"/>
  <c r="M996" i="3"/>
  <c r="Q996" i="3"/>
  <c r="U996" i="3"/>
  <c r="Y996" i="3"/>
  <c r="AC996" i="3"/>
  <c r="AG996" i="3"/>
  <c r="AK996" i="3"/>
  <c r="AO996" i="3"/>
  <c r="AS996" i="3"/>
  <c r="AW996" i="3"/>
  <c r="N996" i="3"/>
  <c r="R996" i="3"/>
  <c r="V996" i="3"/>
  <c r="Z996" i="3"/>
  <c r="AD996" i="3"/>
  <c r="AH996" i="3"/>
  <c r="AL996" i="3"/>
  <c r="AP996" i="3"/>
  <c r="AT996" i="3"/>
  <c r="K996" i="3"/>
  <c r="AA996" i="3"/>
  <c r="AQ996" i="3"/>
  <c r="O996" i="3"/>
  <c r="AE996" i="3"/>
  <c r="AU996" i="3"/>
  <c r="AM996" i="3"/>
  <c r="S996" i="3"/>
  <c r="AI996" i="3"/>
  <c r="W996" i="3"/>
  <c r="M964" i="3"/>
  <c r="Q964" i="3"/>
  <c r="U964" i="3"/>
  <c r="Y964" i="3"/>
  <c r="AC964" i="3"/>
  <c r="AG964" i="3"/>
  <c r="AK964" i="3"/>
  <c r="AO964" i="3"/>
  <c r="AS964" i="3"/>
  <c r="AW964" i="3"/>
  <c r="O964" i="3"/>
  <c r="T964" i="3"/>
  <c r="Z964" i="3"/>
  <c r="AE964" i="3"/>
  <c r="AJ964" i="3"/>
  <c r="AP964" i="3"/>
  <c r="AU964" i="3"/>
  <c r="K964" i="3"/>
  <c r="P964" i="3"/>
  <c r="V964" i="3"/>
  <c r="AA964" i="3"/>
  <c r="AF964" i="3"/>
  <c r="AL964" i="3"/>
  <c r="AQ964" i="3"/>
  <c r="AV964" i="3"/>
  <c r="L964" i="3"/>
  <c r="R964" i="3"/>
  <c r="W964" i="3"/>
  <c r="AB964" i="3"/>
  <c r="AH964" i="3"/>
  <c r="AM964" i="3"/>
  <c r="AR964" i="3"/>
  <c r="X964" i="3"/>
  <c r="AT964" i="3"/>
  <c r="AD964" i="3"/>
  <c r="S964" i="3"/>
  <c r="N964" i="3"/>
  <c r="AI964" i="3"/>
  <c r="AN964" i="3"/>
  <c r="K932" i="3"/>
  <c r="O932" i="3"/>
  <c r="S932" i="3"/>
  <c r="W932" i="3"/>
  <c r="AA932" i="3"/>
  <c r="AE932" i="3"/>
  <c r="AI932" i="3"/>
  <c r="AM932" i="3"/>
  <c r="AQ932" i="3"/>
  <c r="AU932" i="3"/>
  <c r="M932" i="3"/>
  <c r="Q932" i="3"/>
  <c r="U932" i="3"/>
  <c r="Y932" i="3"/>
  <c r="AC932" i="3"/>
  <c r="AG932" i="3"/>
  <c r="AK932" i="3"/>
  <c r="AO932" i="3"/>
  <c r="AS932" i="3"/>
  <c r="AW932" i="3"/>
  <c r="L932" i="3"/>
  <c r="T932" i="3"/>
  <c r="AB932" i="3"/>
  <c r="AJ932" i="3"/>
  <c r="AR932" i="3"/>
  <c r="N932" i="3"/>
  <c r="V932" i="3"/>
  <c r="AD932" i="3"/>
  <c r="AL932" i="3"/>
  <c r="AT932" i="3"/>
  <c r="P932" i="3"/>
  <c r="X932" i="3"/>
  <c r="AF932" i="3"/>
  <c r="AN932" i="3"/>
  <c r="AV932" i="3"/>
  <c r="Z932" i="3"/>
  <c r="R932" i="3"/>
  <c r="AH932" i="3"/>
  <c r="AP932" i="3"/>
  <c r="K900" i="3"/>
  <c r="O900" i="3"/>
  <c r="S900" i="3"/>
  <c r="W900" i="3"/>
  <c r="AA900" i="3"/>
  <c r="AE900" i="3"/>
  <c r="AI900" i="3"/>
  <c r="AM900" i="3"/>
  <c r="AQ900" i="3"/>
  <c r="AU900" i="3"/>
  <c r="M900" i="3"/>
  <c r="Q900" i="3"/>
  <c r="U900" i="3"/>
  <c r="Y900" i="3"/>
  <c r="AC900" i="3"/>
  <c r="AG900" i="3"/>
  <c r="AK900" i="3"/>
  <c r="AO900" i="3"/>
  <c r="AS900" i="3"/>
  <c r="AW900" i="3"/>
  <c r="L900" i="3"/>
  <c r="T900" i="3"/>
  <c r="AB900" i="3"/>
  <c r="AJ900" i="3"/>
  <c r="AR900" i="3"/>
  <c r="N900" i="3"/>
  <c r="V900" i="3"/>
  <c r="AD900" i="3"/>
  <c r="AL900" i="3"/>
  <c r="AT900" i="3"/>
  <c r="P900" i="3"/>
  <c r="X900" i="3"/>
  <c r="AF900" i="3"/>
  <c r="AN900" i="3"/>
  <c r="AV900" i="3"/>
  <c r="Z900" i="3"/>
  <c r="AH900" i="3"/>
  <c r="R900" i="3"/>
  <c r="AP900" i="3"/>
  <c r="K868" i="3"/>
  <c r="O868" i="3"/>
  <c r="S868" i="3"/>
  <c r="W868" i="3"/>
  <c r="AA868" i="3"/>
  <c r="AE868" i="3"/>
  <c r="AI868" i="3"/>
  <c r="AM868" i="3"/>
  <c r="AQ868" i="3"/>
  <c r="AU868" i="3"/>
  <c r="M868" i="3"/>
  <c r="Q868" i="3"/>
  <c r="U868" i="3"/>
  <c r="Y868" i="3"/>
  <c r="AC868" i="3"/>
  <c r="AG868" i="3"/>
  <c r="AK868" i="3"/>
  <c r="AO868" i="3"/>
  <c r="AS868" i="3"/>
  <c r="AW868" i="3"/>
  <c r="L868" i="3"/>
  <c r="T868" i="3"/>
  <c r="AB868" i="3"/>
  <c r="AJ868" i="3"/>
  <c r="AR868" i="3"/>
  <c r="N868" i="3"/>
  <c r="V868" i="3"/>
  <c r="AD868" i="3"/>
  <c r="AL868" i="3"/>
  <c r="AT868" i="3"/>
  <c r="P868" i="3"/>
  <c r="X868" i="3"/>
  <c r="AF868" i="3"/>
  <c r="AN868" i="3"/>
  <c r="AV868" i="3"/>
  <c r="Z868" i="3"/>
  <c r="AH868" i="3"/>
  <c r="AP868" i="3"/>
  <c r="R868" i="3"/>
  <c r="K836" i="3"/>
  <c r="O836" i="3"/>
  <c r="S836" i="3"/>
  <c r="W836" i="3"/>
  <c r="AA836" i="3"/>
  <c r="AE836" i="3"/>
  <c r="AI836" i="3"/>
  <c r="AM836" i="3"/>
  <c r="AQ836" i="3"/>
  <c r="AU836" i="3"/>
  <c r="M836" i="3"/>
  <c r="Q836" i="3"/>
  <c r="U836" i="3"/>
  <c r="Y836" i="3"/>
  <c r="AC836" i="3"/>
  <c r="AG836" i="3"/>
  <c r="AK836" i="3"/>
  <c r="AO836" i="3"/>
  <c r="AS836" i="3"/>
  <c r="AW836" i="3"/>
  <c r="L836" i="3"/>
  <c r="T836" i="3"/>
  <c r="AB836" i="3"/>
  <c r="AJ836" i="3"/>
  <c r="AR836" i="3"/>
  <c r="N836" i="3"/>
  <c r="V836" i="3"/>
  <c r="AD836" i="3"/>
  <c r="AL836" i="3"/>
  <c r="AT836" i="3"/>
  <c r="P836" i="3"/>
  <c r="X836" i="3"/>
  <c r="AF836" i="3"/>
  <c r="AN836" i="3"/>
  <c r="AV836" i="3"/>
  <c r="Z836" i="3"/>
  <c r="AH836" i="3"/>
  <c r="AP836" i="3"/>
  <c r="R836" i="3"/>
  <c r="K804" i="3"/>
  <c r="O804" i="3"/>
  <c r="S804" i="3"/>
  <c r="W804" i="3"/>
  <c r="AA804" i="3"/>
  <c r="AE804" i="3"/>
  <c r="AI804" i="3"/>
  <c r="AM804" i="3"/>
  <c r="AQ804" i="3"/>
  <c r="AU804" i="3"/>
  <c r="M804" i="3"/>
  <c r="Q804" i="3"/>
  <c r="U804" i="3"/>
  <c r="Y804" i="3"/>
  <c r="AC804" i="3"/>
  <c r="AG804" i="3"/>
  <c r="AK804" i="3"/>
  <c r="AO804" i="3"/>
  <c r="AS804" i="3"/>
  <c r="AW804" i="3"/>
  <c r="L804" i="3"/>
  <c r="T804" i="3"/>
  <c r="AB804" i="3"/>
  <c r="AJ804" i="3"/>
  <c r="AR804" i="3"/>
  <c r="N804" i="3"/>
  <c r="V804" i="3"/>
  <c r="AD804" i="3"/>
  <c r="AL804" i="3"/>
  <c r="AT804" i="3"/>
  <c r="P804" i="3"/>
  <c r="X804" i="3"/>
  <c r="AF804" i="3"/>
  <c r="AN804" i="3"/>
  <c r="AV804" i="3"/>
  <c r="Z804" i="3"/>
  <c r="AH804" i="3"/>
  <c r="AP804" i="3"/>
  <c r="R804" i="3"/>
  <c r="K772" i="3"/>
  <c r="O772" i="3"/>
  <c r="S772" i="3"/>
  <c r="W772" i="3"/>
  <c r="AA772" i="3"/>
  <c r="AE772" i="3"/>
  <c r="AI772" i="3"/>
  <c r="AM772" i="3"/>
  <c r="AQ772" i="3"/>
  <c r="AU772" i="3"/>
  <c r="L772" i="3"/>
  <c r="P772" i="3"/>
  <c r="T772" i="3"/>
  <c r="X772" i="3"/>
  <c r="AB772" i="3"/>
  <c r="AF772" i="3"/>
  <c r="AJ772" i="3"/>
  <c r="AN772" i="3"/>
  <c r="AR772" i="3"/>
  <c r="AV772" i="3"/>
  <c r="M772" i="3"/>
  <c r="Q772" i="3"/>
  <c r="U772" i="3"/>
  <c r="Y772" i="3"/>
  <c r="AC772" i="3"/>
  <c r="AG772" i="3"/>
  <c r="AK772" i="3"/>
  <c r="AO772" i="3"/>
  <c r="AS772" i="3"/>
  <c r="AW772" i="3"/>
  <c r="N772" i="3"/>
  <c r="AD772" i="3"/>
  <c r="AT772" i="3"/>
  <c r="R772" i="3"/>
  <c r="AH772" i="3"/>
  <c r="V772" i="3"/>
  <c r="AL772" i="3"/>
  <c r="Z772" i="3"/>
  <c r="AP772" i="3"/>
  <c r="M740" i="3"/>
  <c r="Q740" i="3"/>
  <c r="U740" i="3"/>
  <c r="Y740" i="3"/>
  <c r="AC740" i="3"/>
  <c r="AG740" i="3"/>
  <c r="AK740" i="3"/>
  <c r="AO740" i="3"/>
  <c r="AS740" i="3"/>
  <c r="AW740" i="3"/>
  <c r="N740" i="3"/>
  <c r="R740" i="3"/>
  <c r="V740" i="3"/>
  <c r="Z740" i="3"/>
  <c r="AD740" i="3"/>
  <c r="AH740" i="3"/>
  <c r="AL740" i="3"/>
  <c r="AP740" i="3"/>
  <c r="AT740" i="3"/>
  <c r="K740" i="3"/>
  <c r="O740" i="3"/>
  <c r="S740" i="3"/>
  <c r="W740" i="3"/>
  <c r="AA740" i="3"/>
  <c r="AE740" i="3"/>
  <c r="AI740" i="3"/>
  <c r="AM740" i="3"/>
  <c r="AQ740" i="3"/>
  <c r="AU740" i="3"/>
  <c r="P740" i="3"/>
  <c r="AF740" i="3"/>
  <c r="AV740" i="3"/>
  <c r="T740" i="3"/>
  <c r="AJ740" i="3"/>
  <c r="X740" i="3"/>
  <c r="AN740" i="3"/>
  <c r="AB740" i="3"/>
  <c r="AR740" i="3"/>
  <c r="L740" i="3"/>
  <c r="M708" i="3"/>
  <c r="Q708" i="3"/>
  <c r="U708" i="3"/>
  <c r="Y708" i="3"/>
  <c r="AC708" i="3"/>
  <c r="AG708" i="3"/>
  <c r="AK708" i="3"/>
  <c r="AO708" i="3"/>
  <c r="AS708" i="3"/>
  <c r="AW708" i="3"/>
  <c r="N708" i="3"/>
  <c r="R708" i="3"/>
  <c r="V708" i="3"/>
  <c r="Z708" i="3"/>
  <c r="AD708" i="3"/>
  <c r="AH708" i="3"/>
  <c r="AL708" i="3"/>
  <c r="AP708" i="3"/>
  <c r="AT708" i="3"/>
  <c r="K708" i="3"/>
  <c r="O708" i="3"/>
  <c r="S708" i="3"/>
  <c r="W708" i="3"/>
  <c r="AA708" i="3"/>
  <c r="AE708" i="3"/>
  <c r="AI708" i="3"/>
  <c r="AM708" i="3"/>
  <c r="AQ708" i="3"/>
  <c r="AU708" i="3"/>
  <c r="P708" i="3"/>
  <c r="AF708" i="3"/>
  <c r="AV708" i="3"/>
  <c r="T708" i="3"/>
  <c r="AJ708" i="3"/>
  <c r="X708" i="3"/>
  <c r="AN708" i="3"/>
  <c r="L708" i="3"/>
  <c r="AB708" i="3"/>
  <c r="AR708" i="3"/>
  <c r="M676" i="3"/>
  <c r="Q676" i="3"/>
  <c r="U676" i="3"/>
  <c r="Y676" i="3"/>
  <c r="AC676" i="3"/>
  <c r="AG676" i="3"/>
  <c r="AK676" i="3"/>
  <c r="AO676" i="3"/>
  <c r="AS676" i="3"/>
  <c r="AW676" i="3"/>
  <c r="N676" i="3"/>
  <c r="R676" i="3"/>
  <c r="V676" i="3"/>
  <c r="Z676" i="3"/>
  <c r="AD676" i="3"/>
  <c r="AH676" i="3"/>
  <c r="AL676" i="3"/>
  <c r="AP676" i="3"/>
  <c r="AT676" i="3"/>
  <c r="K676" i="3"/>
  <c r="O676" i="3"/>
  <c r="S676" i="3"/>
  <c r="W676" i="3"/>
  <c r="AA676" i="3"/>
  <c r="AE676" i="3"/>
  <c r="AI676" i="3"/>
  <c r="AM676" i="3"/>
  <c r="AQ676" i="3"/>
  <c r="AU676" i="3"/>
  <c r="P676" i="3"/>
  <c r="AF676" i="3"/>
  <c r="AV676" i="3"/>
  <c r="T676" i="3"/>
  <c r="AJ676" i="3"/>
  <c r="X676" i="3"/>
  <c r="AN676" i="3"/>
  <c r="AB676" i="3"/>
  <c r="AR676" i="3"/>
  <c r="L676" i="3"/>
  <c r="M644" i="3"/>
  <c r="Q644" i="3"/>
  <c r="U644" i="3"/>
  <c r="Y644" i="3"/>
  <c r="AC644" i="3"/>
  <c r="AG644" i="3"/>
  <c r="AK644" i="3"/>
  <c r="AO644" i="3"/>
  <c r="AS644" i="3"/>
  <c r="AW644" i="3"/>
  <c r="N644" i="3"/>
  <c r="R644" i="3"/>
  <c r="V644" i="3"/>
  <c r="Z644" i="3"/>
  <c r="AD644" i="3"/>
  <c r="AH644" i="3"/>
  <c r="AL644" i="3"/>
  <c r="AP644" i="3"/>
  <c r="AT644" i="3"/>
  <c r="K644" i="3"/>
  <c r="O644" i="3"/>
  <c r="S644" i="3"/>
  <c r="W644" i="3"/>
  <c r="AA644" i="3"/>
  <c r="AE644" i="3"/>
  <c r="AI644" i="3"/>
  <c r="AM644" i="3"/>
  <c r="AQ644" i="3"/>
  <c r="AU644" i="3"/>
  <c r="P644" i="3"/>
  <c r="AF644" i="3"/>
  <c r="AV644" i="3"/>
  <c r="T644" i="3"/>
  <c r="AJ644" i="3"/>
  <c r="X644" i="3"/>
  <c r="AN644" i="3"/>
  <c r="L644" i="3"/>
  <c r="AB644" i="3"/>
  <c r="AR644" i="3"/>
  <c r="M596" i="3"/>
  <c r="Q596" i="3"/>
  <c r="U596" i="3"/>
  <c r="Y596" i="3"/>
  <c r="AC596" i="3"/>
  <c r="AG596" i="3"/>
  <c r="AK596" i="3"/>
  <c r="AO596" i="3"/>
  <c r="AS596" i="3"/>
  <c r="AW596" i="3"/>
  <c r="N596" i="3"/>
  <c r="R596" i="3"/>
  <c r="V596" i="3"/>
  <c r="Z596" i="3"/>
  <c r="AD596" i="3"/>
  <c r="AH596" i="3"/>
  <c r="AL596" i="3"/>
  <c r="AP596" i="3"/>
  <c r="AT596" i="3"/>
  <c r="K596" i="3"/>
  <c r="O596" i="3"/>
  <c r="S596" i="3"/>
  <c r="W596" i="3"/>
  <c r="AA596" i="3"/>
  <c r="AE596" i="3"/>
  <c r="AI596" i="3"/>
  <c r="AM596" i="3"/>
  <c r="AQ596" i="3"/>
  <c r="AU596" i="3"/>
  <c r="P596" i="3"/>
  <c r="AF596" i="3"/>
  <c r="AV596" i="3"/>
  <c r="T596" i="3"/>
  <c r="AJ596" i="3"/>
  <c r="X596" i="3"/>
  <c r="AN596" i="3"/>
  <c r="L596" i="3"/>
  <c r="AB596" i="3"/>
  <c r="AR596" i="3"/>
  <c r="M564" i="3"/>
  <c r="Q564" i="3"/>
  <c r="U564" i="3"/>
  <c r="Y564" i="3"/>
  <c r="AC564" i="3"/>
  <c r="AG564" i="3"/>
  <c r="AK564" i="3"/>
  <c r="AO564" i="3"/>
  <c r="AS564" i="3"/>
  <c r="AW564" i="3"/>
  <c r="N564" i="3"/>
  <c r="R564" i="3"/>
  <c r="V564" i="3"/>
  <c r="Z564" i="3"/>
  <c r="AD564" i="3"/>
  <c r="AH564" i="3"/>
  <c r="AL564" i="3"/>
  <c r="AP564" i="3"/>
  <c r="AT564" i="3"/>
  <c r="K564" i="3"/>
  <c r="O564" i="3"/>
  <c r="S564" i="3"/>
  <c r="W564" i="3"/>
  <c r="AA564" i="3"/>
  <c r="AE564" i="3"/>
  <c r="AI564" i="3"/>
  <c r="AM564" i="3"/>
  <c r="AQ564" i="3"/>
  <c r="AU564" i="3"/>
  <c r="P564" i="3"/>
  <c r="AF564" i="3"/>
  <c r="AV564" i="3"/>
  <c r="T564" i="3"/>
  <c r="AJ564" i="3"/>
  <c r="X564" i="3"/>
  <c r="AN564" i="3"/>
  <c r="AR564" i="3"/>
  <c r="L564" i="3"/>
  <c r="AB564" i="3"/>
  <c r="M532" i="3"/>
  <c r="Q532" i="3"/>
  <c r="U532" i="3"/>
  <c r="Y532" i="3"/>
  <c r="AC532" i="3"/>
  <c r="AG532" i="3"/>
  <c r="AK532" i="3"/>
  <c r="AO532" i="3"/>
  <c r="AS532" i="3"/>
  <c r="AW532" i="3"/>
  <c r="N532" i="3"/>
  <c r="R532" i="3"/>
  <c r="V532" i="3"/>
  <c r="Z532" i="3"/>
  <c r="AD532" i="3"/>
  <c r="AH532" i="3"/>
  <c r="AL532" i="3"/>
  <c r="AP532" i="3"/>
  <c r="AT532" i="3"/>
  <c r="K532" i="3"/>
  <c r="O532" i="3"/>
  <c r="S532" i="3"/>
  <c r="W532" i="3"/>
  <c r="AA532" i="3"/>
  <c r="AE532" i="3"/>
  <c r="AI532" i="3"/>
  <c r="AM532" i="3"/>
  <c r="AQ532" i="3"/>
  <c r="AU532" i="3"/>
  <c r="P532" i="3"/>
  <c r="AF532" i="3"/>
  <c r="AV532" i="3"/>
  <c r="T532" i="3"/>
  <c r="AJ532" i="3"/>
  <c r="X532" i="3"/>
  <c r="AN532" i="3"/>
  <c r="L532" i="3"/>
  <c r="AB532" i="3"/>
  <c r="AR532" i="3"/>
  <c r="M516" i="3"/>
  <c r="Q516" i="3"/>
  <c r="U516" i="3"/>
  <c r="Y516" i="3"/>
  <c r="AC516" i="3"/>
  <c r="AG516" i="3"/>
  <c r="AK516" i="3"/>
  <c r="AO516" i="3"/>
  <c r="AS516" i="3"/>
  <c r="AW516" i="3"/>
  <c r="N516" i="3"/>
  <c r="R516" i="3"/>
  <c r="V516" i="3"/>
  <c r="Z516" i="3"/>
  <c r="AD516" i="3"/>
  <c r="AH516" i="3"/>
  <c r="AL516" i="3"/>
  <c r="AP516" i="3"/>
  <c r="AT516" i="3"/>
  <c r="K516" i="3"/>
  <c r="O516" i="3"/>
  <c r="S516" i="3"/>
  <c r="W516" i="3"/>
  <c r="AA516" i="3"/>
  <c r="AE516" i="3"/>
  <c r="AI516" i="3"/>
  <c r="AM516" i="3"/>
  <c r="AQ516" i="3"/>
  <c r="AU516" i="3"/>
  <c r="P516" i="3"/>
  <c r="AF516" i="3"/>
  <c r="AV516" i="3"/>
  <c r="T516" i="3"/>
  <c r="AJ516" i="3"/>
  <c r="X516" i="3"/>
  <c r="AN516" i="3"/>
  <c r="L516" i="3"/>
  <c r="AB516" i="3"/>
  <c r="AR516" i="3"/>
  <c r="M484" i="3"/>
  <c r="Q484" i="3"/>
  <c r="U484" i="3"/>
  <c r="Y484" i="3"/>
  <c r="AC484" i="3"/>
  <c r="AG484" i="3"/>
  <c r="AK484" i="3"/>
  <c r="AO484" i="3"/>
  <c r="AS484" i="3"/>
  <c r="AW484" i="3"/>
  <c r="N484" i="3"/>
  <c r="R484" i="3"/>
  <c r="V484" i="3"/>
  <c r="Z484" i="3"/>
  <c r="AD484" i="3"/>
  <c r="AH484" i="3"/>
  <c r="AL484" i="3"/>
  <c r="AP484" i="3"/>
  <c r="AT484" i="3"/>
  <c r="K484" i="3"/>
  <c r="O484" i="3"/>
  <c r="S484" i="3"/>
  <c r="W484" i="3"/>
  <c r="AA484" i="3"/>
  <c r="AE484" i="3"/>
  <c r="AI484" i="3"/>
  <c r="AM484" i="3"/>
  <c r="AQ484" i="3"/>
  <c r="AU484" i="3"/>
  <c r="P484" i="3"/>
  <c r="AF484" i="3"/>
  <c r="AV484" i="3"/>
  <c r="T484" i="3"/>
  <c r="AJ484" i="3"/>
  <c r="X484" i="3"/>
  <c r="AN484" i="3"/>
  <c r="AB484" i="3"/>
  <c r="AR484" i="3"/>
  <c r="L484" i="3"/>
  <c r="M452" i="3"/>
  <c r="Q452" i="3"/>
  <c r="U452" i="3"/>
  <c r="Y452" i="3"/>
  <c r="AC452" i="3"/>
  <c r="AG452" i="3"/>
  <c r="AK452" i="3"/>
  <c r="AO452" i="3"/>
  <c r="AS452" i="3"/>
  <c r="AW452" i="3"/>
  <c r="N452" i="3"/>
  <c r="R452" i="3"/>
  <c r="V452" i="3"/>
  <c r="Z452" i="3"/>
  <c r="AD452" i="3"/>
  <c r="AH452" i="3"/>
  <c r="AL452" i="3"/>
  <c r="AP452" i="3"/>
  <c r="AT452" i="3"/>
  <c r="K452" i="3"/>
  <c r="O452" i="3"/>
  <c r="S452" i="3"/>
  <c r="W452" i="3"/>
  <c r="AA452" i="3"/>
  <c r="AE452" i="3"/>
  <c r="AI452" i="3"/>
  <c r="AM452" i="3"/>
  <c r="AQ452" i="3"/>
  <c r="AU452" i="3"/>
  <c r="P452" i="3"/>
  <c r="AF452" i="3"/>
  <c r="AV452" i="3"/>
  <c r="T452" i="3"/>
  <c r="AJ452" i="3"/>
  <c r="X452" i="3"/>
  <c r="AN452" i="3"/>
  <c r="L452" i="3"/>
  <c r="AB452" i="3"/>
  <c r="AR452" i="3"/>
  <c r="M420" i="3"/>
  <c r="Q420" i="3"/>
  <c r="U420" i="3"/>
  <c r="Y420" i="3"/>
  <c r="AC420" i="3"/>
  <c r="AG420" i="3"/>
  <c r="AK420" i="3"/>
  <c r="AO420" i="3"/>
  <c r="AS420" i="3"/>
  <c r="AW420" i="3"/>
  <c r="N420" i="3"/>
  <c r="R420" i="3"/>
  <c r="V420" i="3"/>
  <c r="Z420" i="3"/>
  <c r="AD420" i="3"/>
  <c r="AH420" i="3"/>
  <c r="AL420" i="3"/>
  <c r="AP420" i="3"/>
  <c r="AT420" i="3"/>
  <c r="K420" i="3"/>
  <c r="O420" i="3"/>
  <c r="S420" i="3"/>
  <c r="W420" i="3"/>
  <c r="AA420" i="3"/>
  <c r="AE420" i="3"/>
  <c r="AI420" i="3"/>
  <c r="AM420" i="3"/>
  <c r="AQ420" i="3"/>
  <c r="AU420" i="3"/>
  <c r="P420" i="3"/>
  <c r="AF420" i="3"/>
  <c r="AV420" i="3"/>
  <c r="T420" i="3"/>
  <c r="AJ420" i="3"/>
  <c r="X420" i="3"/>
  <c r="AN420" i="3"/>
  <c r="AB420" i="3"/>
  <c r="AR420" i="3"/>
  <c r="L420" i="3"/>
  <c r="K388" i="3"/>
  <c r="O388" i="3"/>
  <c r="S388" i="3"/>
  <c r="W388" i="3"/>
  <c r="AA388" i="3"/>
  <c r="AE388" i="3"/>
  <c r="AI388" i="3"/>
  <c r="AM388" i="3"/>
  <c r="AQ388" i="3"/>
  <c r="AU388" i="3"/>
  <c r="L388" i="3"/>
  <c r="P388" i="3"/>
  <c r="T388" i="3"/>
  <c r="X388" i="3"/>
  <c r="AB388" i="3"/>
  <c r="AF388" i="3"/>
  <c r="AJ388" i="3"/>
  <c r="AN388" i="3"/>
  <c r="AR388" i="3"/>
  <c r="AV388" i="3"/>
  <c r="R388" i="3"/>
  <c r="Z388" i="3"/>
  <c r="AH388" i="3"/>
  <c r="AP388" i="3"/>
  <c r="M388" i="3"/>
  <c r="U388" i="3"/>
  <c r="AC388" i="3"/>
  <c r="AK388" i="3"/>
  <c r="AS388" i="3"/>
  <c r="N388" i="3"/>
  <c r="V388" i="3"/>
  <c r="AD388" i="3"/>
  <c r="AL388" i="3"/>
  <c r="AT388" i="3"/>
  <c r="AG388" i="3"/>
  <c r="AO388" i="3"/>
  <c r="Q388" i="3"/>
  <c r="AW388" i="3"/>
  <c r="Y388" i="3"/>
  <c r="K356" i="3"/>
  <c r="O356" i="3"/>
  <c r="S356" i="3"/>
  <c r="W356" i="3"/>
  <c r="AA356" i="3"/>
  <c r="AE356" i="3"/>
  <c r="AI356" i="3"/>
  <c r="AM356" i="3"/>
  <c r="AQ356" i="3"/>
  <c r="AU356" i="3"/>
  <c r="L356" i="3"/>
  <c r="P356" i="3"/>
  <c r="T356" i="3"/>
  <c r="X356" i="3"/>
  <c r="AB356" i="3"/>
  <c r="AF356" i="3"/>
  <c r="AJ356" i="3"/>
  <c r="AN356" i="3"/>
  <c r="AR356" i="3"/>
  <c r="AV356" i="3"/>
  <c r="M356" i="3"/>
  <c r="Q356" i="3"/>
  <c r="U356" i="3"/>
  <c r="Y356" i="3"/>
  <c r="AC356" i="3"/>
  <c r="AG356" i="3"/>
  <c r="AK356" i="3"/>
  <c r="AO356" i="3"/>
  <c r="AS356" i="3"/>
  <c r="AW356" i="3"/>
  <c r="N356" i="3"/>
  <c r="AD356" i="3"/>
  <c r="AT356" i="3"/>
  <c r="R356" i="3"/>
  <c r="AH356" i="3"/>
  <c r="V356" i="3"/>
  <c r="AL356" i="3"/>
  <c r="AP356" i="3"/>
  <c r="Z356" i="3"/>
  <c r="K324" i="3"/>
  <c r="O324" i="3"/>
  <c r="S324" i="3"/>
  <c r="W324" i="3"/>
  <c r="AA324" i="3"/>
  <c r="AE324" i="3"/>
  <c r="AI324" i="3"/>
  <c r="AM324" i="3"/>
  <c r="AQ324" i="3"/>
  <c r="AU324" i="3"/>
  <c r="L324" i="3"/>
  <c r="P324" i="3"/>
  <c r="T324" i="3"/>
  <c r="X324" i="3"/>
  <c r="AB324" i="3"/>
  <c r="AF324" i="3"/>
  <c r="AJ324" i="3"/>
  <c r="AN324" i="3"/>
  <c r="AR324" i="3"/>
  <c r="AV324" i="3"/>
  <c r="M324" i="3"/>
  <c r="Q324" i="3"/>
  <c r="U324" i="3"/>
  <c r="Y324" i="3"/>
  <c r="AC324" i="3"/>
  <c r="AG324" i="3"/>
  <c r="AK324" i="3"/>
  <c r="AO324" i="3"/>
  <c r="AS324" i="3"/>
  <c r="AW324" i="3"/>
  <c r="N324" i="3"/>
  <c r="AD324" i="3"/>
  <c r="AT324" i="3"/>
  <c r="R324" i="3"/>
  <c r="AH324" i="3"/>
  <c r="V324" i="3"/>
  <c r="AL324" i="3"/>
  <c r="Z324" i="3"/>
  <c r="AP324" i="3"/>
  <c r="K292" i="3"/>
  <c r="O292" i="3"/>
  <c r="S292" i="3"/>
  <c r="W292" i="3"/>
  <c r="AA292" i="3"/>
  <c r="AE292" i="3"/>
  <c r="AI292" i="3"/>
  <c r="AM292" i="3"/>
  <c r="AQ292" i="3"/>
  <c r="AU292" i="3"/>
  <c r="L292" i="3"/>
  <c r="P292" i="3"/>
  <c r="T292" i="3"/>
  <c r="X292" i="3"/>
  <c r="AB292" i="3"/>
  <c r="AF292" i="3"/>
  <c r="AJ292" i="3"/>
  <c r="AN292" i="3"/>
  <c r="AR292" i="3"/>
  <c r="AV292" i="3"/>
  <c r="M292" i="3"/>
  <c r="Q292" i="3"/>
  <c r="U292" i="3"/>
  <c r="Y292" i="3"/>
  <c r="AC292" i="3"/>
  <c r="AG292" i="3"/>
  <c r="AK292" i="3"/>
  <c r="AO292" i="3"/>
  <c r="AS292" i="3"/>
  <c r="AW292" i="3"/>
  <c r="R292" i="3"/>
  <c r="AH292" i="3"/>
  <c r="V292" i="3"/>
  <c r="AL292" i="3"/>
  <c r="Z292" i="3"/>
  <c r="AP292" i="3"/>
  <c r="N292" i="3"/>
  <c r="AD292" i="3"/>
  <c r="AT292" i="3"/>
  <c r="K260" i="3"/>
  <c r="O260" i="3"/>
  <c r="S260" i="3"/>
  <c r="W260" i="3"/>
  <c r="AA260" i="3"/>
  <c r="AE260" i="3"/>
  <c r="AI260" i="3"/>
  <c r="AM260" i="3"/>
  <c r="AQ260" i="3"/>
  <c r="AU260" i="3"/>
  <c r="L260" i="3"/>
  <c r="P260" i="3"/>
  <c r="T260" i="3"/>
  <c r="X260" i="3"/>
  <c r="AB260" i="3"/>
  <c r="AF260" i="3"/>
  <c r="AJ260" i="3"/>
  <c r="AN260" i="3"/>
  <c r="AR260" i="3"/>
  <c r="AV260" i="3"/>
  <c r="M260" i="3"/>
  <c r="Q260" i="3"/>
  <c r="U260" i="3"/>
  <c r="Y260" i="3"/>
  <c r="AC260" i="3"/>
  <c r="AG260" i="3"/>
  <c r="AK260" i="3"/>
  <c r="AO260" i="3"/>
  <c r="AS260" i="3"/>
  <c r="AW260" i="3"/>
  <c r="R260" i="3"/>
  <c r="AH260" i="3"/>
  <c r="V260" i="3"/>
  <c r="AL260" i="3"/>
  <c r="Z260" i="3"/>
  <c r="AP260" i="3"/>
  <c r="AD260" i="3"/>
  <c r="AT260" i="3"/>
  <c r="N260" i="3"/>
  <c r="K228" i="3"/>
  <c r="O228" i="3"/>
  <c r="S228" i="3"/>
  <c r="W228" i="3"/>
  <c r="AA228" i="3"/>
  <c r="AE228" i="3"/>
  <c r="AI228" i="3"/>
  <c r="AM228" i="3"/>
  <c r="AQ228" i="3"/>
  <c r="AU228" i="3"/>
  <c r="L228" i="3"/>
  <c r="P228" i="3"/>
  <c r="T228" i="3"/>
  <c r="X228" i="3"/>
  <c r="AB228" i="3"/>
  <c r="AF228" i="3"/>
  <c r="AJ228" i="3"/>
  <c r="AN228" i="3"/>
  <c r="AR228" i="3"/>
  <c r="AV228" i="3"/>
  <c r="M228" i="3"/>
  <c r="Q228" i="3"/>
  <c r="U228" i="3"/>
  <c r="Y228" i="3"/>
  <c r="AC228" i="3"/>
  <c r="AG228" i="3"/>
  <c r="AK228" i="3"/>
  <c r="AO228" i="3"/>
  <c r="AS228" i="3"/>
  <c r="AW228" i="3"/>
  <c r="Z228" i="3"/>
  <c r="AP228" i="3"/>
  <c r="N228" i="3"/>
  <c r="AD228" i="3"/>
  <c r="AT228" i="3"/>
  <c r="R228" i="3"/>
  <c r="AH228" i="3"/>
  <c r="V228" i="3"/>
  <c r="AL228" i="3"/>
  <c r="K196" i="3"/>
  <c r="O196" i="3"/>
  <c r="S196" i="3"/>
  <c r="W196" i="3"/>
  <c r="AA196" i="3"/>
  <c r="AE196" i="3"/>
  <c r="AI196" i="3"/>
  <c r="AM196" i="3"/>
  <c r="AQ196" i="3"/>
  <c r="AU196" i="3"/>
  <c r="L196" i="3"/>
  <c r="P196" i="3"/>
  <c r="T196" i="3"/>
  <c r="X196" i="3"/>
  <c r="AB196" i="3"/>
  <c r="AF196" i="3"/>
  <c r="AJ196" i="3"/>
  <c r="AN196" i="3"/>
  <c r="AR196" i="3"/>
  <c r="AV196" i="3"/>
  <c r="M196" i="3"/>
  <c r="Q196" i="3"/>
  <c r="U196" i="3"/>
  <c r="Y196" i="3"/>
  <c r="AC196" i="3"/>
  <c r="AG196" i="3"/>
  <c r="AK196" i="3"/>
  <c r="AO196" i="3"/>
  <c r="AS196" i="3"/>
  <c r="AW196" i="3"/>
  <c r="Z196" i="3"/>
  <c r="AP196" i="3"/>
  <c r="N196" i="3"/>
  <c r="AD196" i="3"/>
  <c r="AT196" i="3"/>
  <c r="R196" i="3"/>
  <c r="AH196" i="3"/>
  <c r="AL196" i="3"/>
  <c r="V196" i="3"/>
  <c r="M164" i="3"/>
  <c r="Q164" i="3"/>
  <c r="U164" i="3"/>
  <c r="Y164" i="3"/>
  <c r="AC164" i="3"/>
  <c r="AG164" i="3"/>
  <c r="AK164" i="3"/>
  <c r="AO164" i="3"/>
  <c r="AS164" i="3"/>
  <c r="AW164" i="3"/>
  <c r="N164" i="3"/>
  <c r="R164" i="3"/>
  <c r="V164" i="3"/>
  <c r="Z164" i="3"/>
  <c r="AD164" i="3"/>
  <c r="AH164" i="3"/>
  <c r="AL164" i="3"/>
  <c r="AP164" i="3"/>
  <c r="AT164" i="3"/>
  <c r="K164" i="3"/>
  <c r="O164" i="3"/>
  <c r="S164" i="3"/>
  <c r="W164" i="3"/>
  <c r="AA164" i="3"/>
  <c r="AE164" i="3"/>
  <c r="AI164" i="3"/>
  <c r="AM164" i="3"/>
  <c r="AQ164" i="3"/>
  <c r="AU164" i="3"/>
  <c r="P164" i="3"/>
  <c r="AF164" i="3"/>
  <c r="AV164" i="3"/>
  <c r="T164" i="3"/>
  <c r="AJ164" i="3"/>
  <c r="X164" i="3"/>
  <c r="AN164" i="3"/>
  <c r="L164" i="3"/>
  <c r="AB164" i="3"/>
  <c r="AR164" i="3"/>
  <c r="K116" i="3"/>
  <c r="O116" i="3"/>
  <c r="S116" i="3"/>
  <c r="W116" i="3"/>
  <c r="AA116" i="3"/>
  <c r="AE116" i="3"/>
  <c r="AI116" i="3"/>
  <c r="AM116" i="3"/>
  <c r="AQ116" i="3"/>
  <c r="AU116" i="3"/>
  <c r="L116" i="3"/>
  <c r="P116" i="3"/>
  <c r="T116" i="3"/>
  <c r="X116" i="3"/>
  <c r="AB116" i="3"/>
  <c r="AF116" i="3"/>
  <c r="AJ116" i="3"/>
  <c r="AN116" i="3"/>
  <c r="AR116" i="3"/>
  <c r="AV116" i="3"/>
  <c r="M116" i="3"/>
  <c r="Q116" i="3"/>
  <c r="U116" i="3"/>
  <c r="Y116" i="3"/>
  <c r="AC116" i="3"/>
  <c r="AG116" i="3"/>
  <c r="AK116" i="3"/>
  <c r="AO116" i="3"/>
  <c r="AS116" i="3"/>
  <c r="AW116" i="3"/>
  <c r="N116" i="3"/>
  <c r="AD116" i="3"/>
  <c r="AT116" i="3"/>
  <c r="R116" i="3"/>
  <c r="AH116" i="3"/>
  <c r="V116" i="3"/>
  <c r="AL116" i="3"/>
  <c r="AP116" i="3"/>
  <c r="Z116" i="3"/>
  <c r="K68" i="3"/>
  <c r="O68" i="3"/>
  <c r="S68" i="3"/>
  <c r="W68" i="3"/>
  <c r="AA68" i="3"/>
  <c r="AE68" i="3"/>
  <c r="AI68" i="3"/>
  <c r="AM68" i="3"/>
  <c r="AQ68" i="3"/>
  <c r="AU68" i="3"/>
  <c r="L68" i="3"/>
  <c r="P68" i="3"/>
  <c r="T68" i="3"/>
  <c r="X68" i="3"/>
  <c r="AB68" i="3"/>
  <c r="AF68" i="3"/>
  <c r="AJ68" i="3"/>
  <c r="AN68" i="3"/>
  <c r="AR68" i="3"/>
  <c r="AV68" i="3"/>
  <c r="M68" i="3"/>
  <c r="Q68" i="3"/>
  <c r="U68" i="3"/>
  <c r="Y68" i="3"/>
  <c r="AC68" i="3"/>
  <c r="AG68" i="3"/>
  <c r="AK68" i="3"/>
  <c r="AO68" i="3"/>
  <c r="AS68" i="3"/>
  <c r="AW68" i="3"/>
  <c r="R68" i="3"/>
  <c r="AH68" i="3"/>
  <c r="V68" i="3"/>
  <c r="AL68" i="3"/>
  <c r="Z68" i="3"/>
  <c r="AP68" i="3"/>
  <c r="N68" i="3"/>
  <c r="AD68" i="3"/>
  <c r="AT68" i="3"/>
  <c r="N83" i="3"/>
  <c r="R83" i="3"/>
  <c r="V83" i="3"/>
  <c r="Z83" i="3"/>
  <c r="AD83" i="3"/>
  <c r="AH83" i="3"/>
  <c r="AL83" i="3"/>
  <c r="AP83" i="3"/>
  <c r="AT83" i="3"/>
  <c r="K83" i="3"/>
  <c r="O83" i="3"/>
  <c r="S83" i="3"/>
  <c r="W83" i="3"/>
  <c r="AA83" i="3"/>
  <c r="AE83" i="3"/>
  <c r="AI83" i="3"/>
  <c r="AM83" i="3"/>
  <c r="AQ83" i="3"/>
  <c r="AU83" i="3"/>
  <c r="L83" i="3"/>
  <c r="P83" i="3"/>
  <c r="T83" i="3"/>
  <c r="X83" i="3"/>
  <c r="AB83" i="3"/>
  <c r="AF83" i="3"/>
  <c r="AJ83" i="3"/>
  <c r="AN83" i="3"/>
  <c r="AR83" i="3"/>
  <c r="AV83" i="3"/>
  <c r="Y83" i="3"/>
  <c r="AO83" i="3"/>
  <c r="M83" i="3"/>
  <c r="AC83" i="3"/>
  <c r="AS83" i="3"/>
  <c r="Q83" i="3"/>
  <c r="AG83" i="3"/>
  <c r="AW83" i="3"/>
  <c r="U83" i="3"/>
  <c r="AK83" i="3"/>
  <c r="N275" i="3"/>
  <c r="R275" i="3"/>
  <c r="V275" i="3"/>
  <c r="Z275" i="3"/>
  <c r="AD275" i="3"/>
  <c r="AH275" i="3"/>
  <c r="AL275" i="3"/>
  <c r="AP275" i="3"/>
  <c r="AT275" i="3"/>
  <c r="K275" i="3"/>
  <c r="O275" i="3"/>
  <c r="S275" i="3"/>
  <c r="W275" i="3"/>
  <c r="AA275" i="3"/>
  <c r="AE275" i="3"/>
  <c r="AI275" i="3"/>
  <c r="AM275" i="3"/>
  <c r="AQ275" i="3"/>
  <c r="AU275" i="3"/>
  <c r="L275" i="3"/>
  <c r="P275" i="3"/>
  <c r="T275" i="3"/>
  <c r="X275" i="3"/>
  <c r="AB275" i="3"/>
  <c r="AF275" i="3"/>
  <c r="AJ275" i="3"/>
  <c r="AN275" i="3"/>
  <c r="AR275" i="3"/>
  <c r="AV275" i="3"/>
  <c r="Y275" i="3"/>
  <c r="AO275" i="3"/>
  <c r="M275" i="3"/>
  <c r="AC275" i="3"/>
  <c r="AS275" i="3"/>
  <c r="Q275" i="3"/>
  <c r="AG275" i="3"/>
  <c r="AW275" i="3"/>
  <c r="U275" i="3"/>
  <c r="AK275" i="3"/>
  <c r="N403" i="3"/>
  <c r="R403" i="3"/>
  <c r="K403" i="3"/>
  <c r="O403" i="3"/>
  <c r="S403" i="3"/>
  <c r="W403" i="3"/>
  <c r="AA403" i="3"/>
  <c r="AE403" i="3"/>
  <c r="AI403" i="3"/>
  <c r="AM403" i="3"/>
  <c r="AQ403" i="3"/>
  <c r="AU403" i="3"/>
  <c r="Q403" i="3"/>
  <c r="X403" i="3"/>
  <c r="AC403" i="3"/>
  <c r="AH403" i="3"/>
  <c r="AN403" i="3"/>
  <c r="AS403" i="3"/>
  <c r="L403" i="3"/>
  <c r="T403" i="3"/>
  <c r="Y403" i="3"/>
  <c r="AD403" i="3"/>
  <c r="AJ403" i="3"/>
  <c r="AO403" i="3"/>
  <c r="AT403" i="3"/>
  <c r="M403" i="3"/>
  <c r="U403" i="3"/>
  <c r="Z403" i="3"/>
  <c r="AF403" i="3"/>
  <c r="AK403" i="3"/>
  <c r="AP403" i="3"/>
  <c r="AV403" i="3"/>
  <c r="V403" i="3"/>
  <c r="AR403" i="3"/>
  <c r="AB403" i="3"/>
  <c r="AW403" i="3"/>
  <c r="AG403" i="3"/>
  <c r="P403" i="3"/>
  <c r="AL403" i="3"/>
  <c r="L531" i="3"/>
  <c r="P531" i="3"/>
  <c r="T531" i="3"/>
  <c r="X531" i="3"/>
  <c r="AB531" i="3"/>
  <c r="AF531" i="3"/>
  <c r="AJ531" i="3"/>
  <c r="AN531" i="3"/>
  <c r="AR531" i="3"/>
  <c r="AV531" i="3"/>
  <c r="M531" i="3"/>
  <c r="Q531" i="3"/>
  <c r="U531" i="3"/>
  <c r="Y531" i="3"/>
  <c r="AC531" i="3"/>
  <c r="AG531" i="3"/>
  <c r="AK531" i="3"/>
  <c r="AO531" i="3"/>
  <c r="AS531" i="3"/>
  <c r="AW531" i="3"/>
  <c r="N531" i="3"/>
  <c r="R531" i="3"/>
  <c r="V531" i="3"/>
  <c r="Z531" i="3"/>
  <c r="AD531" i="3"/>
  <c r="AH531" i="3"/>
  <c r="AL531" i="3"/>
  <c r="AP531" i="3"/>
  <c r="AT531" i="3"/>
  <c r="W531" i="3"/>
  <c r="AM531" i="3"/>
  <c r="K531" i="3"/>
  <c r="AA531" i="3"/>
  <c r="AQ531" i="3"/>
  <c r="O531" i="3"/>
  <c r="AE531" i="3"/>
  <c r="AU531" i="3"/>
  <c r="S531" i="3"/>
  <c r="AI531" i="3"/>
  <c r="L659" i="3"/>
  <c r="P659" i="3"/>
  <c r="T659" i="3"/>
  <c r="X659" i="3"/>
  <c r="AB659" i="3"/>
  <c r="AF659" i="3"/>
  <c r="AJ659" i="3"/>
  <c r="AN659" i="3"/>
  <c r="AR659" i="3"/>
  <c r="AV659" i="3"/>
  <c r="M659" i="3"/>
  <c r="Q659" i="3"/>
  <c r="U659" i="3"/>
  <c r="Y659" i="3"/>
  <c r="AC659" i="3"/>
  <c r="AG659" i="3"/>
  <c r="AK659" i="3"/>
  <c r="AO659" i="3"/>
  <c r="AS659" i="3"/>
  <c r="AW659" i="3"/>
  <c r="N659" i="3"/>
  <c r="R659" i="3"/>
  <c r="V659" i="3"/>
  <c r="Z659" i="3"/>
  <c r="AD659" i="3"/>
  <c r="AH659" i="3"/>
  <c r="AL659" i="3"/>
  <c r="AP659" i="3"/>
  <c r="AT659" i="3"/>
  <c r="W659" i="3"/>
  <c r="AM659" i="3"/>
  <c r="K659" i="3"/>
  <c r="AA659" i="3"/>
  <c r="AQ659" i="3"/>
  <c r="O659" i="3"/>
  <c r="AE659" i="3"/>
  <c r="AU659" i="3"/>
  <c r="S659" i="3"/>
  <c r="AI659" i="3"/>
  <c r="N787" i="3"/>
  <c r="R787" i="3"/>
  <c r="V787" i="3"/>
  <c r="Z787" i="3"/>
  <c r="AD787" i="3"/>
  <c r="AH787" i="3"/>
  <c r="AL787" i="3"/>
  <c r="AP787" i="3"/>
  <c r="AT787" i="3"/>
  <c r="L787" i="3"/>
  <c r="P787" i="3"/>
  <c r="T787" i="3"/>
  <c r="X787" i="3"/>
  <c r="AB787" i="3"/>
  <c r="AF787" i="3"/>
  <c r="AJ787" i="3"/>
  <c r="AN787" i="3"/>
  <c r="AR787" i="3"/>
  <c r="AV787" i="3"/>
  <c r="K787" i="3"/>
  <c r="S787" i="3"/>
  <c r="AA787" i="3"/>
  <c r="AI787" i="3"/>
  <c r="AQ787" i="3"/>
  <c r="M787" i="3"/>
  <c r="U787" i="3"/>
  <c r="AC787" i="3"/>
  <c r="AK787" i="3"/>
  <c r="AS787" i="3"/>
  <c r="O787" i="3"/>
  <c r="W787" i="3"/>
  <c r="AE787" i="3"/>
  <c r="AM787" i="3"/>
  <c r="AU787" i="3"/>
  <c r="Q787" i="3"/>
  <c r="AW787" i="3"/>
  <c r="Y787" i="3"/>
  <c r="AG787" i="3"/>
  <c r="AO787" i="3"/>
  <c r="N915" i="3"/>
  <c r="R915" i="3"/>
  <c r="V915" i="3"/>
  <c r="Z915" i="3"/>
  <c r="AD915" i="3"/>
  <c r="AH915" i="3"/>
  <c r="AL915" i="3"/>
  <c r="AP915" i="3"/>
  <c r="AT915" i="3"/>
  <c r="L915" i="3"/>
  <c r="P915" i="3"/>
  <c r="T915" i="3"/>
  <c r="X915" i="3"/>
  <c r="AB915" i="3"/>
  <c r="AF915" i="3"/>
  <c r="AJ915" i="3"/>
  <c r="AN915" i="3"/>
  <c r="AR915" i="3"/>
  <c r="AV915" i="3"/>
  <c r="K915" i="3"/>
  <c r="S915" i="3"/>
  <c r="AA915" i="3"/>
  <c r="AI915" i="3"/>
  <c r="AQ915" i="3"/>
  <c r="M915" i="3"/>
  <c r="U915" i="3"/>
  <c r="AC915" i="3"/>
  <c r="AK915" i="3"/>
  <c r="AS915" i="3"/>
  <c r="O915" i="3"/>
  <c r="W915" i="3"/>
  <c r="AE915" i="3"/>
  <c r="AM915" i="3"/>
  <c r="AU915" i="3"/>
  <c r="Q915" i="3"/>
  <c r="AW915" i="3"/>
  <c r="Y915" i="3"/>
  <c r="AO915" i="3"/>
  <c r="AG915" i="3"/>
  <c r="K1043" i="3"/>
  <c r="O1043" i="3"/>
  <c r="S1043" i="3"/>
  <c r="W1043" i="3"/>
  <c r="AA1043" i="3"/>
  <c r="AE1043" i="3"/>
  <c r="AI1043" i="3"/>
  <c r="AM1043" i="3"/>
  <c r="AQ1043" i="3"/>
  <c r="AU1043" i="3"/>
  <c r="L1043" i="3"/>
  <c r="P1043" i="3"/>
  <c r="T1043" i="3"/>
  <c r="X1043" i="3"/>
  <c r="AB1043" i="3"/>
  <c r="AF1043" i="3"/>
  <c r="AJ1043" i="3"/>
  <c r="AN1043" i="3"/>
  <c r="AR1043" i="3"/>
  <c r="AV1043" i="3"/>
  <c r="M1043" i="3"/>
  <c r="Q1043" i="3"/>
  <c r="U1043" i="3"/>
  <c r="Y1043" i="3"/>
  <c r="AC1043" i="3"/>
  <c r="AG1043" i="3"/>
  <c r="AK1043" i="3"/>
  <c r="AO1043" i="3"/>
  <c r="AS1043" i="3"/>
  <c r="AW1043" i="3"/>
  <c r="R1043" i="3"/>
  <c r="AH1043" i="3"/>
  <c r="N1043" i="3"/>
  <c r="V1043" i="3"/>
  <c r="AL1043" i="3"/>
  <c r="AD1043" i="3"/>
  <c r="Z1043" i="3"/>
  <c r="AP1043" i="3"/>
  <c r="AT1043" i="3"/>
  <c r="K1171" i="3"/>
  <c r="O1171" i="3"/>
  <c r="S1171" i="3"/>
  <c r="W1171" i="3"/>
  <c r="AA1171" i="3"/>
  <c r="AE1171" i="3"/>
  <c r="AI1171" i="3"/>
  <c r="AM1171" i="3"/>
  <c r="AQ1171" i="3"/>
  <c r="AU1171" i="3"/>
  <c r="V1171" i="3"/>
  <c r="AH1171" i="3"/>
  <c r="AT1171" i="3"/>
  <c r="L1171" i="3"/>
  <c r="P1171" i="3"/>
  <c r="T1171" i="3"/>
  <c r="X1171" i="3"/>
  <c r="AB1171" i="3"/>
  <c r="AF1171" i="3"/>
  <c r="AJ1171" i="3"/>
  <c r="AN1171" i="3"/>
  <c r="AR1171" i="3"/>
  <c r="AV1171" i="3"/>
  <c r="N1171" i="3"/>
  <c r="Z1171" i="3"/>
  <c r="AL1171" i="3"/>
  <c r="M1171" i="3"/>
  <c r="Q1171" i="3"/>
  <c r="U1171" i="3"/>
  <c r="Y1171" i="3"/>
  <c r="AC1171" i="3"/>
  <c r="AG1171" i="3"/>
  <c r="AK1171" i="3"/>
  <c r="AO1171" i="3"/>
  <c r="AS1171" i="3"/>
  <c r="AW1171" i="3"/>
  <c r="R1171" i="3"/>
  <c r="AD1171" i="3"/>
  <c r="AP1171" i="3"/>
  <c r="K1299" i="3"/>
  <c r="O1299" i="3"/>
  <c r="S1299" i="3"/>
  <c r="W1299" i="3"/>
  <c r="AA1299" i="3"/>
  <c r="AE1299" i="3"/>
  <c r="AI1299" i="3"/>
  <c r="AM1299" i="3"/>
  <c r="AQ1299" i="3"/>
  <c r="AU1299" i="3"/>
  <c r="L1299" i="3"/>
  <c r="P1299" i="3"/>
  <c r="T1299" i="3"/>
  <c r="X1299" i="3"/>
  <c r="AB1299" i="3"/>
  <c r="AF1299" i="3"/>
  <c r="AJ1299" i="3"/>
  <c r="AN1299" i="3"/>
  <c r="AR1299" i="3"/>
  <c r="AV1299" i="3"/>
  <c r="M1299" i="3"/>
  <c r="Q1299" i="3"/>
  <c r="U1299" i="3"/>
  <c r="Y1299" i="3"/>
  <c r="AC1299" i="3"/>
  <c r="AG1299" i="3"/>
  <c r="AK1299" i="3"/>
  <c r="AO1299" i="3"/>
  <c r="AS1299" i="3"/>
  <c r="AW1299" i="3"/>
  <c r="V1299" i="3"/>
  <c r="AL1299" i="3"/>
  <c r="Z1299" i="3"/>
  <c r="AP1299" i="3"/>
  <c r="AH1299" i="3"/>
  <c r="N1299" i="3"/>
  <c r="AD1299" i="3"/>
  <c r="AT1299" i="3"/>
  <c r="R1299" i="3"/>
  <c r="K1427" i="3"/>
  <c r="O1427" i="3"/>
  <c r="S1427" i="3"/>
  <c r="W1427" i="3"/>
  <c r="AA1427" i="3"/>
  <c r="AE1427" i="3"/>
  <c r="AI1427" i="3"/>
  <c r="AM1427" i="3"/>
  <c r="AQ1427" i="3"/>
  <c r="AU1427" i="3"/>
  <c r="L1427" i="3"/>
  <c r="P1427" i="3"/>
  <c r="T1427" i="3"/>
  <c r="X1427" i="3"/>
  <c r="AB1427" i="3"/>
  <c r="AF1427" i="3"/>
  <c r="AJ1427" i="3"/>
  <c r="AN1427" i="3"/>
  <c r="AR1427" i="3"/>
  <c r="AV1427" i="3"/>
  <c r="M1427" i="3"/>
  <c r="Q1427" i="3"/>
  <c r="U1427" i="3"/>
  <c r="Y1427" i="3"/>
  <c r="AC1427" i="3"/>
  <c r="AG1427" i="3"/>
  <c r="AK1427" i="3"/>
  <c r="AO1427" i="3"/>
  <c r="AS1427" i="3"/>
  <c r="AW1427" i="3"/>
  <c r="V1427" i="3"/>
  <c r="AL1427" i="3"/>
  <c r="Z1427" i="3"/>
  <c r="AP1427" i="3"/>
  <c r="AH1427" i="3"/>
  <c r="N1427" i="3"/>
  <c r="AD1427" i="3"/>
  <c r="AT1427" i="3"/>
  <c r="R1427" i="3"/>
  <c r="N107" i="3"/>
  <c r="R107" i="3"/>
  <c r="V107" i="3"/>
  <c r="Z107" i="3"/>
  <c r="AD107" i="3"/>
  <c r="AH107" i="3"/>
  <c r="AL107" i="3"/>
  <c r="AP107" i="3"/>
  <c r="AT107" i="3"/>
  <c r="K107" i="3"/>
  <c r="O107" i="3"/>
  <c r="S107" i="3"/>
  <c r="W107" i="3"/>
  <c r="AA107" i="3"/>
  <c r="AE107" i="3"/>
  <c r="AI107" i="3"/>
  <c r="AM107" i="3"/>
  <c r="AQ107" i="3"/>
  <c r="AU107" i="3"/>
  <c r="L107" i="3"/>
  <c r="P107" i="3"/>
  <c r="T107" i="3"/>
  <c r="X107" i="3"/>
  <c r="AB107" i="3"/>
  <c r="AF107" i="3"/>
  <c r="AJ107" i="3"/>
  <c r="AN107" i="3"/>
  <c r="AR107" i="3"/>
  <c r="AV107" i="3"/>
  <c r="M107" i="3"/>
  <c r="AC107" i="3"/>
  <c r="AS107" i="3"/>
  <c r="Q107" i="3"/>
  <c r="AG107" i="3"/>
  <c r="AW107" i="3"/>
  <c r="U107" i="3"/>
  <c r="AK107" i="3"/>
  <c r="Y107" i="3"/>
  <c r="AO107" i="3"/>
  <c r="N299" i="3"/>
  <c r="R299" i="3"/>
  <c r="V299" i="3"/>
  <c r="Z299" i="3"/>
  <c r="AD299" i="3"/>
  <c r="AH299" i="3"/>
  <c r="AL299" i="3"/>
  <c r="AP299" i="3"/>
  <c r="AT299" i="3"/>
  <c r="K299" i="3"/>
  <c r="O299" i="3"/>
  <c r="S299" i="3"/>
  <c r="W299" i="3"/>
  <c r="AA299" i="3"/>
  <c r="AE299" i="3"/>
  <c r="AI299" i="3"/>
  <c r="AM299" i="3"/>
  <c r="AQ299" i="3"/>
  <c r="AU299" i="3"/>
  <c r="L299" i="3"/>
  <c r="P299" i="3"/>
  <c r="T299" i="3"/>
  <c r="X299" i="3"/>
  <c r="AB299" i="3"/>
  <c r="AF299" i="3"/>
  <c r="AJ299" i="3"/>
  <c r="AN299" i="3"/>
  <c r="AR299" i="3"/>
  <c r="AV299" i="3"/>
  <c r="Q299" i="3"/>
  <c r="AG299" i="3"/>
  <c r="AW299" i="3"/>
  <c r="U299" i="3"/>
  <c r="AK299" i="3"/>
  <c r="Y299" i="3"/>
  <c r="AO299" i="3"/>
  <c r="M299" i="3"/>
  <c r="AC299" i="3"/>
  <c r="AS299" i="3"/>
  <c r="L491" i="3"/>
  <c r="P491" i="3"/>
  <c r="T491" i="3"/>
  <c r="X491" i="3"/>
  <c r="AB491" i="3"/>
  <c r="AF491" i="3"/>
  <c r="AJ491" i="3"/>
  <c r="AN491" i="3"/>
  <c r="AR491" i="3"/>
  <c r="AV491" i="3"/>
  <c r="M491" i="3"/>
  <c r="Q491" i="3"/>
  <c r="U491" i="3"/>
  <c r="Y491" i="3"/>
  <c r="AC491" i="3"/>
  <c r="AG491" i="3"/>
  <c r="AK491" i="3"/>
  <c r="AO491" i="3"/>
  <c r="AS491" i="3"/>
  <c r="AW491" i="3"/>
  <c r="N491" i="3"/>
  <c r="R491" i="3"/>
  <c r="V491" i="3"/>
  <c r="Z491" i="3"/>
  <c r="AD491" i="3"/>
  <c r="AH491" i="3"/>
  <c r="AL491" i="3"/>
  <c r="AP491" i="3"/>
  <c r="AT491" i="3"/>
  <c r="O491" i="3"/>
  <c r="AE491" i="3"/>
  <c r="AU491" i="3"/>
  <c r="S491" i="3"/>
  <c r="AI491" i="3"/>
  <c r="W491" i="3"/>
  <c r="AM491" i="3"/>
  <c r="K491" i="3"/>
  <c r="AA491" i="3"/>
  <c r="AQ491" i="3"/>
  <c r="L683" i="3"/>
  <c r="P683" i="3"/>
  <c r="T683" i="3"/>
  <c r="X683" i="3"/>
  <c r="AB683" i="3"/>
  <c r="AF683" i="3"/>
  <c r="AJ683" i="3"/>
  <c r="AN683" i="3"/>
  <c r="AR683" i="3"/>
  <c r="AV683" i="3"/>
  <c r="M683" i="3"/>
  <c r="Q683" i="3"/>
  <c r="U683" i="3"/>
  <c r="Y683" i="3"/>
  <c r="AC683" i="3"/>
  <c r="AG683" i="3"/>
  <c r="AK683" i="3"/>
  <c r="AO683" i="3"/>
  <c r="AS683" i="3"/>
  <c r="AW683" i="3"/>
  <c r="N683" i="3"/>
  <c r="R683" i="3"/>
  <c r="V683" i="3"/>
  <c r="Z683" i="3"/>
  <c r="AD683" i="3"/>
  <c r="AH683" i="3"/>
  <c r="AL683" i="3"/>
  <c r="AP683" i="3"/>
  <c r="AT683" i="3"/>
  <c r="O683" i="3"/>
  <c r="AE683" i="3"/>
  <c r="AU683" i="3"/>
  <c r="S683" i="3"/>
  <c r="AI683" i="3"/>
  <c r="W683" i="3"/>
  <c r="AM683" i="3"/>
  <c r="K683" i="3"/>
  <c r="AA683" i="3"/>
  <c r="AQ683" i="3"/>
  <c r="N875" i="3"/>
  <c r="R875" i="3"/>
  <c r="V875" i="3"/>
  <c r="Z875" i="3"/>
  <c r="AD875" i="3"/>
  <c r="AH875" i="3"/>
  <c r="AL875" i="3"/>
  <c r="AP875" i="3"/>
  <c r="AT875" i="3"/>
  <c r="L875" i="3"/>
  <c r="P875" i="3"/>
  <c r="T875" i="3"/>
  <c r="X875" i="3"/>
  <c r="AB875" i="3"/>
  <c r="AF875" i="3"/>
  <c r="AJ875" i="3"/>
  <c r="AN875" i="3"/>
  <c r="AR875" i="3"/>
  <c r="AV875" i="3"/>
  <c r="K875" i="3"/>
  <c r="S875" i="3"/>
  <c r="AA875" i="3"/>
  <c r="AI875" i="3"/>
  <c r="AQ875" i="3"/>
  <c r="M875" i="3"/>
  <c r="U875" i="3"/>
  <c r="AC875" i="3"/>
  <c r="AK875" i="3"/>
  <c r="AS875" i="3"/>
  <c r="O875" i="3"/>
  <c r="W875" i="3"/>
  <c r="AE875" i="3"/>
  <c r="AM875" i="3"/>
  <c r="AU875" i="3"/>
  <c r="AO875" i="3"/>
  <c r="Q875" i="3"/>
  <c r="AW875" i="3"/>
  <c r="Y875" i="3"/>
  <c r="AG875" i="3"/>
  <c r="K1067" i="3"/>
  <c r="O1067" i="3"/>
  <c r="S1067" i="3"/>
  <c r="W1067" i="3"/>
  <c r="AA1067" i="3"/>
  <c r="AE1067" i="3"/>
  <c r="AI1067" i="3"/>
  <c r="AM1067" i="3"/>
  <c r="AQ1067" i="3"/>
  <c r="AU1067" i="3"/>
  <c r="L1067" i="3"/>
  <c r="P1067" i="3"/>
  <c r="T1067" i="3"/>
  <c r="X1067" i="3"/>
  <c r="AB1067" i="3"/>
  <c r="AF1067" i="3"/>
  <c r="AJ1067" i="3"/>
  <c r="AN1067" i="3"/>
  <c r="AR1067" i="3"/>
  <c r="AV1067" i="3"/>
  <c r="M1067" i="3"/>
  <c r="Q1067" i="3"/>
  <c r="U1067" i="3"/>
  <c r="Y1067" i="3"/>
  <c r="AC1067" i="3"/>
  <c r="AG1067" i="3"/>
  <c r="AK1067" i="3"/>
  <c r="AO1067" i="3"/>
  <c r="AS1067" i="3"/>
  <c r="AW1067" i="3"/>
  <c r="Z1067" i="3"/>
  <c r="AP1067" i="3"/>
  <c r="AL1067" i="3"/>
  <c r="N1067" i="3"/>
  <c r="AD1067" i="3"/>
  <c r="AT1067" i="3"/>
  <c r="R1067" i="3"/>
  <c r="AH1067" i="3"/>
  <c r="V1067" i="3"/>
  <c r="K1195" i="3"/>
  <c r="O1195" i="3"/>
  <c r="S1195" i="3"/>
  <c r="W1195" i="3"/>
  <c r="AA1195" i="3"/>
  <c r="AE1195" i="3"/>
  <c r="AI1195" i="3"/>
  <c r="AM1195" i="3"/>
  <c r="AQ1195" i="3"/>
  <c r="AU1195" i="3"/>
  <c r="L1195" i="3"/>
  <c r="P1195" i="3"/>
  <c r="T1195" i="3"/>
  <c r="X1195" i="3"/>
  <c r="AB1195" i="3"/>
  <c r="AF1195" i="3"/>
  <c r="AJ1195" i="3"/>
  <c r="AN1195" i="3"/>
  <c r="AR1195" i="3"/>
  <c r="AV1195" i="3"/>
  <c r="M1195" i="3"/>
  <c r="Q1195" i="3"/>
  <c r="U1195" i="3"/>
  <c r="Y1195" i="3"/>
  <c r="AC1195" i="3"/>
  <c r="AG1195" i="3"/>
  <c r="AK1195" i="3"/>
  <c r="AO1195" i="3"/>
  <c r="AS1195" i="3"/>
  <c r="AW1195" i="3"/>
  <c r="N1195" i="3"/>
  <c r="AD1195" i="3"/>
  <c r="AT1195" i="3"/>
  <c r="R1195" i="3"/>
  <c r="AH1195" i="3"/>
  <c r="V1195" i="3"/>
  <c r="AL1195" i="3"/>
  <c r="Z1195" i="3"/>
  <c r="AP1195" i="3"/>
  <c r="K1387" i="3"/>
  <c r="O1387" i="3"/>
  <c r="S1387" i="3"/>
  <c r="W1387" i="3"/>
  <c r="AA1387" i="3"/>
  <c r="AE1387" i="3"/>
  <c r="AI1387" i="3"/>
  <c r="AM1387" i="3"/>
  <c r="AQ1387" i="3"/>
  <c r="AU1387" i="3"/>
  <c r="L1387" i="3"/>
  <c r="P1387" i="3"/>
  <c r="T1387" i="3"/>
  <c r="X1387" i="3"/>
  <c r="AB1387" i="3"/>
  <c r="AF1387" i="3"/>
  <c r="AJ1387" i="3"/>
  <c r="AN1387" i="3"/>
  <c r="AR1387" i="3"/>
  <c r="AV1387" i="3"/>
  <c r="M1387" i="3"/>
  <c r="Q1387" i="3"/>
  <c r="U1387" i="3"/>
  <c r="Y1387" i="3"/>
  <c r="AC1387" i="3"/>
  <c r="AG1387" i="3"/>
  <c r="AK1387" i="3"/>
  <c r="AO1387" i="3"/>
  <c r="AS1387" i="3"/>
  <c r="AW1387" i="3"/>
  <c r="N1387" i="3"/>
  <c r="AD1387" i="3"/>
  <c r="AT1387" i="3"/>
  <c r="AP1387" i="3"/>
  <c r="R1387" i="3"/>
  <c r="AH1387" i="3"/>
  <c r="Z1387" i="3"/>
  <c r="V1387" i="3"/>
  <c r="AL1387" i="3"/>
  <c r="L159" i="3"/>
  <c r="P159" i="3"/>
  <c r="T159" i="3"/>
  <c r="X159" i="3"/>
  <c r="AB159" i="3"/>
  <c r="AF159" i="3"/>
  <c r="AJ159" i="3"/>
  <c r="AN159" i="3"/>
  <c r="AR159" i="3"/>
  <c r="AV159" i="3"/>
  <c r="M159" i="3"/>
  <c r="Q159" i="3"/>
  <c r="U159" i="3"/>
  <c r="Y159" i="3"/>
  <c r="AC159" i="3"/>
  <c r="AG159" i="3"/>
  <c r="AK159" i="3"/>
  <c r="AO159" i="3"/>
  <c r="AS159" i="3"/>
  <c r="AW159" i="3"/>
  <c r="N159" i="3"/>
  <c r="R159" i="3"/>
  <c r="V159" i="3"/>
  <c r="Z159" i="3"/>
  <c r="AD159" i="3"/>
  <c r="AH159" i="3"/>
  <c r="AL159" i="3"/>
  <c r="AP159" i="3"/>
  <c r="AT159" i="3"/>
  <c r="S159" i="3"/>
  <c r="AI159" i="3"/>
  <c r="W159" i="3"/>
  <c r="AM159" i="3"/>
  <c r="K159" i="3"/>
  <c r="AA159" i="3"/>
  <c r="AQ159" i="3"/>
  <c r="O159" i="3"/>
  <c r="AE159" i="3"/>
  <c r="AU159" i="3"/>
  <c r="N351" i="3"/>
  <c r="R351" i="3"/>
  <c r="V351" i="3"/>
  <c r="Z351" i="3"/>
  <c r="AD351" i="3"/>
  <c r="AH351" i="3"/>
  <c r="AL351" i="3"/>
  <c r="AP351" i="3"/>
  <c r="AT351" i="3"/>
  <c r="K351" i="3"/>
  <c r="O351" i="3"/>
  <c r="S351" i="3"/>
  <c r="W351" i="3"/>
  <c r="AA351" i="3"/>
  <c r="AE351" i="3"/>
  <c r="AI351" i="3"/>
  <c r="AM351" i="3"/>
  <c r="AQ351" i="3"/>
  <c r="AU351" i="3"/>
  <c r="L351" i="3"/>
  <c r="P351" i="3"/>
  <c r="T351" i="3"/>
  <c r="X351" i="3"/>
  <c r="AB351" i="3"/>
  <c r="AF351" i="3"/>
  <c r="AJ351" i="3"/>
  <c r="AN351" i="3"/>
  <c r="AR351" i="3"/>
  <c r="AV351" i="3"/>
  <c r="Q351" i="3"/>
  <c r="AG351" i="3"/>
  <c r="AW351" i="3"/>
  <c r="U351" i="3"/>
  <c r="AK351" i="3"/>
  <c r="Y351" i="3"/>
  <c r="AO351" i="3"/>
  <c r="AS351" i="3"/>
  <c r="M351" i="3"/>
  <c r="AC351" i="3"/>
  <c r="L415" i="3"/>
  <c r="P415" i="3"/>
  <c r="T415" i="3"/>
  <c r="X415" i="3"/>
  <c r="AB415" i="3"/>
  <c r="AF415" i="3"/>
  <c r="AJ415" i="3"/>
  <c r="AN415" i="3"/>
  <c r="AR415" i="3"/>
  <c r="AV415" i="3"/>
  <c r="M415" i="3"/>
  <c r="Q415" i="3"/>
  <c r="U415" i="3"/>
  <c r="Y415" i="3"/>
  <c r="AC415" i="3"/>
  <c r="AG415" i="3"/>
  <c r="AK415" i="3"/>
  <c r="AO415" i="3"/>
  <c r="AS415" i="3"/>
  <c r="AW415" i="3"/>
  <c r="N415" i="3"/>
  <c r="R415" i="3"/>
  <c r="V415" i="3"/>
  <c r="Z415" i="3"/>
  <c r="AD415" i="3"/>
  <c r="AH415" i="3"/>
  <c r="AL415" i="3"/>
  <c r="AP415" i="3"/>
  <c r="AT415" i="3"/>
  <c r="S415" i="3"/>
  <c r="AI415" i="3"/>
  <c r="W415" i="3"/>
  <c r="AM415" i="3"/>
  <c r="K415" i="3"/>
  <c r="AA415" i="3"/>
  <c r="AQ415" i="3"/>
  <c r="AE415" i="3"/>
  <c r="AU415" i="3"/>
  <c r="O415" i="3"/>
  <c r="L607" i="3"/>
  <c r="P607" i="3"/>
  <c r="T607" i="3"/>
  <c r="X607" i="3"/>
  <c r="AB607" i="3"/>
  <c r="AF607" i="3"/>
  <c r="AJ607" i="3"/>
  <c r="AN607" i="3"/>
  <c r="AR607" i="3"/>
  <c r="AV607" i="3"/>
  <c r="M607" i="3"/>
  <c r="Q607" i="3"/>
  <c r="U607" i="3"/>
  <c r="Y607" i="3"/>
  <c r="AC607" i="3"/>
  <c r="AG607" i="3"/>
  <c r="AK607" i="3"/>
  <c r="AO607" i="3"/>
  <c r="AS607" i="3"/>
  <c r="AW607" i="3"/>
  <c r="N607" i="3"/>
  <c r="R607" i="3"/>
  <c r="V607" i="3"/>
  <c r="Z607" i="3"/>
  <c r="AD607" i="3"/>
  <c r="AH607" i="3"/>
  <c r="AL607" i="3"/>
  <c r="AP607" i="3"/>
  <c r="AT607" i="3"/>
  <c r="S607" i="3"/>
  <c r="AI607" i="3"/>
  <c r="W607" i="3"/>
  <c r="AM607" i="3"/>
  <c r="K607" i="3"/>
  <c r="AA607" i="3"/>
  <c r="AQ607" i="3"/>
  <c r="AE607" i="3"/>
  <c r="AU607" i="3"/>
  <c r="O607" i="3"/>
  <c r="N799" i="3"/>
  <c r="R799" i="3"/>
  <c r="V799" i="3"/>
  <c r="Z799" i="3"/>
  <c r="AD799" i="3"/>
  <c r="AH799" i="3"/>
  <c r="AL799" i="3"/>
  <c r="AP799" i="3"/>
  <c r="AT799" i="3"/>
  <c r="L799" i="3"/>
  <c r="P799" i="3"/>
  <c r="T799" i="3"/>
  <c r="X799" i="3"/>
  <c r="AB799" i="3"/>
  <c r="AF799" i="3"/>
  <c r="AJ799" i="3"/>
  <c r="AN799" i="3"/>
  <c r="AR799" i="3"/>
  <c r="AV799" i="3"/>
  <c r="O799" i="3"/>
  <c r="W799" i="3"/>
  <c r="AE799" i="3"/>
  <c r="AM799" i="3"/>
  <c r="AU799" i="3"/>
  <c r="Q799" i="3"/>
  <c r="Y799" i="3"/>
  <c r="AG799" i="3"/>
  <c r="AO799" i="3"/>
  <c r="AW799" i="3"/>
  <c r="K799" i="3"/>
  <c r="S799" i="3"/>
  <c r="AA799" i="3"/>
  <c r="AI799" i="3"/>
  <c r="AQ799" i="3"/>
  <c r="AC799" i="3"/>
  <c r="AK799" i="3"/>
  <c r="M799" i="3"/>
  <c r="AS799" i="3"/>
  <c r="U799" i="3"/>
  <c r="N927" i="3"/>
  <c r="R927" i="3"/>
  <c r="V927" i="3"/>
  <c r="Z927" i="3"/>
  <c r="AD927" i="3"/>
  <c r="AH927" i="3"/>
  <c r="AL927" i="3"/>
  <c r="AP927" i="3"/>
  <c r="AT927" i="3"/>
  <c r="L927" i="3"/>
  <c r="P927" i="3"/>
  <c r="T927" i="3"/>
  <c r="X927" i="3"/>
  <c r="AB927" i="3"/>
  <c r="AF927" i="3"/>
  <c r="AJ927" i="3"/>
  <c r="AN927" i="3"/>
  <c r="AR927" i="3"/>
  <c r="AV927" i="3"/>
  <c r="O927" i="3"/>
  <c r="W927" i="3"/>
  <c r="AE927" i="3"/>
  <c r="AM927" i="3"/>
  <c r="AU927" i="3"/>
  <c r="Q927" i="3"/>
  <c r="Y927" i="3"/>
  <c r="AG927" i="3"/>
  <c r="AO927" i="3"/>
  <c r="AW927" i="3"/>
  <c r="K927" i="3"/>
  <c r="S927" i="3"/>
  <c r="AA927" i="3"/>
  <c r="AI927" i="3"/>
  <c r="AQ927" i="3"/>
  <c r="AC927" i="3"/>
  <c r="AK927" i="3"/>
  <c r="M927" i="3"/>
  <c r="AS927" i="3"/>
  <c r="U927" i="3"/>
  <c r="K1055" i="3"/>
  <c r="O1055" i="3"/>
  <c r="S1055" i="3"/>
  <c r="W1055" i="3"/>
  <c r="AA1055" i="3"/>
  <c r="AE1055" i="3"/>
  <c r="AI1055" i="3"/>
  <c r="AM1055" i="3"/>
  <c r="AQ1055" i="3"/>
  <c r="AU1055" i="3"/>
  <c r="L1055" i="3"/>
  <c r="P1055" i="3"/>
  <c r="T1055" i="3"/>
  <c r="X1055" i="3"/>
  <c r="AB1055" i="3"/>
  <c r="AF1055" i="3"/>
  <c r="AJ1055" i="3"/>
  <c r="AN1055" i="3"/>
  <c r="AR1055" i="3"/>
  <c r="AV1055" i="3"/>
  <c r="M1055" i="3"/>
  <c r="Q1055" i="3"/>
  <c r="U1055" i="3"/>
  <c r="Y1055" i="3"/>
  <c r="AC1055" i="3"/>
  <c r="AG1055" i="3"/>
  <c r="AK1055" i="3"/>
  <c r="AO1055" i="3"/>
  <c r="AS1055" i="3"/>
  <c r="AW1055" i="3"/>
  <c r="N1055" i="3"/>
  <c r="AD1055" i="3"/>
  <c r="AT1055" i="3"/>
  <c r="Z1055" i="3"/>
  <c r="R1055" i="3"/>
  <c r="AH1055" i="3"/>
  <c r="AP1055" i="3"/>
  <c r="V1055" i="3"/>
  <c r="AL1055" i="3"/>
  <c r="K1247" i="3"/>
  <c r="O1247" i="3"/>
  <c r="S1247" i="3"/>
  <c r="W1247" i="3"/>
  <c r="AA1247" i="3"/>
  <c r="AE1247" i="3"/>
  <c r="AI1247" i="3"/>
  <c r="AM1247" i="3"/>
  <c r="AQ1247" i="3"/>
  <c r="AU1247" i="3"/>
  <c r="L1247" i="3"/>
  <c r="P1247" i="3"/>
  <c r="T1247" i="3"/>
  <c r="X1247" i="3"/>
  <c r="AB1247" i="3"/>
  <c r="AF1247" i="3"/>
  <c r="AJ1247" i="3"/>
  <c r="AN1247" i="3"/>
  <c r="AR1247" i="3"/>
  <c r="AV1247" i="3"/>
  <c r="M1247" i="3"/>
  <c r="Q1247" i="3"/>
  <c r="U1247" i="3"/>
  <c r="Y1247" i="3"/>
  <c r="AC1247" i="3"/>
  <c r="AG1247" i="3"/>
  <c r="AK1247" i="3"/>
  <c r="AO1247" i="3"/>
  <c r="AS1247" i="3"/>
  <c r="AW1247" i="3"/>
  <c r="R1247" i="3"/>
  <c r="AH1247" i="3"/>
  <c r="N1247" i="3"/>
  <c r="AT1247" i="3"/>
  <c r="V1247" i="3"/>
  <c r="AL1247" i="3"/>
  <c r="Z1247" i="3"/>
  <c r="AP1247" i="3"/>
  <c r="AD1247" i="3"/>
  <c r="K1439" i="3"/>
  <c r="O1439" i="3"/>
  <c r="S1439" i="3"/>
  <c r="W1439" i="3"/>
  <c r="AA1439" i="3"/>
  <c r="AE1439" i="3"/>
  <c r="AI1439" i="3"/>
  <c r="AM1439" i="3"/>
  <c r="AQ1439" i="3"/>
  <c r="AU1439" i="3"/>
  <c r="L1439" i="3"/>
  <c r="P1439" i="3"/>
  <c r="T1439" i="3"/>
  <c r="X1439" i="3"/>
  <c r="AB1439" i="3"/>
  <c r="AF1439" i="3"/>
  <c r="AJ1439" i="3"/>
  <c r="AN1439" i="3"/>
  <c r="AR1439" i="3"/>
  <c r="AV1439" i="3"/>
  <c r="M1439" i="3"/>
  <c r="Q1439" i="3"/>
  <c r="U1439" i="3"/>
  <c r="Y1439" i="3"/>
  <c r="AC1439" i="3"/>
  <c r="AG1439" i="3"/>
  <c r="AK1439" i="3"/>
  <c r="AO1439" i="3"/>
  <c r="AS1439" i="3"/>
  <c r="AW1439" i="3"/>
  <c r="R1439" i="3"/>
  <c r="AH1439" i="3"/>
  <c r="AD1439" i="3"/>
  <c r="V1439" i="3"/>
  <c r="AL1439" i="3"/>
  <c r="N1439" i="3"/>
  <c r="Z1439" i="3"/>
  <c r="AP1439" i="3"/>
  <c r="AT1439" i="3"/>
  <c r="N1486" i="3"/>
  <c r="R1486" i="3"/>
  <c r="V1486" i="3"/>
  <c r="Z1486" i="3"/>
  <c r="AD1486" i="3"/>
  <c r="AH1486" i="3"/>
  <c r="AL1486" i="3"/>
  <c r="AP1486" i="3"/>
  <c r="AT1486" i="3"/>
  <c r="K1486" i="3"/>
  <c r="O1486" i="3"/>
  <c r="S1486" i="3"/>
  <c r="W1486" i="3"/>
  <c r="AA1486" i="3"/>
  <c r="AE1486" i="3"/>
  <c r="AI1486" i="3"/>
  <c r="AM1486" i="3"/>
  <c r="AQ1486" i="3"/>
  <c r="AU1486" i="3"/>
  <c r="L1486" i="3"/>
  <c r="P1486" i="3"/>
  <c r="T1486" i="3"/>
  <c r="X1486" i="3"/>
  <c r="AB1486" i="3"/>
  <c r="AF1486" i="3"/>
  <c r="AJ1486" i="3"/>
  <c r="AN1486" i="3"/>
  <c r="AR1486" i="3"/>
  <c r="AV1486" i="3"/>
  <c r="Y1486" i="3"/>
  <c r="AO1486" i="3"/>
  <c r="M1486" i="3"/>
  <c r="AC1486" i="3"/>
  <c r="AS1486" i="3"/>
  <c r="U1486" i="3"/>
  <c r="Q1486" i="3"/>
  <c r="AG1486" i="3"/>
  <c r="AW1486" i="3"/>
  <c r="AK1486" i="3"/>
  <c r="N1454" i="3"/>
  <c r="R1454" i="3"/>
  <c r="V1454" i="3"/>
  <c r="Z1454" i="3"/>
  <c r="AD1454" i="3"/>
  <c r="AH1454" i="3"/>
  <c r="AL1454" i="3"/>
  <c r="AP1454" i="3"/>
  <c r="AT1454" i="3"/>
  <c r="K1454" i="3"/>
  <c r="O1454" i="3"/>
  <c r="S1454" i="3"/>
  <c r="W1454" i="3"/>
  <c r="AA1454" i="3"/>
  <c r="AE1454" i="3"/>
  <c r="AI1454" i="3"/>
  <c r="AM1454" i="3"/>
  <c r="AQ1454" i="3"/>
  <c r="AU1454" i="3"/>
  <c r="L1454" i="3"/>
  <c r="P1454" i="3"/>
  <c r="T1454" i="3"/>
  <c r="X1454" i="3"/>
  <c r="AB1454" i="3"/>
  <c r="AF1454" i="3"/>
  <c r="AJ1454" i="3"/>
  <c r="AN1454" i="3"/>
  <c r="AR1454" i="3"/>
  <c r="AV1454" i="3"/>
  <c r="Y1454" i="3"/>
  <c r="AO1454" i="3"/>
  <c r="U1454" i="3"/>
  <c r="M1454" i="3"/>
  <c r="AC1454" i="3"/>
  <c r="AS1454" i="3"/>
  <c r="Q1454" i="3"/>
  <c r="AG1454" i="3"/>
  <c r="AW1454" i="3"/>
  <c r="AK1454" i="3"/>
  <c r="N1406" i="3"/>
  <c r="R1406" i="3"/>
  <c r="V1406" i="3"/>
  <c r="Z1406" i="3"/>
  <c r="AD1406" i="3"/>
  <c r="AH1406" i="3"/>
  <c r="AL1406" i="3"/>
  <c r="AP1406" i="3"/>
  <c r="AT1406" i="3"/>
  <c r="K1406" i="3"/>
  <c r="O1406" i="3"/>
  <c r="S1406" i="3"/>
  <c r="W1406" i="3"/>
  <c r="AA1406" i="3"/>
  <c r="AE1406" i="3"/>
  <c r="AI1406" i="3"/>
  <c r="AM1406" i="3"/>
  <c r="AQ1406" i="3"/>
  <c r="AU1406" i="3"/>
  <c r="L1406" i="3"/>
  <c r="P1406" i="3"/>
  <c r="T1406" i="3"/>
  <c r="X1406" i="3"/>
  <c r="AB1406" i="3"/>
  <c r="AF1406" i="3"/>
  <c r="AJ1406" i="3"/>
  <c r="AN1406" i="3"/>
  <c r="AR1406" i="3"/>
  <c r="AV1406" i="3"/>
  <c r="Y1406" i="3"/>
  <c r="AO1406" i="3"/>
  <c r="M1406" i="3"/>
  <c r="AC1406" i="3"/>
  <c r="AS1406" i="3"/>
  <c r="AK1406" i="3"/>
  <c r="Q1406" i="3"/>
  <c r="AG1406" i="3"/>
  <c r="AW1406" i="3"/>
  <c r="U1406" i="3"/>
  <c r="N1358" i="3"/>
  <c r="R1358" i="3"/>
  <c r="V1358" i="3"/>
  <c r="Z1358" i="3"/>
  <c r="AD1358" i="3"/>
  <c r="AH1358" i="3"/>
  <c r="AL1358" i="3"/>
  <c r="AP1358" i="3"/>
  <c r="AT1358" i="3"/>
  <c r="K1358" i="3"/>
  <c r="O1358" i="3"/>
  <c r="S1358" i="3"/>
  <c r="W1358" i="3"/>
  <c r="AA1358" i="3"/>
  <c r="AE1358" i="3"/>
  <c r="AI1358" i="3"/>
  <c r="AM1358" i="3"/>
  <c r="AQ1358" i="3"/>
  <c r="AU1358" i="3"/>
  <c r="L1358" i="3"/>
  <c r="P1358" i="3"/>
  <c r="T1358" i="3"/>
  <c r="X1358" i="3"/>
  <c r="AB1358" i="3"/>
  <c r="AF1358" i="3"/>
  <c r="AJ1358" i="3"/>
  <c r="AN1358" i="3"/>
  <c r="AR1358" i="3"/>
  <c r="AV1358" i="3"/>
  <c r="Y1358" i="3"/>
  <c r="AO1358" i="3"/>
  <c r="AK1358" i="3"/>
  <c r="M1358" i="3"/>
  <c r="AC1358" i="3"/>
  <c r="AS1358" i="3"/>
  <c r="Q1358" i="3"/>
  <c r="AG1358" i="3"/>
  <c r="AW1358" i="3"/>
  <c r="U1358" i="3"/>
  <c r="N1310" i="3"/>
  <c r="R1310" i="3"/>
  <c r="V1310" i="3"/>
  <c r="Z1310" i="3"/>
  <c r="AD1310" i="3"/>
  <c r="AH1310" i="3"/>
  <c r="AL1310" i="3"/>
  <c r="AP1310" i="3"/>
  <c r="AT1310" i="3"/>
  <c r="K1310" i="3"/>
  <c r="O1310" i="3"/>
  <c r="S1310" i="3"/>
  <c r="W1310" i="3"/>
  <c r="AA1310" i="3"/>
  <c r="AE1310" i="3"/>
  <c r="AI1310" i="3"/>
  <c r="AM1310" i="3"/>
  <c r="AQ1310" i="3"/>
  <c r="AU1310" i="3"/>
  <c r="L1310" i="3"/>
  <c r="P1310" i="3"/>
  <c r="T1310" i="3"/>
  <c r="X1310" i="3"/>
  <c r="AB1310" i="3"/>
  <c r="AF1310" i="3"/>
  <c r="AJ1310" i="3"/>
  <c r="AN1310" i="3"/>
  <c r="AR1310" i="3"/>
  <c r="AV1310" i="3"/>
  <c r="Y1310" i="3"/>
  <c r="AO1310" i="3"/>
  <c r="M1310" i="3"/>
  <c r="AC1310" i="3"/>
  <c r="AS1310" i="3"/>
  <c r="U1310" i="3"/>
  <c r="Q1310" i="3"/>
  <c r="AG1310" i="3"/>
  <c r="AW1310" i="3"/>
  <c r="AK1310" i="3"/>
  <c r="N1262" i="3"/>
  <c r="R1262" i="3"/>
  <c r="V1262" i="3"/>
  <c r="Z1262" i="3"/>
  <c r="AD1262" i="3"/>
  <c r="AH1262" i="3"/>
  <c r="AL1262" i="3"/>
  <c r="AP1262" i="3"/>
  <c r="AT1262" i="3"/>
  <c r="K1262" i="3"/>
  <c r="O1262" i="3"/>
  <c r="S1262" i="3"/>
  <c r="W1262" i="3"/>
  <c r="AA1262" i="3"/>
  <c r="AE1262" i="3"/>
  <c r="AI1262" i="3"/>
  <c r="AM1262" i="3"/>
  <c r="AQ1262" i="3"/>
  <c r="AU1262" i="3"/>
  <c r="L1262" i="3"/>
  <c r="P1262" i="3"/>
  <c r="T1262" i="3"/>
  <c r="X1262" i="3"/>
  <c r="AB1262" i="3"/>
  <c r="AF1262" i="3"/>
  <c r="AJ1262" i="3"/>
  <c r="AN1262" i="3"/>
  <c r="AR1262" i="3"/>
  <c r="AV1262" i="3"/>
  <c r="Y1262" i="3"/>
  <c r="AO1262" i="3"/>
  <c r="AK1262" i="3"/>
  <c r="M1262" i="3"/>
  <c r="AC1262" i="3"/>
  <c r="AS1262" i="3"/>
  <c r="Q1262" i="3"/>
  <c r="AG1262" i="3"/>
  <c r="AW1262" i="3"/>
  <c r="U1262" i="3"/>
  <c r="N1214" i="3"/>
  <c r="R1214" i="3"/>
  <c r="V1214" i="3"/>
  <c r="Z1214" i="3"/>
  <c r="AD1214" i="3"/>
  <c r="AH1214" i="3"/>
  <c r="AL1214" i="3"/>
  <c r="AP1214" i="3"/>
  <c r="AT1214" i="3"/>
  <c r="K1214" i="3"/>
  <c r="O1214" i="3"/>
  <c r="S1214" i="3"/>
  <c r="W1214" i="3"/>
  <c r="AA1214" i="3"/>
  <c r="AE1214" i="3"/>
  <c r="AI1214" i="3"/>
  <c r="AM1214" i="3"/>
  <c r="AQ1214" i="3"/>
  <c r="AU1214" i="3"/>
  <c r="L1214" i="3"/>
  <c r="P1214" i="3"/>
  <c r="T1214" i="3"/>
  <c r="X1214" i="3"/>
  <c r="AB1214" i="3"/>
  <c r="AF1214" i="3"/>
  <c r="AJ1214" i="3"/>
  <c r="AN1214" i="3"/>
  <c r="AR1214" i="3"/>
  <c r="AV1214" i="3"/>
  <c r="Y1214" i="3"/>
  <c r="AO1214" i="3"/>
  <c r="AK1214" i="3"/>
  <c r="M1214" i="3"/>
  <c r="AC1214" i="3"/>
  <c r="AS1214" i="3"/>
  <c r="Q1214" i="3"/>
  <c r="AG1214" i="3"/>
  <c r="AW1214" i="3"/>
  <c r="U1214" i="3"/>
  <c r="N1166" i="3"/>
  <c r="R1166" i="3"/>
  <c r="V1166" i="3"/>
  <c r="Z1166" i="3"/>
  <c r="AD1166" i="3"/>
  <c r="AH1166" i="3"/>
  <c r="AL1166" i="3"/>
  <c r="AP1166" i="3"/>
  <c r="AT1166" i="3"/>
  <c r="Q1166" i="3"/>
  <c r="AC1166" i="3"/>
  <c r="AO1166" i="3"/>
  <c r="K1166" i="3"/>
  <c r="O1166" i="3"/>
  <c r="S1166" i="3"/>
  <c r="W1166" i="3"/>
  <c r="AA1166" i="3"/>
  <c r="AE1166" i="3"/>
  <c r="AI1166" i="3"/>
  <c r="AM1166" i="3"/>
  <c r="AQ1166" i="3"/>
  <c r="AU1166" i="3"/>
  <c r="M1166" i="3"/>
  <c r="Y1166" i="3"/>
  <c r="AK1166" i="3"/>
  <c r="AW1166" i="3"/>
  <c r="L1166" i="3"/>
  <c r="P1166" i="3"/>
  <c r="T1166" i="3"/>
  <c r="X1166" i="3"/>
  <c r="AB1166" i="3"/>
  <c r="AF1166" i="3"/>
  <c r="AJ1166" i="3"/>
  <c r="AN1166" i="3"/>
  <c r="AR1166" i="3"/>
  <c r="AV1166" i="3"/>
  <c r="U1166" i="3"/>
  <c r="AG1166" i="3"/>
  <c r="AS1166" i="3"/>
  <c r="N1118" i="3"/>
  <c r="R1118" i="3"/>
  <c r="V1118" i="3"/>
  <c r="Z1118" i="3"/>
  <c r="AD1118" i="3"/>
  <c r="AH1118" i="3"/>
  <c r="AL1118" i="3"/>
  <c r="AP1118" i="3"/>
  <c r="AT1118" i="3"/>
  <c r="L1118" i="3"/>
  <c r="P1118" i="3"/>
  <c r="T1118" i="3"/>
  <c r="X1118" i="3"/>
  <c r="AB1118" i="3"/>
  <c r="AF1118" i="3"/>
  <c r="AJ1118" i="3"/>
  <c r="AN1118" i="3"/>
  <c r="AR1118" i="3"/>
  <c r="AV1118" i="3"/>
  <c r="Q1118" i="3"/>
  <c r="Y1118" i="3"/>
  <c r="AG1118" i="3"/>
  <c r="AO1118" i="3"/>
  <c r="AW1118" i="3"/>
  <c r="O1118" i="3"/>
  <c r="AE1118" i="3"/>
  <c r="K1118" i="3"/>
  <c r="S1118" i="3"/>
  <c r="AA1118" i="3"/>
  <c r="AI1118" i="3"/>
  <c r="AQ1118" i="3"/>
  <c r="W1118" i="3"/>
  <c r="AU1118" i="3"/>
  <c r="M1118" i="3"/>
  <c r="U1118" i="3"/>
  <c r="AC1118" i="3"/>
  <c r="AK1118" i="3"/>
  <c r="AS1118" i="3"/>
  <c r="AM1118" i="3"/>
  <c r="N1086" i="3"/>
  <c r="R1086" i="3"/>
  <c r="V1086" i="3"/>
  <c r="Z1086" i="3"/>
  <c r="AD1086" i="3"/>
  <c r="AH1086" i="3"/>
  <c r="AL1086" i="3"/>
  <c r="AP1086" i="3"/>
  <c r="AT1086" i="3"/>
  <c r="K1086" i="3"/>
  <c r="O1086" i="3"/>
  <c r="S1086" i="3"/>
  <c r="W1086" i="3"/>
  <c r="AA1086" i="3"/>
  <c r="AE1086" i="3"/>
  <c r="AI1086" i="3"/>
  <c r="AM1086" i="3"/>
  <c r="AQ1086" i="3"/>
  <c r="AU1086" i="3"/>
  <c r="L1086" i="3"/>
  <c r="P1086" i="3"/>
  <c r="T1086" i="3"/>
  <c r="X1086" i="3"/>
  <c r="AB1086" i="3"/>
  <c r="AF1086" i="3"/>
  <c r="AJ1086" i="3"/>
  <c r="AN1086" i="3"/>
  <c r="AR1086" i="3"/>
  <c r="AV1086" i="3"/>
  <c r="U1086" i="3"/>
  <c r="AK1086" i="3"/>
  <c r="AW1086" i="3"/>
  <c r="Y1086" i="3"/>
  <c r="AO1086" i="3"/>
  <c r="Q1086" i="3"/>
  <c r="M1086" i="3"/>
  <c r="AC1086" i="3"/>
  <c r="AS1086" i="3"/>
  <c r="AG1086" i="3"/>
  <c r="N1038" i="3"/>
  <c r="R1038" i="3"/>
  <c r="V1038" i="3"/>
  <c r="Z1038" i="3"/>
  <c r="AD1038" i="3"/>
  <c r="AH1038" i="3"/>
  <c r="AL1038" i="3"/>
  <c r="AP1038" i="3"/>
  <c r="AT1038" i="3"/>
  <c r="K1038" i="3"/>
  <c r="O1038" i="3"/>
  <c r="S1038" i="3"/>
  <c r="W1038" i="3"/>
  <c r="AA1038" i="3"/>
  <c r="AE1038" i="3"/>
  <c r="AI1038" i="3"/>
  <c r="AM1038" i="3"/>
  <c r="AQ1038" i="3"/>
  <c r="AU1038" i="3"/>
  <c r="L1038" i="3"/>
  <c r="P1038" i="3"/>
  <c r="T1038" i="3"/>
  <c r="X1038" i="3"/>
  <c r="AB1038" i="3"/>
  <c r="AF1038" i="3"/>
  <c r="AJ1038" i="3"/>
  <c r="AN1038" i="3"/>
  <c r="AR1038" i="3"/>
  <c r="AV1038" i="3"/>
  <c r="U1038" i="3"/>
  <c r="AK1038" i="3"/>
  <c r="Q1038" i="3"/>
  <c r="Y1038" i="3"/>
  <c r="AO1038" i="3"/>
  <c r="AG1038" i="3"/>
  <c r="M1038" i="3"/>
  <c r="AC1038" i="3"/>
  <c r="AS1038" i="3"/>
  <c r="AW1038" i="3"/>
  <c r="N990" i="3"/>
  <c r="R990" i="3"/>
  <c r="V990" i="3"/>
  <c r="Z990" i="3"/>
  <c r="AD990" i="3"/>
  <c r="AH990" i="3"/>
  <c r="AL990" i="3"/>
  <c r="AP990" i="3"/>
  <c r="AT990" i="3"/>
  <c r="K990" i="3"/>
  <c r="O990" i="3"/>
  <c r="S990" i="3"/>
  <c r="W990" i="3"/>
  <c r="AA990" i="3"/>
  <c r="AE990" i="3"/>
  <c r="AI990" i="3"/>
  <c r="AM990" i="3"/>
  <c r="AQ990" i="3"/>
  <c r="AU990" i="3"/>
  <c r="L990" i="3"/>
  <c r="P990" i="3"/>
  <c r="T990" i="3"/>
  <c r="X990" i="3"/>
  <c r="AB990" i="3"/>
  <c r="AF990" i="3"/>
  <c r="AJ990" i="3"/>
  <c r="AN990" i="3"/>
  <c r="AR990" i="3"/>
  <c r="AV990" i="3"/>
  <c r="U990" i="3"/>
  <c r="AK990" i="3"/>
  <c r="AW990" i="3"/>
  <c r="Y990" i="3"/>
  <c r="AO990" i="3"/>
  <c r="AG990" i="3"/>
  <c r="M990" i="3"/>
  <c r="AC990" i="3"/>
  <c r="AS990" i="3"/>
  <c r="Q990" i="3"/>
  <c r="M942" i="3"/>
  <c r="Q942" i="3"/>
  <c r="U942" i="3"/>
  <c r="Y942" i="3"/>
  <c r="AC942" i="3"/>
  <c r="AG942" i="3"/>
  <c r="AK942" i="3"/>
  <c r="AO942" i="3"/>
  <c r="AS942" i="3"/>
  <c r="AW942" i="3"/>
  <c r="K942" i="3"/>
  <c r="O942" i="3"/>
  <c r="S942" i="3"/>
  <c r="W942" i="3"/>
  <c r="AA942" i="3"/>
  <c r="AE942" i="3"/>
  <c r="AI942" i="3"/>
  <c r="AM942" i="3"/>
  <c r="AQ942" i="3"/>
  <c r="AU942" i="3"/>
  <c r="N942" i="3"/>
  <c r="V942" i="3"/>
  <c r="AD942" i="3"/>
  <c r="AL942" i="3"/>
  <c r="AT942" i="3"/>
  <c r="P942" i="3"/>
  <c r="X942" i="3"/>
  <c r="AF942" i="3"/>
  <c r="AN942" i="3"/>
  <c r="AV942" i="3"/>
  <c r="R942" i="3"/>
  <c r="Z942" i="3"/>
  <c r="AH942" i="3"/>
  <c r="AP942" i="3"/>
  <c r="T942" i="3"/>
  <c r="AB942" i="3"/>
  <c r="AR942" i="3"/>
  <c r="AJ942" i="3"/>
  <c r="L942" i="3"/>
  <c r="M894" i="3"/>
  <c r="Q894" i="3"/>
  <c r="U894" i="3"/>
  <c r="Y894" i="3"/>
  <c r="AC894" i="3"/>
  <c r="AG894" i="3"/>
  <c r="AK894" i="3"/>
  <c r="AO894" i="3"/>
  <c r="AS894" i="3"/>
  <c r="AW894" i="3"/>
  <c r="K894" i="3"/>
  <c r="O894" i="3"/>
  <c r="S894" i="3"/>
  <c r="W894" i="3"/>
  <c r="AA894" i="3"/>
  <c r="AE894" i="3"/>
  <c r="AI894" i="3"/>
  <c r="AM894" i="3"/>
  <c r="AQ894" i="3"/>
  <c r="AU894" i="3"/>
  <c r="N894" i="3"/>
  <c r="V894" i="3"/>
  <c r="AD894" i="3"/>
  <c r="AL894" i="3"/>
  <c r="AT894" i="3"/>
  <c r="P894" i="3"/>
  <c r="X894" i="3"/>
  <c r="AF894" i="3"/>
  <c r="AN894" i="3"/>
  <c r="AV894" i="3"/>
  <c r="R894" i="3"/>
  <c r="Z894" i="3"/>
  <c r="AH894" i="3"/>
  <c r="AP894" i="3"/>
  <c r="AJ894" i="3"/>
  <c r="L894" i="3"/>
  <c r="AR894" i="3"/>
  <c r="T894" i="3"/>
  <c r="AB894" i="3"/>
  <c r="M846" i="3"/>
  <c r="Q846" i="3"/>
  <c r="U846" i="3"/>
  <c r="Y846" i="3"/>
  <c r="AC846" i="3"/>
  <c r="AG846" i="3"/>
  <c r="AK846" i="3"/>
  <c r="AO846" i="3"/>
  <c r="AS846" i="3"/>
  <c r="AW846" i="3"/>
  <c r="K846" i="3"/>
  <c r="O846" i="3"/>
  <c r="S846" i="3"/>
  <c r="W846" i="3"/>
  <c r="AA846" i="3"/>
  <c r="AE846" i="3"/>
  <c r="AI846" i="3"/>
  <c r="AM846" i="3"/>
  <c r="AQ846" i="3"/>
  <c r="AU846" i="3"/>
  <c r="N846" i="3"/>
  <c r="V846" i="3"/>
  <c r="AD846" i="3"/>
  <c r="AL846" i="3"/>
  <c r="AT846" i="3"/>
  <c r="P846" i="3"/>
  <c r="X846" i="3"/>
  <c r="AF846" i="3"/>
  <c r="AN846" i="3"/>
  <c r="AV846" i="3"/>
  <c r="R846" i="3"/>
  <c r="Z846" i="3"/>
  <c r="AH846" i="3"/>
  <c r="AP846" i="3"/>
  <c r="T846" i="3"/>
  <c r="AB846" i="3"/>
  <c r="AJ846" i="3"/>
  <c r="L846" i="3"/>
  <c r="AR846" i="3"/>
  <c r="M798" i="3"/>
  <c r="Q798" i="3"/>
  <c r="U798" i="3"/>
  <c r="Y798" i="3"/>
  <c r="AC798" i="3"/>
  <c r="AG798" i="3"/>
  <c r="AK798" i="3"/>
  <c r="AO798" i="3"/>
  <c r="AS798" i="3"/>
  <c r="AW798" i="3"/>
  <c r="K798" i="3"/>
  <c r="O798" i="3"/>
  <c r="S798" i="3"/>
  <c r="W798" i="3"/>
  <c r="AA798" i="3"/>
  <c r="AE798" i="3"/>
  <c r="AI798" i="3"/>
  <c r="AM798" i="3"/>
  <c r="AQ798" i="3"/>
  <c r="AU798" i="3"/>
  <c r="N798" i="3"/>
  <c r="V798" i="3"/>
  <c r="AD798" i="3"/>
  <c r="AL798" i="3"/>
  <c r="AT798" i="3"/>
  <c r="P798" i="3"/>
  <c r="X798" i="3"/>
  <c r="AF798" i="3"/>
  <c r="AN798" i="3"/>
  <c r="AV798" i="3"/>
  <c r="R798" i="3"/>
  <c r="Z798" i="3"/>
  <c r="AH798" i="3"/>
  <c r="AP798" i="3"/>
  <c r="AJ798" i="3"/>
  <c r="L798" i="3"/>
  <c r="AR798" i="3"/>
  <c r="T798" i="3"/>
  <c r="AB798" i="3"/>
  <c r="L766" i="3"/>
  <c r="P766" i="3"/>
  <c r="T766" i="3"/>
  <c r="X766" i="3"/>
  <c r="AB766" i="3"/>
  <c r="AF766" i="3"/>
  <c r="AJ766" i="3"/>
  <c r="AN766" i="3"/>
  <c r="AR766" i="3"/>
  <c r="AV766" i="3"/>
  <c r="M766" i="3"/>
  <c r="R766" i="3"/>
  <c r="W766" i="3"/>
  <c r="AC766" i="3"/>
  <c r="AH766" i="3"/>
  <c r="AM766" i="3"/>
  <c r="AS766" i="3"/>
  <c r="N766" i="3"/>
  <c r="S766" i="3"/>
  <c r="Y766" i="3"/>
  <c r="AD766" i="3"/>
  <c r="AI766" i="3"/>
  <c r="AO766" i="3"/>
  <c r="AT766" i="3"/>
  <c r="O766" i="3"/>
  <c r="U766" i="3"/>
  <c r="Z766" i="3"/>
  <c r="AE766" i="3"/>
  <c r="AK766" i="3"/>
  <c r="AP766" i="3"/>
  <c r="AU766" i="3"/>
  <c r="K766" i="3"/>
  <c r="AG766" i="3"/>
  <c r="Q766" i="3"/>
  <c r="AL766" i="3"/>
  <c r="V766" i="3"/>
  <c r="AQ766" i="3"/>
  <c r="AA766" i="3"/>
  <c r="AW766" i="3"/>
  <c r="K718" i="3"/>
  <c r="O718" i="3"/>
  <c r="S718" i="3"/>
  <c r="W718" i="3"/>
  <c r="AA718" i="3"/>
  <c r="AE718" i="3"/>
  <c r="AI718" i="3"/>
  <c r="AM718" i="3"/>
  <c r="AQ718" i="3"/>
  <c r="AU718" i="3"/>
  <c r="L718" i="3"/>
  <c r="P718" i="3"/>
  <c r="T718" i="3"/>
  <c r="X718" i="3"/>
  <c r="AB718" i="3"/>
  <c r="AF718" i="3"/>
  <c r="AJ718" i="3"/>
  <c r="AN718" i="3"/>
  <c r="AR718" i="3"/>
  <c r="AV718" i="3"/>
  <c r="M718" i="3"/>
  <c r="Q718" i="3"/>
  <c r="U718" i="3"/>
  <c r="Y718" i="3"/>
  <c r="AC718" i="3"/>
  <c r="AG718" i="3"/>
  <c r="AK718" i="3"/>
  <c r="AO718" i="3"/>
  <c r="AS718" i="3"/>
  <c r="AW718" i="3"/>
  <c r="Z718" i="3"/>
  <c r="AP718" i="3"/>
  <c r="N718" i="3"/>
  <c r="AD718" i="3"/>
  <c r="AT718" i="3"/>
  <c r="R718" i="3"/>
  <c r="AH718" i="3"/>
  <c r="V718" i="3"/>
  <c r="AL718" i="3"/>
  <c r="K686" i="3"/>
  <c r="O686" i="3"/>
  <c r="S686" i="3"/>
  <c r="W686" i="3"/>
  <c r="AA686" i="3"/>
  <c r="AE686" i="3"/>
  <c r="AI686" i="3"/>
  <c r="AM686" i="3"/>
  <c r="AQ686" i="3"/>
  <c r="AU686" i="3"/>
  <c r="L686" i="3"/>
  <c r="P686" i="3"/>
  <c r="T686" i="3"/>
  <c r="X686" i="3"/>
  <c r="AB686" i="3"/>
  <c r="AF686" i="3"/>
  <c r="AJ686" i="3"/>
  <c r="AN686" i="3"/>
  <c r="AR686" i="3"/>
  <c r="AV686" i="3"/>
  <c r="M686" i="3"/>
  <c r="Q686" i="3"/>
  <c r="U686" i="3"/>
  <c r="Y686" i="3"/>
  <c r="AC686" i="3"/>
  <c r="AG686" i="3"/>
  <c r="AK686" i="3"/>
  <c r="AO686" i="3"/>
  <c r="AS686" i="3"/>
  <c r="AW686" i="3"/>
  <c r="Z686" i="3"/>
  <c r="AP686" i="3"/>
  <c r="N686" i="3"/>
  <c r="AD686" i="3"/>
  <c r="AT686" i="3"/>
  <c r="R686" i="3"/>
  <c r="AH686" i="3"/>
  <c r="V686" i="3"/>
  <c r="AL686" i="3"/>
  <c r="K638" i="3"/>
  <c r="O638" i="3"/>
  <c r="S638" i="3"/>
  <c r="W638" i="3"/>
  <c r="AA638" i="3"/>
  <c r="AE638" i="3"/>
  <c r="AI638" i="3"/>
  <c r="AM638" i="3"/>
  <c r="AQ638" i="3"/>
  <c r="AU638" i="3"/>
  <c r="L638" i="3"/>
  <c r="P638" i="3"/>
  <c r="T638" i="3"/>
  <c r="X638" i="3"/>
  <c r="AB638" i="3"/>
  <c r="AF638" i="3"/>
  <c r="AJ638" i="3"/>
  <c r="AN638" i="3"/>
  <c r="AR638" i="3"/>
  <c r="AV638" i="3"/>
  <c r="M638" i="3"/>
  <c r="Q638" i="3"/>
  <c r="U638" i="3"/>
  <c r="Y638" i="3"/>
  <c r="AC638" i="3"/>
  <c r="AG638" i="3"/>
  <c r="AK638" i="3"/>
  <c r="AO638" i="3"/>
  <c r="AS638" i="3"/>
  <c r="AW638" i="3"/>
  <c r="Z638" i="3"/>
  <c r="AP638" i="3"/>
  <c r="N638" i="3"/>
  <c r="AD638" i="3"/>
  <c r="AT638" i="3"/>
  <c r="R638" i="3"/>
  <c r="AH638" i="3"/>
  <c r="AL638" i="3"/>
  <c r="V638" i="3"/>
  <c r="K590" i="3"/>
  <c r="O590" i="3"/>
  <c r="S590" i="3"/>
  <c r="W590" i="3"/>
  <c r="AA590" i="3"/>
  <c r="AE590" i="3"/>
  <c r="AI590" i="3"/>
  <c r="AM590" i="3"/>
  <c r="AQ590" i="3"/>
  <c r="AU590" i="3"/>
  <c r="L590" i="3"/>
  <c r="P590" i="3"/>
  <c r="T590" i="3"/>
  <c r="X590" i="3"/>
  <c r="AB590" i="3"/>
  <c r="AF590" i="3"/>
  <c r="AJ590" i="3"/>
  <c r="AN590" i="3"/>
  <c r="AR590" i="3"/>
  <c r="AV590" i="3"/>
  <c r="M590" i="3"/>
  <c r="Q590" i="3"/>
  <c r="U590" i="3"/>
  <c r="Y590" i="3"/>
  <c r="AC590" i="3"/>
  <c r="AG590" i="3"/>
  <c r="AK590" i="3"/>
  <c r="AO590" i="3"/>
  <c r="AS590" i="3"/>
  <c r="AW590" i="3"/>
  <c r="Z590" i="3"/>
  <c r="AP590" i="3"/>
  <c r="N590" i="3"/>
  <c r="AD590" i="3"/>
  <c r="AT590" i="3"/>
  <c r="R590" i="3"/>
  <c r="AH590" i="3"/>
  <c r="V590" i="3"/>
  <c r="AL590" i="3"/>
  <c r="K558" i="3"/>
  <c r="O558" i="3"/>
  <c r="S558" i="3"/>
  <c r="W558" i="3"/>
  <c r="AA558" i="3"/>
  <c r="AE558" i="3"/>
  <c r="AI558" i="3"/>
  <c r="AM558" i="3"/>
  <c r="AQ558" i="3"/>
  <c r="AU558" i="3"/>
  <c r="L558" i="3"/>
  <c r="P558" i="3"/>
  <c r="T558" i="3"/>
  <c r="X558" i="3"/>
  <c r="AB558" i="3"/>
  <c r="AF558" i="3"/>
  <c r="AJ558" i="3"/>
  <c r="AN558" i="3"/>
  <c r="AR558" i="3"/>
  <c r="AV558" i="3"/>
  <c r="M558" i="3"/>
  <c r="Q558" i="3"/>
  <c r="U558" i="3"/>
  <c r="Y558" i="3"/>
  <c r="AC558" i="3"/>
  <c r="AG558" i="3"/>
  <c r="AK558" i="3"/>
  <c r="AO558" i="3"/>
  <c r="AS558" i="3"/>
  <c r="AW558" i="3"/>
  <c r="Z558" i="3"/>
  <c r="AP558" i="3"/>
  <c r="N558" i="3"/>
  <c r="AD558" i="3"/>
  <c r="AT558" i="3"/>
  <c r="R558" i="3"/>
  <c r="AH558" i="3"/>
  <c r="V558" i="3"/>
  <c r="AL558" i="3"/>
  <c r="K510" i="3"/>
  <c r="O510" i="3"/>
  <c r="S510" i="3"/>
  <c r="W510" i="3"/>
  <c r="AA510" i="3"/>
  <c r="AE510" i="3"/>
  <c r="AI510" i="3"/>
  <c r="AM510" i="3"/>
  <c r="AQ510" i="3"/>
  <c r="AU510" i="3"/>
  <c r="L510" i="3"/>
  <c r="P510" i="3"/>
  <c r="T510" i="3"/>
  <c r="X510" i="3"/>
  <c r="AB510" i="3"/>
  <c r="AF510" i="3"/>
  <c r="AJ510" i="3"/>
  <c r="AN510" i="3"/>
  <c r="AR510" i="3"/>
  <c r="AV510" i="3"/>
  <c r="M510" i="3"/>
  <c r="Q510" i="3"/>
  <c r="U510" i="3"/>
  <c r="Y510" i="3"/>
  <c r="AC510" i="3"/>
  <c r="AG510" i="3"/>
  <c r="AK510" i="3"/>
  <c r="AO510" i="3"/>
  <c r="AS510" i="3"/>
  <c r="AW510" i="3"/>
  <c r="Z510" i="3"/>
  <c r="AP510" i="3"/>
  <c r="N510" i="3"/>
  <c r="AD510" i="3"/>
  <c r="AT510" i="3"/>
  <c r="R510" i="3"/>
  <c r="AH510" i="3"/>
  <c r="AL510" i="3"/>
  <c r="V510" i="3"/>
  <c r="K478" i="3"/>
  <c r="O478" i="3"/>
  <c r="S478" i="3"/>
  <c r="W478" i="3"/>
  <c r="AA478" i="3"/>
  <c r="AE478" i="3"/>
  <c r="AI478" i="3"/>
  <c r="AM478" i="3"/>
  <c r="AQ478" i="3"/>
  <c r="AU478" i="3"/>
  <c r="L478" i="3"/>
  <c r="P478" i="3"/>
  <c r="T478" i="3"/>
  <c r="X478" i="3"/>
  <c r="AB478" i="3"/>
  <c r="AF478" i="3"/>
  <c r="AJ478" i="3"/>
  <c r="AN478" i="3"/>
  <c r="AR478" i="3"/>
  <c r="AV478" i="3"/>
  <c r="M478" i="3"/>
  <c r="Q478" i="3"/>
  <c r="U478" i="3"/>
  <c r="Y478" i="3"/>
  <c r="AC478" i="3"/>
  <c r="AG478" i="3"/>
  <c r="AK478" i="3"/>
  <c r="AO478" i="3"/>
  <c r="AS478" i="3"/>
  <c r="AW478" i="3"/>
  <c r="Z478" i="3"/>
  <c r="AP478" i="3"/>
  <c r="N478" i="3"/>
  <c r="AD478" i="3"/>
  <c r="AT478" i="3"/>
  <c r="R478" i="3"/>
  <c r="AH478" i="3"/>
  <c r="V478" i="3"/>
  <c r="AL478" i="3"/>
  <c r="K430" i="3"/>
  <c r="O430" i="3"/>
  <c r="S430" i="3"/>
  <c r="W430" i="3"/>
  <c r="AA430" i="3"/>
  <c r="AE430" i="3"/>
  <c r="AI430" i="3"/>
  <c r="AM430" i="3"/>
  <c r="AQ430" i="3"/>
  <c r="AU430" i="3"/>
  <c r="L430" i="3"/>
  <c r="P430" i="3"/>
  <c r="T430" i="3"/>
  <c r="X430" i="3"/>
  <c r="AB430" i="3"/>
  <c r="AF430" i="3"/>
  <c r="AJ430" i="3"/>
  <c r="AN430" i="3"/>
  <c r="AR430" i="3"/>
  <c r="AV430" i="3"/>
  <c r="M430" i="3"/>
  <c r="Q430" i="3"/>
  <c r="U430" i="3"/>
  <c r="Y430" i="3"/>
  <c r="AC430" i="3"/>
  <c r="AG430" i="3"/>
  <c r="AK430" i="3"/>
  <c r="AO430" i="3"/>
  <c r="AS430" i="3"/>
  <c r="AW430" i="3"/>
  <c r="Z430" i="3"/>
  <c r="AP430" i="3"/>
  <c r="N430" i="3"/>
  <c r="AD430" i="3"/>
  <c r="AT430" i="3"/>
  <c r="R430" i="3"/>
  <c r="AH430" i="3"/>
  <c r="V430" i="3"/>
  <c r="AL430" i="3"/>
  <c r="K414" i="3"/>
  <c r="O414" i="3"/>
  <c r="S414" i="3"/>
  <c r="W414" i="3"/>
  <c r="AA414" i="3"/>
  <c r="AE414" i="3"/>
  <c r="AI414" i="3"/>
  <c r="AM414" i="3"/>
  <c r="AQ414" i="3"/>
  <c r="AU414" i="3"/>
  <c r="L414" i="3"/>
  <c r="P414" i="3"/>
  <c r="T414" i="3"/>
  <c r="X414" i="3"/>
  <c r="AB414" i="3"/>
  <c r="AF414" i="3"/>
  <c r="AJ414" i="3"/>
  <c r="AN414" i="3"/>
  <c r="AR414" i="3"/>
  <c r="AV414" i="3"/>
  <c r="M414" i="3"/>
  <c r="Q414" i="3"/>
  <c r="U414" i="3"/>
  <c r="Y414" i="3"/>
  <c r="AC414" i="3"/>
  <c r="AG414" i="3"/>
  <c r="AK414" i="3"/>
  <c r="AO414" i="3"/>
  <c r="AS414" i="3"/>
  <c r="AW414" i="3"/>
  <c r="Z414" i="3"/>
  <c r="AP414" i="3"/>
  <c r="N414" i="3"/>
  <c r="AD414" i="3"/>
  <c r="AT414" i="3"/>
  <c r="R414" i="3"/>
  <c r="AH414" i="3"/>
  <c r="V414" i="3"/>
  <c r="AL414" i="3"/>
  <c r="M366" i="3"/>
  <c r="Q366" i="3"/>
  <c r="U366" i="3"/>
  <c r="Y366" i="3"/>
  <c r="AC366" i="3"/>
  <c r="AG366" i="3"/>
  <c r="AK366" i="3"/>
  <c r="AO366" i="3"/>
  <c r="AS366" i="3"/>
  <c r="AW366" i="3"/>
  <c r="N366" i="3"/>
  <c r="R366" i="3"/>
  <c r="V366" i="3"/>
  <c r="Z366" i="3"/>
  <c r="AD366" i="3"/>
  <c r="AH366" i="3"/>
  <c r="AL366" i="3"/>
  <c r="AP366" i="3"/>
  <c r="AT366" i="3"/>
  <c r="K366" i="3"/>
  <c r="O366" i="3"/>
  <c r="S366" i="3"/>
  <c r="W366" i="3"/>
  <c r="AA366" i="3"/>
  <c r="AE366" i="3"/>
  <c r="AI366" i="3"/>
  <c r="AM366" i="3"/>
  <c r="AQ366" i="3"/>
  <c r="AU366" i="3"/>
  <c r="X366" i="3"/>
  <c r="AN366" i="3"/>
  <c r="L366" i="3"/>
  <c r="AB366" i="3"/>
  <c r="AR366" i="3"/>
  <c r="P366" i="3"/>
  <c r="AF366" i="3"/>
  <c r="AV366" i="3"/>
  <c r="AJ366" i="3"/>
  <c r="T366" i="3"/>
  <c r="M334" i="3"/>
  <c r="Q334" i="3"/>
  <c r="U334" i="3"/>
  <c r="Y334" i="3"/>
  <c r="AC334" i="3"/>
  <c r="AG334" i="3"/>
  <c r="AK334" i="3"/>
  <c r="AO334" i="3"/>
  <c r="AS334" i="3"/>
  <c r="AW334" i="3"/>
  <c r="N334" i="3"/>
  <c r="R334" i="3"/>
  <c r="V334" i="3"/>
  <c r="Z334" i="3"/>
  <c r="AD334" i="3"/>
  <c r="AH334" i="3"/>
  <c r="AL334" i="3"/>
  <c r="AP334" i="3"/>
  <c r="AT334" i="3"/>
  <c r="K334" i="3"/>
  <c r="O334" i="3"/>
  <c r="S334" i="3"/>
  <c r="W334" i="3"/>
  <c r="AA334" i="3"/>
  <c r="AE334" i="3"/>
  <c r="AI334" i="3"/>
  <c r="AM334" i="3"/>
  <c r="AQ334" i="3"/>
  <c r="AU334" i="3"/>
  <c r="X334" i="3"/>
  <c r="AN334" i="3"/>
  <c r="L334" i="3"/>
  <c r="AB334" i="3"/>
  <c r="AR334" i="3"/>
  <c r="P334" i="3"/>
  <c r="AF334" i="3"/>
  <c r="AV334" i="3"/>
  <c r="T334" i="3"/>
  <c r="AJ334" i="3"/>
  <c r="M302" i="3"/>
  <c r="Q302" i="3"/>
  <c r="U302" i="3"/>
  <c r="Y302" i="3"/>
  <c r="AC302" i="3"/>
  <c r="AG302" i="3"/>
  <c r="AK302" i="3"/>
  <c r="AO302" i="3"/>
  <c r="AS302" i="3"/>
  <c r="AW302" i="3"/>
  <c r="N302" i="3"/>
  <c r="R302" i="3"/>
  <c r="V302" i="3"/>
  <c r="Z302" i="3"/>
  <c r="AD302" i="3"/>
  <c r="AH302" i="3"/>
  <c r="AL302" i="3"/>
  <c r="AP302" i="3"/>
  <c r="AT302" i="3"/>
  <c r="K302" i="3"/>
  <c r="O302" i="3"/>
  <c r="S302" i="3"/>
  <c r="W302" i="3"/>
  <c r="AA302" i="3"/>
  <c r="AE302" i="3"/>
  <c r="AI302" i="3"/>
  <c r="AM302" i="3"/>
  <c r="AQ302" i="3"/>
  <c r="AU302" i="3"/>
  <c r="L302" i="3"/>
  <c r="AB302" i="3"/>
  <c r="AR302" i="3"/>
  <c r="P302" i="3"/>
  <c r="AF302" i="3"/>
  <c r="AV302" i="3"/>
  <c r="T302" i="3"/>
  <c r="AJ302" i="3"/>
  <c r="X302" i="3"/>
  <c r="AN302" i="3"/>
  <c r="M270" i="3"/>
  <c r="Q270" i="3"/>
  <c r="U270" i="3"/>
  <c r="Y270" i="3"/>
  <c r="AC270" i="3"/>
  <c r="AG270" i="3"/>
  <c r="AK270" i="3"/>
  <c r="AO270" i="3"/>
  <c r="AS270" i="3"/>
  <c r="AW270" i="3"/>
  <c r="N270" i="3"/>
  <c r="R270" i="3"/>
  <c r="V270" i="3"/>
  <c r="Z270" i="3"/>
  <c r="AD270" i="3"/>
  <c r="AH270" i="3"/>
  <c r="AL270" i="3"/>
  <c r="AP270" i="3"/>
  <c r="AT270" i="3"/>
  <c r="K270" i="3"/>
  <c r="O270" i="3"/>
  <c r="S270" i="3"/>
  <c r="W270" i="3"/>
  <c r="AA270" i="3"/>
  <c r="AE270" i="3"/>
  <c r="AI270" i="3"/>
  <c r="AM270" i="3"/>
  <c r="AQ270" i="3"/>
  <c r="AU270" i="3"/>
  <c r="L270" i="3"/>
  <c r="AB270" i="3"/>
  <c r="AR270" i="3"/>
  <c r="P270" i="3"/>
  <c r="AF270" i="3"/>
  <c r="AV270" i="3"/>
  <c r="T270" i="3"/>
  <c r="AJ270" i="3"/>
  <c r="X270" i="3"/>
  <c r="AN270" i="3"/>
  <c r="M238" i="3"/>
  <c r="Q238" i="3"/>
  <c r="U238" i="3"/>
  <c r="Y238" i="3"/>
  <c r="AC238" i="3"/>
  <c r="AG238" i="3"/>
  <c r="AK238" i="3"/>
  <c r="AO238" i="3"/>
  <c r="AS238" i="3"/>
  <c r="AW238" i="3"/>
  <c r="N238" i="3"/>
  <c r="R238" i="3"/>
  <c r="V238" i="3"/>
  <c r="Z238" i="3"/>
  <c r="AD238" i="3"/>
  <c r="AH238" i="3"/>
  <c r="AL238" i="3"/>
  <c r="AP238" i="3"/>
  <c r="AT238" i="3"/>
  <c r="K238" i="3"/>
  <c r="O238" i="3"/>
  <c r="S238" i="3"/>
  <c r="W238" i="3"/>
  <c r="AA238" i="3"/>
  <c r="AE238" i="3"/>
  <c r="AI238" i="3"/>
  <c r="AM238" i="3"/>
  <c r="AQ238" i="3"/>
  <c r="AU238" i="3"/>
  <c r="L238" i="3"/>
  <c r="AB238" i="3"/>
  <c r="AR238" i="3"/>
  <c r="P238" i="3"/>
  <c r="AF238" i="3"/>
  <c r="AV238" i="3"/>
  <c r="T238" i="3"/>
  <c r="AJ238" i="3"/>
  <c r="X238" i="3"/>
  <c r="AN238" i="3"/>
  <c r="M206" i="3"/>
  <c r="Q206" i="3"/>
  <c r="U206" i="3"/>
  <c r="Y206" i="3"/>
  <c r="AC206" i="3"/>
  <c r="AG206" i="3"/>
  <c r="AK206" i="3"/>
  <c r="AO206" i="3"/>
  <c r="AS206" i="3"/>
  <c r="AW206" i="3"/>
  <c r="N206" i="3"/>
  <c r="R206" i="3"/>
  <c r="V206" i="3"/>
  <c r="Z206" i="3"/>
  <c r="AD206" i="3"/>
  <c r="AH206" i="3"/>
  <c r="AL206" i="3"/>
  <c r="AP206" i="3"/>
  <c r="AT206" i="3"/>
  <c r="K206" i="3"/>
  <c r="O206" i="3"/>
  <c r="S206" i="3"/>
  <c r="W206" i="3"/>
  <c r="AA206" i="3"/>
  <c r="AE206" i="3"/>
  <c r="AI206" i="3"/>
  <c r="AM206" i="3"/>
  <c r="AQ206" i="3"/>
  <c r="AU206" i="3"/>
  <c r="T206" i="3"/>
  <c r="AJ206" i="3"/>
  <c r="X206" i="3"/>
  <c r="AN206" i="3"/>
  <c r="L206" i="3"/>
  <c r="AB206" i="3"/>
  <c r="AR206" i="3"/>
  <c r="AF206" i="3"/>
  <c r="AV206" i="3"/>
  <c r="P206" i="3"/>
  <c r="K174" i="3"/>
  <c r="O174" i="3"/>
  <c r="S174" i="3"/>
  <c r="W174" i="3"/>
  <c r="AA174" i="3"/>
  <c r="AE174" i="3"/>
  <c r="AI174" i="3"/>
  <c r="AM174" i="3"/>
  <c r="AQ174" i="3"/>
  <c r="AU174" i="3"/>
  <c r="L174" i="3"/>
  <c r="P174" i="3"/>
  <c r="T174" i="3"/>
  <c r="X174" i="3"/>
  <c r="AB174" i="3"/>
  <c r="AF174" i="3"/>
  <c r="AJ174" i="3"/>
  <c r="AN174" i="3"/>
  <c r="AR174" i="3"/>
  <c r="AV174" i="3"/>
  <c r="M174" i="3"/>
  <c r="Q174" i="3"/>
  <c r="U174" i="3"/>
  <c r="Y174" i="3"/>
  <c r="AC174" i="3"/>
  <c r="AG174" i="3"/>
  <c r="AK174" i="3"/>
  <c r="AO174" i="3"/>
  <c r="AS174" i="3"/>
  <c r="AW174" i="3"/>
  <c r="Z174" i="3"/>
  <c r="AP174" i="3"/>
  <c r="N174" i="3"/>
  <c r="AD174" i="3"/>
  <c r="AT174" i="3"/>
  <c r="R174" i="3"/>
  <c r="AH174" i="3"/>
  <c r="V174" i="3"/>
  <c r="AL174" i="3"/>
  <c r="K126" i="3"/>
  <c r="O126" i="3"/>
  <c r="S126" i="3"/>
  <c r="W126" i="3"/>
  <c r="AA126" i="3"/>
  <c r="AE126" i="3"/>
  <c r="AI126" i="3"/>
  <c r="AM126" i="3"/>
  <c r="AQ126" i="3"/>
  <c r="AU126" i="3"/>
  <c r="L126" i="3"/>
  <c r="P126" i="3"/>
  <c r="T126" i="3"/>
  <c r="X126" i="3"/>
  <c r="AB126" i="3"/>
  <c r="AF126" i="3"/>
  <c r="AJ126" i="3"/>
  <c r="AN126" i="3"/>
  <c r="AR126" i="3"/>
  <c r="AV126" i="3"/>
  <c r="M126" i="3"/>
  <c r="Q126" i="3"/>
  <c r="U126" i="3"/>
  <c r="Y126" i="3"/>
  <c r="AC126" i="3"/>
  <c r="AG126" i="3"/>
  <c r="AK126" i="3"/>
  <c r="AO126" i="3"/>
  <c r="AS126" i="3"/>
  <c r="AW126" i="3"/>
  <c r="Z126" i="3"/>
  <c r="AP126" i="3"/>
  <c r="N126" i="3"/>
  <c r="AD126" i="3"/>
  <c r="AT126" i="3"/>
  <c r="R126" i="3"/>
  <c r="AH126" i="3"/>
  <c r="V126" i="3"/>
  <c r="AL126" i="3"/>
  <c r="M1049" i="3"/>
  <c r="Q1049" i="3"/>
  <c r="U1049" i="3"/>
  <c r="Y1049" i="3"/>
  <c r="AC1049" i="3"/>
  <c r="AG1049" i="3"/>
  <c r="AK1049" i="3"/>
  <c r="AO1049" i="3"/>
  <c r="AS1049" i="3"/>
  <c r="AW1049" i="3"/>
  <c r="N1049" i="3"/>
  <c r="R1049" i="3"/>
  <c r="V1049" i="3"/>
  <c r="Z1049" i="3"/>
  <c r="AD1049" i="3"/>
  <c r="AH1049" i="3"/>
  <c r="AL1049" i="3"/>
  <c r="AP1049" i="3"/>
  <c r="AT1049" i="3"/>
  <c r="K1049" i="3"/>
  <c r="O1049" i="3"/>
  <c r="S1049" i="3"/>
  <c r="W1049" i="3"/>
  <c r="AA1049" i="3"/>
  <c r="AE1049" i="3"/>
  <c r="AI1049" i="3"/>
  <c r="AM1049" i="3"/>
  <c r="AQ1049" i="3"/>
  <c r="AU1049" i="3"/>
  <c r="X1049" i="3"/>
  <c r="AN1049" i="3"/>
  <c r="AJ1049" i="3"/>
  <c r="L1049" i="3"/>
  <c r="AB1049" i="3"/>
  <c r="AR1049" i="3"/>
  <c r="T1049" i="3"/>
  <c r="P1049" i="3"/>
  <c r="AF1049" i="3"/>
  <c r="AV1049" i="3"/>
  <c r="K11" i="3"/>
  <c r="O11" i="3"/>
  <c r="S11" i="3"/>
  <c r="W11" i="3"/>
  <c r="AA11" i="3"/>
  <c r="L11" i="3"/>
  <c r="P11" i="3"/>
  <c r="T11" i="3"/>
  <c r="X11" i="3"/>
  <c r="AB11" i="3"/>
  <c r="AF11" i="3"/>
  <c r="M11" i="3"/>
  <c r="Q11" i="3"/>
  <c r="U11" i="3"/>
  <c r="Y11" i="3"/>
  <c r="AC11" i="3"/>
  <c r="AG11" i="3"/>
  <c r="R11" i="3"/>
  <c r="AE11" i="3"/>
  <c r="AK11" i="3"/>
  <c r="AO11" i="3"/>
  <c r="AS11" i="3"/>
  <c r="AW11" i="3"/>
  <c r="V11" i="3"/>
  <c r="AH11" i="3"/>
  <c r="AL11" i="3"/>
  <c r="AP11" i="3"/>
  <c r="AT11" i="3"/>
  <c r="Z11" i="3"/>
  <c r="AI11" i="3"/>
  <c r="AM11" i="3"/>
  <c r="AQ11" i="3"/>
  <c r="AU11" i="3"/>
  <c r="AD11" i="3"/>
  <c r="AV11" i="3"/>
  <c r="AJ11" i="3"/>
  <c r="AN11" i="3"/>
  <c r="N11" i="3"/>
  <c r="AR11" i="3"/>
  <c r="N75" i="3"/>
  <c r="R75" i="3"/>
  <c r="V75" i="3"/>
  <c r="Z75" i="3"/>
  <c r="AD75" i="3"/>
  <c r="AH75" i="3"/>
  <c r="AL75" i="3"/>
  <c r="AP75" i="3"/>
  <c r="AT75" i="3"/>
  <c r="K75" i="3"/>
  <c r="O75" i="3"/>
  <c r="S75" i="3"/>
  <c r="W75" i="3"/>
  <c r="AA75" i="3"/>
  <c r="AE75" i="3"/>
  <c r="AI75" i="3"/>
  <c r="AM75" i="3"/>
  <c r="AQ75" i="3"/>
  <c r="AU75" i="3"/>
  <c r="L75" i="3"/>
  <c r="P75" i="3"/>
  <c r="T75" i="3"/>
  <c r="X75" i="3"/>
  <c r="AB75" i="3"/>
  <c r="AF75" i="3"/>
  <c r="AJ75" i="3"/>
  <c r="AN75" i="3"/>
  <c r="AR75" i="3"/>
  <c r="AV75" i="3"/>
  <c r="Q75" i="3"/>
  <c r="AG75" i="3"/>
  <c r="AW75" i="3"/>
  <c r="U75" i="3"/>
  <c r="AK75" i="3"/>
  <c r="Y75" i="3"/>
  <c r="AO75" i="3"/>
  <c r="AS75" i="3"/>
  <c r="M75" i="3"/>
  <c r="AC75" i="3"/>
  <c r="L139" i="3"/>
  <c r="P139" i="3"/>
  <c r="T139" i="3"/>
  <c r="X139" i="3"/>
  <c r="AB139" i="3"/>
  <c r="AF139" i="3"/>
  <c r="AJ139" i="3"/>
  <c r="AN139" i="3"/>
  <c r="AR139" i="3"/>
  <c r="AV139" i="3"/>
  <c r="M139" i="3"/>
  <c r="Q139" i="3"/>
  <c r="U139" i="3"/>
  <c r="Y139" i="3"/>
  <c r="AC139" i="3"/>
  <c r="AG139" i="3"/>
  <c r="AK139" i="3"/>
  <c r="AO139" i="3"/>
  <c r="AS139" i="3"/>
  <c r="AW139" i="3"/>
  <c r="N139" i="3"/>
  <c r="R139" i="3"/>
  <c r="V139" i="3"/>
  <c r="Z139" i="3"/>
  <c r="AD139" i="3"/>
  <c r="AH139" i="3"/>
  <c r="AL139" i="3"/>
  <c r="AP139" i="3"/>
  <c r="AT139" i="3"/>
  <c r="O139" i="3"/>
  <c r="AE139" i="3"/>
  <c r="AU139" i="3"/>
  <c r="S139" i="3"/>
  <c r="AI139" i="3"/>
  <c r="W139" i="3"/>
  <c r="AM139" i="3"/>
  <c r="AA139" i="3"/>
  <c r="AQ139" i="3"/>
  <c r="K139" i="3"/>
  <c r="N203" i="3"/>
  <c r="R203" i="3"/>
  <c r="V203" i="3"/>
  <c r="Z203" i="3"/>
  <c r="AD203" i="3"/>
  <c r="AH203" i="3"/>
  <c r="AL203" i="3"/>
  <c r="AP203" i="3"/>
  <c r="AT203" i="3"/>
  <c r="K203" i="3"/>
  <c r="O203" i="3"/>
  <c r="S203" i="3"/>
  <c r="W203" i="3"/>
  <c r="AA203" i="3"/>
  <c r="AE203" i="3"/>
  <c r="AI203" i="3"/>
  <c r="AM203" i="3"/>
  <c r="AQ203" i="3"/>
  <c r="AU203" i="3"/>
  <c r="L203" i="3"/>
  <c r="P203" i="3"/>
  <c r="T203" i="3"/>
  <c r="X203" i="3"/>
  <c r="AB203" i="3"/>
  <c r="AF203" i="3"/>
  <c r="AJ203" i="3"/>
  <c r="AN203" i="3"/>
  <c r="AR203" i="3"/>
  <c r="AV203" i="3"/>
  <c r="Y203" i="3"/>
  <c r="AO203" i="3"/>
  <c r="M203" i="3"/>
  <c r="AC203" i="3"/>
  <c r="AS203" i="3"/>
  <c r="Q203" i="3"/>
  <c r="AG203" i="3"/>
  <c r="AW203" i="3"/>
  <c r="U203" i="3"/>
  <c r="AK203" i="3"/>
  <c r="N267" i="3"/>
  <c r="R267" i="3"/>
  <c r="V267" i="3"/>
  <c r="Z267" i="3"/>
  <c r="AD267" i="3"/>
  <c r="AH267" i="3"/>
  <c r="AL267" i="3"/>
  <c r="AP267" i="3"/>
  <c r="AT267" i="3"/>
  <c r="K267" i="3"/>
  <c r="O267" i="3"/>
  <c r="S267" i="3"/>
  <c r="W267" i="3"/>
  <c r="AA267" i="3"/>
  <c r="AE267" i="3"/>
  <c r="AI267" i="3"/>
  <c r="AM267" i="3"/>
  <c r="AQ267" i="3"/>
  <c r="AU267" i="3"/>
  <c r="L267" i="3"/>
  <c r="P267" i="3"/>
  <c r="T267" i="3"/>
  <c r="X267" i="3"/>
  <c r="AB267" i="3"/>
  <c r="AF267" i="3"/>
  <c r="AJ267" i="3"/>
  <c r="AN267" i="3"/>
  <c r="AR267" i="3"/>
  <c r="AV267" i="3"/>
  <c r="Q267" i="3"/>
  <c r="AG267" i="3"/>
  <c r="AW267" i="3"/>
  <c r="U267" i="3"/>
  <c r="AK267" i="3"/>
  <c r="Y267" i="3"/>
  <c r="AO267" i="3"/>
  <c r="M267" i="3"/>
  <c r="AC267" i="3"/>
  <c r="AS267" i="3"/>
  <c r="N331" i="3"/>
  <c r="R331" i="3"/>
  <c r="V331" i="3"/>
  <c r="Z331" i="3"/>
  <c r="AD331" i="3"/>
  <c r="AH331" i="3"/>
  <c r="AL331" i="3"/>
  <c r="AP331" i="3"/>
  <c r="AT331" i="3"/>
  <c r="K331" i="3"/>
  <c r="O331" i="3"/>
  <c r="S331" i="3"/>
  <c r="W331" i="3"/>
  <c r="AA331" i="3"/>
  <c r="AE331" i="3"/>
  <c r="AI331" i="3"/>
  <c r="AM331" i="3"/>
  <c r="AQ331" i="3"/>
  <c r="AU331" i="3"/>
  <c r="L331" i="3"/>
  <c r="P331" i="3"/>
  <c r="T331" i="3"/>
  <c r="X331" i="3"/>
  <c r="AB331" i="3"/>
  <c r="AF331" i="3"/>
  <c r="AJ331" i="3"/>
  <c r="AN331" i="3"/>
  <c r="AR331" i="3"/>
  <c r="AV331" i="3"/>
  <c r="M331" i="3"/>
  <c r="AC331" i="3"/>
  <c r="AS331" i="3"/>
  <c r="Q331" i="3"/>
  <c r="AG331" i="3"/>
  <c r="AW331" i="3"/>
  <c r="U331" i="3"/>
  <c r="AK331" i="3"/>
  <c r="Y331" i="3"/>
  <c r="AO331" i="3"/>
  <c r="N395" i="3"/>
  <c r="R395" i="3"/>
  <c r="V395" i="3"/>
  <c r="Z395" i="3"/>
  <c r="AD395" i="3"/>
  <c r="AH395" i="3"/>
  <c r="AL395" i="3"/>
  <c r="AP395" i="3"/>
  <c r="AT395" i="3"/>
  <c r="K395" i="3"/>
  <c r="O395" i="3"/>
  <c r="S395" i="3"/>
  <c r="W395" i="3"/>
  <c r="AA395" i="3"/>
  <c r="AE395" i="3"/>
  <c r="AI395" i="3"/>
  <c r="AM395" i="3"/>
  <c r="AQ395" i="3"/>
  <c r="AU395" i="3"/>
  <c r="Q395" i="3"/>
  <c r="Y395" i="3"/>
  <c r="AG395" i="3"/>
  <c r="AO395" i="3"/>
  <c r="AW395" i="3"/>
  <c r="L395" i="3"/>
  <c r="T395" i="3"/>
  <c r="AB395" i="3"/>
  <c r="AJ395" i="3"/>
  <c r="AR395" i="3"/>
  <c r="M395" i="3"/>
  <c r="U395" i="3"/>
  <c r="AC395" i="3"/>
  <c r="AK395" i="3"/>
  <c r="AS395" i="3"/>
  <c r="P395" i="3"/>
  <c r="AV395" i="3"/>
  <c r="X395" i="3"/>
  <c r="AF395" i="3"/>
  <c r="AN395" i="3"/>
  <c r="L459" i="3"/>
  <c r="P459" i="3"/>
  <c r="T459" i="3"/>
  <c r="X459" i="3"/>
  <c r="AB459" i="3"/>
  <c r="AF459" i="3"/>
  <c r="AJ459" i="3"/>
  <c r="AN459" i="3"/>
  <c r="AR459" i="3"/>
  <c r="AV459" i="3"/>
  <c r="M459" i="3"/>
  <c r="Q459" i="3"/>
  <c r="U459" i="3"/>
  <c r="Y459" i="3"/>
  <c r="AC459" i="3"/>
  <c r="AG459" i="3"/>
  <c r="AK459" i="3"/>
  <c r="AO459" i="3"/>
  <c r="AS459" i="3"/>
  <c r="AW459" i="3"/>
  <c r="N459" i="3"/>
  <c r="R459" i="3"/>
  <c r="V459" i="3"/>
  <c r="Z459" i="3"/>
  <c r="AD459" i="3"/>
  <c r="AH459" i="3"/>
  <c r="AL459" i="3"/>
  <c r="AP459" i="3"/>
  <c r="AT459" i="3"/>
  <c r="O459" i="3"/>
  <c r="AE459" i="3"/>
  <c r="AU459" i="3"/>
  <c r="S459" i="3"/>
  <c r="AI459" i="3"/>
  <c r="W459" i="3"/>
  <c r="AM459" i="3"/>
  <c r="AQ459" i="3"/>
  <c r="K459" i="3"/>
  <c r="AA459" i="3"/>
  <c r="L523" i="3"/>
  <c r="P523" i="3"/>
  <c r="T523" i="3"/>
  <c r="X523" i="3"/>
  <c r="AB523" i="3"/>
  <c r="AF523" i="3"/>
  <c r="AJ523" i="3"/>
  <c r="AN523" i="3"/>
  <c r="AR523" i="3"/>
  <c r="AV523" i="3"/>
  <c r="N523" i="3"/>
  <c r="R523" i="3"/>
  <c r="V523" i="3"/>
  <c r="Z523" i="3"/>
  <c r="AD523" i="3"/>
  <c r="AH523" i="3"/>
  <c r="AL523" i="3"/>
  <c r="AP523" i="3"/>
  <c r="AT523" i="3"/>
  <c r="Q523" i="3"/>
  <c r="Y523" i="3"/>
  <c r="AG523" i="3"/>
  <c r="AO523" i="3"/>
  <c r="AW523" i="3"/>
  <c r="K523" i="3"/>
  <c r="S523" i="3"/>
  <c r="AA523" i="3"/>
  <c r="AI523" i="3"/>
  <c r="AQ523" i="3"/>
  <c r="M523" i="3"/>
  <c r="U523" i="3"/>
  <c r="AC523" i="3"/>
  <c r="AK523" i="3"/>
  <c r="AS523" i="3"/>
  <c r="O523" i="3"/>
  <c r="AU523" i="3"/>
  <c r="W523" i="3"/>
  <c r="AE523" i="3"/>
  <c r="AM523" i="3"/>
  <c r="L587" i="3"/>
  <c r="P587" i="3"/>
  <c r="T587" i="3"/>
  <c r="X587" i="3"/>
  <c r="AB587" i="3"/>
  <c r="AF587" i="3"/>
  <c r="AJ587" i="3"/>
  <c r="AN587" i="3"/>
  <c r="AR587" i="3"/>
  <c r="AV587" i="3"/>
  <c r="M587" i="3"/>
  <c r="Q587" i="3"/>
  <c r="U587" i="3"/>
  <c r="Y587" i="3"/>
  <c r="AC587" i="3"/>
  <c r="AG587" i="3"/>
  <c r="AK587" i="3"/>
  <c r="AO587" i="3"/>
  <c r="AS587" i="3"/>
  <c r="AW587" i="3"/>
  <c r="N587" i="3"/>
  <c r="R587" i="3"/>
  <c r="V587" i="3"/>
  <c r="Z587" i="3"/>
  <c r="AD587" i="3"/>
  <c r="AH587" i="3"/>
  <c r="AL587" i="3"/>
  <c r="AP587" i="3"/>
  <c r="AT587" i="3"/>
  <c r="O587" i="3"/>
  <c r="AE587" i="3"/>
  <c r="AU587" i="3"/>
  <c r="S587" i="3"/>
  <c r="AI587" i="3"/>
  <c r="W587" i="3"/>
  <c r="AM587" i="3"/>
  <c r="AQ587" i="3"/>
  <c r="K587" i="3"/>
  <c r="AA587" i="3"/>
  <c r="L651" i="3"/>
  <c r="P651" i="3"/>
  <c r="T651" i="3"/>
  <c r="X651" i="3"/>
  <c r="AB651" i="3"/>
  <c r="AF651" i="3"/>
  <c r="AJ651" i="3"/>
  <c r="AN651" i="3"/>
  <c r="AR651" i="3"/>
  <c r="AV651" i="3"/>
  <c r="M651" i="3"/>
  <c r="Q651" i="3"/>
  <c r="U651" i="3"/>
  <c r="Y651" i="3"/>
  <c r="AC651" i="3"/>
  <c r="AG651" i="3"/>
  <c r="AK651" i="3"/>
  <c r="AO651" i="3"/>
  <c r="AS651" i="3"/>
  <c r="AW651" i="3"/>
  <c r="N651" i="3"/>
  <c r="R651" i="3"/>
  <c r="V651" i="3"/>
  <c r="Z651" i="3"/>
  <c r="AD651" i="3"/>
  <c r="AH651" i="3"/>
  <c r="AL651" i="3"/>
  <c r="AP651" i="3"/>
  <c r="AT651" i="3"/>
  <c r="O651" i="3"/>
  <c r="AE651" i="3"/>
  <c r="AU651" i="3"/>
  <c r="S651" i="3"/>
  <c r="AI651" i="3"/>
  <c r="W651" i="3"/>
  <c r="AM651" i="3"/>
  <c r="AQ651" i="3"/>
  <c r="K651" i="3"/>
  <c r="AA651" i="3"/>
  <c r="L715" i="3"/>
  <c r="P715" i="3"/>
  <c r="T715" i="3"/>
  <c r="X715" i="3"/>
  <c r="AB715" i="3"/>
  <c r="AF715" i="3"/>
  <c r="AJ715" i="3"/>
  <c r="AN715" i="3"/>
  <c r="AR715" i="3"/>
  <c r="AV715" i="3"/>
  <c r="M715" i="3"/>
  <c r="Q715" i="3"/>
  <c r="U715" i="3"/>
  <c r="Y715" i="3"/>
  <c r="AC715" i="3"/>
  <c r="AG715" i="3"/>
  <c r="AK715" i="3"/>
  <c r="AO715" i="3"/>
  <c r="AS715" i="3"/>
  <c r="AW715" i="3"/>
  <c r="N715" i="3"/>
  <c r="R715" i="3"/>
  <c r="V715" i="3"/>
  <c r="Z715" i="3"/>
  <c r="AD715" i="3"/>
  <c r="AH715" i="3"/>
  <c r="AL715" i="3"/>
  <c r="AP715" i="3"/>
  <c r="AT715" i="3"/>
  <c r="O715" i="3"/>
  <c r="AE715" i="3"/>
  <c r="AU715" i="3"/>
  <c r="S715" i="3"/>
  <c r="AI715" i="3"/>
  <c r="W715" i="3"/>
  <c r="AM715" i="3"/>
  <c r="AQ715" i="3"/>
  <c r="K715" i="3"/>
  <c r="AA715" i="3"/>
  <c r="N779" i="3"/>
  <c r="R779" i="3"/>
  <c r="V779" i="3"/>
  <c r="Z779" i="3"/>
  <c r="AD779" i="3"/>
  <c r="AH779" i="3"/>
  <c r="AL779" i="3"/>
  <c r="AP779" i="3"/>
  <c r="AT779" i="3"/>
  <c r="L779" i="3"/>
  <c r="P779" i="3"/>
  <c r="T779" i="3"/>
  <c r="X779" i="3"/>
  <c r="AB779" i="3"/>
  <c r="AF779" i="3"/>
  <c r="AJ779" i="3"/>
  <c r="AN779" i="3"/>
  <c r="AR779" i="3"/>
  <c r="AV779" i="3"/>
  <c r="K779" i="3"/>
  <c r="S779" i="3"/>
  <c r="AA779" i="3"/>
  <c r="AI779" i="3"/>
  <c r="AQ779" i="3"/>
  <c r="M779" i="3"/>
  <c r="U779" i="3"/>
  <c r="AC779" i="3"/>
  <c r="AK779" i="3"/>
  <c r="AS779" i="3"/>
  <c r="O779" i="3"/>
  <c r="W779" i="3"/>
  <c r="AE779" i="3"/>
  <c r="AM779" i="3"/>
  <c r="AU779" i="3"/>
  <c r="AO779" i="3"/>
  <c r="Q779" i="3"/>
  <c r="AW779" i="3"/>
  <c r="Y779" i="3"/>
  <c r="AG779" i="3"/>
  <c r="N843" i="3"/>
  <c r="R843" i="3"/>
  <c r="V843" i="3"/>
  <c r="Z843" i="3"/>
  <c r="AD843" i="3"/>
  <c r="AH843" i="3"/>
  <c r="AL843" i="3"/>
  <c r="AP843" i="3"/>
  <c r="AT843" i="3"/>
  <c r="L843" i="3"/>
  <c r="P843" i="3"/>
  <c r="T843" i="3"/>
  <c r="X843" i="3"/>
  <c r="AB843" i="3"/>
  <c r="AF843" i="3"/>
  <c r="AJ843" i="3"/>
  <c r="AN843" i="3"/>
  <c r="AR843" i="3"/>
  <c r="AV843" i="3"/>
  <c r="K843" i="3"/>
  <c r="S843" i="3"/>
  <c r="AA843" i="3"/>
  <c r="AI843" i="3"/>
  <c r="AQ843" i="3"/>
  <c r="M843" i="3"/>
  <c r="U843" i="3"/>
  <c r="AC843" i="3"/>
  <c r="AK843" i="3"/>
  <c r="AS843" i="3"/>
  <c r="O843" i="3"/>
  <c r="W843" i="3"/>
  <c r="AE843" i="3"/>
  <c r="AM843" i="3"/>
  <c r="AU843" i="3"/>
  <c r="AO843" i="3"/>
  <c r="Q843" i="3"/>
  <c r="AW843" i="3"/>
  <c r="Y843" i="3"/>
  <c r="AG843" i="3"/>
  <c r="N907" i="3"/>
  <c r="R907" i="3"/>
  <c r="V907" i="3"/>
  <c r="Z907" i="3"/>
  <c r="AD907" i="3"/>
  <c r="AH907" i="3"/>
  <c r="AL907" i="3"/>
  <c r="AP907" i="3"/>
  <c r="AT907" i="3"/>
  <c r="L907" i="3"/>
  <c r="P907" i="3"/>
  <c r="T907" i="3"/>
  <c r="X907" i="3"/>
  <c r="AB907" i="3"/>
  <c r="AF907" i="3"/>
  <c r="AJ907" i="3"/>
  <c r="AN907" i="3"/>
  <c r="AR907" i="3"/>
  <c r="AV907" i="3"/>
  <c r="K907" i="3"/>
  <c r="S907" i="3"/>
  <c r="AA907" i="3"/>
  <c r="AI907" i="3"/>
  <c r="AQ907" i="3"/>
  <c r="M907" i="3"/>
  <c r="U907" i="3"/>
  <c r="AC907" i="3"/>
  <c r="AK907" i="3"/>
  <c r="AS907" i="3"/>
  <c r="O907" i="3"/>
  <c r="W907" i="3"/>
  <c r="AE907" i="3"/>
  <c r="AM907" i="3"/>
  <c r="AU907" i="3"/>
  <c r="AO907" i="3"/>
  <c r="Q907" i="3"/>
  <c r="AW907" i="3"/>
  <c r="Y907" i="3"/>
  <c r="AG907" i="3"/>
  <c r="L971" i="3"/>
  <c r="P971" i="3"/>
  <c r="T971" i="3"/>
  <c r="X971" i="3"/>
  <c r="AB971" i="3"/>
  <c r="AF971" i="3"/>
  <c r="AJ971" i="3"/>
  <c r="AN971" i="3"/>
  <c r="AR971" i="3"/>
  <c r="AV971" i="3"/>
  <c r="N971" i="3"/>
  <c r="S971" i="3"/>
  <c r="Y971" i="3"/>
  <c r="AD971" i="3"/>
  <c r="AI971" i="3"/>
  <c r="AO971" i="3"/>
  <c r="AT971" i="3"/>
  <c r="O971" i="3"/>
  <c r="U971" i="3"/>
  <c r="Z971" i="3"/>
  <c r="AE971" i="3"/>
  <c r="AK971" i="3"/>
  <c r="AP971" i="3"/>
  <c r="AU971" i="3"/>
  <c r="K971" i="3"/>
  <c r="Q971" i="3"/>
  <c r="V971" i="3"/>
  <c r="AA971" i="3"/>
  <c r="AG971" i="3"/>
  <c r="AL971" i="3"/>
  <c r="AQ971" i="3"/>
  <c r="AW971" i="3"/>
  <c r="AC971" i="3"/>
  <c r="AS971" i="3"/>
  <c r="M971" i="3"/>
  <c r="AH971" i="3"/>
  <c r="R971" i="3"/>
  <c r="AM971" i="3"/>
  <c r="W971" i="3"/>
  <c r="K1035" i="3"/>
  <c r="O1035" i="3"/>
  <c r="S1035" i="3"/>
  <c r="W1035" i="3"/>
  <c r="AA1035" i="3"/>
  <c r="AE1035" i="3"/>
  <c r="AI1035" i="3"/>
  <c r="AM1035" i="3"/>
  <c r="AQ1035" i="3"/>
  <c r="AU1035" i="3"/>
  <c r="L1035" i="3"/>
  <c r="P1035" i="3"/>
  <c r="T1035" i="3"/>
  <c r="X1035" i="3"/>
  <c r="AB1035" i="3"/>
  <c r="AF1035" i="3"/>
  <c r="AJ1035" i="3"/>
  <c r="AN1035" i="3"/>
  <c r="AR1035" i="3"/>
  <c r="AV1035" i="3"/>
  <c r="M1035" i="3"/>
  <c r="Q1035" i="3"/>
  <c r="U1035" i="3"/>
  <c r="Y1035" i="3"/>
  <c r="AC1035" i="3"/>
  <c r="AG1035" i="3"/>
  <c r="AK1035" i="3"/>
  <c r="AO1035" i="3"/>
  <c r="AS1035" i="3"/>
  <c r="AW1035" i="3"/>
  <c r="Z1035" i="3"/>
  <c r="AP1035" i="3"/>
  <c r="AL1035" i="3"/>
  <c r="N1035" i="3"/>
  <c r="AD1035" i="3"/>
  <c r="AT1035" i="3"/>
  <c r="R1035" i="3"/>
  <c r="AH1035" i="3"/>
  <c r="V1035" i="3"/>
  <c r="K1099" i="3"/>
  <c r="O1099" i="3"/>
  <c r="S1099" i="3"/>
  <c r="W1099" i="3"/>
  <c r="AA1099" i="3"/>
  <c r="AE1099" i="3"/>
  <c r="AI1099" i="3"/>
  <c r="AM1099" i="3"/>
  <c r="AQ1099" i="3"/>
  <c r="AU1099" i="3"/>
  <c r="L1099" i="3"/>
  <c r="P1099" i="3"/>
  <c r="T1099" i="3"/>
  <c r="X1099" i="3"/>
  <c r="AB1099" i="3"/>
  <c r="AF1099" i="3"/>
  <c r="AJ1099" i="3"/>
  <c r="AN1099" i="3"/>
  <c r="AR1099" i="3"/>
  <c r="AV1099" i="3"/>
  <c r="M1099" i="3"/>
  <c r="Q1099" i="3"/>
  <c r="U1099" i="3"/>
  <c r="Y1099" i="3"/>
  <c r="AC1099" i="3"/>
  <c r="AG1099" i="3"/>
  <c r="AK1099" i="3"/>
  <c r="AO1099" i="3"/>
  <c r="AS1099" i="3"/>
  <c r="AW1099" i="3"/>
  <c r="Z1099" i="3"/>
  <c r="AP1099" i="3"/>
  <c r="V1099" i="3"/>
  <c r="N1099" i="3"/>
  <c r="AD1099" i="3"/>
  <c r="AT1099" i="3"/>
  <c r="AL1099" i="3"/>
  <c r="R1099" i="3"/>
  <c r="AH1099" i="3"/>
  <c r="K1163" i="3"/>
  <c r="O1163" i="3"/>
  <c r="S1163" i="3"/>
  <c r="W1163" i="3"/>
  <c r="AA1163" i="3"/>
  <c r="AE1163" i="3"/>
  <c r="AI1163" i="3"/>
  <c r="AM1163" i="3"/>
  <c r="AQ1163" i="3"/>
  <c r="AU1163" i="3"/>
  <c r="N1163" i="3"/>
  <c r="Z1163" i="3"/>
  <c r="AL1163" i="3"/>
  <c r="L1163" i="3"/>
  <c r="P1163" i="3"/>
  <c r="T1163" i="3"/>
  <c r="X1163" i="3"/>
  <c r="AB1163" i="3"/>
  <c r="AF1163" i="3"/>
  <c r="AJ1163" i="3"/>
  <c r="AN1163" i="3"/>
  <c r="AR1163" i="3"/>
  <c r="AV1163" i="3"/>
  <c r="R1163" i="3"/>
  <c r="AD1163" i="3"/>
  <c r="AP1163" i="3"/>
  <c r="M1163" i="3"/>
  <c r="Q1163" i="3"/>
  <c r="U1163" i="3"/>
  <c r="Y1163" i="3"/>
  <c r="AC1163" i="3"/>
  <c r="AG1163" i="3"/>
  <c r="AK1163" i="3"/>
  <c r="AO1163" i="3"/>
  <c r="AS1163" i="3"/>
  <c r="AW1163" i="3"/>
  <c r="V1163" i="3"/>
  <c r="AH1163" i="3"/>
  <c r="AT1163" i="3"/>
  <c r="K1227" i="3"/>
  <c r="O1227" i="3"/>
  <c r="S1227" i="3"/>
  <c r="W1227" i="3"/>
  <c r="AA1227" i="3"/>
  <c r="AE1227" i="3"/>
  <c r="AI1227" i="3"/>
  <c r="AM1227" i="3"/>
  <c r="AQ1227" i="3"/>
  <c r="AU1227" i="3"/>
  <c r="L1227" i="3"/>
  <c r="P1227" i="3"/>
  <c r="T1227" i="3"/>
  <c r="X1227" i="3"/>
  <c r="AB1227" i="3"/>
  <c r="AF1227" i="3"/>
  <c r="AJ1227" i="3"/>
  <c r="AN1227" i="3"/>
  <c r="AR1227" i="3"/>
  <c r="AV1227" i="3"/>
  <c r="M1227" i="3"/>
  <c r="Q1227" i="3"/>
  <c r="U1227" i="3"/>
  <c r="Y1227" i="3"/>
  <c r="AC1227" i="3"/>
  <c r="AG1227" i="3"/>
  <c r="AK1227" i="3"/>
  <c r="AO1227" i="3"/>
  <c r="AS1227" i="3"/>
  <c r="AW1227" i="3"/>
  <c r="N1227" i="3"/>
  <c r="AD1227" i="3"/>
  <c r="AT1227" i="3"/>
  <c r="Z1227" i="3"/>
  <c r="R1227" i="3"/>
  <c r="AH1227" i="3"/>
  <c r="AP1227" i="3"/>
  <c r="V1227" i="3"/>
  <c r="AL1227" i="3"/>
  <c r="K1291" i="3"/>
  <c r="O1291" i="3"/>
  <c r="S1291" i="3"/>
  <c r="W1291" i="3"/>
  <c r="AA1291" i="3"/>
  <c r="AE1291" i="3"/>
  <c r="AI1291" i="3"/>
  <c r="AM1291" i="3"/>
  <c r="AQ1291" i="3"/>
  <c r="AU1291" i="3"/>
  <c r="L1291" i="3"/>
  <c r="P1291" i="3"/>
  <c r="T1291" i="3"/>
  <c r="X1291" i="3"/>
  <c r="AB1291" i="3"/>
  <c r="AF1291" i="3"/>
  <c r="AJ1291" i="3"/>
  <c r="AN1291" i="3"/>
  <c r="AR1291" i="3"/>
  <c r="AV1291" i="3"/>
  <c r="M1291" i="3"/>
  <c r="Q1291" i="3"/>
  <c r="U1291" i="3"/>
  <c r="Y1291" i="3"/>
  <c r="AC1291" i="3"/>
  <c r="AG1291" i="3"/>
  <c r="AK1291" i="3"/>
  <c r="AO1291" i="3"/>
  <c r="AS1291" i="3"/>
  <c r="AW1291" i="3"/>
  <c r="N1291" i="3"/>
  <c r="AD1291" i="3"/>
  <c r="AT1291" i="3"/>
  <c r="Z1291" i="3"/>
  <c r="R1291" i="3"/>
  <c r="AH1291" i="3"/>
  <c r="AP1291" i="3"/>
  <c r="V1291" i="3"/>
  <c r="AL1291" i="3"/>
  <c r="K1355" i="3"/>
  <c r="O1355" i="3"/>
  <c r="S1355" i="3"/>
  <c r="W1355" i="3"/>
  <c r="AA1355" i="3"/>
  <c r="AE1355" i="3"/>
  <c r="AI1355" i="3"/>
  <c r="AM1355" i="3"/>
  <c r="AQ1355" i="3"/>
  <c r="AU1355" i="3"/>
  <c r="L1355" i="3"/>
  <c r="P1355" i="3"/>
  <c r="T1355" i="3"/>
  <c r="X1355" i="3"/>
  <c r="AB1355" i="3"/>
  <c r="AF1355" i="3"/>
  <c r="AJ1355" i="3"/>
  <c r="AN1355" i="3"/>
  <c r="AR1355" i="3"/>
  <c r="AV1355" i="3"/>
  <c r="M1355" i="3"/>
  <c r="Q1355" i="3"/>
  <c r="U1355" i="3"/>
  <c r="Y1355" i="3"/>
  <c r="AC1355" i="3"/>
  <c r="AG1355" i="3"/>
  <c r="AK1355" i="3"/>
  <c r="AO1355" i="3"/>
  <c r="AS1355" i="3"/>
  <c r="AW1355" i="3"/>
  <c r="N1355" i="3"/>
  <c r="AD1355" i="3"/>
  <c r="AT1355" i="3"/>
  <c r="R1355" i="3"/>
  <c r="AH1355" i="3"/>
  <c r="Z1355" i="3"/>
  <c r="V1355" i="3"/>
  <c r="AL1355" i="3"/>
  <c r="AP1355" i="3"/>
  <c r="K1419" i="3"/>
  <c r="O1419" i="3"/>
  <c r="S1419" i="3"/>
  <c r="W1419" i="3"/>
  <c r="AA1419" i="3"/>
  <c r="AE1419" i="3"/>
  <c r="AI1419" i="3"/>
  <c r="AM1419" i="3"/>
  <c r="AQ1419" i="3"/>
  <c r="AU1419" i="3"/>
  <c r="L1419" i="3"/>
  <c r="P1419" i="3"/>
  <c r="T1419" i="3"/>
  <c r="X1419" i="3"/>
  <c r="AB1419" i="3"/>
  <c r="AF1419" i="3"/>
  <c r="AJ1419" i="3"/>
  <c r="AN1419" i="3"/>
  <c r="AR1419" i="3"/>
  <c r="AV1419" i="3"/>
  <c r="M1419" i="3"/>
  <c r="Q1419" i="3"/>
  <c r="U1419" i="3"/>
  <c r="Y1419" i="3"/>
  <c r="AC1419" i="3"/>
  <c r="AG1419" i="3"/>
  <c r="AK1419" i="3"/>
  <c r="AO1419" i="3"/>
  <c r="AS1419" i="3"/>
  <c r="AW1419" i="3"/>
  <c r="N1419" i="3"/>
  <c r="AD1419" i="3"/>
  <c r="AT1419" i="3"/>
  <c r="Z1419" i="3"/>
  <c r="R1419" i="3"/>
  <c r="AH1419" i="3"/>
  <c r="V1419" i="3"/>
  <c r="AL1419" i="3"/>
  <c r="AP1419" i="3"/>
  <c r="K1483" i="3"/>
  <c r="O1483" i="3"/>
  <c r="S1483" i="3"/>
  <c r="W1483" i="3"/>
  <c r="AA1483" i="3"/>
  <c r="AE1483" i="3"/>
  <c r="AI1483" i="3"/>
  <c r="AM1483" i="3"/>
  <c r="AQ1483" i="3"/>
  <c r="AU1483" i="3"/>
  <c r="L1483" i="3"/>
  <c r="P1483" i="3"/>
  <c r="T1483" i="3"/>
  <c r="X1483" i="3"/>
  <c r="AB1483" i="3"/>
  <c r="AF1483" i="3"/>
  <c r="AJ1483" i="3"/>
  <c r="AN1483" i="3"/>
  <c r="AR1483" i="3"/>
  <c r="AV1483" i="3"/>
  <c r="M1483" i="3"/>
  <c r="Q1483" i="3"/>
  <c r="U1483" i="3"/>
  <c r="Y1483" i="3"/>
  <c r="AC1483" i="3"/>
  <c r="AG1483" i="3"/>
  <c r="AK1483" i="3"/>
  <c r="AO1483" i="3"/>
  <c r="AS1483" i="3"/>
  <c r="AW1483" i="3"/>
  <c r="N1483" i="3"/>
  <c r="AD1483" i="3"/>
  <c r="AT1483" i="3"/>
  <c r="Z1483" i="3"/>
  <c r="R1483" i="3"/>
  <c r="AH1483" i="3"/>
  <c r="V1483" i="3"/>
  <c r="AL1483" i="3"/>
  <c r="AP1483" i="3"/>
  <c r="K63" i="3"/>
  <c r="O63" i="3"/>
  <c r="S63" i="3"/>
  <c r="W63" i="3"/>
  <c r="AA63" i="3"/>
  <c r="AE63" i="3"/>
  <c r="AI63" i="3"/>
  <c r="AM63" i="3"/>
  <c r="AQ63" i="3"/>
  <c r="AU63" i="3"/>
  <c r="L63" i="3"/>
  <c r="P63" i="3"/>
  <c r="T63" i="3"/>
  <c r="X63" i="3"/>
  <c r="AB63" i="3"/>
  <c r="AF63" i="3"/>
  <c r="AJ63" i="3"/>
  <c r="AN63" i="3"/>
  <c r="AR63" i="3"/>
  <c r="AV63" i="3"/>
  <c r="M63" i="3"/>
  <c r="Q63" i="3"/>
  <c r="U63" i="3"/>
  <c r="Y63" i="3"/>
  <c r="AC63" i="3"/>
  <c r="AG63" i="3"/>
  <c r="AK63" i="3"/>
  <c r="AO63" i="3"/>
  <c r="AS63" i="3"/>
  <c r="AW63" i="3"/>
  <c r="R63" i="3"/>
  <c r="AH63" i="3"/>
  <c r="V63" i="3"/>
  <c r="AL63" i="3"/>
  <c r="Z63" i="3"/>
  <c r="AP63" i="3"/>
  <c r="N63" i="3"/>
  <c r="AD63" i="3"/>
  <c r="AT63" i="3"/>
  <c r="L127" i="3"/>
  <c r="P127" i="3"/>
  <c r="T127" i="3"/>
  <c r="X127" i="3"/>
  <c r="AB127" i="3"/>
  <c r="AF127" i="3"/>
  <c r="AJ127" i="3"/>
  <c r="AN127" i="3"/>
  <c r="AR127" i="3"/>
  <c r="AV127" i="3"/>
  <c r="M127" i="3"/>
  <c r="Q127" i="3"/>
  <c r="U127" i="3"/>
  <c r="Y127" i="3"/>
  <c r="AC127" i="3"/>
  <c r="AG127" i="3"/>
  <c r="AK127" i="3"/>
  <c r="AO127" i="3"/>
  <c r="AS127" i="3"/>
  <c r="AW127" i="3"/>
  <c r="N127" i="3"/>
  <c r="R127" i="3"/>
  <c r="V127" i="3"/>
  <c r="Z127" i="3"/>
  <c r="AD127" i="3"/>
  <c r="AH127" i="3"/>
  <c r="AL127" i="3"/>
  <c r="AP127" i="3"/>
  <c r="AT127" i="3"/>
  <c r="S127" i="3"/>
  <c r="AI127" i="3"/>
  <c r="W127" i="3"/>
  <c r="AM127" i="3"/>
  <c r="K127" i="3"/>
  <c r="AA127" i="3"/>
  <c r="AQ127" i="3"/>
  <c r="AU127" i="3"/>
  <c r="O127" i="3"/>
  <c r="AE127" i="3"/>
  <c r="N191" i="3"/>
  <c r="R191" i="3"/>
  <c r="V191" i="3"/>
  <c r="Z191" i="3"/>
  <c r="AD191" i="3"/>
  <c r="AH191" i="3"/>
  <c r="AL191" i="3"/>
  <c r="AP191" i="3"/>
  <c r="AT191" i="3"/>
  <c r="K191" i="3"/>
  <c r="O191" i="3"/>
  <c r="S191" i="3"/>
  <c r="W191" i="3"/>
  <c r="AA191" i="3"/>
  <c r="AE191" i="3"/>
  <c r="AI191" i="3"/>
  <c r="AM191" i="3"/>
  <c r="AQ191" i="3"/>
  <c r="AU191" i="3"/>
  <c r="L191" i="3"/>
  <c r="P191" i="3"/>
  <c r="T191" i="3"/>
  <c r="X191" i="3"/>
  <c r="AB191" i="3"/>
  <c r="AF191" i="3"/>
  <c r="AJ191" i="3"/>
  <c r="AN191" i="3"/>
  <c r="AR191" i="3"/>
  <c r="AV191" i="3"/>
  <c r="M191" i="3"/>
  <c r="AC191" i="3"/>
  <c r="AS191" i="3"/>
  <c r="Q191" i="3"/>
  <c r="AG191" i="3"/>
  <c r="AW191" i="3"/>
  <c r="U191" i="3"/>
  <c r="AK191" i="3"/>
  <c r="AO191" i="3"/>
  <c r="Y191" i="3"/>
  <c r="N255" i="3"/>
  <c r="R255" i="3"/>
  <c r="V255" i="3"/>
  <c r="Z255" i="3"/>
  <c r="AD255" i="3"/>
  <c r="AH255" i="3"/>
  <c r="AL255" i="3"/>
  <c r="AP255" i="3"/>
  <c r="AT255" i="3"/>
  <c r="K255" i="3"/>
  <c r="O255" i="3"/>
  <c r="S255" i="3"/>
  <c r="W255" i="3"/>
  <c r="AA255" i="3"/>
  <c r="AE255" i="3"/>
  <c r="AI255" i="3"/>
  <c r="AM255" i="3"/>
  <c r="AQ255" i="3"/>
  <c r="AU255" i="3"/>
  <c r="L255" i="3"/>
  <c r="P255" i="3"/>
  <c r="T255" i="3"/>
  <c r="X255" i="3"/>
  <c r="AB255" i="3"/>
  <c r="AF255" i="3"/>
  <c r="AJ255" i="3"/>
  <c r="AN255" i="3"/>
  <c r="AR255" i="3"/>
  <c r="AV255" i="3"/>
  <c r="U255" i="3"/>
  <c r="AK255" i="3"/>
  <c r="Y255" i="3"/>
  <c r="AO255" i="3"/>
  <c r="M255" i="3"/>
  <c r="AC255" i="3"/>
  <c r="AS255" i="3"/>
  <c r="AG255" i="3"/>
  <c r="AW255" i="3"/>
  <c r="Q255" i="3"/>
  <c r="N319" i="3"/>
  <c r="R319" i="3"/>
  <c r="V319" i="3"/>
  <c r="Z319" i="3"/>
  <c r="AD319" i="3"/>
  <c r="AH319" i="3"/>
  <c r="AL319" i="3"/>
  <c r="AP319" i="3"/>
  <c r="AT319" i="3"/>
  <c r="K319" i="3"/>
  <c r="O319" i="3"/>
  <c r="S319" i="3"/>
  <c r="W319" i="3"/>
  <c r="AA319" i="3"/>
  <c r="AE319" i="3"/>
  <c r="AI319" i="3"/>
  <c r="AM319" i="3"/>
  <c r="AQ319" i="3"/>
  <c r="AU319" i="3"/>
  <c r="L319" i="3"/>
  <c r="P319" i="3"/>
  <c r="T319" i="3"/>
  <c r="X319" i="3"/>
  <c r="AB319" i="3"/>
  <c r="AF319" i="3"/>
  <c r="AJ319" i="3"/>
  <c r="AN319" i="3"/>
  <c r="AR319" i="3"/>
  <c r="AV319" i="3"/>
  <c r="Q319" i="3"/>
  <c r="AG319" i="3"/>
  <c r="AW319" i="3"/>
  <c r="U319" i="3"/>
  <c r="AK319" i="3"/>
  <c r="Y319" i="3"/>
  <c r="AO319" i="3"/>
  <c r="M319" i="3"/>
  <c r="AC319" i="3"/>
  <c r="AS319" i="3"/>
  <c r="N383" i="3"/>
  <c r="R383" i="3"/>
  <c r="V383" i="3"/>
  <c r="Z383" i="3"/>
  <c r="AD383" i="3"/>
  <c r="AH383" i="3"/>
  <c r="AL383" i="3"/>
  <c r="AP383" i="3"/>
  <c r="AT383" i="3"/>
  <c r="K383" i="3"/>
  <c r="O383" i="3"/>
  <c r="S383" i="3"/>
  <c r="W383" i="3"/>
  <c r="AA383" i="3"/>
  <c r="AE383" i="3"/>
  <c r="AI383" i="3"/>
  <c r="AM383" i="3"/>
  <c r="AQ383" i="3"/>
  <c r="AU383" i="3"/>
  <c r="M383" i="3"/>
  <c r="U383" i="3"/>
  <c r="AC383" i="3"/>
  <c r="AK383" i="3"/>
  <c r="AS383" i="3"/>
  <c r="P383" i="3"/>
  <c r="X383" i="3"/>
  <c r="AF383" i="3"/>
  <c r="AN383" i="3"/>
  <c r="AV383" i="3"/>
  <c r="Q383" i="3"/>
  <c r="Y383" i="3"/>
  <c r="AG383" i="3"/>
  <c r="AO383" i="3"/>
  <c r="AW383" i="3"/>
  <c r="AJ383" i="3"/>
  <c r="L383" i="3"/>
  <c r="AR383" i="3"/>
  <c r="T383" i="3"/>
  <c r="AB383" i="3"/>
  <c r="L447" i="3"/>
  <c r="P447" i="3"/>
  <c r="T447" i="3"/>
  <c r="X447" i="3"/>
  <c r="AB447" i="3"/>
  <c r="AF447" i="3"/>
  <c r="AJ447" i="3"/>
  <c r="AN447" i="3"/>
  <c r="AR447" i="3"/>
  <c r="AV447" i="3"/>
  <c r="M447" i="3"/>
  <c r="Q447" i="3"/>
  <c r="U447" i="3"/>
  <c r="Y447" i="3"/>
  <c r="AC447" i="3"/>
  <c r="AG447" i="3"/>
  <c r="AK447" i="3"/>
  <c r="AO447" i="3"/>
  <c r="AS447" i="3"/>
  <c r="AW447" i="3"/>
  <c r="N447" i="3"/>
  <c r="R447" i="3"/>
  <c r="V447" i="3"/>
  <c r="Z447" i="3"/>
  <c r="AD447" i="3"/>
  <c r="AH447" i="3"/>
  <c r="AL447" i="3"/>
  <c r="AP447" i="3"/>
  <c r="AT447" i="3"/>
  <c r="S447" i="3"/>
  <c r="AI447" i="3"/>
  <c r="W447" i="3"/>
  <c r="AM447" i="3"/>
  <c r="K447" i="3"/>
  <c r="AA447" i="3"/>
  <c r="AQ447" i="3"/>
  <c r="O447" i="3"/>
  <c r="AE447" i="3"/>
  <c r="AU447" i="3"/>
  <c r="L511" i="3"/>
  <c r="P511" i="3"/>
  <c r="T511" i="3"/>
  <c r="X511" i="3"/>
  <c r="AB511" i="3"/>
  <c r="AF511" i="3"/>
  <c r="AJ511" i="3"/>
  <c r="AN511" i="3"/>
  <c r="AR511" i="3"/>
  <c r="AV511" i="3"/>
  <c r="M511" i="3"/>
  <c r="Q511" i="3"/>
  <c r="U511" i="3"/>
  <c r="Y511" i="3"/>
  <c r="AC511" i="3"/>
  <c r="AG511" i="3"/>
  <c r="AK511" i="3"/>
  <c r="AO511" i="3"/>
  <c r="AS511" i="3"/>
  <c r="AW511" i="3"/>
  <c r="N511" i="3"/>
  <c r="R511" i="3"/>
  <c r="V511" i="3"/>
  <c r="Z511" i="3"/>
  <c r="AD511" i="3"/>
  <c r="AH511" i="3"/>
  <c r="AL511" i="3"/>
  <c r="AP511" i="3"/>
  <c r="AT511" i="3"/>
  <c r="S511" i="3"/>
  <c r="AI511" i="3"/>
  <c r="W511" i="3"/>
  <c r="AM511" i="3"/>
  <c r="K511" i="3"/>
  <c r="AA511" i="3"/>
  <c r="AQ511" i="3"/>
  <c r="O511" i="3"/>
  <c r="AE511" i="3"/>
  <c r="AU511" i="3"/>
  <c r="L575" i="3"/>
  <c r="P575" i="3"/>
  <c r="T575" i="3"/>
  <c r="X575" i="3"/>
  <c r="AB575" i="3"/>
  <c r="AF575" i="3"/>
  <c r="AJ575" i="3"/>
  <c r="AN575" i="3"/>
  <c r="AR575" i="3"/>
  <c r="AV575" i="3"/>
  <c r="M575" i="3"/>
  <c r="Q575" i="3"/>
  <c r="U575" i="3"/>
  <c r="Y575" i="3"/>
  <c r="AC575" i="3"/>
  <c r="AG575" i="3"/>
  <c r="AK575" i="3"/>
  <c r="AO575" i="3"/>
  <c r="AS575" i="3"/>
  <c r="AW575" i="3"/>
  <c r="N575" i="3"/>
  <c r="R575" i="3"/>
  <c r="V575" i="3"/>
  <c r="Z575" i="3"/>
  <c r="AD575" i="3"/>
  <c r="AH575" i="3"/>
  <c r="AL575" i="3"/>
  <c r="AP575" i="3"/>
  <c r="AT575" i="3"/>
  <c r="S575" i="3"/>
  <c r="AI575" i="3"/>
  <c r="W575" i="3"/>
  <c r="AM575" i="3"/>
  <c r="K575" i="3"/>
  <c r="AA575" i="3"/>
  <c r="AQ575" i="3"/>
  <c r="O575" i="3"/>
  <c r="AE575" i="3"/>
  <c r="AU575" i="3"/>
  <c r="L639" i="3"/>
  <c r="P639" i="3"/>
  <c r="T639" i="3"/>
  <c r="X639" i="3"/>
  <c r="AB639" i="3"/>
  <c r="AF639" i="3"/>
  <c r="AJ639" i="3"/>
  <c r="AN639" i="3"/>
  <c r="AR639" i="3"/>
  <c r="AV639" i="3"/>
  <c r="M639" i="3"/>
  <c r="Q639" i="3"/>
  <c r="U639" i="3"/>
  <c r="Y639" i="3"/>
  <c r="AC639" i="3"/>
  <c r="AG639" i="3"/>
  <c r="AK639" i="3"/>
  <c r="AO639" i="3"/>
  <c r="AS639" i="3"/>
  <c r="AW639" i="3"/>
  <c r="N639" i="3"/>
  <c r="R639" i="3"/>
  <c r="V639" i="3"/>
  <c r="Z639" i="3"/>
  <c r="AD639" i="3"/>
  <c r="AH639" i="3"/>
  <c r="AL639" i="3"/>
  <c r="AP639" i="3"/>
  <c r="AT639" i="3"/>
  <c r="S639" i="3"/>
  <c r="AI639" i="3"/>
  <c r="W639" i="3"/>
  <c r="AM639" i="3"/>
  <c r="K639" i="3"/>
  <c r="AA639" i="3"/>
  <c r="AQ639" i="3"/>
  <c r="O639" i="3"/>
  <c r="AE639" i="3"/>
  <c r="AU639" i="3"/>
  <c r="L703" i="3"/>
  <c r="P703" i="3"/>
  <c r="T703" i="3"/>
  <c r="X703" i="3"/>
  <c r="AB703" i="3"/>
  <c r="AF703" i="3"/>
  <c r="AJ703" i="3"/>
  <c r="AN703" i="3"/>
  <c r="AR703" i="3"/>
  <c r="AV703" i="3"/>
  <c r="M703" i="3"/>
  <c r="Q703" i="3"/>
  <c r="U703" i="3"/>
  <c r="Y703" i="3"/>
  <c r="AC703" i="3"/>
  <c r="AG703" i="3"/>
  <c r="AK703" i="3"/>
  <c r="AO703" i="3"/>
  <c r="AS703" i="3"/>
  <c r="AW703" i="3"/>
  <c r="N703" i="3"/>
  <c r="R703" i="3"/>
  <c r="V703" i="3"/>
  <c r="Z703" i="3"/>
  <c r="AD703" i="3"/>
  <c r="AH703" i="3"/>
  <c r="AL703" i="3"/>
  <c r="AP703" i="3"/>
  <c r="AT703" i="3"/>
  <c r="S703" i="3"/>
  <c r="AI703" i="3"/>
  <c r="W703" i="3"/>
  <c r="AM703" i="3"/>
  <c r="K703" i="3"/>
  <c r="AA703" i="3"/>
  <c r="AQ703" i="3"/>
  <c r="O703" i="3"/>
  <c r="AE703" i="3"/>
  <c r="AU703" i="3"/>
  <c r="M767" i="3"/>
  <c r="Q767" i="3"/>
  <c r="U767" i="3"/>
  <c r="Y767" i="3"/>
  <c r="AC767" i="3"/>
  <c r="AG767" i="3"/>
  <c r="AK767" i="3"/>
  <c r="AO767" i="3"/>
  <c r="AS767" i="3"/>
  <c r="AW767" i="3"/>
  <c r="K767" i="3"/>
  <c r="P767" i="3"/>
  <c r="V767" i="3"/>
  <c r="AA767" i="3"/>
  <c r="AF767" i="3"/>
  <c r="AL767" i="3"/>
  <c r="AQ767" i="3"/>
  <c r="AV767" i="3"/>
  <c r="L767" i="3"/>
  <c r="R767" i="3"/>
  <c r="W767" i="3"/>
  <c r="AB767" i="3"/>
  <c r="AH767" i="3"/>
  <c r="AM767" i="3"/>
  <c r="AR767" i="3"/>
  <c r="N767" i="3"/>
  <c r="S767" i="3"/>
  <c r="X767" i="3"/>
  <c r="AD767" i="3"/>
  <c r="AI767" i="3"/>
  <c r="AN767" i="3"/>
  <c r="AT767" i="3"/>
  <c r="O767" i="3"/>
  <c r="AJ767" i="3"/>
  <c r="T767" i="3"/>
  <c r="AP767" i="3"/>
  <c r="Z767" i="3"/>
  <c r="AU767" i="3"/>
  <c r="AE767" i="3"/>
  <c r="N831" i="3"/>
  <c r="R831" i="3"/>
  <c r="V831" i="3"/>
  <c r="Z831" i="3"/>
  <c r="AD831" i="3"/>
  <c r="AH831" i="3"/>
  <c r="AL831" i="3"/>
  <c r="AP831" i="3"/>
  <c r="AT831" i="3"/>
  <c r="L831" i="3"/>
  <c r="P831" i="3"/>
  <c r="T831" i="3"/>
  <c r="X831" i="3"/>
  <c r="AB831" i="3"/>
  <c r="AF831" i="3"/>
  <c r="AJ831" i="3"/>
  <c r="AN831" i="3"/>
  <c r="AR831" i="3"/>
  <c r="AV831" i="3"/>
  <c r="O831" i="3"/>
  <c r="W831" i="3"/>
  <c r="AE831" i="3"/>
  <c r="AM831" i="3"/>
  <c r="AU831" i="3"/>
  <c r="Q831" i="3"/>
  <c r="Y831" i="3"/>
  <c r="AG831" i="3"/>
  <c r="AO831" i="3"/>
  <c r="AW831" i="3"/>
  <c r="K831" i="3"/>
  <c r="S831" i="3"/>
  <c r="AA831" i="3"/>
  <c r="AI831" i="3"/>
  <c r="AQ831" i="3"/>
  <c r="AC831" i="3"/>
  <c r="AK831" i="3"/>
  <c r="M831" i="3"/>
  <c r="AS831" i="3"/>
  <c r="U831" i="3"/>
  <c r="N895" i="3"/>
  <c r="R895" i="3"/>
  <c r="V895" i="3"/>
  <c r="Z895" i="3"/>
  <c r="AD895" i="3"/>
  <c r="AH895" i="3"/>
  <c r="AL895" i="3"/>
  <c r="AP895" i="3"/>
  <c r="AT895" i="3"/>
  <c r="L895" i="3"/>
  <c r="P895" i="3"/>
  <c r="T895" i="3"/>
  <c r="X895" i="3"/>
  <c r="AB895" i="3"/>
  <c r="AF895" i="3"/>
  <c r="AJ895" i="3"/>
  <c r="AN895" i="3"/>
  <c r="AR895" i="3"/>
  <c r="AV895" i="3"/>
  <c r="O895" i="3"/>
  <c r="W895" i="3"/>
  <c r="AE895" i="3"/>
  <c r="AM895" i="3"/>
  <c r="AU895" i="3"/>
  <c r="Q895" i="3"/>
  <c r="Y895" i="3"/>
  <c r="AG895" i="3"/>
  <c r="AO895" i="3"/>
  <c r="AW895" i="3"/>
  <c r="K895" i="3"/>
  <c r="S895" i="3"/>
  <c r="AA895" i="3"/>
  <c r="AI895" i="3"/>
  <c r="AQ895" i="3"/>
  <c r="AC895" i="3"/>
  <c r="AK895" i="3"/>
  <c r="M895" i="3"/>
  <c r="AS895" i="3"/>
  <c r="U895" i="3"/>
  <c r="N959" i="3"/>
  <c r="R959" i="3"/>
  <c r="V959" i="3"/>
  <c r="Z959" i="3"/>
  <c r="AD959" i="3"/>
  <c r="AH959" i="3"/>
  <c r="AL959" i="3"/>
  <c r="AP959" i="3"/>
  <c r="AT959" i="3"/>
  <c r="L959" i="3"/>
  <c r="P959" i="3"/>
  <c r="T959" i="3"/>
  <c r="X959" i="3"/>
  <c r="AB959" i="3"/>
  <c r="AF959" i="3"/>
  <c r="AJ959" i="3"/>
  <c r="AN959" i="3"/>
  <c r="AR959" i="3"/>
  <c r="AV959" i="3"/>
  <c r="O959" i="3"/>
  <c r="W959" i="3"/>
  <c r="AE959" i="3"/>
  <c r="AM959" i="3"/>
  <c r="AU959" i="3"/>
  <c r="Q959" i="3"/>
  <c r="Y959" i="3"/>
  <c r="AG959" i="3"/>
  <c r="AO959" i="3"/>
  <c r="AW959" i="3"/>
  <c r="K959" i="3"/>
  <c r="S959" i="3"/>
  <c r="AA959" i="3"/>
  <c r="AI959" i="3"/>
  <c r="AQ959" i="3"/>
  <c r="AC959" i="3"/>
  <c r="U959" i="3"/>
  <c r="AK959" i="3"/>
  <c r="M959" i="3"/>
  <c r="AS959" i="3"/>
  <c r="K1023" i="3"/>
  <c r="O1023" i="3"/>
  <c r="S1023" i="3"/>
  <c r="W1023" i="3"/>
  <c r="AA1023" i="3"/>
  <c r="AE1023" i="3"/>
  <c r="AI1023" i="3"/>
  <c r="AM1023" i="3"/>
  <c r="AQ1023" i="3"/>
  <c r="AU1023" i="3"/>
  <c r="L1023" i="3"/>
  <c r="P1023" i="3"/>
  <c r="T1023" i="3"/>
  <c r="X1023" i="3"/>
  <c r="AB1023" i="3"/>
  <c r="AF1023" i="3"/>
  <c r="AJ1023" i="3"/>
  <c r="AN1023" i="3"/>
  <c r="AR1023" i="3"/>
  <c r="AV1023" i="3"/>
  <c r="M1023" i="3"/>
  <c r="Q1023" i="3"/>
  <c r="U1023" i="3"/>
  <c r="Y1023" i="3"/>
  <c r="AC1023" i="3"/>
  <c r="AG1023" i="3"/>
  <c r="AK1023" i="3"/>
  <c r="AO1023" i="3"/>
  <c r="AS1023" i="3"/>
  <c r="AW1023" i="3"/>
  <c r="N1023" i="3"/>
  <c r="AD1023" i="3"/>
  <c r="AT1023" i="3"/>
  <c r="AP1023" i="3"/>
  <c r="R1023" i="3"/>
  <c r="AH1023" i="3"/>
  <c r="Z1023" i="3"/>
  <c r="V1023" i="3"/>
  <c r="AL1023" i="3"/>
  <c r="K1087" i="3"/>
  <c r="O1087" i="3"/>
  <c r="S1087" i="3"/>
  <c r="W1087" i="3"/>
  <c r="AA1087" i="3"/>
  <c r="AE1087" i="3"/>
  <c r="AI1087" i="3"/>
  <c r="AM1087" i="3"/>
  <c r="AQ1087" i="3"/>
  <c r="AU1087" i="3"/>
  <c r="L1087" i="3"/>
  <c r="P1087" i="3"/>
  <c r="T1087" i="3"/>
  <c r="X1087" i="3"/>
  <c r="AB1087" i="3"/>
  <c r="AF1087" i="3"/>
  <c r="AJ1087" i="3"/>
  <c r="AN1087" i="3"/>
  <c r="AR1087" i="3"/>
  <c r="AV1087" i="3"/>
  <c r="M1087" i="3"/>
  <c r="Q1087" i="3"/>
  <c r="U1087" i="3"/>
  <c r="Y1087" i="3"/>
  <c r="AC1087" i="3"/>
  <c r="AG1087" i="3"/>
  <c r="AK1087" i="3"/>
  <c r="AO1087" i="3"/>
  <c r="AS1087" i="3"/>
  <c r="AW1087" i="3"/>
  <c r="N1087" i="3"/>
  <c r="AD1087" i="3"/>
  <c r="AT1087" i="3"/>
  <c r="R1087" i="3"/>
  <c r="AH1087" i="3"/>
  <c r="Z1087" i="3"/>
  <c r="V1087" i="3"/>
  <c r="AL1087" i="3"/>
  <c r="AP1087" i="3"/>
  <c r="K1151" i="3"/>
  <c r="O1151" i="3"/>
  <c r="S1151" i="3"/>
  <c r="W1151" i="3"/>
  <c r="AA1151" i="3"/>
  <c r="AE1151" i="3"/>
  <c r="AI1151" i="3"/>
  <c r="AM1151" i="3"/>
  <c r="AQ1151" i="3"/>
  <c r="AU1151" i="3"/>
  <c r="R1151" i="3"/>
  <c r="AD1151" i="3"/>
  <c r="AP1151" i="3"/>
  <c r="L1151" i="3"/>
  <c r="P1151" i="3"/>
  <c r="T1151" i="3"/>
  <c r="X1151" i="3"/>
  <c r="AB1151" i="3"/>
  <c r="AF1151" i="3"/>
  <c r="AJ1151" i="3"/>
  <c r="AN1151" i="3"/>
  <c r="AR1151" i="3"/>
  <c r="AV1151" i="3"/>
  <c r="V1151" i="3"/>
  <c r="AH1151" i="3"/>
  <c r="AT1151" i="3"/>
  <c r="M1151" i="3"/>
  <c r="Q1151" i="3"/>
  <c r="U1151" i="3"/>
  <c r="Y1151" i="3"/>
  <c r="AC1151" i="3"/>
  <c r="AG1151" i="3"/>
  <c r="AK1151" i="3"/>
  <c r="AO1151" i="3"/>
  <c r="AS1151" i="3"/>
  <c r="AW1151" i="3"/>
  <c r="N1151" i="3"/>
  <c r="Z1151" i="3"/>
  <c r="AL1151" i="3"/>
  <c r="K1215" i="3"/>
  <c r="O1215" i="3"/>
  <c r="S1215" i="3"/>
  <c r="W1215" i="3"/>
  <c r="AA1215" i="3"/>
  <c r="AE1215" i="3"/>
  <c r="AI1215" i="3"/>
  <c r="AM1215" i="3"/>
  <c r="AQ1215" i="3"/>
  <c r="AU1215" i="3"/>
  <c r="L1215" i="3"/>
  <c r="P1215" i="3"/>
  <c r="T1215" i="3"/>
  <c r="X1215" i="3"/>
  <c r="AB1215" i="3"/>
  <c r="AF1215" i="3"/>
  <c r="AJ1215" i="3"/>
  <c r="AN1215" i="3"/>
  <c r="AR1215" i="3"/>
  <c r="AV1215" i="3"/>
  <c r="M1215" i="3"/>
  <c r="Q1215" i="3"/>
  <c r="U1215" i="3"/>
  <c r="Y1215" i="3"/>
  <c r="AC1215" i="3"/>
  <c r="AG1215" i="3"/>
  <c r="AK1215" i="3"/>
  <c r="AO1215" i="3"/>
  <c r="AS1215" i="3"/>
  <c r="AW1215" i="3"/>
  <c r="R1215" i="3"/>
  <c r="AH1215" i="3"/>
  <c r="AT1215" i="3"/>
  <c r="V1215" i="3"/>
  <c r="AL1215" i="3"/>
  <c r="N1215" i="3"/>
  <c r="Z1215" i="3"/>
  <c r="AP1215" i="3"/>
  <c r="AD1215" i="3"/>
  <c r="K1279" i="3"/>
  <c r="O1279" i="3"/>
  <c r="S1279" i="3"/>
  <c r="W1279" i="3"/>
  <c r="AA1279" i="3"/>
  <c r="AE1279" i="3"/>
  <c r="AI1279" i="3"/>
  <c r="AM1279" i="3"/>
  <c r="AQ1279" i="3"/>
  <c r="AU1279" i="3"/>
  <c r="L1279" i="3"/>
  <c r="P1279" i="3"/>
  <c r="T1279" i="3"/>
  <c r="X1279" i="3"/>
  <c r="AB1279" i="3"/>
  <c r="AF1279" i="3"/>
  <c r="AJ1279" i="3"/>
  <c r="AN1279" i="3"/>
  <c r="AR1279" i="3"/>
  <c r="AV1279" i="3"/>
  <c r="M1279" i="3"/>
  <c r="Q1279" i="3"/>
  <c r="U1279" i="3"/>
  <c r="Y1279" i="3"/>
  <c r="AC1279" i="3"/>
  <c r="AG1279" i="3"/>
  <c r="AK1279" i="3"/>
  <c r="AO1279" i="3"/>
  <c r="AS1279" i="3"/>
  <c r="AW1279" i="3"/>
  <c r="R1279" i="3"/>
  <c r="AH1279" i="3"/>
  <c r="AT1279" i="3"/>
  <c r="V1279" i="3"/>
  <c r="AL1279" i="3"/>
  <c r="N1279" i="3"/>
  <c r="Z1279" i="3"/>
  <c r="AP1279" i="3"/>
  <c r="AD1279" i="3"/>
  <c r="K1343" i="3"/>
  <c r="O1343" i="3"/>
  <c r="S1343" i="3"/>
  <c r="W1343" i="3"/>
  <c r="AA1343" i="3"/>
  <c r="AE1343" i="3"/>
  <c r="AI1343" i="3"/>
  <c r="AM1343" i="3"/>
  <c r="AQ1343" i="3"/>
  <c r="AU1343" i="3"/>
  <c r="L1343" i="3"/>
  <c r="P1343" i="3"/>
  <c r="T1343" i="3"/>
  <c r="X1343" i="3"/>
  <c r="AB1343" i="3"/>
  <c r="AF1343" i="3"/>
  <c r="AJ1343" i="3"/>
  <c r="AN1343" i="3"/>
  <c r="AR1343" i="3"/>
  <c r="AV1343" i="3"/>
  <c r="M1343" i="3"/>
  <c r="Q1343" i="3"/>
  <c r="U1343" i="3"/>
  <c r="Y1343" i="3"/>
  <c r="AC1343" i="3"/>
  <c r="AG1343" i="3"/>
  <c r="AK1343" i="3"/>
  <c r="AO1343" i="3"/>
  <c r="AS1343" i="3"/>
  <c r="AW1343" i="3"/>
  <c r="R1343" i="3"/>
  <c r="AH1343" i="3"/>
  <c r="N1343" i="3"/>
  <c r="V1343" i="3"/>
  <c r="AL1343" i="3"/>
  <c r="AD1343" i="3"/>
  <c r="Z1343" i="3"/>
  <c r="AP1343" i="3"/>
  <c r="AT1343" i="3"/>
  <c r="K1407" i="3"/>
  <c r="O1407" i="3"/>
  <c r="S1407" i="3"/>
  <c r="W1407" i="3"/>
  <c r="AA1407" i="3"/>
  <c r="AE1407" i="3"/>
  <c r="AI1407" i="3"/>
  <c r="AM1407" i="3"/>
  <c r="AQ1407" i="3"/>
  <c r="AU1407" i="3"/>
  <c r="L1407" i="3"/>
  <c r="P1407" i="3"/>
  <c r="T1407" i="3"/>
  <c r="X1407" i="3"/>
  <c r="AB1407" i="3"/>
  <c r="AF1407" i="3"/>
  <c r="AJ1407" i="3"/>
  <c r="AN1407" i="3"/>
  <c r="AR1407" i="3"/>
  <c r="AV1407" i="3"/>
  <c r="M1407" i="3"/>
  <c r="Q1407" i="3"/>
  <c r="U1407" i="3"/>
  <c r="Y1407" i="3"/>
  <c r="AC1407" i="3"/>
  <c r="AG1407" i="3"/>
  <c r="AK1407" i="3"/>
  <c r="AO1407" i="3"/>
  <c r="AS1407" i="3"/>
  <c r="AW1407" i="3"/>
  <c r="R1407" i="3"/>
  <c r="AH1407" i="3"/>
  <c r="N1407" i="3"/>
  <c r="V1407" i="3"/>
  <c r="AL1407" i="3"/>
  <c r="AT1407" i="3"/>
  <c r="Z1407" i="3"/>
  <c r="AP1407" i="3"/>
  <c r="AD1407" i="3"/>
  <c r="K1471" i="3"/>
  <c r="O1471" i="3"/>
  <c r="S1471" i="3"/>
  <c r="W1471" i="3"/>
  <c r="AA1471" i="3"/>
  <c r="AE1471" i="3"/>
  <c r="AI1471" i="3"/>
  <c r="AM1471" i="3"/>
  <c r="AQ1471" i="3"/>
  <c r="AU1471" i="3"/>
  <c r="L1471" i="3"/>
  <c r="P1471" i="3"/>
  <c r="T1471" i="3"/>
  <c r="X1471" i="3"/>
  <c r="AB1471" i="3"/>
  <c r="AF1471" i="3"/>
  <c r="AJ1471" i="3"/>
  <c r="AN1471" i="3"/>
  <c r="AR1471" i="3"/>
  <c r="AV1471" i="3"/>
  <c r="M1471" i="3"/>
  <c r="Q1471" i="3"/>
  <c r="U1471" i="3"/>
  <c r="Y1471" i="3"/>
  <c r="AC1471" i="3"/>
  <c r="AG1471" i="3"/>
  <c r="AK1471" i="3"/>
  <c r="AO1471" i="3"/>
  <c r="AS1471" i="3"/>
  <c r="AW1471" i="3"/>
  <c r="R1471" i="3"/>
  <c r="AH1471" i="3"/>
  <c r="N1471" i="3"/>
  <c r="V1471" i="3"/>
  <c r="AL1471" i="3"/>
  <c r="AT1471" i="3"/>
  <c r="Z1471" i="3"/>
  <c r="AP1471" i="3"/>
  <c r="AD1471" i="3"/>
  <c r="N1510" i="3"/>
  <c r="R1510" i="3"/>
  <c r="V1510" i="3"/>
  <c r="Z1510" i="3"/>
  <c r="AD1510" i="3"/>
  <c r="AH1510" i="3"/>
  <c r="AL1510" i="3"/>
  <c r="AP1510" i="3"/>
  <c r="AT1510" i="3"/>
  <c r="O1510" i="3"/>
  <c r="W1510" i="3"/>
  <c r="AE1510" i="3"/>
  <c r="AM1510" i="3"/>
  <c r="AU1510" i="3"/>
  <c r="K1510" i="3"/>
  <c r="S1510" i="3"/>
  <c r="AA1510" i="3"/>
  <c r="AI1510" i="3"/>
  <c r="AQ1510" i="3"/>
  <c r="L1510" i="3"/>
  <c r="P1510" i="3"/>
  <c r="T1510" i="3"/>
  <c r="X1510" i="3"/>
  <c r="AB1510" i="3"/>
  <c r="AF1510" i="3"/>
  <c r="AJ1510" i="3"/>
  <c r="AN1510" i="3"/>
  <c r="AR1510" i="3"/>
  <c r="AV1510" i="3"/>
  <c r="Q1510" i="3"/>
  <c r="AG1510" i="3"/>
  <c r="AW1510" i="3"/>
  <c r="AC1510" i="3"/>
  <c r="U1510" i="3"/>
  <c r="AK1510" i="3"/>
  <c r="M1510" i="3"/>
  <c r="Y1510" i="3"/>
  <c r="AO1510" i="3"/>
  <c r="AS1510" i="3"/>
  <c r="N1494" i="3"/>
  <c r="R1494" i="3"/>
  <c r="V1494" i="3"/>
  <c r="Z1494" i="3"/>
  <c r="AD1494" i="3"/>
  <c r="AH1494" i="3"/>
  <c r="AL1494" i="3"/>
  <c r="AP1494" i="3"/>
  <c r="AT1494" i="3"/>
  <c r="K1494" i="3"/>
  <c r="O1494" i="3"/>
  <c r="S1494" i="3"/>
  <c r="W1494" i="3"/>
  <c r="AA1494" i="3"/>
  <c r="AE1494" i="3"/>
  <c r="AI1494" i="3"/>
  <c r="AM1494" i="3"/>
  <c r="AQ1494" i="3"/>
  <c r="AU1494" i="3"/>
  <c r="L1494" i="3"/>
  <c r="P1494" i="3"/>
  <c r="T1494" i="3"/>
  <c r="X1494" i="3"/>
  <c r="AB1494" i="3"/>
  <c r="AF1494" i="3"/>
  <c r="AJ1494" i="3"/>
  <c r="AN1494" i="3"/>
  <c r="AR1494" i="3"/>
  <c r="AV1494" i="3"/>
  <c r="Q1494" i="3"/>
  <c r="AG1494" i="3"/>
  <c r="AW1494" i="3"/>
  <c r="AC1494" i="3"/>
  <c r="U1494" i="3"/>
  <c r="AK1494" i="3"/>
  <c r="AS1494" i="3"/>
  <c r="Y1494" i="3"/>
  <c r="AO1494" i="3"/>
  <c r="M1494" i="3"/>
  <c r="N1478" i="3"/>
  <c r="R1478" i="3"/>
  <c r="V1478" i="3"/>
  <c r="Z1478" i="3"/>
  <c r="AD1478" i="3"/>
  <c r="AH1478" i="3"/>
  <c r="AL1478" i="3"/>
  <c r="AP1478" i="3"/>
  <c r="AT1478" i="3"/>
  <c r="K1478" i="3"/>
  <c r="O1478" i="3"/>
  <c r="S1478" i="3"/>
  <c r="W1478" i="3"/>
  <c r="AA1478" i="3"/>
  <c r="AE1478" i="3"/>
  <c r="AI1478" i="3"/>
  <c r="AM1478" i="3"/>
  <c r="AQ1478" i="3"/>
  <c r="AU1478" i="3"/>
  <c r="L1478" i="3"/>
  <c r="P1478" i="3"/>
  <c r="T1478" i="3"/>
  <c r="X1478" i="3"/>
  <c r="AB1478" i="3"/>
  <c r="AF1478" i="3"/>
  <c r="AJ1478" i="3"/>
  <c r="AN1478" i="3"/>
  <c r="AR1478" i="3"/>
  <c r="AV1478" i="3"/>
  <c r="Q1478" i="3"/>
  <c r="AG1478" i="3"/>
  <c r="AW1478" i="3"/>
  <c r="AC1478" i="3"/>
  <c r="U1478" i="3"/>
  <c r="AK1478" i="3"/>
  <c r="M1478" i="3"/>
  <c r="Y1478" i="3"/>
  <c r="AO1478" i="3"/>
  <c r="AS1478" i="3"/>
  <c r="N1462" i="3"/>
  <c r="R1462" i="3"/>
  <c r="V1462" i="3"/>
  <c r="Z1462" i="3"/>
  <c r="AD1462" i="3"/>
  <c r="AH1462" i="3"/>
  <c r="AL1462" i="3"/>
  <c r="AP1462" i="3"/>
  <c r="AT1462" i="3"/>
  <c r="K1462" i="3"/>
  <c r="O1462" i="3"/>
  <c r="S1462" i="3"/>
  <c r="W1462" i="3"/>
  <c r="AA1462" i="3"/>
  <c r="AE1462" i="3"/>
  <c r="AI1462" i="3"/>
  <c r="AM1462" i="3"/>
  <c r="AQ1462" i="3"/>
  <c r="AU1462" i="3"/>
  <c r="L1462" i="3"/>
  <c r="P1462" i="3"/>
  <c r="T1462" i="3"/>
  <c r="X1462" i="3"/>
  <c r="AB1462" i="3"/>
  <c r="AF1462" i="3"/>
  <c r="AJ1462" i="3"/>
  <c r="AN1462" i="3"/>
  <c r="AR1462" i="3"/>
  <c r="AV1462" i="3"/>
  <c r="Q1462" i="3"/>
  <c r="AG1462" i="3"/>
  <c r="AW1462" i="3"/>
  <c r="AC1462" i="3"/>
  <c r="U1462" i="3"/>
  <c r="AK1462" i="3"/>
  <c r="AS1462" i="3"/>
  <c r="Y1462" i="3"/>
  <c r="AO1462" i="3"/>
  <c r="M1462" i="3"/>
  <c r="N1446" i="3"/>
  <c r="R1446" i="3"/>
  <c r="V1446" i="3"/>
  <c r="Z1446" i="3"/>
  <c r="AD1446" i="3"/>
  <c r="AH1446" i="3"/>
  <c r="AL1446" i="3"/>
  <c r="AP1446" i="3"/>
  <c r="AT1446" i="3"/>
  <c r="K1446" i="3"/>
  <c r="O1446" i="3"/>
  <c r="S1446" i="3"/>
  <c r="W1446" i="3"/>
  <c r="AA1446" i="3"/>
  <c r="AE1446" i="3"/>
  <c r="AI1446" i="3"/>
  <c r="AM1446" i="3"/>
  <c r="AQ1446" i="3"/>
  <c r="AU1446" i="3"/>
  <c r="L1446" i="3"/>
  <c r="P1446" i="3"/>
  <c r="T1446" i="3"/>
  <c r="X1446" i="3"/>
  <c r="AB1446" i="3"/>
  <c r="AF1446" i="3"/>
  <c r="AJ1446" i="3"/>
  <c r="AN1446" i="3"/>
  <c r="AR1446" i="3"/>
  <c r="AV1446" i="3"/>
  <c r="Q1446" i="3"/>
  <c r="AG1446" i="3"/>
  <c r="AW1446" i="3"/>
  <c r="AS1446" i="3"/>
  <c r="U1446" i="3"/>
  <c r="AK1446" i="3"/>
  <c r="AC1446" i="3"/>
  <c r="Y1446" i="3"/>
  <c r="AO1446" i="3"/>
  <c r="M1446" i="3"/>
  <c r="N1430" i="3"/>
  <c r="R1430" i="3"/>
  <c r="V1430" i="3"/>
  <c r="Z1430" i="3"/>
  <c r="AD1430" i="3"/>
  <c r="AH1430" i="3"/>
  <c r="AL1430" i="3"/>
  <c r="AP1430" i="3"/>
  <c r="AT1430" i="3"/>
  <c r="K1430" i="3"/>
  <c r="O1430" i="3"/>
  <c r="S1430" i="3"/>
  <c r="W1430" i="3"/>
  <c r="AA1430" i="3"/>
  <c r="AE1430" i="3"/>
  <c r="AI1430" i="3"/>
  <c r="AM1430" i="3"/>
  <c r="AQ1430" i="3"/>
  <c r="AU1430" i="3"/>
  <c r="L1430" i="3"/>
  <c r="P1430" i="3"/>
  <c r="T1430" i="3"/>
  <c r="X1430" i="3"/>
  <c r="AB1430" i="3"/>
  <c r="AF1430" i="3"/>
  <c r="AJ1430" i="3"/>
  <c r="AN1430" i="3"/>
  <c r="AR1430" i="3"/>
  <c r="AV1430" i="3"/>
  <c r="Q1430" i="3"/>
  <c r="AG1430" i="3"/>
  <c r="AW1430" i="3"/>
  <c r="AC1430" i="3"/>
  <c r="U1430" i="3"/>
  <c r="AK1430" i="3"/>
  <c r="M1430" i="3"/>
  <c r="Y1430" i="3"/>
  <c r="AO1430" i="3"/>
  <c r="AS1430" i="3"/>
  <c r="N1414" i="3"/>
  <c r="R1414" i="3"/>
  <c r="V1414" i="3"/>
  <c r="Z1414" i="3"/>
  <c r="AD1414" i="3"/>
  <c r="AH1414" i="3"/>
  <c r="AL1414" i="3"/>
  <c r="AP1414" i="3"/>
  <c r="AT1414" i="3"/>
  <c r="K1414" i="3"/>
  <c r="O1414" i="3"/>
  <c r="S1414" i="3"/>
  <c r="W1414" i="3"/>
  <c r="AA1414" i="3"/>
  <c r="AE1414" i="3"/>
  <c r="AI1414" i="3"/>
  <c r="AM1414" i="3"/>
  <c r="AQ1414" i="3"/>
  <c r="AU1414" i="3"/>
  <c r="L1414" i="3"/>
  <c r="P1414" i="3"/>
  <c r="T1414" i="3"/>
  <c r="X1414" i="3"/>
  <c r="AB1414" i="3"/>
  <c r="AF1414" i="3"/>
  <c r="AJ1414" i="3"/>
  <c r="AN1414" i="3"/>
  <c r="AR1414" i="3"/>
  <c r="AV1414" i="3"/>
  <c r="Q1414" i="3"/>
  <c r="AG1414" i="3"/>
  <c r="AW1414" i="3"/>
  <c r="AC1414" i="3"/>
  <c r="U1414" i="3"/>
  <c r="AK1414" i="3"/>
  <c r="M1414" i="3"/>
  <c r="Y1414" i="3"/>
  <c r="AO1414" i="3"/>
  <c r="AS1414" i="3"/>
  <c r="N1398" i="3"/>
  <c r="R1398" i="3"/>
  <c r="V1398" i="3"/>
  <c r="Z1398" i="3"/>
  <c r="AD1398" i="3"/>
  <c r="AH1398" i="3"/>
  <c r="AL1398" i="3"/>
  <c r="AP1398" i="3"/>
  <c r="AT1398" i="3"/>
  <c r="K1398" i="3"/>
  <c r="O1398" i="3"/>
  <c r="S1398" i="3"/>
  <c r="W1398" i="3"/>
  <c r="AA1398" i="3"/>
  <c r="AE1398" i="3"/>
  <c r="AI1398" i="3"/>
  <c r="AM1398" i="3"/>
  <c r="AQ1398" i="3"/>
  <c r="AU1398" i="3"/>
  <c r="L1398" i="3"/>
  <c r="P1398" i="3"/>
  <c r="T1398" i="3"/>
  <c r="X1398" i="3"/>
  <c r="AB1398" i="3"/>
  <c r="AF1398" i="3"/>
  <c r="AJ1398" i="3"/>
  <c r="AN1398" i="3"/>
  <c r="AR1398" i="3"/>
  <c r="AV1398" i="3"/>
  <c r="Q1398" i="3"/>
  <c r="AG1398" i="3"/>
  <c r="AW1398" i="3"/>
  <c r="AC1398" i="3"/>
  <c r="U1398" i="3"/>
  <c r="AK1398" i="3"/>
  <c r="M1398" i="3"/>
  <c r="Y1398" i="3"/>
  <c r="AO1398" i="3"/>
  <c r="AS1398" i="3"/>
  <c r="N1382" i="3"/>
  <c r="R1382" i="3"/>
  <c r="V1382" i="3"/>
  <c r="Z1382" i="3"/>
  <c r="AD1382" i="3"/>
  <c r="AH1382" i="3"/>
  <c r="AL1382" i="3"/>
  <c r="AP1382" i="3"/>
  <c r="AT1382" i="3"/>
  <c r="K1382" i="3"/>
  <c r="O1382" i="3"/>
  <c r="S1382" i="3"/>
  <c r="W1382" i="3"/>
  <c r="AA1382" i="3"/>
  <c r="AE1382" i="3"/>
  <c r="AI1382" i="3"/>
  <c r="AM1382" i="3"/>
  <c r="AQ1382" i="3"/>
  <c r="AU1382" i="3"/>
  <c r="L1382" i="3"/>
  <c r="P1382" i="3"/>
  <c r="T1382" i="3"/>
  <c r="X1382" i="3"/>
  <c r="AB1382" i="3"/>
  <c r="AF1382" i="3"/>
  <c r="AJ1382" i="3"/>
  <c r="AN1382" i="3"/>
  <c r="AR1382" i="3"/>
  <c r="AV1382" i="3"/>
  <c r="Q1382" i="3"/>
  <c r="AG1382" i="3"/>
  <c r="AW1382" i="3"/>
  <c r="AC1382" i="3"/>
  <c r="U1382" i="3"/>
  <c r="AK1382" i="3"/>
  <c r="AS1382" i="3"/>
  <c r="Y1382" i="3"/>
  <c r="AO1382" i="3"/>
  <c r="M1382" i="3"/>
  <c r="N1366" i="3"/>
  <c r="R1366" i="3"/>
  <c r="V1366" i="3"/>
  <c r="Z1366" i="3"/>
  <c r="AD1366" i="3"/>
  <c r="AH1366" i="3"/>
  <c r="AL1366" i="3"/>
  <c r="AP1366" i="3"/>
  <c r="AT1366" i="3"/>
  <c r="K1366" i="3"/>
  <c r="O1366" i="3"/>
  <c r="S1366" i="3"/>
  <c r="W1366" i="3"/>
  <c r="AA1366" i="3"/>
  <c r="AE1366" i="3"/>
  <c r="AI1366" i="3"/>
  <c r="AM1366" i="3"/>
  <c r="AQ1366" i="3"/>
  <c r="AU1366" i="3"/>
  <c r="L1366" i="3"/>
  <c r="P1366" i="3"/>
  <c r="T1366" i="3"/>
  <c r="X1366" i="3"/>
  <c r="AB1366" i="3"/>
  <c r="AF1366" i="3"/>
  <c r="AJ1366" i="3"/>
  <c r="AN1366" i="3"/>
  <c r="AR1366" i="3"/>
  <c r="AV1366" i="3"/>
  <c r="Q1366" i="3"/>
  <c r="AG1366" i="3"/>
  <c r="AW1366" i="3"/>
  <c r="AS1366" i="3"/>
  <c r="U1366" i="3"/>
  <c r="AK1366" i="3"/>
  <c r="AC1366" i="3"/>
  <c r="Y1366" i="3"/>
  <c r="AO1366" i="3"/>
  <c r="M1366" i="3"/>
  <c r="N1350" i="3"/>
  <c r="R1350" i="3"/>
  <c r="V1350" i="3"/>
  <c r="Z1350" i="3"/>
  <c r="AD1350" i="3"/>
  <c r="AH1350" i="3"/>
  <c r="AL1350" i="3"/>
  <c r="AP1350" i="3"/>
  <c r="AT1350" i="3"/>
  <c r="K1350" i="3"/>
  <c r="O1350" i="3"/>
  <c r="S1350" i="3"/>
  <c r="W1350" i="3"/>
  <c r="AA1350" i="3"/>
  <c r="AE1350" i="3"/>
  <c r="AI1350" i="3"/>
  <c r="AM1350" i="3"/>
  <c r="AQ1350" i="3"/>
  <c r="AU1350" i="3"/>
  <c r="L1350" i="3"/>
  <c r="P1350" i="3"/>
  <c r="T1350" i="3"/>
  <c r="X1350" i="3"/>
  <c r="AB1350" i="3"/>
  <c r="AF1350" i="3"/>
  <c r="AJ1350" i="3"/>
  <c r="AN1350" i="3"/>
  <c r="AR1350" i="3"/>
  <c r="AV1350" i="3"/>
  <c r="Q1350" i="3"/>
  <c r="AG1350" i="3"/>
  <c r="AW1350" i="3"/>
  <c r="M1350" i="3"/>
  <c r="U1350" i="3"/>
  <c r="AK1350" i="3"/>
  <c r="AC1350" i="3"/>
  <c r="Y1350" i="3"/>
  <c r="AO1350" i="3"/>
  <c r="AS1350" i="3"/>
  <c r="N1334" i="3"/>
  <c r="R1334" i="3"/>
  <c r="V1334" i="3"/>
  <c r="Z1334" i="3"/>
  <c r="AD1334" i="3"/>
  <c r="AH1334" i="3"/>
  <c r="AL1334" i="3"/>
  <c r="AP1334" i="3"/>
  <c r="AT1334" i="3"/>
  <c r="K1334" i="3"/>
  <c r="O1334" i="3"/>
  <c r="S1334" i="3"/>
  <c r="W1334" i="3"/>
  <c r="AA1334" i="3"/>
  <c r="AE1334" i="3"/>
  <c r="AI1334" i="3"/>
  <c r="AM1334" i="3"/>
  <c r="AQ1334" i="3"/>
  <c r="AU1334" i="3"/>
  <c r="L1334" i="3"/>
  <c r="P1334" i="3"/>
  <c r="T1334" i="3"/>
  <c r="X1334" i="3"/>
  <c r="AB1334" i="3"/>
  <c r="AF1334" i="3"/>
  <c r="AJ1334" i="3"/>
  <c r="AN1334" i="3"/>
  <c r="AR1334" i="3"/>
  <c r="AV1334" i="3"/>
  <c r="Q1334" i="3"/>
  <c r="AG1334" i="3"/>
  <c r="AW1334" i="3"/>
  <c r="AC1334" i="3"/>
  <c r="U1334" i="3"/>
  <c r="AK1334" i="3"/>
  <c r="AS1334" i="3"/>
  <c r="Y1334" i="3"/>
  <c r="AO1334" i="3"/>
  <c r="M1334" i="3"/>
  <c r="N1318" i="3"/>
  <c r="R1318" i="3"/>
  <c r="V1318" i="3"/>
  <c r="Z1318" i="3"/>
  <c r="AD1318" i="3"/>
  <c r="AH1318" i="3"/>
  <c r="AL1318" i="3"/>
  <c r="AP1318" i="3"/>
  <c r="AT1318" i="3"/>
  <c r="K1318" i="3"/>
  <c r="O1318" i="3"/>
  <c r="S1318" i="3"/>
  <c r="W1318" i="3"/>
  <c r="AA1318" i="3"/>
  <c r="AE1318" i="3"/>
  <c r="AI1318" i="3"/>
  <c r="AM1318" i="3"/>
  <c r="AQ1318" i="3"/>
  <c r="AU1318" i="3"/>
  <c r="L1318" i="3"/>
  <c r="P1318" i="3"/>
  <c r="T1318" i="3"/>
  <c r="X1318" i="3"/>
  <c r="AB1318" i="3"/>
  <c r="AF1318" i="3"/>
  <c r="AJ1318" i="3"/>
  <c r="AN1318" i="3"/>
  <c r="AR1318" i="3"/>
  <c r="AV1318" i="3"/>
  <c r="Q1318" i="3"/>
  <c r="AG1318" i="3"/>
  <c r="AW1318" i="3"/>
  <c r="AC1318" i="3"/>
  <c r="U1318" i="3"/>
  <c r="AK1318" i="3"/>
  <c r="AS1318" i="3"/>
  <c r="Y1318" i="3"/>
  <c r="AO1318" i="3"/>
  <c r="M1318" i="3"/>
  <c r="N1302" i="3"/>
  <c r="R1302" i="3"/>
  <c r="V1302" i="3"/>
  <c r="Z1302" i="3"/>
  <c r="AD1302" i="3"/>
  <c r="AH1302" i="3"/>
  <c r="AL1302" i="3"/>
  <c r="AP1302" i="3"/>
  <c r="AT1302" i="3"/>
  <c r="K1302" i="3"/>
  <c r="O1302" i="3"/>
  <c r="S1302" i="3"/>
  <c r="W1302" i="3"/>
  <c r="AA1302" i="3"/>
  <c r="AE1302" i="3"/>
  <c r="AI1302" i="3"/>
  <c r="AM1302" i="3"/>
  <c r="AQ1302" i="3"/>
  <c r="AU1302" i="3"/>
  <c r="L1302" i="3"/>
  <c r="P1302" i="3"/>
  <c r="T1302" i="3"/>
  <c r="X1302" i="3"/>
  <c r="AB1302" i="3"/>
  <c r="AF1302" i="3"/>
  <c r="AJ1302" i="3"/>
  <c r="AN1302" i="3"/>
  <c r="AR1302" i="3"/>
  <c r="AV1302" i="3"/>
  <c r="Q1302" i="3"/>
  <c r="AG1302" i="3"/>
  <c r="AW1302" i="3"/>
  <c r="AC1302" i="3"/>
  <c r="U1302" i="3"/>
  <c r="AK1302" i="3"/>
  <c r="M1302" i="3"/>
  <c r="Y1302" i="3"/>
  <c r="AO1302" i="3"/>
  <c r="AS1302" i="3"/>
  <c r="N1286" i="3"/>
  <c r="R1286" i="3"/>
  <c r="V1286" i="3"/>
  <c r="Z1286" i="3"/>
  <c r="AD1286" i="3"/>
  <c r="AH1286" i="3"/>
  <c r="AL1286" i="3"/>
  <c r="AP1286" i="3"/>
  <c r="AT1286" i="3"/>
  <c r="K1286" i="3"/>
  <c r="O1286" i="3"/>
  <c r="S1286" i="3"/>
  <c r="W1286" i="3"/>
  <c r="AA1286" i="3"/>
  <c r="AE1286" i="3"/>
  <c r="AI1286" i="3"/>
  <c r="AM1286" i="3"/>
  <c r="AQ1286" i="3"/>
  <c r="AU1286" i="3"/>
  <c r="L1286" i="3"/>
  <c r="P1286" i="3"/>
  <c r="T1286" i="3"/>
  <c r="X1286" i="3"/>
  <c r="AB1286" i="3"/>
  <c r="AF1286" i="3"/>
  <c r="AJ1286" i="3"/>
  <c r="AN1286" i="3"/>
  <c r="AR1286" i="3"/>
  <c r="AV1286" i="3"/>
  <c r="Q1286" i="3"/>
  <c r="AG1286" i="3"/>
  <c r="AW1286" i="3"/>
  <c r="AS1286" i="3"/>
  <c r="U1286" i="3"/>
  <c r="AK1286" i="3"/>
  <c r="AC1286" i="3"/>
  <c r="Y1286" i="3"/>
  <c r="AO1286" i="3"/>
  <c r="M1286" i="3"/>
  <c r="N1270" i="3"/>
  <c r="R1270" i="3"/>
  <c r="V1270" i="3"/>
  <c r="Z1270" i="3"/>
  <c r="AD1270" i="3"/>
  <c r="AH1270" i="3"/>
  <c r="AL1270" i="3"/>
  <c r="AP1270" i="3"/>
  <c r="AT1270" i="3"/>
  <c r="K1270" i="3"/>
  <c r="O1270" i="3"/>
  <c r="S1270" i="3"/>
  <c r="W1270" i="3"/>
  <c r="AA1270" i="3"/>
  <c r="AE1270" i="3"/>
  <c r="AI1270" i="3"/>
  <c r="AM1270" i="3"/>
  <c r="AQ1270" i="3"/>
  <c r="AU1270" i="3"/>
  <c r="L1270" i="3"/>
  <c r="P1270" i="3"/>
  <c r="T1270" i="3"/>
  <c r="X1270" i="3"/>
  <c r="AB1270" i="3"/>
  <c r="AF1270" i="3"/>
  <c r="AJ1270" i="3"/>
  <c r="AN1270" i="3"/>
  <c r="AR1270" i="3"/>
  <c r="AV1270" i="3"/>
  <c r="Q1270" i="3"/>
  <c r="AG1270" i="3"/>
  <c r="AW1270" i="3"/>
  <c r="M1270" i="3"/>
  <c r="U1270" i="3"/>
  <c r="AK1270" i="3"/>
  <c r="AC1270" i="3"/>
  <c r="Y1270" i="3"/>
  <c r="AO1270" i="3"/>
  <c r="AS1270" i="3"/>
  <c r="N1254" i="3"/>
  <c r="R1254" i="3"/>
  <c r="V1254" i="3"/>
  <c r="Z1254" i="3"/>
  <c r="AD1254" i="3"/>
  <c r="AH1254" i="3"/>
  <c r="AL1254" i="3"/>
  <c r="AP1254" i="3"/>
  <c r="AT1254" i="3"/>
  <c r="K1254" i="3"/>
  <c r="O1254" i="3"/>
  <c r="S1254" i="3"/>
  <c r="W1254" i="3"/>
  <c r="AA1254" i="3"/>
  <c r="AE1254" i="3"/>
  <c r="AI1254" i="3"/>
  <c r="AM1254" i="3"/>
  <c r="AQ1254" i="3"/>
  <c r="AU1254" i="3"/>
  <c r="L1254" i="3"/>
  <c r="P1254" i="3"/>
  <c r="T1254" i="3"/>
  <c r="X1254" i="3"/>
  <c r="AB1254" i="3"/>
  <c r="AF1254" i="3"/>
  <c r="AJ1254" i="3"/>
  <c r="AN1254" i="3"/>
  <c r="AR1254" i="3"/>
  <c r="AV1254" i="3"/>
  <c r="Q1254" i="3"/>
  <c r="AG1254" i="3"/>
  <c r="AW1254" i="3"/>
  <c r="M1254" i="3"/>
  <c r="AS1254" i="3"/>
  <c r="U1254" i="3"/>
  <c r="AK1254" i="3"/>
  <c r="Y1254" i="3"/>
  <c r="AO1254" i="3"/>
  <c r="AC1254" i="3"/>
  <c r="N1238" i="3"/>
  <c r="R1238" i="3"/>
  <c r="V1238" i="3"/>
  <c r="Z1238" i="3"/>
  <c r="AD1238" i="3"/>
  <c r="AH1238" i="3"/>
  <c r="AL1238" i="3"/>
  <c r="AP1238" i="3"/>
  <c r="AT1238" i="3"/>
  <c r="K1238" i="3"/>
  <c r="O1238" i="3"/>
  <c r="S1238" i="3"/>
  <c r="W1238" i="3"/>
  <c r="AA1238" i="3"/>
  <c r="AE1238" i="3"/>
  <c r="AI1238" i="3"/>
  <c r="AM1238" i="3"/>
  <c r="AQ1238" i="3"/>
  <c r="AU1238" i="3"/>
  <c r="L1238" i="3"/>
  <c r="P1238" i="3"/>
  <c r="T1238" i="3"/>
  <c r="X1238" i="3"/>
  <c r="AB1238" i="3"/>
  <c r="AF1238" i="3"/>
  <c r="AJ1238" i="3"/>
  <c r="AN1238" i="3"/>
  <c r="AR1238" i="3"/>
  <c r="AV1238" i="3"/>
  <c r="Q1238" i="3"/>
  <c r="AG1238" i="3"/>
  <c r="AW1238" i="3"/>
  <c r="AC1238" i="3"/>
  <c r="U1238" i="3"/>
  <c r="AK1238" i="3"/>
  <c r="Y1238" i="3"/>
  <c r="AO1238" i="3"/>
  <c r="M1238" i="3"/>
  <c r="AS1238" i="3"/>
  <c r="N1222" i="3"/>
  <c r="R1222" i="3"/>
  <c r="V1222" i="3"/>
  <c r="Z1222" i="3"/>
  <c r="AD1222" i="3"/>
  <c r="AH1222" i="3"/>
  <c r="AL1222" i="3"/>
  <c r="AP1222" i="3"/>
  <c r="AT1222" i="3"/>
  <c r="K1222" i="3"/>
  <c r="O1222" i="3"/>
  <c r="S1222" i="3"/>
  <c r="W1222" i="3"/>
  <c r="AA1222" i="3"/>
  <c r="AE1222" i="3"/>
  <c r="AI1222" i="3"/>
  <c r="AM1222" i="3"/>
  <c r="AQ1222" i="3"/>
  <c r="AU1222" i="3"/>
  <c r="L1222" i="3"/>
  <c r="P1222" i="3"/>
  <c r="T1222" i="3"/>
  <c r="X1222" i="3"/>
  <c r="AB1222" i="3"/>
  <c r="AF1222" i="3"/>
  <c r="AJ1222" i="3"/>
  <c r="AN1222" i="3"/>
  <c r="AR1222" i="3"/>
  <c r="AV1222" i="3"/>
  <c r="Q1222" i="3"/>
  <c r="AG1222" i="3"/>
  <c r="AW1222" i="3"/>
  <c r="AS1222" i="3"/>
  <c r="U1222" i="3"/>
  <c r="AK1222" i="3"/>
  <c r="AC1222" i="3"/>
  <c r="Y1222" i="3"/>
  <c r="AO1222" i="3"/>
  <c r="M1222" i="3"/>
  <c r="N1206" i="3"/>
  <c r="R1206" i="3"/>
  <c r="V1206" i="3"/>
  <c r="Z1206" i="3"/>
  <c r="AD1206" i="3"/>
  <c r="AH1206" i="3"/>
  <c r="AL1206" i="3"/>
  <c r="AP1206" i="3"/>
  <c r="AT1206" i="3"/>
  <c r="K1206" i="3"/>
  <c r="O1206" i="3"/>
  <c r="S1206" i="3"/>
  <c r="W1206" i="3"/>
  <c r="AA1206" i="3"/>
  <c r="AE1206" i="3"/>
  <c r="AI1206" i="3"/>
  <c r="AM1206" i="3"/>
  <c r="AQ1206" i="3"/>
  <c r="AU1206" i="3"/>
  <c r="L1206" i="3"/>
  <c r="P1206" i="3"/>
  <c r="T1206" i="3"/>
  <c r="X1206" i="3"/>
  <c r="AB1206" i="3"/>
  <c r="AF1206" i="3"/>
  <c r="AJ1206" i="3"/>
  <c r="AN1206" i="3"/>
  <c r="AR1206" i="3"/>
  <c r="AV1206" i="3"/>
  <c r="Q1206" i="3"/>
  <c r="AG1206" i="3"/>
  <c r="AW1206" i="3"/>
  <c r="AS1206" i="3"/>
  <c r="U1206" i="3"/>
  <c r="AK1206" i="3"/>
  <c r="M1206" i="3"/>
  <c r="Y1206" i="3"/>
  <c r="AO1206" i="3"/>
  <c r="AC1206" i="3"/>
  <c r="N1190" i="3"/>
  <c r="R1190" i="3"/>
  <c r="V1190" i="3"/>
  <c r="Z1190" i="3"/>
  <c r="AD1190" i="3"/>
  <c r="AH1190" i="3"/>
  <c r="AL1190" i="3"/>
  <c r="AP1190" i="3"/>
  <c r="AT1190" i="3"/>
  <c r="K1190" i="3"/>
  <c r="O1190" i="3"/>
  <c r="S1190" i="3"/>
  <c r="W1190" i="3"/>
  <c r="AA1190" i="3"/>
  <c r="AE1190" i="3"/>
  <c r="AI1190" i="3"/>
  <c r="AM1190" i="3"/>
  <c r="AQ1190" i="3"/>
  <c r="AU1190" i="3"/>
  <c r="L1190" i="3"/>
  <c r="P1190" i="3"/>
  <c r="T1190" i="3"/>
  <c r="X1190" i="3"/>
  <c r="AB1190" i="3"/>
  <c r="AF1190" i="3"/>
  <c r="AJ1190" i="3"/>
  <c r="AN1190" i="3"/>
  <c r="AR1190" i="3"/>
  <c r="AV1190" i="3"/>
  <c r="Q1190" i="3"/>
  <c r="AG1190" i="3"/>
  <c r="AW1190" i="3"/>
  <c r="U1190" i="3"/>
  <c r="AK1190" i="3"/>
  <c r="Y1190" i="3"/>
  <c r="AO1190" i="3"/>
  <c r="M1190" i="3"/>
  <c r="AC1190" i="3"/>
  <c r="AS1190" i="3"/>
  <c r="N1174" i="3"/>
  <c r="R1174" i="3"/>
  <c r="V1174" i="3"/>
  <c r="Z1174" i="3"/>
  <c r="AD1174" i="3"/>
  <c r="AH1174" i="3"/>
  <c r="AL1174" i="3"/>
  <c r="AP1174" i="3"/>
  <c r="AT1174" i="3"/>
  <c r="M1174" i="3"/>
  <c r="Y1174" i="3"/>
  <c r="AK1174" i="3"/>
  <c r="AW1174" i="3"/>
  <c r="K1174" i="3"/>
  <c r="O1174" i="3"/>
  <c r="S1174" i="3"/>
  <c r="W1174" i="3"/>
  <c r="AA1174" i="3"/>
  <c r="AE1174" i="3"/>
  <c r="AI1174" i="3"/>
  <c r="AM1174" i="3"/>
  <c r="AQ1174" i="3"/>
  <c r="AU1174" i="3"/>
  <c r="U1174" i="3"/>
  <c r="AG1174" i="3"/>
  <c r="AS1174" i="3"/>
  <c r="L1174" i="3"/>
  <c r="P1174" i="3"/>
  <c r="T1174" i="3"/>
  <c r="X1174" i="3"/>
  <c r="AB1174" i="3"/>
  <c r="AF1174" i="3"/>
  <c r="AJ1174" i="3"/>
  <c r="AN1174" i="3"/>
  <c r="AR1174" i="3"/>
  <c r="AV1174" i="3"/>
  <c r="Q1174" i="3"/>
  <c r="AC1174" i="3"/>
  <c r="AO1174" i="3"/>
  <c r="N1158" i="3"/>
  <c r="R1158" i="3"/>
  <c r="V1158" i="3"/>
  <c r="Z1158" i="3"/>
  <c r="AD1158" i="3"/>
  <c r="AH1158" i="3"/>
  <c r="AL1158" i="3"/>
  <c r="AP1158" i="3"/>
  <c r="AT1158" i="3"/>
  <c r="U1158" i="3"/>
  <c r="AG1158" i="3"/>
  <c r="AS1158" i="3"/>
  <c r="K1158" i="3"/>
  <c r="O1158" i="3"/>
  <c r="S1158" i="3"/>
  <c r="W1158" i="3"/>
  <c r="AA1158" i="3"/>
  <c r="AE1158" i="3"/>
  <c r="AI1158" i="3"/>
  <c r="AM1158" i="3"/>
  <c r="AQ1158" i="3"/>
  <c r="AU1158" i="3"/>
  <c r="M1158" i="3"/>
  <c r="Y1158" i="3"/>
  <c r="AK1158" i="3"/>
  <c r="AW1158" i="3"/>
  <c r="L1158" i="3"/>
  <c r="P1158" i="3"/>
  <c r="T1158" i="3"/>
  <c r="X1158" i="3"/>
  <c r="AB1158" i="3"/>
  <c r="AF1158" i="3"/>
  <c r="AJ1158" i="3"/>
  <c r="AN1158" i="3"/>
  <c r="AR1158" i="3"/>
  <c r="AV1158" i="3"/>
  <c r="Q1158" i="3"/>
  <c r="AC1158" i="3"/>
  <c r="AO1158" i="3"/>
  <c r="N1142" i="3"/>
  <c r="R1142" i="3"/>
  <c r="V1142" i="3"/>
  <c r="Z1142" i="3"/>
  <c r="AD1142" i="3"/>
  <c r="AH1142" i="3"/>
  <c r="AL1142" i="3"/>
  <c r="AP1142" i="3"/>
  <c r="AT1142" i="3"/>
  <c r="Q1142" i="3"/>
  <c r="AC1142" i="3"/>
  <c r="AO1142" i="3"/>
  <c r="K1142" i="3"/>
  <c r="O1142" i="3"/>
  <c r="S1142" i="3"/>
  <c r="W1142" i="3"/>
  <c r="AA1142" i="3"/>
  <c r="AE1142" i="3"/>
  <c r="AI1142" i="3"/>
  <c r="AM1142" i="3"/>
  <c r="AQ1142" i="3"/>
  <c r="AU1142" i="3"/>
  <c r="M1142" i="3"/>
  <c r="Y1142" i="3"/>
  <c r="AK1142" i="3"/>
  <c r="AW1142" i="3"/>
  <c r="L1142" i="3"/>
  <c r="P1142" i="3"/>
  <c r="T1142" i="3"/>
  <c r="X1142" i="3"/>
  <c r="AB1142" i="3"/>
  <c r="AF1142" i="3"/>
  <c r="AJ1142" i="3"/>
  <c r="AN1142" i="3"/>
  <c r="AR1142" i="3"/>
  <c r="AV1142" i="3"/>
  <c r="U1142" i="3"/>
  <c r="AG1142" i="3"/>
  <c r="AS1142" i="3"/>
  <c r="N1126" i="3"/>
  <c r="R1126" i="3"/>
  <c r="V1126" i="3"/>
  <c r="Z1126" i="3"/>
  <c r="AD1126" i="3"/>
  <c r="AH1126" i="3"/>
  <c r="AL1126" i="3"/>
  <c r="AP1126" i="3"/>
  <c r="AT1126" i="3"/>
  <c r="L1126" i="3"/>
  <c r="P1126" i="3"/>
  <c r="T1126" i="3"/>
  <c r="X1126" i="3"/>
  <c r="AB1126" i="3"/>
  <c r="AF1126" i="3"/>
  <c r="AJ1126" i="3"/>
  <c r="AN1126" i="3"/>
  <c r="AR1126" i="3"/>
  <c r="AV1126" i="3"/>
  <c r="Q1126" i="3"/>
  <c r="Y1126" i="3"/>
  <c r="AG1126" i="3"/>
  <c r="AO1126" i="3"/>
  <c r="AW1126" i="3"/>
  <c r="W1126" i="3"/>
  <c r="K1126" i="3"/>
  <c r="S1126" i="3"/>
  <c r="AA1126" i="3"/>
  <c r="AI1126" i="3"/>
  <c r="AQ1126" i="3"/>
  <c r="AE1126" i="3"/>
  <c r="AU1126" i="3"/>
  <c r="M1126" i="3"/>
  <c r="U1126" i="3"/>
  <c r="AC1126" i="3"/>
  <c r="AK1126" i="3"/>
  <c r="AS1126" i="3"/>
  <c r="O1126" i="3"/>
  <c r="AM1126" i="3"/>
  <c r="N1110" i="3"/>
  <c r="R1110" i="3"/>
  <c r="V1110" i="3"/>
  <c r="Z1110" i="3"/>
  <c r="AD1110" i="3"/>
  <c r="AH1110" i="3"/>
  <c r="AL1110" i="3"/>
  <c r="AP1110" i="3"/>
  <c r="AT1110" i="3"/>
  <c r="L1110" i="3"/>
  <c r="P1110" i="3"/>
  <c r="T1110" i="3"/>
  <c r="X1110" i="3"/>
  <c r="AB1110" i="3"/>
  <c r="AF1110" i="3"/>
  <c r="AJ1110" i="3"/>
  <c r="AN1110" i="3"/>
  <c r="AR1110" i="3"/>
  <c r="AV1110" i="3"/>
  <c r="Q1110" i="3"/>
  <c r="Y1110" i="3"/>
  <c r="AG1110" i="3"/>
  <c r="AO1110" i="3"/>
  <c r="AW1110" i="3"/>
  <c r="AE1110" i="3"/>
  <c r="AU1110" i="3"/>
  <c r="K1110" i="3"/>
  <c r="S1110" i="3"/>
  <c r="AA1110" i="3"/>
  <c r="AI1110" i="3"/>
  <c r="AQ1110" i="3"/>
  <c r="W1110" i="3"/>
  <c r="M1110" i="3"/>
  <c r="U1110" i="3"/>
  <c r="AC1110" i="3"/>
  <c r="AK1110" i="3"/>
  <c r="AS1110" i="3"/>
  <c r="O1110" i="3"/>
  <c r="AM1110" i="3"/>
  <c r="N1094" i="3"/>
  <c r="R1094" i="3"/>
  <c r="V1094" i="3"/>
  <c r="Z1094" i="3"/>
  <c r="AD1094" i="3"/>
  <c r="AH1094" i="3"/>
  <c r="AL1094" i="3"/>
  <c r="AP1094" i="3"/>
  <c r="AT1094" i="3"/>
  <c r="K1094" i="3"/>
  <c r="O1094" i="3"/>
  <c r="S1094" i="3"/>
  <c r="W1094" i="3"/>
  <c r="AA1094" i="3"/>
  <c r="AE1094" i="3"/>
  <c r="AI1094" i="3"/>
  <c r="AM1094" i="3"/>
  <c r="AQ1094" i="3"/>
  <c r="AU1094" i="3"/>
  <c r="L1094" i="3"/>
  <c r="P1094" i="3"/>
  <c r="T1094" i="3"/>
  <c r="X1094" i="3"/>
  <c r="AB1094" i="3"/>
  <c r="AF1094" i="3"/>
  <c r="AJ1094" i="3"/>
  <c r="AN1094" i="3"/>
  <c r="AR1094" i="3"/>
  <c r="AV1094" i="3"/>
  <c r="M1094" i="3"/>
  <c r="AC1094" i="3"/>
  <c r="AS1094" i="3"/>
  <c r="Y1094" i="3"/>
  <c r="Q1094" i="3"/>
  <c r="AG1094" i="3"/>
  <c r="AW1094" i="3"/>
  <c r="AO1094" i="3"/>
  <c r="U1094" i="3"/>
  <c r="AK1094" i="3"/>
  <c r="N1078" i="3"/>
  <c r="R1078" i="3"/>
  <c r="V1078" i="3"/>
  <c r="Z1078" i="3"/>
  <c r="AD1078" i="3"/>
  <c r="AH1078" i="3"/>
  <c r="AL1078" i="3"/>
  <c r="AP1078" i="3"/>
  <c r="AT1078" i="3"/>
  <c r="K1078" i="3"/>
  <c r="O1078" i="3"/>
  <c r="S1078" i="3"/>
  <c r="W1078" i="3"/>
  <c r="AA1078" i="3"/>
  <c r="AE1078" i="3"/>
  <c r="AI1078" i="3"/>
  <c r="AM1078" i="3"/>
  <c r="AQ1078" i="3"/>
  <c r="AU1078" i="3"/>
  <c r="L1078" i="3"/>
  <c r="P1078" i="3"/>
  <c r="T1078" i="3"/>
  <c r="X1078" i="3"/>
  <c r="AB1078" i="3"/>
  <c r="AF1078" i="3"/>
  <c r="AJ1078" i="3"/>
  <c r="AN1078" i="3"/>
  <c r="AR1078" i="3"/>
  <c r="AV1078" i="3"/>
  <c r="M1078" i="3"/>
  <c r="AC1078" i="3"/>
  <c r="AS1078" i="3"/>
  <c r="Q1078" i="3"/>
  <c r="AG1078" i="3"/>
  <c r="AW1078" i="3"/>
  <c r="AO1078" i="3"/>
  <c r="U1078" i="3"/>
  <c r="AK1078" i="3"/>
  <c r="Y1078" i="3"/>
  <c r="N1062" i="3"/>
  <c r="R1062" i="3"/>
  <c r="V1062" i="3"/>
  <c r="Z1062" i="3"/>
  <c r="AD1062" i="3"/>
  <c r="AH1062" i="3"/>
  <c r="AL1062" i="3"/>
  <c r="AP1062" i="3"/>
  <c r="AT1062" i="3"/>
  <c r="K1062" i="3"/>
  <c r="O1062" i="3"/>
  <c r="S1062" i="3"/>
  <c r="W1062" i="3"/>
  <c r="AA1062" i="3"/>
  <c r="AE1062" i="3"/>
  <c r="AI1062" i="3"/>
  <c r="AM1062" i="3"/>
  <c r="AQ1062" i="3"/>
  <c r="AU1062" i="3"/>
  <c r="L1062" i="3"/>
  <c r="P1062" i="3"/>
  <c r="T1062" i="3"/>
  <c r="X1062" i="3"/>
  <c r="AB1062" i="3"/>
  <c r="AF1062" i="3"/>
  <c r="AJ1062" i="3"/>
  <c r="AN1062" i="3"/>
  <c r="AR1062" i="3"/>
  <c r="AV1062" i="3"/>
  <c r="M1062" i="3"/>
  <c r="AC1062" i="3"/>
  <c r="AS1062" i="3"/>
  <c r="Q1062" i="3"/>
  <c r="AG1062" i="3"/>
  <c r="AW1062" i="3"/>
  <c r="AO1062" i="3"/>
  <c r="U1062" i="3"/>
  <c r="AK1062" i="3"/>
  <c r="Y1062" i="3"/>
  <c r="N1046" i="3"/>
  <c r="R1046" i="3"/>
  <c r="V1046" i="3"/>
  <c r="Z1046" i="3"/>
  <c r="AD1046" i="3"/>
  <c r="AH1046" i="3"/>
  <c r="AL1046" i="3"/>
  <c r="AP1046" i="3"/>
  <c r="AT1046" i="3"/>
  <c r="K1046" i="3"/>
  <c r="O1046" i="3"/>
  <c r="S1046" i="3"/>
  <c r="W1046" i="3"/>
  <c r="AA1046" i="3"/>
  <c r="AE1046" i="3"/>
  <c r="AI1046" i="3"/>
  <c r="AM1046" i="3"/>
  <c r="AQ1046" i="3"/>
  <c r="AU1046" i="3"/>
  <c r="L1046" i="3"/>
  <c r="P1046" i="3"/>
  <c r="T1046" i="3"/>
  <c r="X1046" i="3"/>
  <c r="AB1046" i="3"/>
  <c r="AF1046" i="3"/>
  <c r="AJ1046" i="3"/>
  <c r="AN1046" i="3"/>
  <c r="AR1046" i="3"/>
  <c r="AV1046" i="3"/>
  <c r="M1046" i="3"/>
  <c r="AC1046" i="3"/>
  <c r="AS1046" i="3"/>
  <c r="Q1046" i="3"/>
  <c r="AG1046" i="3"/>
  <c r="AW1046" i="3"/>
  <c r="AO1046" i="3"/>
  <c r="U1046" i="3"/>
  <c r="AK1046" i="3"/>
  <c r="Y1046" i="3"/>
  <c r="N1030" i="3"/>
  <c r="R1030" i="3"/>
  <c r="V1030" i="3"/>
  <c r="Z1030" i="3"/>
  <c r="AD1030" i="3"/>
  <c r="AH1030" i="3"/>
  <c r="AL1030" i="3"/>
  <c r="AP1030" i="3"/>
  <c r="AT1030" i="3"/>
  <c r="K1030" i="3"/>
  <c r="O1030" i="3"/>
  <c r="S1030" i="3"/>
  <c r="W1030" i="3"/>
  <c r="AA1030" i="3"/>
  <c r="AE1030" i="3"/>
  <c r="AI1030" i="3"/>
  <c r="AM1030" i="3"/>
  <c r="AQ1030" i="3"/>
  <c r="AU1030" i="3"/>
  <c r="L1030" i="3"/>
  <c r="P1030" i="3"/>
  <c r="T1030" i="3"/>
  <c r="X1030" i="3"/>
  <c r="AB1030" i="3"/>
  <c r="AF1030" i="3"/>
  <c r="AJ1030" i="3"/>
  <c r="AN1030" i="3"/>
  <c r="AR1030" i="3"/>
  <c r="AV1030" i="3"/>
  <c r="M1030" i="3"/>
  <c r="AC1030" i="3"/>
  <c r="AS1030" i="3"/>
  <c r="Q1030" i="3"/>
  <c r="AG1030" i="3"/>
  <c r="AW1030" i="3"/>
  <c r="AO1030" i="3"/>
  <c r="U1030" i="3"/>
  <c r="AK1030" i="3"/>
  <c r="Y1030" i="3"/>
  <c r="N1014" i="3"/>
  <c r="R1014" i="3"/>
  <c r="V1014" i="3"/>
  <c r="Z1014" i="3"/>
  <c r="AD1014" i="3"/>
  <c r="AH1014" i="3"/>
  <c r="AL1014" i="3"/>
  <c r="AP1014" i="3"/>
  <c r="AT1014" i="3"/>
  <c r="K1014" i="3"/>
  <c r="O1014" i="3"/>
  <c r="S1014" i="3"/>
  <c r="W1014" i="3"/>
  <c r="AA1014" i="3"/>
  <c r="AE1014" i="3"/>
  <c r="AI1014" i="3"/>
  <c r="AM1014" i="3"/>
  <c r="AQ1014" i="3"/>
  <c r="AU1014" i="3"/>
  <c r="L1014" i="3"/>
  <c r="P1014" i="3"/>
  <c r="T1014" i="3"/>
  <c r="X1014" i="3"/>
  <c r="AB1014" i="3"/>
  <c r="AF1014" i="3"/>
  <c r="AJ1014" i="3"/>
  <c r="AN1014" i="3"/>
  <c r="AR1014" i="3"/>
  <c r="AV1014" i="3"/>
  <c r="M1014" i="3"/>
  <c r="AC1014" i="3"/>
  <c r="AS1014" i="3"/>
  <c r="AO1014" i="3"/>
  <c r="Q1014" i="3"/>
  <c r="AG1014" i="3"/>
  <c r="AW1014" i="3"/>
  <c r="U1014" i="3"/>
  <c r="AK1014" i="3"/>
  <c r="Y1014" i="3"/>
  <c r="N998" i="3"/>
  <c r="R998" i="3"/>
  <c r="V998" i="3"/>
  <c r="Z998" i="3"/>
  <c r="AD998" i="3"/>
  <c r="AH998" i="3"/>
  <c r="AL998" i="3"/>
  <c r="AP998" i="3"/>
  <c r="AT998" i="3"/>
  <c r="K998" i="3"/>
  <c r="O998" i="3"/>
  <c r="S998" i="3"/>
  <c r="W998" i="3"/>
  <c r="AA998" i="3"/>
  <c r="AE998" i="3"/>
  <c r="AI998" i="3"/>
  <c r="AM998" i="3"/>
  <c r="AQ998" i="3"/>
  <c r="AU998" i="3"/>
  <c r="L998" i="3"/>
  <c r="P998" i="3"/>
  <c r="T998" i="3"/>
  <c r="X998" i="3"/>
  <c r="AB998" i="3"/>
  <c r="AF998" i="3"/>
  <c r="AJ998" i="3"/>
  <c r="AN998" i="3"/>
  <c r="AR998" i="3"/>
  <c r="AV998" i="3"/>
  <c r="M998" i="3"/>
  <c r="AC998" i="3"/>
  <c r="AS998" i="3"/>
  <c r="Y998" i="3"/>
  <c r="Q998" i="3"/>
  <c r="AG998" i="3"/>
  <c r="AW998" i="3"/>
  <c r="AO998" i="3"/>
  <c r="U998" i="3"/>
  <c r="AK998" i="3"/>
  <c r="N982" i="3"/>
  <c r="R982" i="3"/>
  <c r="V982" i="3"/>
  <c r="Z982" i="3"/>
  <c r="AD982" i="3"/>
  <c r="AH982" i="3"/>
  <c r="AL982" i="3"/>
  <c r="AP982" i="3"/>
  <c r="AT982" i="3"/>
  <c r="K982" i="3"/>
  <c r="O982" i="3"/>
  <c r="S982" i="3"/>
  <c r="W982" i="3"/>
  <c r="AA982" i="3"/>
  <c r="AE982" i="3"/>
  <c r="AI982" i="3"/>
  <c r="AM982" i="3"/>
  <c r="AQ982" i="3"/>
  <c r="AU982" i="3"/>
  <c r="L982" i="3"/>
  <c r="P982" i="3"/>
  <c r="T982" i="3"/>
  <c r="X982" i="3"/>
  <c r="AB982" i="3"/>
  <c r="AF982" i="3"/>
  <c r="AJ982" i="3"/>
  <c r="AN982" i="3"/>
  <c r="AR982" i="3"/>
  <c r="AV982" i="3"/>
  <c r="M982" i="3"/>
  <c r="AC982" i="3"/>
  <c r="AS982" i="3"/>
  <c r="Y982" i="3"/>
  <c r="Q982" i="3"/>
  <c r="AG982" i="3"/>
  <c r="AW982" i="3"/>
  <c r="AO982" i="3"/>
  <c r="U982" i="3"/>
  <c r="AK982" i="3"/>
  <c r="K966" i="3"/>
  <c r="O966" i="3"/>
  <c r="S966" i="3"/>
  <c r="W966" i="3"/>
  <c r="AA966" i="3"/>
  <c r="AE966" i="3"/>
  <c r="AI966" i="3"/>
  <c r="AM966" i="3"/>
  <c r="AQ966" i="3"/>
  <c r="AU966" i="3"/>
  <c r="L966" i="3"/>
  <c r="Q966" i="3"/>
  <c r="V966" i="3"/>
  <c r="AB966" i="3"/>
  <c r="AG966" i="3"/>
  <c r="AL966" i="3"/>
  <c r="AR966" i="3"/>
  <c r="AW966" i="3"/>
  <c r="M966" i="3"/>
  <c r="R966" i="3"/>
  <c r="X966" i="3"/>
  <c r="AC966" i="3"/>
  <c r="AH966" i="3"/>
  <c r="AN966" i="3"/>
  <c r="AS966" i="3"/>
  <c r="N966" i="3"/>
  <c r="T966" i="3"/>
  <c r="Y966" i="3"/>
  <c r="AD966" i="3"/>
  <c r="AJ966" i="3"/>
  <c r="AO966" i="3"/>
  <c r="AT966" i="3"/>
  <c r="AF966" i="3"/>
  <c r="AV966" i="3"/>
  <c r="P966" i="3"/>
  <c r="AK966" i="3"/>
  <c r="U966" i="3"/>
  <c r="AP966" i="3"/>
  <c r="Z966" i="3"/>
  <c r="M950" i="3"/>
  <c r="Q950" i="3"/>
  <c r="U950" i="3"/>
  <c r="Y950" i="3"/>
  <c r="AC950" i="3"/>
  <c r="AG950" i="3"/>
  <c r="AK950" i="3"/>
  <c r="AO950" i="3"/>
  <c r="AS950" i="3"/>
  <c r="AW950" i="3"/>
  <c r="K950" i="3"/>
  <c r="O950" i="3"/>
  <c r="S950" i="3"/>
  <c r="W950" i="3"/>
  <c r="AA950" i="3"/>
  <c r="AE950" i="3"/>
  <c r="AI950" i="3"/>
  <c r="AM950" i="3"/>
  <c r="AQ950" i="3"/>
  <c r="AU950" i="3"/>
  <c r="N950" i="3"/>
  <c r="V950" i="3"/>
  <c r="AD950" i="3"/>
  <c r="AL950" i="3"/>
  <c r="AT950" i="3"/>
  <c r="P950" i="3"/>
  <c r="X950" i="3"/>
  <c r="AF950" i="3"/>
  <c r="AN950" i="3"/>
  <c r="AV950" i="3"/>
  <c r="R950" i="3"/>
  <c r="Z950" i="3"/>
  <c r="AH950" i="3"/>
  <c r="AP950" i="3"/>
  <c r="AB950" i="3"/>
  <c r="AJ950" i="3"/>
  <c r="L950" i="3"/>
  <c r="AR950" i="3"/>
  <c r="T950" i="3"/>
  <c r="M934" i="3"/>
  <c r="Q934" i="3"/>
  <c r="U934" i="3"/>
  <c r="Y934" i="3"/>
  <c r="AC934" i="3"/>
  <c r="AG934" i="3"/>
  <c r="AK934" i="3"/>
  <c r="AO934" i="3"/>
  <c r="AS934" i="3"/>
  <c r="AW934" i="3"/>
  <c r="K934" i="3"/>
  <c r="O934" i="3"/>
  <c r="S934" i="3"/>
  <c r="W934" i="3"/>
  <c r="AA934" i="3"/>
  <c r="AE934" i="3"/>
  <c r="AI934" i="3"/>
  <c r="AM934" i="3"/>
  <c r="AQ934" i="3"/>
  <c r="AU934" i="3"/>
  <c r="N934" i="3"/>
  <c r="V934" i="3"/>
  <c r="AD934" i="3"/>
  <c r="AL934" i="3"/>
  <c r="AT934" i="3"/>
  <c r="P934" i="3"/>
  <c r="X934" i="3"/>
  <c r="AF934" i="3"/>
  <c r="AN934" i="3"/>
  <c r="AV934" i="3"/>
  <c r="R934" i="3"/>
  <c r="Z934" i="3"/>
  <c r="AH934" i="3"/>
  <c r="AP934" i="3"/>
  <c r="L934" i="3"/>
  <c r="AR934" i="3"/>
  <c r="T934" i="3"/>
  <c r="AJ934" i="3"/>
  <c r="AB934" i="3"/>
  <c r="M918" i="3"/>
  <c r="Q918" i="3"/>
  <c r="U918" i="3"/>
  <c r="Y918" i="3"/>
  <c r="AC918" i="3"/>
  <c r="AG918" i="3"/>
  <c r="AK918" i="3"/>
  <c r="AO918" i="3"/>
  <c r="AS918" i="3"/>
  <c r="AW918" i="3"/>
  <c r="K918" i="3"/>
  <c r="O918" i="3"/>
  <c r="S918" i="3"/>
  <c r="W918" i="3"/>
  <c r="AA918" i="3"/>
  <c r="AE918" i="3"/>
  <c r="AI918" i="3"/>
  <c r="AM918" i="3"/>
  <c r="AQ918" i="3"/>
  <c r="AU918" i="3"/>
  <c r="N918" i="3"/>
  <c r="V918" i="3"/>
  <c r="AD918" i="3"/>
  <c r="AL918" i="3"/>
  <c r="AT918" i="3"/>
  <c r="P918" i="3"/>
  <c r="X918" i="3"/>
  <c r="AF918" i="3"/>
  <c r="AN918" i="3"/>
  <c r="AV918" i="3"/>
  <c r="R918" i="3"/>
  <c r="Z918" i="3"/>
  <c r="AH918" i="3"/>
  <c r="AP918" i="3"/>
  <c r="AB918" i="3"/>
  <c r="AJ918" i="3"/>
  <c r="L918" i="3"/>
  <c r="AR918" i="3"/>
  <c r="T918" i="3"/>
  <c r="M902" i="3"/>
  <c r="Q902" i="3"/>
  <c r="U902" i="3"/>
  <c r="Y902" i="3"/>
  <c r="AC902" i="3"/>
  <c r="AG902" i="3"/>
  <c r="AK902" i="3"/>
  <c r="AO902" i="3"/>
  <c r="AS902" i="3"/>
  <c r="AW902" i="3"/>
  <c r="K902" i="3"/>
  <c r="O902" i="3"/>
  <c r="S902" i="3"/>
  <c r="W902" i="3"/>
  <c r="AA902" i="3"/>
  <c r="AE902" i="3"/>
  <c r="AI902" i="3"/>
  <c r="AM902" i="3"/>
  <c r="AQ902" i="3"/>
  <c r="AU902" i="3"/>
  <c r="N902" i="3"/>
  <c r="V902" i="3"/>
  <c r="AD902" i="3"/>
  <c r="AL902" i="3"/>
  <c r="AT902" i="3"/>
  <c r="P902" i="3"/>
  <c r="X902" i="3"/>
  <c r="AF902" i="3"/>
  <c r="AN902" i="3"/>
  <c r="AV902" i="3"/>
  <c r="R902" i="3"/>
  <c r="Z902" i="3"/>
  <c r="AH902" i="3"/>
  <c r="AP902" i="3"/>
  <c r="L902" i="3"/>
  <c r="AR902" i="3"/>
  <c r="T902" i="3"/>
  <c r="AJ902" i="3"/>
  <c r="AB902" i="3"/>
  <c r="M886" i="3"/>
  <c r="Q886" i="3"/>
  <c r="U886" i="3"/>
  <c r="Y886" i="3"/>
  <c r="AC886" i="3"/>
  <c r="AG886" i="3"/>
  <c r="AK886" i="3"/>
  <c r="AO886" i="3"/>
  <c r="AS886" i="3"/>
  <c r="AW886" i="3"/>
  <c r="K886" i="3"/>
  <c r="O886" i="3"/>
  <c r="S886" i="3"/>
  <c r="W886" i="3"/>
  <c r="AA886" i="3"/>
  <c r="AE886" i="3"/>
  <c r="AI886" i="3"/>
  <c r="AM886" i="3"/>
  <c r="AQ886" i="3"/>
  <c r="AU886" i="3"/>
  <c r="N886" i="3"/>
  <c r="V886" i="3"/>
  <c r="AD886" i="3"/>
  <c r="AL886" i="3"/>
  <c r="AT886" i="3"/>
  <c r="P886" i="3"/>
  <c r="X886" i="3"/>
  <c r="AF886" i="3"/>
  <c r="AN886" i="3"/>
  <c r="AV886" i="3"/>
  <c r="R886" i="3"/>
  <c r="Z886" i="3"/>
  <c r="AH886" i="3"/>
  <c r="AP886" i="3"/>
  <c r="AB886" i="3"/>
  <c r="AJ886" i="3"/>
  <c r="L886" i="3"/>
  <c r="AR886" i="3"/>
  <c r="T886" i="3"/>
  <c r="M870" i="3"/>
  <c r="Q870" i="3"/>
  <c r="U870" i="3"/>
  <c r="Y870" i="3"/>
  <c r="AC870" i="3"/>
  <c r="AG870" i="3"/>
  <c r="AK870" i="3"/>
  <c r="AO870" i="3"/>
  <c r="AS870" i="3"/>
  <c r="AW870" i="3"/>
  <c r="K870" i="3"/>
  <c r="O870" i="3"/>
  <c r="S870" i="3"/>
  <c r="W870" i="3"/>
  <c r="AA870" i="3"/>
  <c r="AE870" i="3"/>
  <c r="AI870" i="3"/>
  <c r="AM870" i="3"/>
  <c r="AQ870" i="3"/>
  <c r="AU870" i="3"/>
  <c r="N870" i="3"/>
  <c r="V870" i="3"/>
  <c r="AD870" i="3"/>
  <c r="AL870" i="3"/>
  <c r="AT870" i="3"/>
  <c r="P870" i="3"/>
  <c r="X870" i="3"/>
  <c r="AF870" i="3"/>
  <c r="AN870" i="3"/>
  <c r="AV870" i="3"/>
  <c r="R870" i="3"/>
  <c r="Z870" i="3"/>
  <c r="AH870" i="3"/>
  <c r="AP870" i="3"/>
  <c r="L870" i="3"/>
  <c r="AR870" i="3"/>
  <c r="T870" i="3"/>
  <c r="AB870" i="3"/>
  <c r="AJ870" i="3"/>
  <c r="M854" i="3"/>
  <c r="Q854" i="3"/>
  <c r="U854" i="3"/>
  <c r="Y854" i="3"/>
  <c r="AC854" i="3"/>
  <c r="AG854" i="3"/>
  <c r="AK854" i="3"/>
  <c r="AO854" i="3"/>
  <c r="AS854" i="3"/>
  <c r="AW854" i="3"/>
  <c r="K854" i="3"/>
  <c r="O854" i="3"/>
  <c r="S854" i="3"/>
  <c r="W854" i="3"/>
  <c r="AA854" i="3"/>
  <c r="AE854" i="3"/>
  <c r="AI854" i="3"/>
  <c r="AM854" i="3"/>
  <c r="AQ854" i="3"/>
  <c r="AU854" i="3"/>
  <c r="N854" i="3"/>
  <c r="V854" i="3"/>
  <c r="AD854" i="3"/>
  <c r="AL854" i="3"/>
  <c r="AT854" i="3"/>
  <c r="P854" i="3"/>
  <c r="X854" i="3"/>
  <c r="AF854" i="3"/>
  <c r="AN854" i="3"/>
  <c r="AV854" i="3"/>
  <c r="R854" i="3"/>
  <c r="Z854" i="3"/>
  <c r="AH854" i="3"/>
  <c r="AP854" i="3"/>
  <c r="AB854" i="3"/>
  <c r="AJ854" i="3"/>
  <c r="L854" i="3"/>
  <c r="AR854" i="3"/>
  <c r="T854" i="3"/>
  <c r="M838" i="3"/>
  <c r="Q838" i="3"/>
  <c r="U838" i="3"/>
  <c r="Y838" i="3"/>
  <c r="AC838" i="3"/>
  <c r="AG838" i="3"/>
  <c r="AK838" i="3"/>
  <c r="AO838" i="3"/>
  <c r="AS838" i="3"/>
  <c r="AW838" i="3"/>
  <c r="K838" i="3"/>
  <c r="O838" i="3"/>
  <c r="S838" i="3"/>
  <c r="W838" i="3"/>
  <c r="AA838" i="3"/>
  <c r="AE838" i="3"/>
  <c r="AI838" i="3"/>
  <c r="AM838" i="3"/>
  <c r="AQ838" i="3"/>
  <c r="AU838" i="3"/>
  <c r="N838" i="3"/>
  <c r="V838" i="3"/>
  <c r="AD838" i="3"/>
  <c r="AL838" i="3"/>
  <c r="AT838" i="3"/>
  <c r="P838" i="3"/>
  <c r="X838" i="3"/>
  <c r="AF838" i="3"/>
  <c r="AN838" i="3"/>
  <c r="AV838" i="3"/>
  <c r="R838" i="3"/>
  <c r="Z838" i="3"/>
  <c r="AH838" i="3"/>
  <c r="AP838" i="3"/>
  <c r="L838" i="3"/>
  <c r="AR838" i="3"/>
  <c r="T838" i="3"/>
  <c r="AB838" i="3"/>
  <c r="AJ838" i="3"/>
  <c r="M822" i="3"/>
  <c r="Q822" i="3"/>
  <c r="U822" i="3"/>
  <c r="Y822" i="3"/>
  <c r="AC822" i="3"/>
  <c r="AG822" i="3"/>
  <c r="AK822" i="3"/>
  <c r="AO822" i="3"/>
  <c r="AS822" i="3"/>
  <c r="AW822" i="3"/>
  <c r="K822" i="3"/>
  <c r="O822" i="3"/>
  <c r="S822" i="3"/>
  <c r="W822" i="3"/>
  <c r="AA822" i="3"/>
  <c r="AE822" i="3"/>
  <c r="AI822" i="3"/>
  <c r="AM822" i="3"/>
  <c r="AQ822" i="3"/>
  <c r="AU822" i="3"/>
  <c r="N822" i="3"/>
  <c r="V822" i="3"/>
  <c r="AD822" i="3"/>
  <c r="AL822" i="3"/>
  <c r="AT822" i="3"/>
  <c r="P822" i="3"/>
  <c r="X822" i="3"/>
  <c r="AF822" i="3"/>
  <c r="AN822" i="3"/>
  <c r="AV822" i="3"/>
  <c r="R822" i="3"/>
  <c r="Z822" i="3"/>
  <c r="AH822" i="3"/>
  <c r="AP822" i="3"/>
  <c r="AB822" i="3"/>
  <c r="AJ822" i="3"/>
  <c r="L822" i="3"/>
  <c r="AR822" i="3"/>
  <c r="T822" i="3"/>
  <c r="M806" i="3"/>
  <c r="Q806" i="3"/>
  <c r="U806" i="3"/>
  <c r="Y806" i="3"/>
  <c r="AC806" i="3"/>
  <c r="AG806" i="3"/>
  <c r="AK806" i="3"/>
  <c r="AO806" i="3"/>
  <c r="AS806" i="3"/>
  <c r="AW806" i="3"/>
  <c r="K806" i="3"/>
  <c r="O806" i="3"/>
  <c r="S806" i="3"/>
  <c r="W806" i="3"/>
  <c r="AA806" i="3"/>
  <c r="AE806" i="3"/>
  <c r="AI806" i="3"/>
  <c r="AM806" i="3"/>
  <c r="AQ806" i="3"/>
  <c r="AU806" i="3"/>
  <c r="N806" i="3"/>
  <c r="V806" i="3"/>
  <c r="AD806" i="3"/>
  <c r="AL806" i="3"/>
  <c r="AT806" i="3"/>
  <c r="P806" i="3"/>
  <c r="X806" i="3"/>
  <c r="AF806" i="3"/>
  <c r="AN806" i="3"/>
  <c r="AV806" i="3"/>
  <c r="R806" i="3"/>
  <c r="Z806" i="3"/>
  <c r="AH806" i="3"/>
  <c r="AP806" i="3"/>
  <c r="L806" i="3"/>
  <c r="AR806" i="3"/>
  <c r="T806" i="3"/>
  <c r="AB806" i="3"/>
  <c r="AJ806" i="3"/>
  <c r="M790" i="3"/>
  <c r="Q790" i="3"/>
  <c r="U790" i="3"/>
  <c r="Y790" i="3"/>
  <c r="AC790" i="3"/>
  <c r="AG790" i="3"/>
  <c r="AK790" i="3"/>
  <c r="AO790" i="3"/>
  <c r="AS790" i="3"/>
  <c r="AW790" i="3"/>
  <c r="K790" i="3"/>
  <c r="O790" i="3"/>
  <c r="S790" i="3"/>
  <c r="W790" i="3"/>
  <c r="AA790" i="3"/>
  <c r="AE790" i="3"/>
  <c r="AI790" i="3"/>
  <c r="AM790" i="3"/>
  <c r="AQ790" i="3"/>
  <c r="AU790" i="3"/>
  <c r="N790" i="3"/>
  <c r="V790" i="3"/>
  <c r="AD790" i="3"/>
  <c r="AL790" i="3"/>
  <c r="AT790" i="3"/>
  <c r="P790" i="3"/>
  <c r="X790" i="3"/>
  <c r="AF790" i="3"/>
  <c r="AN790" i="3"/>
  <c r="AV790" i="3"/>
  <c r="R790" i="3"/>
  <c r="Z790" i="3"/>
  <c r="AH790" i="3"/>
  <c r="AP790" i="3"/>
  <c r="AB790" i="3"/>
  <c r="AJ790" i="3"/>
  <c r="L790" i="3"/>
  <c r="AR790" i="3"/>
  <c r="T790" i="3"/>
  <c r="M774" i="3"/>
  <c r="Q774" i="3"/>
  <c r="U774" i="3"/>
  <c r="Y774" i="3"/>
  <c r="AC774" i="3"/>
  <c r="AG774" i="3"/>
  <c r="AK774" i="3"/>
  <c r="AO774" i="3"/>
  <c r="AS774" i="3"/>
  <c r="AW774" i="3"/>
  <c r="N774" i="3"/>
  <c r="R774" i="3"/>
  <c r="V774" i="3"/>
  <c r="Z774" i="3"/>
  <c r="AD774" i="3"/>
  <c r="AH774" i="3"/>
  <c r="AL774" i="3"/>
  <c r="AP774" i="3"/>
  <c r="AT774" i="3"/>
  <c r="K774" i="3"/>
  <c r="O774" i="3"/>
  <c r="S774" i="3"/>
  <c r="W774" i="3"/>
  <c r="AA774" i="3"/>
  <c r="AE774" i="3"/>
  <c r="AI774" i="3"/>
  <c r="AM774" i="3"/>
  <c r="AQ774" i="3"/>
  <c r="AU774" i="3"/>
  <c r="P774" i="3"/>
  <c r="AF774" i="3"/>
  <c r="AV774" i="3"/>
  <c r="T774" i="3"/>
  <c r="AJ774" i="3"/>
  <c r="X774" i="3"/>
  <c r="AN774" i="3"/>
  <c r="L774" i="3"/>
  <c r="AB774" i="3"/>
  <c r="AR774" i="3"/>
  <c r="L758" i="3"/>
  <c r="P758" i="3"/>
  <c r="T758" i="3"/>
  <c r="X758" i="3"/>
  <c r="AB758" i="3"/>
  <c r="AF758" i="3"/>
  <c r="AJ758" i="3"/>
  <c r="AN758" i="3"/>
  <c r="AR758" i="3"/>
  <c r="AV758" i="3"/>
  <c r="M758" i="3"/>
  <c r="Q758" i="3"/>
  <c r="U758" i="3"/>
  <c r="Y758" i="3"/>
  <c r="AC758" i="3"/>
  <c r="AG758" i="3"/>
  <c r="AK758" i="3"/>
  <c r="AO758" i="3"/>
  <c r="AS758" i="3"/>
  <c r="AW758" i="3"/>
  <c r="O758" i="3"/>
  <c r="W758" i="3"/>
  <c r="AE758" i="3"/>
  <c r="AM758" i="3"/>
  <c r="AU758" i="3"/>
  <c r="R758" i="3"/>
  <c r="Z758" i="3"/>
  <c r="AH758" i="3"/>
  <c r="AP758" i="3"/>
  <c r="K758" i="3"/>
  <c r="S758" i="3"/>
  <c r="AA758" i="3"/>
  <c r="AI758" i="3"/>
  <c r="AQ758" i="3"/>
  <c r="N758" i="3"/>
  <c r="AT758" i="3"/>
  <c r="V758" i="3"/>
  <c r="AD758" i="3"/>
  <c r="AL758" i="3"/>
  <c r="K742" i="3"/>
  <c r="O742" i="3"/>
  <c r="S742" i="3"/>
  <c r="W742" i="3"/>
  <c r="AA742" i="3"/>
  <c r="AE742" i="3"/>
  <c r="AI742" i="3"/>
  <c r="AM742" i="3"/>
  <c r="AQ742" i="3"/>
  <c r="AU742" i="3"/>
  <c r="L742" i="3"/>
  <c r="P742" i="3"/>
  <c r="T742" i="3"/>
  <c r="X742" i="3"/>
  <c r="AB742" i="3"/>
  <c r="AF742" i="3"/>
  <c r="AJ742" i="3"/>
  <c r="AN742" i="3"/>
  <c r="AR742" i="3"/>
  <c r="AV742" i="3"/>
  <c r="M742" i="3"/>
  <c r="Q742" i="3"/>
  <c r="U742" i="3"/>
  <c r="Y742" i="3"/>
  <c r="AC742" i="3"/>
  <c r="AG742" i="3"/>
  <c r="AK742" i="3"/>
  <c r="AO742" i="3"/>
  <c r="AS742" i="3"/>
  <c r="AW742" i="3"/>
  <c r="R742" i="3"/>
  <c r="AH742" i="3"/>
  <c r="V742" i="3"/>
  <c r="AL742" i="3"/>
  <c r="Z742" i="3"/>
  <c r="AP742" i="3"/>
  <c r="N742" i="3"/>
  <c r="AD742" i="3"/>
  <c r="AT742" i="3"/>
  <c r="K726" i="3"/>
  <c r="O726" i="3"/>
  <c r="S726" i="3"/>
  <c r="W726" i="3"/>
  <c r="AA726" i="3"/>
  <c r="AE726" i="3"/>
  <c r="AI726" i="3"/>
  <c r="AM726" i="3"/>
  <c r="AQ726" i="3"/>
  <c r="AU726" i="3"/>
  <c r="L726" i="3"/>
  <c r="P726" i="3"/>
  <c r="T726" i="3"/>
  <c r="X726" i="3"/>
  <c r="AB726" i="3"/>
  <c r="AF726" i="3"/>
  <c r="AJ726" i="3"/>
  <c r="AN726" i="3"/>
  <c r="AR726" i="3"/>
  <c r="AV726" i="3"/>
  <c r="M726" i="3"/>
  <c r="Q726" i="3"/>
  <c r="U726" i="3"/>
  <c r="Y726" i="3"/>
  <c r="AC726" i="3"/>
  <c r="AG726" i="3"/>
  <c r="AK726" i="3"/>
  <c r="AO726" i="3"/>
  <c r="AS726" i="3"/>
  <c r="AW726" i="3"/>
  <c r="R726" i="3"/>
  <c r="AH726" i="3"/>
  <c r="V726" i="3"/>
  <c r="AL726" i="3"/>
  <c r="Z726" i="3"/>
  <c r="AP726" i="3"/>
  <c r="N726" i="3"/>
  <c r="AD726" i="3"/>
  <c r="AT726" i="3"/>
  <c r="K710" i="3"/>
  <c r="O710" i="3"/>
  <c r="S710" i="3"/>
  <c r="W710" i="3"/>
  <c r="AA710" i="3"/>
  <c r="AE710" i="3"/>
  <c r="AI710" i="3"/>
  <c r="AM710" i="3"/>
  <c r="AQ710" i="3"/>
  <c r="AU710" i="3"/>
  <c r="L710" i="3"/>
  <c r="P710" i="3"/>
  <c r="T710" i="3"/>
  <c r="X710" i="3"/>
  <c r="AB710" i="3"/>
  <c r="AF710" i="3"/>
  <c r="AJ710" i="3"/>
  <c r="AN710" i="3"/>
  <c r="AR710" i="3"/>
  <c r="AV710" i="3"/>
  <c r="M710" i="3"/>
  <c r="Q710" i="3"/>
  <c r="U710" i="3"/>
  <c r="Y710" i="3"/>
  <c r="AC710" i="3"/>
  <c r="AG710" i="3"/>
  <c r="AK710" i="3"/>
  <c r="AO710" i="3"/>
  <c r="AS710" i="3"/>
  <c r="AW710" i="3"/>
  <c r="R710" i="3"/>
  <c r="AH710" i="3"/>
  <c r="V710" i="3"/>
  <c r="AL710" i="3"/>
  <c r="Z710" i="3"/>
  <c r="AP710" i="3"/>
  <c r="AT710" i="3"/>
  <c r="N710" i="3"/>
  <c r="AD710" i="3"/>
  <c r="K694" i="3"/>
  <c r="O694" i="3"/>
  <c r="S694" i="3"/>
  <c r="W694" i="3"/>
  <c r="AA694" i="3"/>
  <c r="AE694" i="3"/>
  <c r="AI694" i="3"/>
  <c r="AM694" i="3"/>
  <c r="AQ694" i="3"/>
  <c r="AU694" i="3"/>
  <c r="L694" i="3"/>
  <c r="P694" i="3"/>
  <c r="T694" i="3"/>
  <c r="X694" i="3"/>
  <c r="AB694" i="3"/>
  <c r="AF694" i="3"/>
  <c r="AJ694" i="3"/>
  <c r="AN694" i="3"/>
  <c r="AR694" i="3"/>
  <c r="AV694" i="3"/>
  <c r="M694" i="3"/>
  <c r="Q694" i="3"/>
  <c r="U694" i="3"/>
  <c r="Y694" i="3"/>
  <c r="AC694" i="3"/>
  <c r="AG694" i="3"/>
  <c r="AK694" i="3"/>
  <c r="AO694" i="3"/>
  <c r="AS694" i="3"/>
  <c r="AW694" i="3"/>
  <c r="R694" i="3"/>
  <c r="AH694" i="3"/>
  <c r="V694" i="3"/>
  <c r="AL694" i="3"/>
  <c r="Z694" i="3"/>
  <c r="AP694" i="3"/>
  <c r="AD694" i="3"/>
  <c r="AT694" i="3"/>
  <c r="N694" i="3"/>
  <c r="K678" i="3"/>
  <c r="O678" i="3"/>
  <c r="S678" i="3"/>
  <c r="W678" i="3"/>
  <c r="AA678" i="3"/>
  <c r="AE678" i="3"/>
  <c r="AI678" i="3"/>
  <c r="AM678" i="3"/>
  <c r="AQ678" i="3"/>
  <c r="AU678" i="3"/>
  <c r="L678" i="3"/>
  <c r="P678" i="3"/>
  <c r="T678" i="3"/>
  <c r="X678" i="3"/>
  <c r="AB678" i="3"/>
  <c r="AF678" i="3"/>
  <c r="AJ678" i="3"/>
  <c r="AN678" i="3"/>
  <c r="AR678" i="3"/>
  <c r="AV678" i="3"/>
  <c r="M678" i="3"/>
  <c r="Q678" i="3"/>
  <c r="U678" i="3"/>
  <c r="Y678" i="3"/>
  <c r="AC678" i="3"/>
  <c r="AG678" i="3"/>
  <c r="AK678" i="3"/>
  <c r="AO678" i="3"/>
  <c r="AS678" i="3"/>
  <c r="AW678" i="3"/>
  <c r="R678" i="3"/>
  <c r="AH678" i="3"/>
  <c r="V678" i="3"/>
  <c r="AL678" i="3"/>
  <c r="Z678" i="3"/>
  <c r="AP678" i="3"/>
  <c r="N678" i="3"/>
  <c r="AD678" i="3"/>
  <c r="AT678" i="3"/>
  <c r="K662" i="3"/>
  <c r="O662" i="3"/>
  <c r="S662" i="3"/>
  <c r="W662" i="3"/>
  <c r="AA662" i="3"/>
  <c r="AE662" i="3"/>
  <c r="AI662" i="3"/>
  <c r="AM662" i="3"/>
  <c r="AQ662" i="3"/>
  <c r="AU662" i="3"/>
  <c r="L662" i="3"/>
  <c r="P662" i="3"/>
  <c r="T662" i="3"/>
  <c r="X662" i="3"/>
  <c r="AB662" i="3"/>
  <c r="AF662" i="3"/>
  <c r="AJ662" i="3"/>
  <c r="AN662" i="3"/>
  <c r="AR662" i="3"/>
  <c r="AV662" i="3"/>
  <c r="M662" i="3"/>
  <c r="Q662" i="3"/>
  <c r="U662" i="3"/>
  <c r="Y662" i="3"/>
  <c r="AC662" i="3"/>
  <c r="AG662" i="3"/>
  <c r="AK662" i="3"/>
  <c r="AO662" i="3"/>
  <c r="AS662" i="3"/>
  <c r="AW662" i="3"/>
  <c r="R662" i="3"/>
  <c r="AH662" i="3"/>
  <c r="V662" i="3"/>
  <c r="AL662" i="3"/>
  <c r="Z662" i="3"/>
  <c r="AP662" i="3"/>
  <c r="N662" i="3"/>
  <c r="AD662" i="3"/>
  <c r="AT662" i="3"/>
  <c r="K646" i="3"/>
  <c r="O646" i="3"/>
  <c r="S646" i="3"/>
  <c r="W646" i="3"/>
  <c r="AA646" i="3"/>
  <c r="AE646" i="3"/>
  <c r="AI646" i="3"/>
  <c r="AM646" i="3"/>
  <c r="AQ646" i="3"/>
  <c r="AU646" i="3"/>
  <c r="L646" i="3"/>
  <c r="P646" i="3"/>
  <c r="T646" i="3"/>
  <c r="X646" i="3"/>
  <c r="AB646" i="3"/>
  <c r="AF646" i="3"/>
  <c r="AJ646" i="3"/>
  <c r="AN646" i="3"/>
  <c r="AR646" i="3"/>
  <c r="AV646" i="3"/>
  <c r="M646" i="3"/>
  <c r="Q646" i="3"/>
  <c r="U646" i="3"/>
  <c r="Y646" i="3"/>
  <c r="AC646" i="3"/>
  <c r="AG646" i="3"/>
  <c r="AK646" i="3"/>
  <c r="AO646" i="3"/>
  <c r="AS646" i="3"/>
  <c r="AW646" i="3"/>
  <c r="R646" i="3"/>
  <c r="AH646" i="3"/>
  <c r="V646" i="3"/>
  <c r="AL646" i="3"/>
  <c r="Z646" i="3"/>
  <c r="AP646" i="3"/>
  <c r="AT646" i="3"/>
  <c r="N646" i="3"/>
  <c r="AD646" i="3"/>
  <c r="K630" i="3"/>
  <c r="O630" i="3"/>
  <c r="S630" i="3"/>
  <c r="W630" i="3"/>
  <c r="AA630" i="3"/>
  <c r="AE630" i="3"/>
  <c r="AI630" i="3"/>
  <c r="AM630" i="3"/>
  <c r="AQ630" i="3"/>
  <c r="AU630" i="3"/>
  <c r="L630" i="3"/>
  <c r="P630" i="3"/>
  <c r="T630" i="3"/>
  <c r="X630" i="3"/>
  <c r="AB630" i="3"/>
  <c r="AF630" i="3"/>
  <c r="AJ630" i="3"/>
  <c r="AN630" i="3"/>
  <c r="AR630" i="3"/>
  <c r="AV630" i="3"/>
  <c r="M630" i="3"/>
  <c r="Q630" i="3"/>
  <c r="U630" i="3"/>
  <c r="Y630" i="3"/>
  <c r="AC630" i="3"/>
  <c r="AG630" i="3"/>
  <c r="AK630" i="3"/>
  <c r="AO630" i="3"/>
  <c r="AS630" i="3"/>
  <c r="AW630" i="3"/>
  <c r="R630" i="3"/>
  <c r="AH630" i="3"/>
  <c r="V630" i="3"/>
  <c r="AL630" i="3"/>
  <c r="Z630" i="3"/>
  <c r="AP630" i="3"/>
  <c r="AD630" i="3"/>
  <c r="AT630" i="3"/>
  <c r="N630" i="3"/>
  <c r="K614" i="3"/>
  <c r="O614" i="3"/>
  <c r="S614" i="3"/>
  <c r="W614" i="3"/>
  <c r="AA614" i="3"/>
  <c r="AE614" i="3"/>
  <c r="AI614" i="3"/>
  <c r="AM614" i="3"/>
  <c r="AQ614" i="3"/>
  <c r="AU614" i="3"/>
  <c r="L614" i="3"/>
  <c r="P614" i="3"/>
  <c r="T614" i="3"/>
  <c r="X614" i="3"/>
  <c r="AB614" i="3"/>
  <c r="AF614" i="3"/>
  <c r="AJ614" i="3"/>
  <c r="AN614" i="3"/>
  <c r="AR614" i="3"/>
  <c r="AV614" i="3"/>
  <c r="M614" i="3"/>
  <c r="Q614" i="3"/>
  <c r="U614" i="3"/>
  <c r="Y614" i="3"/>
  <c r="AC614" i="3"/>
  <c r="AG614" i="3"/>
  <c r="AK614" i="3"/>
  <c r="AO614" i="3"/>
  <c r="AS614" i="3"/>
  <c r="AW614" i="3"/>
  <c r="R614" i="3"/>
  <c r="AH614" i="3"/>
  <c r="V614" i="3"/>
  <c r="AL614" i="3"/>
  <c r="Z614" i="3"/>
  <c r="AP614" i="3"/>
  <c r="N614" i="3"/>
  <c r="AD614" i="3"/>
  <c r="AT614" i="3"/>
  <c r="K598" i="3"/>
  <c r="O598" i="3"/>
  <c r="S598" i="3"/>
  <c r="W598" i="3"/>
  <c r="AA598" i="3"/>
  <c r="AE598" i="3"/>
  <c r="AI598" i="3"/>
  <c r="AM598" i="3"/>
  <c r="AQ598" i="3"/>
  <c r="AU598" i="3"/>
  <c r="L598" i="3"/>
  <c r="P598" i="3"/>
  <c r="T598" i="3"/>
  <c r="X598" i="3"/>
  <c r="AB598" i="3"/>
  <c r="AF598" i="3"/>
  <c r="AJ598" i="3"/>
  <c r="AN598" i="3"/>
  <c r="AR598" i="3"/>
  <c r="AV598" i="3"/>
  <c r="M598" i="3"/>
  <c r="Q598" i="3"/>
  <c r="U598" i="3"/>
  <c r="Y598" i="3"/>
  <c r="AC598" i="3"/>
  <c r="AG598" i="3"/>
  <c r="AK598" i="3"/>
  <c r="AO598" i="3"/>
  <c r="AS598" i="3"/>
  <c r="AW598" i="3"/>
  <c r="R598" i="3"/>
  <c r="AH598" i="3"/>
  <c r="V598" i="3"/>
  <c r="AL598" i="3"/>
  <c r="Z598" i="3"/>
  <c r="AP598" i="3"/>
  <c r="N598" i="3"/>
  <c r="AD598" i="3"/>
  <c r="AT598" i="3"/>
  <c r="K582" i="3"/>
  <c r="O582" i="3"/>
  <c r="S582" i="3"/>
  <c r="W582" i="3"/>
  <c r="AA582" i="3"/>
  <c r="AE582" i="3"/>
  <c r="AI582" i="3"/>
  <c r="AM582" i="3"/>
  <c r="AQ582" i="3"/>
  <c r="AU582" i="3"/>
  <c r="L582" i="3"/>
  <c r="P582" i="3"/>
  <c r="T582" i="3"/>
  <c r="X582" i="3"/>
  <c r="AB582" i="3"/>
  <c r="AF582" i="3"/>
  <c r="AJ582" i="3"/>
  <c r="AN582" i="3"/>
  <c r="AR582" i="3"/>
  <c r="AV582" i="3"/>
  <c r="M582" i="3"/>
  <c r="Q582" i="3"/>
  <c r="U582" i="3"/>
  <c r="Y582" i="3"/>
  <c r="AC582" i="3"/>
  <c r="AG582" i="3"/>
  <c r="AK582" i="3"/>
  <c r="AO582" i="3"/>
  <c r="AS582" i="3"/>
  <c r="AW582" i="3"/>
  <c r="R582" i="3"/>
  <c r="AH582" i="3"/>
  <c r="V582" i="3"/>
  <c r="AL582" i="3"/>
  <c r="Z582" i="3"/>
  <c r="AP582" i="3"/>
  <c r="AT582" i="3"/>
  <c r="N582" i="3"/>
  <c r="AD582" i="3"/>
  <c r="K566" i="3"/>
  <c r="O566" i="3"/>
  <c r="S566" i="3"/>
  <c r="W566" i="3"/>
  <c r="AA566" i="3"/>
  <c r="AE566" i="3"/>
  <c r="AI566" i="3"/>
  <c r="AM566" i="3"/>
  <c r="AQ566" i="3"/>
  <c r="AU566" i="3"/>
  <c r="L566" i="3"/>
  <c r="P566" i="3"/>
  <c r="T566" i="3"/>
  <c r="X566" i="3"/>
  <c r="AB566" i="3"/>
  <c r="AF566" i="3"/>
  <c r="AJ566" i="3"/>
  <c r="AN566" i="3"/>
  <c r="AR566" i="3"/>
  <c r="AV566" i="3"/>
  <c r="M566" i="3"/>
  <c r="Q566" i="3"/>
  <c r="U566" i="3"/>
  <c r="Y566" i="3"/>
  <c r="AC566" i="3"/>
  <c r="AG566" i="3"/>
  <c r="AK566" i="3"/>
  <c r="AO566" i="3"/>
  <c r="AS566" i="3"/>
  <c r="AW566" i="3"/>
  <c r="R566" i="3"/>
  <c r="AH566" i="3"/>
  <c r="V566" i="3"/>
  <c r="AL566" i="3"/>
  <c r="Z566" i="3"/>
  <c r="AP566" i="3"/>
  <c r="AD566" i="3"/>
  <c r="AT566" i="3"/>
  <c r="N566" i="3"/>
  <c r="K550" i="3"/>
  <c r="O550" i="3"/>
  <c r="S550" i="3"/>
  <c r="W550" i="3"/>
  <c r="AA550" i="3"/>
  <c r="AE550" i="3"/>
  <c r="AI550" i="3"/>
  <c r="AM550" i="3"/>
  <c r="AQ550" i="3"/>
  <c r="AU550" i="3"/>
  <c r="L550" i="3"/>
  <c r="P550" i="3"/>
  <c r="T550" i="3"/>
  <c r="X550" i="3"/>
  <c r="AB550" i="3"/>
  <c r="AF550" i="3"/>
  <c r="AJ550" i="3"/>
  <c r="AN550" i="3"/>
  <c r="AR550" i="3"/>
  <c r="AV550" i="3"/>
  <c r="M550" i="3"/>
  <c r="Q550" i="3"/>
  <c r="U550" i="3"/>
  <c r="Y550" i="3"/>
  <c r="AC550" i="3"/>
  <c r="AG550" i="3"/>
  <c r="AK550" i="3"/>
  <c r="AO550" i="3"/>
  <c r="AS550" i="3"/>
  <c r="AW550" i="3"/>
  <c r="R550" i="3"/>
  <c r="AH550" i="3"/>
  <c r="V550" i="3"/>
  <c r="AL550" i="3"/>
  <c r="Z550" i="3"/>
  <c r="AP550" i="3"/>
  <c r="N550" i="3"/>
  <c r="AD550" i="3"/>
  <c r="AT550" i="3"/>
  <c r="K534" i="3"/>
  <c r="O534" i="3"/>
  <c r="S534" i="3"/>
  <c r="W534" i="3"/>
  <c r="AA534" i="3"/>
  <c r="AE534" i="3"/>
  <c r="AI534" i="3"/>
  <c r="AM534" i="3"/>
  <c r="AQ534" i="3"/>
  <c r="AU534" i="3"/>
  <c r="L534" i="3"/>
  <c r="P534" i="3"/>
  <c r="T534" i="3"/>
  <c r="X534" i="3"/>
  <c r="AB534" i="3"/>
  <c r="AF534" i="3"/>
  <c r="AJ534" i="3"/>
  <c r="AN534" i="3"/>
  <c r="AR534" i="3"/>
  <c r="AV534" i="3"/>
  <c r="M534" i="3"/>
  <c r="Q534" i="3"/>
  <c r="U534" i="3"/>
  <c r="Y534" i="3"/>
  <c r="AC534" i="3"/>
  <c r="AG534" i="3"/>
  <c r="AK534" i="3"/>
  <c r="AO534" i="3"/>
  <c r="AS534" i="3"/>
  <c r="AW534" i="3"/>
  <c r="R534" i="3"/>
  <c r="AH534" i="3"/>
  <c r="V534" i="3"/>
  <c r="AL534" i="3"/>
  <c r="Z534" i="3"/>
  <c r="AP534" i="3"/>
  <c r="N534" i="3"/>
  <c r="AD534" i="3"/>
  <c r="AT534" i="3"/>
  <c r="K518" i="3"/>
  <c r="O518" i="3"/>
  <c r="S518" i="3"/>
  <c r="W518" i="3"/>
  <c r="AA518" i="3"/>
  <c r="AE518" i="3"/>
  <c r="AI518" i="3"/>
  <c r="AM518" i="3"/>
  <c r="AQ518" i="3"/>
  <c r="AU518" i="3"/>
  <c r="L518" i="3"/>
  <c r="P518" i="3"/>
  <c r="T518" i="3"/>
  <c r="X518" i="3"/>
  <c r="AB518" i="3"/>
  <c r="AF518" i="3"/>
  <c r="AJ518" i="3"/>
  <c r="AN518" i="3"/>
  <c r="AR518" i="3"/>
  <c r="AV518" i="3"/>
  <c r="M518" i="3"/>
  <c r="Q518" i="3"/>
  <c r="U518" i="3"/>
  <c r="Y518" i="3"/>
  <c r="AC518" i="3"/>
  <c r="AG518" i="3"/>
  <c r="AK518" i="3"/>
  <c r="AO518" i="3"/>
  <c r="AS518" i="3"/>
  <c r="AW518" i="3"/>
  <c r="R518" i="3"/>
  <c r="AH518" i="3"/>
  <c r="V518" i="3"/>
  <c r="AL518" i="3"/>
  <c r="Z518" i="3"/>
  <c r="AP518" i="3"/>
  <c r="AT518" i="3"/>
  <c r="N518" i="3"/>
  <c r="AD518" i="3"/>
  <c r="K502" i="3"/>
  <c r="O502" i="3"/>
  <c r="S502" i="3"/>
  <c r="W502" i="3"/>
  <c r="AA502" i="3"/>
  <c r="AE502" i="3"/>
  <c r="AI502" i="3"/>
  <c r="AM502" i="3"/>
  <c r="AQ502" i="3"/>
  <c r="AU502" i="3"/>
  <c r="L502" i="3"/>
  <c r="P502" i="3"/>
  <c r="T502" i="3"/>
  <c r="X502" i="3"/>
  <c r="AB502" i="3"/>
  <c r="AF502" i="3"/>
  <c r="AJ502" i="3"/>
  <c r="AN502" i="3"/>
  <c r="AR502" i="3"/>
  <c r="AV502" i="3"/>
  <c r="M502" i="3"/>
  <c r="Q502" i="3"/>
  <c r="U502" i="3"/>
  <c r="Y502" i="3"/>
  <c r="AC502" i="3"/>
  <c r="AG502" i="3"/>
  <c r="AK502" i="3"/>
  <c r="AO502" i="3"/>
  <c r="AS502" i="3"/>
  <c r="AW502" i="3"/>
  <c r="R502" i="3"/>
  <c r="AH502" i="3"/>
  <c r="V502" i="3"/>
  <c r="AL502" i="3"/>
  <c r="Z502" i="3"/>
  <c r="AP502" i="3"/>
  <c r="AD502" i="3"/>
  <c r="AT502" i="3"/>
  <c r="N502" i="3"/>
  <c r="K486" i="3"/>
  <c r="O486" i="3"/>
  <c r="S486" i="3"/>
  <c r="W486" i="3"/>
  <c r="AA486" i="3"/>
  <c r="AE486" i="3"/>
  <c r="AI486" i="3"/>
  <c r="AM486" i="3"/>
  <c r="AQ486" i="3"/>
  <c r="AU486" i="3"/>
  <c r="L486" i="3"/>
  <c r="P486" i="3"/>
  <c r="T486" i="3"/>
  <c r="X486" i="3"/>
  <c r="AB486" i="3"/>
  <c r="AF486" i="3"/>
  <c r="AJ486" i="3"/>
  <c r="AN486" i="3"/>
  <c r="AR486" i="3"/>
  <c r="AV486" i="3"/>
  <c r="M486" i="3"/>
  <c r="Q486" i="3"/>
  <c r="U486" i="3"/>
  <c r="Y486" i="3"/>
  <c r="AC486" i="3"/>
  <c r="AG486" i="3"/>
  <c r="AK486" i="3"/>
  <c r="AO486" i="3"/>
  <c r="AS486" i="3"/>
  <c r="AW486" i="3"/>
  <c r="R486" i="3"/>
  <c r="AH486" i="3"/>
  <c r="V486" i="3"/>
  <c r="AL486" i="3"/>
  <c r="Z486" i="3"/>
  <c r="AP486" i="3"/>
  <c r="N486" i="3"/>
  <c r="AD486" i="3"/>
  <c r="AT486" i="3"/>
  <c r="K470" i="3"/>
  <c r="O470" i="3"/>
  <c r="S470" i="3"/>
  <c r="W470" i="3"/>
  <c r="AA470" i="3"/>
  <c r="AE470" i="3"/>
  <c r="AI470" i="3"/>
  <c r="AM470" i="3"/>
  <c r="AQ470" i="3"/>
  <c r="AU470" i="3"/>
  <c r="L470" i="3"/>
  <c r="P470" i="3"/>
  <c r="T470" i="3"/>
  <c r="X470" i="3"/>
  <c r="AB470" i="3"/>
  <c r="AF470" i="3"/>
  <c r="AJ470" i="3"/>
  <c r="AN470" i="3"/>
  <c r="AR470" i="3"/>
  <c r="AV470" i="3"/>
  <c r="M470" i="3"/>
  <c r="Q470" i="3"/>
  <c r="U470" i="3"/>
  <c r="Y470" i="3"/>
  <c r="AC470" i="3"/>
  <c r="AG470" i="3"/>
  <c r="AK470" i="3"/>
  <c r="AO470" i="3"/>
  <c r="AS470" i="3"/>
  <c r="AW470" i="3"/>
  <c r="R470" i="3"/>
  <c r="AH470" i="3"/>
  <c r="V470" i="3"/>
  <c r="AL470" i="3"/>
  <c r="Z470" i="3"/>
  <c r="AP470" i="3"/>
  <c r="N470" i="3"/>
  <c r="AD470" i="3"/>
  <c r="AT470" i="3"/>
  <c r="K454" i="3"/>
  <c r="O454" i="3"/>
  <c r="S454" i="3"/>
  <c r="W454" i="3"/>
  <c r="AA454" i="3"/>
  <c r="AE454" i="3"/>
  <c r="AI454" i="3"/>
  <c r="AM454" i="3"/>
  <c r="AQ454" i="3"/>
  <c r="AU454" i="3"/>
  <c r="L454" i="3"/>
  <c r="P454" i="3"/>
  <c r="T454" i="3"/>
  <c r="X454" i="3"/>
  <c r="AB454" i="3"/>
  <c r="AF454" i="3"/>
  <c r="AJ454" i="3"/>
  <c r="AN454" i="3"/>
  <c r="AR454" i="3"/>
  <c r="AV454" i="3"/>
  <c r="M454" i="3"/>
  <c r="Q454" i="3"/>
  <c r="U454" i="3"/>
  <c r="Y454" i="3"/>
  <c r="AC454" i="3"/>
  <c r="AG454" i="3"/>
  <c r="AK454" i="3"/>
  <c r="AO454" i="3"/>
  <c r="AS454" i="3"/>
  <c r="AW454" i="3"/>
  <c r="R454" i="3"/>
  <c r="AH454" i="3"/>
  <c r="V454" i="3"/>
  <c r="AL454" i="3"/>
  <c r="Z454" i="3"/>
  <c r="AP454" i="3"/>
  <c r="AT454" i="3"/>
  <c r="N454" i="3"/>
  <c r="AD454" i="3"/>
  <c r="K438" i="3"/>
  <c r="O438" i="3"/>
  <c r="S438" i="3"/>
  <c r="W438" i="3"/>
  <c r="AA438" i="3"/>
  <c r="AE438" i="3"/>
  <c r="AI438" i="3"/>
  <c r="AM438" i="3"/>
  <c r="AQ438" i="3"/>
  <c r="AU438" i="3"/>
  <c r="L438" i="3"/>
  <c r="P438" i="3"/>
  <c r="T438" i="3"/>
  <c r="X438" i="3"/>
  <c r="AB438" i="3"/>
  <c r="AF438" i="3"/>
  <c r="AJ438" i="3"/>
  <c r="AN438" i="3"/>
  <c r="AR438" i="3"/>
  <c r="AV438" i="3"/>
  <c r="M438" i="3"/>
  <c r="Q438" i="3"/>
  <c r="U438" i="3"/>
  <c r="Y438" i="3"/>
  <c r="AC438" i="3"/>
  <c r="AG438" i="3"/>
  <c r="AK438" i="3"/>
  <c r="AO438" i="3"/>
  <c r="AS438" i="3"/>
  <c r="AW438" i="3"/>
  <c r="R438" i="3"/>
  <c r="AH438" i="3"/>
  <c r="V438" i="3"/>
  <c r="AL438" i="3"/>
  <c r="Z438" i="3"/>
  <c r="AP438" i="3"/>
  <c r="AD438" i="3"/>
  <c r="AT438" i="3"/>
  <c r="N438" i="3"/>
  <c r="K422" i="3"/>
  <c r="O422" i="3"/>
  <c r="S422" i="3"/>
  <c r="W422" i="3"/>
  <c r="AA422" i="3"/>
  <c r="AE422" i="3"/>
  <c r="AI422" i="3"/>
  <c r="AM422" i="3"/>
  <c r="AQ422" i="3"/>
  <c r="AU422" i="3"/>
  <c r="L422" i="3"/>
  <c r="P422" i="3"/>
  <c r="T422" i="3"/>
  <c r="X422" i="3"/>
  <c r="AB422" i="3"/>
  <c r="AF422" i="3"/>
  <c r="AJ422" i="3"/>
  <c r="AN422" i="3"/>
  <c r="AR422" i="3"/>
  <c r="AV422" i="3"/>
  <c r="M422" i="3"/>
  <c r="Q422" i="3"/>
  <c r="U422" i="3"/>
  <c r="Y422" i="3"/>
  <c r="AC422" i="3"/>
  <c r="AG422" i="3"/>
  <c r="AK422" i="3"/>
  <c r="AO422" i="3"/>
  <c r="AS422" i="3"/>
  <c r="AW422" i="3"/>
  <c r="R422" i="3"/>
  <c r="AH422" i="3"/>
  <c r="V422" i="3"/>
  <c r="AL422" i="3"/>
  <c r="Z422" i="3"/>
  <c r="AP422" i="3"/>
  <c r="N422" i="3"/>
  <c r="AD422" i="3"/>
  <c r="AT422" i="3"/>
  <c r="N406" i="3"/>
  <c r="R406" i="3"/>
  <c r="V406" i="3"/>
  <c r="Z406" i="3"/>
  <c r="AD406" i="3"/>
  <c r="AH406" i="3"/>
  <c r="AL406" i="3"/>
  <c r="AP406" i="3"/>
  <c r="AT406" i="3"/>
  <c r="M406" i="3"/>
  <c r="S406" i="3"/>
  <c r="X406" i="3"/>
  <c r="AC406" i="3"/>
  <c r="AI406" i="3"/>
  <c r="AN406" i="3"/>
  <c r="AS406" i="3"/>
  <c r="O406" i="3"/>
  <c r="T406" i="3"/>
  <c r="Y406" i="3"/>
  <c r="AE406" i="3"/>
  <c r="AJ406" i="3"/>
  <c r="AO406" i="3"/>
  <c r="AU406" i="3"/>
  <c r="K406" i="3"/>
  <c r="P406" i="3"/>
  <c r="U406" i="3"/>
  <c r="AA406" i="3"/>
  <c r="AF406" i="3"/>
  <c r="AK406" i="3"/>
  <c r="AQ406" i="3"/>
  <c r="AV406" i="3"/>
  <c r="L406" i="3"/>
  <c r="AG406" i="3"/>
  <c r="Q406" i="3"/>
  <c r="AM406" i="3"/>
  <c r="W406" i="3"/>
  <c r="AR406" i="3"/>
  <c r="AB406" i="3"/>
  <c r="AW406" i="3"/>
  <c r="M390" i="3"/>
  <c r="Q390" i="3"/>
  <c r="U390" i="3"/>
  <c r="Y390" i="3"/>
  <c r="AC390" i="3"/>
  <c r="AG390" i="3"/>
  <c r="AK390" i="3"/>
  <c r="AO390" i="3"/>
  <c r="AS390" i="3"/>
  <c r="AW390" i="3"/>
  <c r="N390" i="3"/>
  <c r="R390" i="3"/>
  <c r="V390" i="3"/>
  <c r="Z390" i="3"/>
  <c r="AD390" i="3"/>
  <c r="AH390" i="3"/>
  <c r="AL390" i="3"/>
  <c r="AP390" i="3"/>
  <c r="AT390" i="3"/>
  <c r="L390" i="3"/>
  <c r="T390" i="3"/>
  <c r="AB390" i="3"/>
  <c r="AJ390" i="3"/>
  <c r="AR390" i="3"/>
  <c r="O390" i="3"/>
  <c r="W390" i="3"/>
  <c r="AE390" i="3"/>
  <c r="AM390" i="3"/>
  <c r="AU390" i="3"/>
  <c r="P390" i="3"/>
  <c r="X390" i="3"/>
  <c r="AF390" i="3"/>
  <c r="AN390" i="3"/>
  <c r="AV390" i="3"/>
  <c r="S390" i="3"/>
  <c r="AA390" i="3"/>
  <c r="AI390" i="3"/>
  <c r="K390" i="3"/>
  <c r="AQ390" i="3"/>
  <c r="M374" i="3"/>
  <c r="Q374" i="3"/>
  <c r="U374" i="3"/>
  <c r="Y374" i="3"/>
  <c r="AC374" i="3"/>
  <c r="AG374" i="3"/>
  <c r="AK374" i="3"/>
  <c r="AO374" i="3"/>
  <c r="AS374" i="3"/>
  <c r="AW374" i="3"/>
  <c r="N374" i="3"/>
  <c r="R374" i="3"/>
  <c r="V374" i="3"/>
  <c r="Z374" i="3"/>
  <c r="AD374" i="3"/>
  <c r="AH374" i="3"/>
  <c r="AL374" i="3"/>
  <c r="AP374" i="3"/>
  <c r="AT374" i="3"/>
  <c r="K374" i="3"/>
  <c r="O374" i="3"/>
  <c r="S374" i="3"/>
  <c r="W374" i="3"/>
  <c r="AA374" i="3"/>
  <c r="AE374" i="3"/>
  <c r="AI374" i="3"/>
  <c r="AM374" i="3"/>
  <c r="AQ374" i="3"/>
  <c r="AU374" i="3"/>
  <c r="P374" i="3"/>
  <c r="AF374" i="3"/>
  <c r="AV374" i="3"/>
  <c r="T374" i="3"/>
  <c r="AJ374" i="3"/>
  <c r="X374" i="3"/>
  <c r="AN374" i="3"/>
  <c r="AR374" i="3"/>
  <c r="L374" i="3"/>
  <c r="AB374" i="3"/>
  <c r="M358" i="3"/>
  <c r="Q358" i="3"/>
  <c r="U358" i="3"/>
  <c r="Y358" i="3"/>
  <c r="AC358" i="3"/>
  <c r="AG358" i="3"/>
  <c r="AK358" i="3"/>
  <c r="AO358" i="3"/>
  <c r="AS358" i="3"/>
  <c r="AW358" i="3"/>
  <c r="N358" i="3"/>
  <c r="R358" i="3"/>
  <c r="V358" i="3"/>
  <c r="Z358" i="3"/>
  <c r="AD358" i="3"/>
  <c r="AH358" i="3"/>
  <c r="AL358" i="3"/>
  <c r="AP358" i="3"/>
  <c r="AT358" i="3"/>
  <c r="K358" i="3"/>
  <c r="O358" i="3"/>
  <c r="S358" i="3"/>
  <c r="W358" i="3"/>
  <c r="AA358" i="3"/>
  <c r="AE358" i="3"/>
  <c r="AI358" i="3"/>
  <c r="AM358" i="3"/>
  <c r="AQ358" i="3"/>
  <c r="AU358" i="3"/>
  <c r="P358" i="3"/>
  <c r="AF358" i="3"/>
  <c r="AV358" i="3"/>
  <c r="T358" i="3"/>
  <c r="AJ358" i="3"/>
  <c r="X358" i="3"/>
  <c r="AN358" i="3"/>
  <c r="AB358" i="3"/>
  <c r="AR358" i="3"/>
  <c r="L358" i="3"/>
  <c r="M342" i="3"/>
  <c r="Q342" i="3"/>
  <c r="U342" i="3"/>
  <c r="Y342" i="3"/>
  <c r="AC342" i="3"/>
  <c r="AG342" i="3"/>
  <c r="AK342" i="3"/>
  <c r="AO342" i="3"/>
  <c r="AS342" i="3"/>
  <c r="AW342" i="3"/>
  <c r="N342" i="3"/>
  <c r="R342" i="3"/>
  <c r="V342" i="3"/>
  <c r="Z342" i="3"/>
  <c r="AD342" i="3"/>
  <c r="AH342" i="3"/>
  <c r="AL342" i="3"/>
  <c r="AP342" i="3"/>
  <c r="AT342" i="3"/>
  <c r="K342" i="3"/>
  <c r="O342" i="3"/>
  <c r="S342" i="3"/>
  <c r="W342" i="3"/>
  <c r="AA342" i="3"/>
  <c r="AE342" i="3"/>
  <c r="AI342" i="3"/>
  <c r="AM342" i="3"/>
  <c r="AQ342" i="3"/>
  <c r="AU342" i="3"/>
  <c r="P342" i="3"/>
  <c r="AF342" i="3"/>
  <c r="AV342" i="3"/>
  <c r="T342" i="3"/>
  <c r="AJ342" i="3"/>
  <c r="X342" i="3"/>
  <c r="AN342" i="3"/>
  <c r="L342" i="3"/>
  <c r="AB342" i="3"/>
  <c r="AR342" i="3"/>
  <c r="M326" i="3"/>
  <c r="Q326" i="3"/>
  <c r="U326" i="3"/>
  <c r="Y326" i="3"/>
  <c r="AC326" i="3"/>
  <c r="AG326" i="3"/>
  <c r="AK326" i="3"/>
  <c r="AO326" i="3"/>
  <c r="AS326" i="3"/>
  <c r="AW326" i="3"/>
  <c r="N326" i="3"/>
  <c r="R326" i="3"/>
  <c r="V326" i="3"/>
  <c r="Z326" i="3"/>
  <c r="AD326" i="3"/>
  <c r="AH326" i="3"/>
  <c r="AL326" i="3"/>
  <c r="AP326" i="3"/>
  <c r="AT326" i="3"/>
  <c r="K326" i="3"/>
  <c r="O326" i="3"/>
  <c r="S326" i="3"/>
  <c r="W326" i="3"/>
  <c r="AA326" i="3"/>
  <c r="AE326" i="3"/>
  <c r="AI326" i="3"/>
  <c r="AM326" i="3"/>
  <c r="AQ326" i="3"/>
  <c r="AU326" i="3"/>
  <c r="P326" i="3"/>
  <c r="AF326" i="3"/>
  <c r="AV326" i="3"/>
  <c r="T326" i="3"/>
  <c r="AJ326" i="3"/>
  <c r="X326" i="3"/>
  <c r="AN326" i="3"/>
  <c r="L326" i="3"/>
  <c r="AB326" i="3"/>
  <c r="AR326" i="3"/>
  <c r="M310" i="3"/>
  <c r="Q310" i="3"/>
  <c r="U310" i="3"/>
  <c r="Y310" i="3"/>
  <c r="AC310" i="3"/>
  <c r="AG310" i="3"/>
  <c r="AK310" i="3"/>
  <c r="AO310" i="3"/>
  <c r="AS310" i="3"/>
  <c r="AW310" i="3"/>
  <c r="N310" i="3"/>
  <c r="R310" i="3"/>
  <c r="V310" i="3"/>
  <c r="Z310" i="3"/>
  <c r="AD310" i="3"/>
  <c r="AH310" i="3"/>
  <c r="AL310" i="3"/>
  <c r="AP310" i="3"/>
  <c r="AT310" i="3"/>
  <c r="K310" i="3"/>
  <c r="O310" i="3"/>
  <c r="S310" i="3"/>
  <c r="W310" i="3"/>
  <c r="AA310" i="3"/>
  <c r="AE310" i="3"/>
  <c r="AI310" i="3"/>
  <c r="AM310" i="3"/>
  <c r="AQ310" i="3"/>
  <c r="AU310" i="3"/>
  <c r="P310" i="3"/>
  <c r="AF310" i="3"/>
  <c r="AV310" i="3"/>
  <c r="T310" i="3"/>
  <c r="AJ310" i="3"/>
  <c r="X310" i="3"/>
  <c r="AN310" i="3"/>
  <c r="AR310" i="3"/>
  <c r="L310" i="3"/>
  <c r="AB310" i="3"/>
  <c r="M294" i="3"/>
  <c r="Q294" i="3"/>
  <c r="U294" i="3"/>
  <c r="Y294" i="3"/>
  <c r="AC294" i="3"/>
  <c r="AG294" i="3"/>
  <c r="AK294" i="3"/>
  <c r="AO294" i="3"/>
  <c r="AS294" i="3"/>
  <c r="AW294" i="3"/>
  <c r="N294" i="3"/>
  <c r="R294" i="3"/>
  <c r="V294" i="3"/>
  <c r="Z294" i="3"/>
  <c r="AD294" i="3"/>
  <c r="AH294" i="3"/>
  <c r="AL294" i="3"/>
  <c r="AP294" i="3"/>
  <c r="AT294" i="3"/>
  <c r="K294" i="3"/>
  <c r="O294" i="3"/>
  <c r="S294" i="3"/>
  <c r="W294" i="3"/>
  <c r="AA294" i="3"/>
  <c r="AE294" i="3"/>
  <c r="AI294" i="3"/>
  <c r="AM294" i="3"/>
  <c r="AQ294" i="3"/>
  <c r="AU294" i="3"/>
  <c r="T294" i="3"/>
  <c r="AJ294" i="3"/>
  <c r="X294" i="3"/>
  <c r="AN294" i="3"/>
  <c r="L294" i="3"/>
  <c r="AB294" i="3"/>
  <c r="AR294" i="3"/>
  <c r="P294" i="3"/>
  <c r="AF294" i="3"/>
  <c r="AV294" i="3"/>
  <c r="M278" i="3"/>
  <c r="Q278" i="3"/>
  <c r="U278" i="3"/>
  <c r="Y278" i="3"/>
  <c r="AC278" i="3"/>
  <c r="AG278" i="3"/>
  <c r="AK278" i="3"/>
  <c r="AO278" i="3"/>
  <c r="AS278" i="3"/>
  <c r="AW278" i="3"/>
  <c r="N278" i="3"/>
  <c r="R278" i="3"/>
  <c r="V278" i="3"/>
  <c r="Z278" i="3"/>
  <c r="AD278" i="3"/>
  <c r="AH278" i="3"/>
  <c r="AL278" i="3"/>
  <c r="AP278" i="3"/>
  <c r="AT278" i="3"/>
  <c r="K278" i="3"/>
  <c r="O278" i="3"/>
  <c r="S278" i="3"/>
  <c r="W278" i="3"/>
  <c r="AA278" i="3"/>
  <c r="AE278" i="3"/>
  <c r="AI278" i="3"/>
  <c r="AM278" i="3"/>
  <c r="AQ278" i="3"/>
  <c r="AU278" i="3"/>
  <c r="T278" i="3"/>
  <c r="AJ278" i="3"/>
  <c r="X278" i="3"/>
  <c r="AN278" i="3"/>
  <c r="L278" i="3"/>
  <c r="AB278" i="3"/>
  <c r="AR278" i="3"/>
  <c r="AF278" i="3"/>
  <c r="AV278" i="3"/>
  <c r="P278" i="3"/>
  <c r="M262" i="3"/>
  <c r="Q262" i="3"/>
  <c r="U262" i="3"/>
  <c r="Y262" i="3"/>
  <c r="AC262" i="3"/>
  <c r="AG262" i="3"/>
  <c r="AK262" i="3"/>
  <c r="AO262" i="3"/>
  <c r="AS262" i="3"/>
  <c r="AW262" i="3"/>
  <c r="N262" i="3"/>
  <c r="R262" i="3"/>
  <c r="V262" i="3"/>
  <c r="Z262" i="3"/>
  <c r="AD262" i="3"/>
  <c r="AH262" i="3"/>
  <c r="AL262" i="3"/>
  <c r="AP262" i="3"/>
  <c r="AT262" i="3"/>
  <c r="K262" i="3"/>
  <c r="O262" i="3"/>
  <c r="S262" i="3"/>
  <c r="W262" i="3"/>
  <c r="AA262" i="3"/>
  <c r="AE262" i="3"/>
  <c r="AI262" i="3"/>
  <c r="AM262" i="3"/>
  <c r="AQ262" i="3"/>
  <c r="AU262" i="3"/>
  <c r="T262" i="3"/>
  <c r="AJ262" i="3"/>
  <c r="X262" i="3"/>
  <c r="AN262" i="3"/>
  <c r="L262" i="3"/>
  <c r="AB262" i="3"/>
  <c r="AR262" i="3"/>
  <c r="P262" i="3"/>
  <c r="AF262" i="3"/>
  <c r="AV262" i="3"/>
  <c r="M246" i="3"/>
  <c r="Q246" i="3"/>
  <c r="U246" i="3"/>
  <c r="Y246" i="3"/>
  <c r="AC246" i="3"/>
  <c r="AG246" i="3"/>
  <c r="AK246" i="3"/>
  <c r="AO246" i="3"/>
  <c r="AS246" i="3"/>
  <c r="AW246" i="3"/>
  <c r="N246" i="3"/>
  <c r="R246" i="3"/>
  <c r="V246" i="3"/>
  <c r="Z246" i="3"/>
  <c r="AD246" i="3"/>
  <c r="AH246" i="3"/>
  <c r="AL246" i="3"/>
  <c r="AP246" i="3"/>
  <c r="AT246" i="3"/>
  <c r="K246" i="3"/>
  <c r="O246" i="3"/>
  <c r="S246" i="3"/>
  <c r="W246" i="3"/>
  <c r="AA246" i="3"/>
  <c r="AE246" i="3"/>
  <c r="AI246" i="3"/>
  <c r="AM246" i="3"/>
  <c r="AQ246" i="3"/>
  <c r="AU246" i="3"/>
  <c r="T246" i="3"/>
  <c r="AJ246" i="3"/>
  <c r="X246" i="3"/>
  <c r="AN246" i="3"/>
  <c r="L246" i="3"/>
  <c r="AB246" i="3"/>
  <c r="AR246" i="3"/>
  <c r="P246" i="3"/>
  <c r="AF246" i="3"/>
  <c r="AV246" i="3"/>
  <c r="M230" i="3"/>
  <c r="Q230" i="3"/>
  <c r="U230" i="3"/>
  <c r="Y230" i="3"/>
  <c r="AC230" i="3"/>
  <c r="AG230" i="3"/>
  <c r="AK230" i="3"/>
  <c r="AO230" i="3"/>
  <c r="AS230" i="3"/>
  <c r="AW230" i="3"/>
  <c r="N230" i="3"/>
  <c r="R230" i="3"/>
  <c r="V230" i="3"/>
  <c r="Z230" i="3"/>
  <c r="AD230" i="3"/>
  <c r="AH230" i="3"/>
  <c r="AL230" i="3"/>
  <c r="AP230" i="3"/>
  <c r="AT230" i="3"/>
  <c r="K230" i="3"/>
  <c r="O230" i="3"/>
  <c r="S230" i="3"/>
  <c r="W230" i="3"/>
  <c r="AA230" i="3"/>
  <c r="AE230" i="3"/>
  <c r="AI230" i="3"/>
  <c r="AM230" i="3"/>
  <c r="AQ230" i="3"/>
  <c r="AU230" i="3"/>
  <c r="L230" i="3"/>
  <c r="AB230" i="3"/>
  <c r="AR230" i="3"/>
  <c r="P230" i="3"/>
  <c r="AF230" i="3"/>
  <c r="AV230" i="3"/>
  <c r="T230" i="3"/>
  <c r="AJ230" i="3"/>
  <c r="X230" i="3"/>
  <c r="AN230" i="3"/>
  <c r="M214" i="3"/>
  <c r="Q214" i="3"/>
  <c r="U214" i="3"/>
  <c r="Y214" i="3"/>
  <c r="AC214" i="3"/>
  <c r="AG214" i="3"/>
  <c r="AK214" i="3"/>
  <c r="AO214" i="3"/>
  <c r="AS214" i="3"/>
  <c r="AW214" i="3"/>
  <c r="N214" i="3"/>
  <c r="R214" i="3"/>
  <c r="V214" i="3"/>
  <c r="Z214" i="3"/>
  <c r="AD214" i="3"/>
  <c r="AH214" i="3"/>
  <c r="AL214" i="3"/>
  <c r="AP214" i="3"/>
  <c r="AT214" i="3"/>
  <c r="K214" i="3"/>
  <c r="O214" i="3"/>
  <c r="S214" i="3"/>
  <c r="W214" i="3"/>
  <c r="AA214" i="3"/>
  <c r="AE214" i="3"/>
  <c r="AI214" i="3"/>
  <c r="AM214" i="3"/>
  <c r="AQ214" i="3"/>
  <c r="AU214" i="3"/>
  <c r="L214" i="3"/>
  <c r="AB214" i="3"/>
  <c r="AR214" i="3"/>
  <c r="P214" i="3"/>
  <c r="AF214" i="3"/>
  <c r="AV214" i="3"/>
  <c r="T214" i="3"/>
  <c r="AJ214" i="3"/>
  <c r="AN214" i="3"/>
  <c r="X214" i="3"/>
  <c r="M198" i="3"/>
  <c r="Q198" i="3"/>
  <c r="U198" i="3"/>
  <c r="Y198" i="3"/>
  <c r="AC198" i="3"/>
  <c r="AG198" i="3"/>
  <c r="AK198" i="3"/>
  <c r="AO198" i="3"/>
  <c r="AS198" i="3"/>
  <c r="AW198" i="3"/>
  <c r="N198" i="3"/>
  <c r="R198" i="3"/>
  <c r="V198" i="3"/>
  <c r="Z198" i="3"/>
  <c r="AD198" i="3"/>
  <c r="AH198" i="3"/>
  <c r="AL198" i="3"/>
  <c r="AP198" i="3"/>
  <c r="AT198" i="3"/>
  <c r="K198" i="3"/>
  <c r="O198" i="3"/>
  <c r="S198" i="3"/>
  <c r="W198" i="3"/>
  <c r="AA198" i="3"/>
  <c r="AE198" i="3"/>
  <c r="AI198" i="3"/>
  <c r="AM198" i="3"/>
  <c r="AQ198" i="3"/>
  <c r="AU198" i="3"/>
  <c r="L198" i="3"/>
  <c r="AB198" i="3"/>
  <c r="AR198" i="3"/>
  <c r="P198" i="3"/>
  <c r="AF198" i="3"/>
  <c r="AV198" i="3"/>
  <c r="T198" i="3"/>
  <c r="AJ198" i="3"/>
  <c r="X198" i="3"/>
  <c r="AN198" i="3"/>
  <c r="K182" i="3"/>
  <c r="O182" i="3"/>
  <c r="S182" i="3"/>
  <c r="W182" i="3"/>
  <c r="AA182" i="3"/>
  <c r="AE182" i="3"/>
  <c r="AI182" i="3"/>
  <c r="AM182" i="3"/>
  <c r="AQ182" i="3"/>
  <c r="AU182" i="3"/>
  <c r="L182" i="3"/>
  <c r="P182" i="3"/>
  <c r="T182" i="3"/>
  <c r="X182" i="3"/>
  <c r="AB182" i="3"/>
  <c r="AF182" i="3"/>
  <c r="AJ182" i="3"/>
  <c r="AN182" i="3"/>
  <c r="AR182" i="3"/>
  <c r="AV182" i="3"/>
  <c r="M182" i="3"/>
  <c r="Q182" i="3"/>
  <c r="U182" i="3"/>
  <c r="Y182" i="3"/>
  <c r="AC182" i="3"/>
  <c r="AG182" i="3"/>
  <c r="AK182" i="3"/>
  <c r="AO182" i="3"/>
  <c r="AS182" i="3"/>
  <c r="AW182" i="3"/>
  <c r="R182" i="3"/>
  <c r="AH182" i="3"/>
  <c r="V182" i="3"/>
  <c r="AL182" i="3"/>
  <c r="Z182" i="3"/>
  <c r="AP182" i="3"/>
  <c r="N182" i="3"/>
  <c r="AD182" i="3"/>
  <c r="AT182" i="3"/>
  <c r="K166" i="3"/>
  <c r="O166" i="3"/>
  <c r="S166" i="3"/>
  <c r="W166" i="3"/>
  <c r="AA166" i="3"/>
  <c r="AE166" i="3"/>
  <c r="AI166" i="3"/>
  <c r="AM166" i="3"/>
  <c r="AQ166" i="3"/>
  <c r="AU166" i="3"/>
  <c r="L166" i="3"/>
  <c r="P166" i="3"/>
  <c r="T166" i="3"/>
  <c r="X166" i="3"/>
  <c r="AB166" i="3"/>
  <c r="AF166" i="3"/>
  <c r="AJ166" i="3"/>
  <c r="AN166" i="3"/>
  <c r="AR166" i="3"/>
  <c r="AV166" i="3"/>
  <c r="M166" i="3"/>
  <c r="Q166" i="3"/>
  <c r="U166" i="3"/>
  <c r="Y166" i="3"/>
  <c r="AC166" i="3"/>
  <c r="AG166" i="3"/>
  <c r="AK166" i="3"/>
  <c r="AO166" i="3"/>
  <c r="AS166" i="3"/>
  <c r="AW166" i="3"/>
  <c r="R166" i="3"/>
  <c r="AH166" i="3"/>
  <c r="V166" i="3"/>
  <c r="AL166" i="3"/>
  <c r="Z166" i="3"/>
  <c r="AP166" i="3"/>
  <c r="N166" i="3"/>
  <c r="AD166" i="3"/>
  <c r="AT166" i="3"/>
  <c r="K150" i="3"/>
  <c r="O150" i="3"/>
  <c r="S150" i="3"/>
  <c r="W150" i="3"/>
  <c r="AA150" i="3"/>
  <c r="AE150" i="3"/>
  <c r="AI150" i="3"/>
  <c r="AM150" i="3"/>
  <c r="AQ150" i="3"/>
  <c r="AU150" i="3"/>
  <c r="L150" i="3"/>
  <c r="P150" i="3"/>
  <c r="T150" i="3"/>
  <c r="X150" i="3"/>
  <c r="AB150" i="3"/>
  <c r="AF150" i="3"/>
  <c r="AJ150" i="3"/>
  <c r="AN150" i="3"/>
  <c r="AR150" i="3"/>
  <c r="AV150" i="3"/>
  <c r="M150" i="3"/>
  <c r="Q150" i="3"/>
  <c r="U150" i="3"/>
  <c r="Y150" i="3"/>
  <c r="AC150" i="3"/>
  <c r="AG150" i="3"/>
  <c r="AK150" i="3"/>
  <c r="AO150" i="3"/>
  <c r="AS150" i="3"/>
  <c r="AW150" i="3"/>
  <c r="R150" i="3"/>
  <c r="AH150" i="3"/>
  <c r="V150" i="3"/>
  <c r="AL150" i="3"/>
  <c r="Z150" i="3"/>
  <c r="AP150" i="3"/>
  <c r="AT150" i="3"/>
  <c r="N150" i="3"/>
  <c r="AD150" i="3"/>
  <c r="K134" i="3"/>
  <c r="O134" i="3"/>
  <c r="S134" i="3"/>
  <c r="W134" i="3"/>
  <c r="AA134" i="3"/>
  <c r="AE134" i="3"/>
  <c r="AI134" i="3"/>
  <c r="AM134" i="3"/>
  <c r="AQ134" i="3"/>
  <c r="AU134" i="3"/>
  <c r="L134" i="3"/>
  <c r="P134" i="3"/>
  <c r="T134" i="3"/>
  <c r="X134" i="3"/>
  <c r="AB134" i="3"/>
  <c r="AF134" i="3"/>
  <c r="AJ134" i="3"/>
  <c r="AN134" i="3"/>
  <c r="AR134" i="3"/>
  <c r="AV134" i="3"/>
  <c r="M134" i="3"/>
  <c r="Q134" i="3"/>
  <c r="U134" i="3"/>
  <c r="Y134" i="3"/>
  <c r="AC134" i="3"/>
  <c r="AG134" i="3"/>
  <c r="AK134" i="3"/>
  <c r="AO134" i="3"/>
  <c r="AS134" i="3"/>
  <c r="AW134" i="3"/>
  <c r="R134" i="3"/>
  <c r="AH134" i="3"/>
  <c r="V134" i="3"/>
  <c r="AL134" i="3"/>
  <c r="Z134" i="3"/>
  <c r="AP134" i="3"/>
  <c r="AD134" i="3"/>
  <c r="AT134" i="3"/>
  <c r="N134" i="3"/>
  <c r="M118" i="3"/>
  <c r="Q118" i="3"/>
  <c r="U118" i="3"/>
  <c r="Y118" i="3"/>
  <c r="AC118" i="3"/>
  <c r="AG118" i="3"/>
  <c r="AK118" i="3"/>
  <c r="AO118" i="3"/>
  <c r="AS118" i="3"/>
  <c r="AW118" i="3"/>
  <c r="N118" i="3"/>
  <c r="R118" i="3"/>
  <c r="V118" i="3"/>
  <c r="Z118" i="3"/>
  <c r="AD118" i="3"/>
  <c r="AH118" i="3"/>
  <c r="AL118" i="3"/>
  <c r="AP118" i="3"/>
  <c r="AT118" i="3"/>
  <c r="K118" i="3"/>
  <c r="O118" i="3"/>
  <c r="S118" i="3"/>
  <c r="W118" i="3"/>
  <c r="AA118" i="3"/>
  <c r="AE118" i="3"/>
  <c r="AI118" i="3"/>
  <c r="AM118" i="3"/>
  <c r="AQ118" i="3"/>
  <c r="AU118" i="3"/>
  <c r="P118" i="3"/>
  <c r="AF118" i="3"/>
  <c r="AV118" i="3"/>
  <c r="T118" i="3"/>
  <c r="AJ118" i="3"/>
  <c r="X118" i="3"/>
  <c r="AN118" i="3"/>
  <c r="AB118" i="3"/>
  <c r="AR118" i="3"/>
  <c r="L118" i="3"/>
  <c r="M102" i="3"/>
  <c r="Q102" i="3"/>
  <c r="U102" i="3"/>
  <c r="Y102" i="3"/>
  <c r="AC102" i="3"/>
  <c r="AG102" i="3"/>
  <c r="AK102" i="3"/>
  <c r="AO102" i="3"/>
  <c r="AS102" i="3"/>
  <c r="AW102" i="3"/>
  <c r="N102" i="3"/>
  <c r="R102" i="3"/>
  <c r="V102" i="3"/>
  <c r="Z102" i="3"/>
  <c r="AD102" i="3"/>
  <c r="AH102" i="3"/>
  <c r="AL102" i="3"/>
  <c r="AP102" i="3"/>
  <c r="AT102" i="3"/>
  <c r="K102" i="3"/>
  <c r="O102" i="3"/>
  <c r="S102" i="3"/>
  <c r="W102" i="3"/>
  <c r="AA102" i="3"/>
  <c r="AE102" i="3"/>
  <c r="AI102" i="3"/>
  <c r="AM102" i="3"/>
  <c r="AQ102" i="3"/>
  <c r="AU102" i="3"/>
  <c r="P102" i="3"/>
  <c r="AF102" i="3"/>
  <c r="AV102" i="3"/>
  <c r="T102" i="3"/>
  <c r="AJ102" i="3"/>
  <c r="X102" i="3"/>
  <c r="AN102" i="3"/>
  <c r="L102" i="3"/>
  <c r="AB102" i="3"/>
  <c r="AR102" i="3"/>
  <c r="M86" i="3"/>
  <c r="Q86" i="3"/>
  <c r="U86" i="3"/>
  <c r="Y86" i="3"/>
  <c r="AC86" i="3"/>
  <c r="AG86" i="3"/>
  <c r="AK86" i="3"/>
  <c r="AO86" i="3"/>
  <c r="AS86" i="3"/>
  <c r="AW86" i="3"/>
  <c r="N86" i="3"/>
  <c r="R86" i="3"/>
  <c r="V86" i="3"/>
  <c r="Z86" i="3"/>
  <c r="AD86" i="3"/>
  <c r="AH86" i="3"/>
  <c r="AL86" i="3"/>
  <c r="AP86" i="3"/>
  <c r="AT86" i="3"/>
  <c r="K86" i="3"/>
  <c r="O86" i="3"/>
  <c r="S86" i="3"/>
  <c r="W86" i="3"/>
  <c r="AA86" i="3"/>
  <c r="AE86" i="3"/>
  <c r="AI86" i="3"/>
  <c r="AM86" i="3"/>
  <c r="AQ86" i="3"/>
  <c r="AU86" i="3"/>
  <c r="T86" i="3"/>
  <c r="AJ86" i="3"/>
  <c r="X86" i="3"/>
  <c r="AN86" i="3"/>
  <c r="L86" i="3"/>
  <c r="AB86" i="3"/>
  <c r="AR86" i="3"/>
  <c r="P86" i="3"/>
  <c r="AF86" i="3"/>
  <c r="AV86" i="3"/>
  <c r="M70" i="3"/>
  <c r="Q70" i="3"/>
  <c r="U70" i="3"/>
  <c r="Y70" i="3"/>
  <c r="AC70" i="3"/>
  <c r="AG70" i="3"/>
  <c r="AK70" i="3"/>
  <c r="AO70" i="3"/>
  <c r="AS70" i="3"/>
  <c r="AW70" i="3"/>
  <c r="N70" i="3"/>
  <c r="R70" i="3"/>
  <c r="V70" i="3"/>
  <c r="Z70" i="3"/>
  <c r="AD70" i="3"/>
  <c r="AH70" i="3"/>
  <c r="AL70" i="3"/>
  <c r="AP70" i="3"/>
  <c r="AT70" i="3"/>
  <c r="K70" i="3"/>
  <c r="O70" i="3"/>
  <c r="S70" i="3"/>
  <c r="W70" i="3"/>
  <c r="AA70" i="3"/>
  <c r="AE70" i="3"/>
  <c r="AI70" i="3"/>
  <c r="AM70" i="3"/>
  <c r="AQ70" i="3"/>
  <c r="AU70" i="3"/>
  <c r="T70" i="3"/>
  <c r="AJ70" i="3"/>
  <c r="X70" i="3"/>
  <c r="AN70" i="3"/>
  <c r="L70" i="3"/>
  <c r="AB70" i="3"/>
  <c r="AR70" i="3"/>
  <c r="AV70" i="3"/>
  <c r="P70" i="3"/>
  <c r="AF70" i="3"/>
  <c r="N54" i="3"/>
  <c r="R54" i="3"/>
  <c r="V54" i="3"/>
  <c r="Z54" i="3"/>
  <c r="AD54" i="3"/>
  <c r="AH54" i="3"/>
  <c r="AL54" i="3"/>
  <c r="AP54" i="3"/>
  <c r="AT54" i="3"/>
  <c r="K54" i="3"/>
  <c r="O54" i="3"/>
  <c r="S54" i="3"/>
  <c r="W54" i="3"/>
  <c r="AA54" i="3"/>
  <c r="AE54" i="3"/>
  <c r="AI54" i="3"/>
  <c r="AM54" i="3"/>
  <c r="AQ54" i="3"/>
  <c r="AU54" i="3"/>
  <c r="L54" i="3"/>
  <c r="P54" i="3"/>
  <c r="T54" i="3"/>
  <c r="X54" i="3"/>
  <c r="AB54" i="3"/>
  <c r="AF54" i="3"/>
  <c r="AJ54" i="3"/>
  <c r="AN54" i="3"/>
  <c r="AR54" i="3"/>
  <c r="AV54" i="3"/>
  <c r="Q54" i="3"/>
  <c r="AG54" i="3"/>
  <c r="AW54" i="3"/>
  <c r="U54" i="3"/>
  <c r="AK54" i="3"/>
  <c r="Y54" i="3"/>
  <c r="AO54" i="3"/>
  <c r="AC54" i="3"/>
  <c r="AS54" i="3"/>
  <c r="M54" i="3"/>
  <c r="K38" i="3"/>
  <c r="O38" i="3"/>
  <c r="S38" i="3"/>
  <c r="W38" i="3"/>
  <c r="AA38" i="3"/>
  <c r="AE38" i="3"/>
  <c r="AI38" i="3"/>
  <c r="AM38" i="3"/>
  <c r="AQ38" i="3"/>
  <c r="AU38" i="3"/>
  <c r="L38" i="3"/>
  <c r="P38" i="3"/>
  <c r="T38" i="3"/>
  <c r="X38" i="3"/>
  <c r="AB38" i="3"/>
  <c r="AF38" i="3"/>
  <c r="AJ38" i="3"/>
  <c r="AN38" i="3"/>
  <c r="AR38" i="3"/>
  <c r="AV38" i="3"/>
  <c r="M38" i="3"/>
  <c r="Q38" i="3"/>
  <c r="U38" i="3"/>
  <c r="Y38" i="3"/>
  <c r="AC38" i="3"/>
  <c r="AG38" i="3"/>
  <c r="AK38" i="3"/>
  <c r="AO38" i="3"/>
  <c r="AS38" i="3"/>
  <c r="AW38" i="3"/>
  <c r="Z38" i="3"/>
  <c r="AP38" i="3"/>
  <c r="N38" i="3"/>
  <c r="AD38" i="3"/>
  <c r="AT38" i="3"/>
  <c r="R38" i="3"/>
  <c r="AH38" i="3"/>
  <c r="V38" i="3"/>
  <c r="AL38" i="3"/>
  <c r="N22" i="3"/>
  <c r="R22" i="3"/>
  <c r="V22" i="3"/>
  <c r="Z22" i="3"/>
  <c r="AD22" i="3"/>
  <c r="AH22" i="3"/>
  <c r="AL22" i="3"/>
  <c r="AP22" i="3"/>
  <c r="AT22" i="3"/>
  <c r="K22" i="3"/>
  <c r="O22" i="3"/>
  <c r="S22" i="3"/>
  <c r="W22" i="3"/>
  <c r="AA22" i="3"/>
  <c r="AE22" i="3"/>
  <c r="AI22" i="3"/>
  <c r="AM22" i="3"/>
  <c r="AQ22" i="3"/>
  <c r="AU22" i="3"/>
  <c r="L22" i="3"/>
  <c r="P22" i="3"/>
  <c r="T22" i="3"/>
  <c r="X22" i="3"/>
  <c r="AB22" i="3"/>
  <c r="AF22" i="3"/>
  <c r="AJ22" i="3"/>
  <c r="AN22" i="3"/>
  <c r="AR22" i="3"/>
  <c r="AV22" i="3"/>
  <c r="M22" i="3"/>
  <c r="AC22" i="3"/>
  <c r="AS22" i="3"/>
  <c r="Q22" i="3"/>
  <c r="AG22" i="3"/>
  <c r="AW22" i="3"/>
  <c r="U22" i="3"/>
  <c r="AK22" i="3"/>
  <c r="AO22" i="3"/>
  <c r="Y22" i="3"/>
  <c r="M1513" i="3"/>
  <c r="Q1513" i="3"/>
  <c r="U1513" i="3"/>
  <c r="Y1513" i="3"/>
  <c r="AC1513" i="3"/>
  <c r="AG1513" i="3"/>
  <c r="AK1513" i="3"/>
  <c r="AO1513" i="3"/>
  <c r="AS1513" i="3"/>
  <c r="AW1513" i="3"/>
  <c r="R1513" i="3"/>
  <c r="Z1513" i="3"/>
  <c r="AH1513" i="3"/>
  <c r="AP1513" i="3"/>
  <c r="N1513" i="3"/>
  <c r="V1513" i="3"/>
  <c r="AD1513" i="3"/>
  <c r="AL1513" i="3"/>
  <c r="AT1513" i="3"/>
  <c r="K1513" i="3"/>
  <c r="O1513" i="3"/>
  <c r="S1513" i="3"/>
  <c r="W1513" i="3"/>
  <c r="AA1513" i="3"/>
  <c r="AE1513" i="3"/>
  <c r="AI1513" i="3"/>
  <c r="AM1513" i="3"/>
  <c r="AQ1513" i="3"/>
  <c r="AU1513" i="3"/>
  <c r="L1513" i="3"/>
  <c r="AB1513" i="3"/>
  <c r="AR1513" i="3"/>
  <c r="P1513" i="3"/>
  <c r="AF1513" i="3"/>
  <c r="AV1513" i="3"/>
  <c r="AN1513" i="3"/>
  <c r="T1513" i="3"/>
  <c r="AJ1513" i="3"/>
  <c r="X1513" i="3"/>
  <c r="M1485" i="3"/>
  <c r="Q1485" i="3"/>
  <c r="U1485" i="3"/>
  <c r="Y1485" i="3"/>
  <c r="AC1485" i="3"/>
  <c r="AG1485" i="3"/>
  <c r="AK1485" i="3"/>
  <c r="AO1485" i="3"/>
  <c r="AS1485" i="3"/>
  <c r="AW1485" i="3"/>
  <c r="N1485" i="3"/>
  <c r="R1485" i="3"/>
  <c r="V1485" i="3"/>
  <c r="Z1485" i="3"/>
  <c r="AD1485" i="3"/>
  <c r="AH1485" i="3"/>
  <c r="AL1485" i="3"/>
  <c r="AP1485" i="3"/>
  <c r="AT1485" i="3"/>
  <c r="K1485" i="3"/>
  <c r="O1485" i="3"/>
  <c r="S1485" i="3"/>
  <c r="W1485" i="3"/>
  <c r="AA1485" i="3"/>
  <c r="AE1485" i="3"/>
  <c r="AI1485" i="3"/>
  <c r="AM1485" i="3"/>
  <c r="AQ1485" i="3"/>
  <c r="AU1485" i="3"/>
  <c r="P1485" i="3"/>
  <c r="AF1485" i="3"/>
  <c r="AV1485" i="3"/>
  <c r="AR1485" i="3"/>
  <c r="T1485" i="3"/>
  <c r="AJ1485" i="3"/>
  <c r="AB1485" i="3"/>
  <c r="X1485" i="3"/>
  <c r="AN1485" i="3"/>
  <c r="L1485" i="3"/>
  <c r="M1453" i="3"/>
  <c r="Q1453" i="3"/>
  <c r="U1453" i="3"/>
  <c r="Y1453" i="3"/>
  <c r="AC1453" i="3"/>
  <c r="AG1453" i="3"/>
  <c r="AK1453" i="3"/>
  <c r="AO1453" i="3"/>
  <c r="AS1453" i="3"/>
  <c r="AW1453" i="3"/>
  <c r="N1453" i="3"/>
  <c r="R1453" i="3"/>
  <c r="V1453" i="3"/>
  <c r="Z1453" i="3"/>
  <c r="AD1453" i="3"/>
  <c r="AH1453" i="3"/>
  <c r="AL1453" i="3"/>
  <c r="AP1453" i="3"/>
  <c r="AT1453" i="3"/>
  <c r="K1453" i="3"/>
  <c r="O1453" i="3"/>
  <c r="S1453" i="3"/>
  <c r="W1453" i="3"/>
  <c r="AA1453" i="3"/>
  <c r="AE1453" i="3"/>
  <c r="AI1453" i="3"/>
  <c r="AM1453" i="3"/>
  <c r="AQ1453" i="3"/>
  <c r="AU1453" i="3"/>
  <c r="P1453" i="3"/>
  <c r="AF1453" i="3"/>
  <c r="AV1453" i="3"/>
  <c r="L1453" i="3"/>
  <c r="T1453" i="3"/>
  <c r="AJ1453" i="3"/>
  <c r="AR1453" i="3"/>
  <c r="X1453" i="3"/>
  <c r="AN1453" i="3"/>
  <c r="AB1453" i="3"/>
  <c r="M1421" i="3"/>
  <c r="Q1421" i="3"/>
  <c r="U1421" i="3"/>
  <c r="Y1421" i="3"/>
  <c r="AC1421" i="3"/>
  <c r="AG1421" i="3"/>
  <c r="AK1421" i="3"/>
  <c r="AO1421" i="3"/>
  <c r="AS1421" i="3"/>
  <c r="AW1421" i="3"/>
  <c r="N1421" i="3"/>
  <c r="R1421" i="3"/>
  <c r="V1421" i="3"/>
  <c r="Z1421" i="3"/>
  <c r="AD1421" i="3"/>
  <c r="AH1421" i="3"/>
  <c r="AL1421" i="3"/>
  <c r="AP1421" i="3"/>
  <c r="AT1421" i="3"/>
  <c r="K1421" i="3"/>
  <c r="O1421" i="3"/>
  <c r="S1421" i="3"/>
  <c r="W1421" i="3"/>
  <c r="AA1421" i="3"/>
  <c r="AE1421" i="3"/>
  <c r="AI1421" i="3"/>
  <c r="AM1421" i="3"/>
  <c r="AQ1421" i="3"/>
  <c r="AU1421" i="3"/>
  <c r="P1421" i="3"/>
  <c r="AF1421" i="3"/>
  <c r="AV1421" i="3"/>
  <c r="AR1421" i="3"/>
  <c r="T1421" i="3"/>
  <c r="AJ1421" i="3"/>
  <c r="AB1421" i="3"/>
  <c r="X1421" i="3"/>
  <c r="AN1421" i="3"/>
  <c r="L1421" i="3"/>
  <c r="M1389" i="3"/>
  <c r="Q1389" i="3"/>
  <c r="U1389" i="3"/>
  <c r="Y1389" i="3"/>
  <c r="AC1389" i="3"/>
  <c r="AG1389" i="3"/>
  <c r="AK1389" i="3"/>
  <c r="AO1389" i="3"/>
  <c r="AS1389" i="3"/>
  <c r="AW1389" i="3"/>
  <c r="N1389" i="3"/>
  <c r="R1389" i="3"/>
  <c r="V1389" i="3"/>
  <c r="Z1389" i="3"/>
  <c r="AD1389" i="3"/>
  <c r="AH1389" i="3"/>
  <c r="AL1389" i="3"/>
  <c r="AP1389" i="3"/>
  <c r="AT1389" i="3"/>
  <c r="K1389" i="3"/>
  <c r="O1389" i="3"/>
  <c r="S1389" i="3"/>
  <c r="W1389" i="3"/>
  <c r="AA1389" i="3"/>
  <c r="AE1389" i="3"/>
  <c r="AI1389" i="3"/>
  <c r="AM1389" i="3"/>
  <c r="AQ1389" i="3"/>
  <c r="AU1389" i="3"/>
  <c r="P1389" i="3"/>
  <c r="AF1389" i="3"/>
  <c r="AV1389" i="3"/>
  <c r="AB1389" i="3"/>
  <c r="T1389" i="3"/>
  <c r="AJ1389" i="3"/>
  <c r="AR1389" i="3"/>
  <c r="X1389" i="3"/>
  <c r="AN1389" i="3"/>
  <c r="L1389" i="3"/>
  <c r="M1357" i="3"/>
  <c r="Q1357" i="3"/>
  <c r="U1357" i="3"/>
  <c r="Y1357" i="3"/>
  <c r="AC1357" i="3"/>
  <c r="AG1357" i="3"/>
  <c r="AK1357" i="3"/>
  <c r="AO1357" i="3"/>
  <c r="AS1357" i="3"/>
  <c r="AW1357" i="3"/>
  <c r="N1357" i="3"/>
  <c r="R1357" i="3"/>
  <c r="V1357" i="3"/>
  <c r="Z1357" i="3"/>
  <c r="AD1357" i="3"/>
  <c r="AH1357" i="3"/>
  <c r="AL1357" i="3"/>
  <c r="AP1357" i="3"/>
  <c r="AT1357" i="3"/>
  <c r="K1357" i="3"/>
  <c r="O1357" i="3"/>
  <c r="S1357" i="3"/>
  <c r="W1357" i="3"/>
  <c r="AA1357" i="3"/>
  <c r="AE1357" i="3"/>
  <c r="AI1357" i="3"/>
  <c r="AM1357" i="3"/>
  <c r="AQ1357" i="3"/>
  <c r="AU1357" i="3"/>
  <c r="P1357" i="3"/>
  <c r="AF1357" i="3"/>
  <c r="AV1357" i="3"/>
  <c r="AB1357" i="3"/>
  <c r="T1357" i="3"/>
  <c r="AJ1357" i="3"/>
  <c r="AR1357" i="3"/>
  <c r="X1357" i="3"/>
  <c r="AN1357" i="3"/>
  <c r="L1357" i="3"/>
  <c r="M1325" i="3"/>
  <c r="Q1325" i="3"/>
  <c r="U1325" i="3"/>
  <c r="Y1325" i="3"/>
  <c r="AC1325" i="3"/>
  <c r="AG1325" i="3"/>
  <c r="AK1325" i="3"/>
  <c r="AO1325" i="3"/>
  <c r="AS1325" i="3"/>
  <c r="AW1325" i="3"/>
  <c r="N1325" i="3"/>
  <c r="R1325" i="3"/>
  <c r="V1325" i="3"/>
  <c r="Z1325" i="3"/>
  <c r="AD1325" i="3"/>
  <c r="AH1325" i="3"/>
  <c r="AL1325" i="3"/>
  <c r="AP1325" i="3"/>
  <c r="AT1325" i="3"/>
  <c r="K1325" i="3"/>
  <c r="O1325" i="3"/>
  <c r="S1325" i="3"/>
  <c r="W1325" i="3"/>
  <c r="AA1325" i="3"/>
  <c r="AE1325" i="3"/>
  <c r="AI1325" i="3"/>
  <c r="AM1325" i="3"/>
  <c r="AQ1325" i="3"/>
  <c r="AU1325" i="3"/>
  <c r="P1325" i="3"/>
  <c r="AF1325" i="3"/>
  <c r="AV1325" i="3"/>
  <c r="L1325" i="3"/>
  <c r="T1325" i="3"/>
  <c r="AJ1325" i="3"/>
  <c r="AR1325" i="3"/>
  <c r="X1325" i="3"/>
  <c r="AN1325" i="3"/>
  <c r="AB1325" i="3"/>
  <c r="M1293" i="3"/>
  <c r="Q1293" i="3"/>
  <c r="U1293" i="3"/>
  <c r="Y1293" i="3"/>
  <c r="AC1293" i="3"/>
  <c r="AG1293" i="3"/>
  <c r="AK1293" i="3"/>
  <c r="AO1293" i="3"/>
  <c r="AS1293" i="3"/>
  <c r="AW1293" i="3"/>
  <c r="N1293" i="3"/>
  <c r="R1293" i="3"/>
  <c r="V1293" i="3"/>
  <c r="Z1293" i="3"/>
  <c r="AD1293" i="3"/>
  <c r="AH1293" i="3"/>
  <c r="AL1293" i="3"/>
  <c r="AP1293" i="3"/>
  <c r="AT1293" i="3"/>
  <c r="K1293" i="3"/>
  <c r="O1293" i="3"/>
  <c r="S1293" i="3"/>
  <c r="W1293" i="3"/>
  <c r="AA1293" i="3"/>
  <c r="AE1293" i="3"/>
  <c r="AI1293" i="3"/>
  <c r="AM1293" i="3"/>
  <c r="AQ1293" i="3"/>
  <c r="AU1293" i="3"/>
  <c r="P1293" i="3"/>
  <c r="AF1293" i="3"/>
  <c r="AV1293" i="3"/>
  <c r="AR1293" i="3"/>
  <c r="T1293" i="3"/>
  <c r="AJ1293" i="3"/>
  <c r="L1293" i="3"/>
  <c r="X1293" i="3"/>
  <c r="AN1293" i="3"/>
  <c r="AB1293" i="3"/>
  <c r="M1257" i="3"/>
  <c r="Q1257" i="3"/>
  <c r="U1257" i="3"/>
  <c r="Y1257" i="3"/>
  <c r="AC1257" i="3"/>
  <c r="AG1257" i="3"/>
  <c r="AK1257" i="3"/>
  <c r="AO1257" i="3"/>
  <c r="AS1257" i="3"/>
  <c r="AW1257" i="3"/>
  <c r="N1257" i="3"/>
  <c r="R1257" i="3"/>
  <c r="V1257" i="3"/>
  <c r="Z1257" i="3"/>
  <c r="AD1257" i="3"/>
  <c r="AH1257" i="3"/>
  <c r="AL1257" i="3"/>
  <c r="AP1257" i="3"/>
  <c r="AT1257" i="3"/>
  <c r="K1257" i="3"/>
  <c r="O1257" i="3"/>
  <c r="S1257" i="3"/>
  <c r="W1257" i="3"/>
  <c r="AA1257" i="3"/>
  <c r="AE1257" i="3"/>
  <c r="AI1257" i="3"/>
  <c r="AM1257" i="3"/>
  <c r="AQ1257" i="3"/>
  <c r="AU1257" i="3"/>
  <c r="L1257" i="3"/>
  <c r="AB1257" i="3"/>
  <c r="AR1257" i="3"/>
  <c r="AN1257" i="3"/>
  <c r="P1257" i="3"/>
  <c r="AF1257" i="3"/>
  <c r="AV1257" i="3"/>
  <c r="T1257" i="3"/>
  <c r="AJ1257" i="3"/>
  <c r="X1257" i="3"/>
  <c r="M1225" i="3"/>
  <c r="Q1225" i="3"/>
  <c r="U1225" i="3"/>
  <c r="Y1225" i="3"/>
  <c r="AC1225" i="3"/>
  <c r="AG1225" i="3"/>
  <c r="AK1225" i="3"/>
  <c r="AO1225" i="3"/>
  <c r="AS1225" i="3"/>
  <c r="AW1225" i="3"/>
  <c r="N1225" i="3"/>
  <c r="R1225" i="3"/>
  <c r="V1225" i="3"/>
  <c r="Z1225" i="3"/>
  <c r="AD1225" i="3"/>
  <c r="AH1225" i="3"/>
  <c r="AL1225" i="3"/>
  <c r="AP1225" i="3"/>
  <c r="AT1225" i="3"/>
  <c r="K1225" i="3"/>
  <c r="O1225" i="3"/>
  <c r="S1225" i="3"/>
  <c r="W1225" i="3"/>
  <c r="AA1225" i="3"/>
  <c r="AE1225" i="3"/>
  <c r="AI1225" i="3"/>
  <c r="AM1225" i="3"/>
  <c r="AQ1225" i="3"/>
  <c r="AU1225" i="3"/>
  <c r="L1225" i="3"/>
  <c r="AB1225" i="3"/>
  <c r="AR1225" i="3"/>
  <c r="X1225" i="3"/>
  <c r="P1225" i="3"/>
  <c r="AF1225" i="3"/>
  <c r="AV1225" i="3"/>
  <c r="T1225" i="3"/>
  <c r="AJ1225" i="3"/>
  <c r="AN1225" i="3"/>
  <c r="M1193" i="3"/>
  <c r="Q1193" i="3"/>
  <c r="U1193" i="3"/>
  <c r="Y1193" i="3"/>
  <c r="AC1193" i="3"/>
  <c r="AG1193" i="3"/>
  <c r="AK1193" i="3"/>
  <c r="AO1193" i="3"/>
  <c r="AS1193" i="3"/>
  <c r="AW1193" i="3"/>
  <c r="N1193" i="3"/>
  <c r="R1193" i="3"/>
  <c r="V1193" i="3"/>
  <c r="Z1193" i="3"/>
  <c r="AD1193" i="3"/>
  <c r="AH1193" i="3"/>
  <c r="AL1193" i="3"/>
  <c r="AP1193" i="3"/>
  <c r="AT1193" i="3"/>
  <c r="K1193" i="3"/>
  <c r="O1193" i="3"/>
  <c r="S1193" i="3"/>
  <c r="W1193" i="3"/>
  <c r="AA1193" i="3"/>
  <c r="AE1193" i="3"/>
  <c r="AI1193" i="3"/>
  <c r="AM1193" i="3"/>
  <c r="AQ1193" i="3"/>
  <c r="AU1193" i="3"/>
  <c r="L1193" i="3"/>
  <c r="AB1193" i="3"/>
  <c r="AR1193" i="3"/>
  <c r="P1193" i="3"/>
  <c r="AF1193" i="3"/>
  <c r="AV1193" i="3"/>
  <c r="T1193" i="3"/>
  <c r="AJ1193" i="3"/>
  <c r="X1193" i="3"/>
  <c r="AN1193" i="3"/>
  <c r="M1161" i="3"/>
  <c r="Q1161" i="3"/>
  <c r="U1161" i="3"/>
  <c r="Y1161" i="3"/>
  <c r="AC1161" i="3"/>
  <c r="AG1161" i="3"/>
  <c r="AK1161" i="3"/>
  <c r="AO1161" i="3"/>
  <c r="AS1161" i="3"/>
  <c r="AW1161" i="3"/>
  <c r="L1161" i="3"/>
  <c r="X1161" i="3"/>
  <c r="AN1161" i="3"/>
  <c r="N1161" i="3"/>
  <c r="R1161" i="3"/>
  <c r="V1161" i="3"/>
  <c r="Z1161" i="3"/>
  <c r="AD1161" i="3"/>
  <c r="AH1161" i="3"/>
  <c r="AL1161" i="3"/>
  <c r="AP1161" i="3"/>
  <c r="AT1161" i="3"/>
  <c r="P1161" i="3"/>
  <c r="AB1161" i="3"/>
  <c r="AJ1161" i="3"/>
  <c r="AV1161" i="3"/>
  <c r="K1161" i="3"/>
  <c r="O1161" i="3"/>
  <c r="S1161" i="3"/>
  <c r="W1161" i="3"/>
  <c r="AA1161" i="3"/>
  <c r="AE1161" i="3"/>
  <c r="AI1161" i="3"/>
  <c r="AM1161" i="3"/>
  <c r="AQ1161" i="3"/>
  <c r="AU1161" i="3"/>
  <c r="T1161" i="3"/>
  <c r="AF1161" i="3"/>
  <c r="AR1161" i="3"/>
  <c r="M1129" i="3"/>
  <c r="Q1129" i="3"/>
  <c r="U1129" i="3"/>
  <c r="Y1129" i="3"/>
  <c r="AC1129" i="3"/>
  <c r="AG1129" i="3"/>
  <c r="AK1129" i="3"/>
  <c r="AO1129" i="3"/>
  <c r="AS1129" i="3"/>
  <c r="AW1129" i="3"/>
  <c r="K1129" i="3"/>
  <c r="O1129" i="3"/>
  <c r="S1129" i="3"/>
  <c r="W1129" i="3"/>
  <c r="AA1129" i="3"/>
  <c r="AE1129" i="3"/>
  <c r="AI1129" i="3"/>
  <c r="AM1129" i="3"/>
  <c r="AQ1129" i="3"/>
  <c r="AU1129" i="3"/>
  <c r="L1129" i="3"/>
  <c r="T1129" i="3"/>
  <c r="AB1129" i="3"/>
  <c r="AJ1129" i="3"/>
  <c r="AR1129" i="3"/>
  <c r="Z1129" i="3"/>
  <c r="N1129" i="3"/>
  <c r="V1129" i="3"/>
  <c r="AD1129" i="3"/>
  <c r="AL1129" i="3"/>
  <c r="AT1129" i="3"/>
  <c r="AH1129" i="3"/>
  <c r="P1129" i="3"/>
  <c r="X1129" i="3"/>
  <c r="AF1129" i="3"/>
  <c r="AN1129" i="3"/>
  <c r="AV1129" i="3"/>
  <c r="R1129" i="3"/>
  <c r="AP1129" i="3"/>
  <c r="M1097" i="3"/>
  <c r="Q1097" i="3"/>
  <c r="U1097" i="3"/>
  <c r="Y1097" i="3"/>
  <c r="AC1097" i="3"/>
  <c r="AG1097" i="3"/>
  <c r="AK1097" i="3"/>
  <c r="AO1097" i="3"/>
  <c r="AS1097" i="3"/>
  <c r="AW1097" i="3"/>
  <c r="N1097" i="3"/>
  <c r="R1097" i="3"/>
  <c r="V1097" i="3"/>
  <c r="Z1097" i="3"/>
  <c r="AD1097" i="3"/>
  <c r="AH1097" i="3"/>
  <c r="AL1097" i="3"/>
  <c r="AP1097" i="3"/>
  <c r="AT1097" i="3"/>
  <c r="K1097" i="3"/>
  <c r="O1097" i="3"/>
  <c r="S1097" i="3"/>
  <c r="W1097" i="3"/>
  <c r="AA1097" i="3"/>
  <c r="AE1097" i="3"/>
  <c r="AI1097" i="3"/>
  <c r="AM1097" i="3"/>
  <c r="AQ1097" i="3"/>
  <c r="AU1097" i="3"/>
  <c r="X1097" i="3"/>
  <c r="AN1097" i="3"/>
  <c r="L1097" i="3"/>
  <c r="AB1097" i="3"/>
  <c r="AR1097" i="3"/>
  <c r="T1097" i="3"/>
  <c r="P1097" i="3"/>
  <c r="AF1097" i="3"/>
  <c r="AV1097" i="3"/>
  <c r="AJ1097" i="3"/>
  <c r="M1065" i="3"/>
  <c r="Q1065" i="3"/>
  <c r="U1065" i="3"/>
  <c r="Y1065" i="3"/>
  <c r="AC1065" i="3"/>
  <c r="AG1065" i="3"/>
  <c r="AK1065" i="3"/>
  <c r="AO1065" i="3"/>
  <c r="AS1065" i="3"/>
  <c r="AW1065" i="3"/>
  <c r="N1065" i="3"/>
  <c r="R1065" i="3"/>
  <c r="V1065" i="3"/>
  <c r="Z1065" i="3"/>
  <c r="AD1065" i="3"/>
  <c r="AH1065" i="3"/>
  <c r="AL1065" i="3"/>
  <c r="AP1065" i="3"/>
  <c r="AT1065" i="3"/>
  <c r="K1065" i="3"/>
  <c r="O1065" i="3"/>
  <c r="S1065" i="3"/>
  <c r="W1065" i="3"/>
  <c r="AA1065" i="3"/>
  <c r="AE1065" i="3"/>
  <c r="AI1065" i="3"/>
  <c r="AM1065" i="3"/>
  <c r="AQ1065" i="3"/>
  <c r="AU1065" i="3"/>
  <c r="X1065" i="3"/>
  <c r="AN1065" i="3"/>
  <c r="AJ1065" i="3"/>
  <c r="L1065" i="3"/>
  <c r="AB1065" i="3"/>
  <c r="AR1065" i="3"/>
  <c r="T1065" i="3"/>
  <c r="P1065" i="3"/>
  <c r="AF1065" i="3"/>
  <c r="AV1065" i="3"/>
  <c r="M1033" i="3"/>
  <c r="Q1033" i="3"/>
  <c r="U1033" i="3"/>
  <c r="Y1033" i="3"/>
  <c r="AC1033" i="3"/>
  <c r="AG1033" i="3"/>
  <c r="AK1033" i="3"/>
  <c r="AO1033" i="3"/>
  <c r="AS1033" i="3"/>
  <c r="AW1033" i="3"/>
  <c r="N1033" i="3"/>
  <c r="R1033" i="3"/>
  <c r="V1033" i="3"/>
  <c r="Z1033" i="3"/>
  <c r="AD1033" i="3"/>
  <c r="AH1033" i="3"/>
  <c r="AL1033" i="3"/>
  <c r="AP1033" i="3"/>
  <c r="AT1033" i="3"/>
  <c r="K1033" i="3"/>
  <c r="O1033" i="3"/>
  <c r="S1033" i="3"/>
  <c r="W1033" i="3"/>
  <c r="AA1033" i="3"/>
  <c r="AE1033" i="3"/>
  <c r="AI1033" i="3"/>
  <c r="AM1033" i="3"/>
  <c r="AQ1033" i="3"/>
  <c r="AU1033" i="3"/>
  <c r="X1033" i="3"/>
  <c r="AN1033" i="3"/>
  <c r="AJ1033" i="3"/>
  <c r="L1033" i="3"/>
  <c r="AB1033" i="3"/>
  <c r="AR1033" i="3"/>
  <c r="T1033" i="3"/>
  <c r="P1033" i="3"/>
  <c r="AF1033" i="3"/>
  <c r="AV1033" i="3"/>
  <c r="M1001" i="3"/>
  <c r="Q1001" i="3"/>
  <c r="U1001" i="3"/>
  <c r="Y1001" i="3"/>
  <c r="AC1001" i="3"/>
  <c r="AG1001" i="3"/>
  <c r="AK1001" i="3"/>
  <c r="AO1001" i="3"/>
  <c r="AS1001" i="3"/>
  <c r="AW1001" i="3"/>
  <c r="N1001" i="3"/>
  <c r="R1001" i="3"/>
  <c r="V1001" i="3"/>
  <c r="Z1001" i="3"/>
  <c r="AD1001" i="3"/>
  <c r="AH1001" i="3"/>
  <c r="AL1001" i="3"/>
  <c r="AP1001" i="3"/>
  <c r="AT1001" i="3"/>
  <c r="K1001" i="3"/>
  <c r="O1001" i="3"/>
  <c r="S1001" i="3"/>
  <c r="W1001" i="3"/>
  <c r="AA1001" i="3"/>
  <c r="AE1001" i="3"/>
  <c r="AI1001" i="3"/>
  <c r="AM1001" i="3"/>
  <c r="AQ1001" i="3"/>
  <c r="AU1001" i="3"/>
  <c r="X1001" i="3"/>
  <c r="AN1001" i="3"/>
  <c r="AJ1001" i="3"/>
  <c r="L1001" i="3"/>
  <c r="AB1001" i="3"/>
  <c r="AR1001" i="3"/>
  <c r="T1001" i="3"/>
  <c r="P1001" i="3"/>
  <c r="AF1001" i="3"/>
  <c r="AV1001" i="3"/>
  <c r="N969" i="3"/>
  <c r="R969" i="3"/>
  <c r="V969" i="3"/>
  <c r="Z969" i="3"/>
  <c r="AD969" i="3"/>
  <c r="AH969" i="3"/>
  <c r="AL969" i="3"/>
  <c r="AP969" i="3"/>
  <c r="AT969" i="3"/>
  <c r="L969" i="3"/>
  <c r="Q969" i="3"/>
  <c r="W969" i="3"/>
  <c r="AB969" i="3"/>
  <c r="AG969" i="3"/>
  <c r="AM969" i="3"/>
  <c r="AR969" i="3"/>
  <c r="AW969" i="3"/>
  <c r="M969" i="3"/>
  <c r="S969" i="3"/>
  <c r="X969" i="3"/>
  <c r="AC969" i="3"/>
  <c r="AI969" i="3"/>
  <c r="AN969" i="3"/>
  <c r="AS969" i="3"/>
  <c r="O969" i="3"/>
  <c r="T969" i="3"/>
  <c r="Y969" i="3"/>
  <c r="AE969" i="3"/>
  <c r="AJ969" i="3"/>
  <c r="AO969" i="3"/>
  <c r="AU969" i="3"/>
  <c r="U969" i="3"/>
  <c r="AQ969" i="3"/>
  <c r="AA969" i="3"/>
  <c r="AV969" i="3"/>
  <c r="P969" i="3"/>
  <c r="K969" i="3"/>
  <c r="AF969" i="3"/>
  <c r="AK969" i="3"/>
  <c r="L937" i="3"/>
  <c r="P937" i="3"/>
  <c r="T937" i="3"/>
  <c r="X937" i="3"/>
  <c r="AB937" i="3"/>
  <c r="AF937" i="3"/>
  <c r="AJ937" i="3"/>
  <c r="AN937" i="3"/>
  <c r="AR937" i="3"/>
  <c r="AV937" i="3"/>
  <c r="N937" i="3"/>
  <c r="R937" i="3"/>
  <c r="V937" i="3"/>
  <c r="Z937" i="3"/>
  <c r="AD937" i="3"/>
  <c r="AH937" i="3"/>
  <c r="AL937" i="3"/>
  <c r="AP937" i="3"/>
  <c r="AT937" i="3"/>
  <c r="Q937" i="3"/>
  <c r="Y937" i="3"/>
  <c r="AG937" i="3"/>
  <c r="AO937" i="3"/>
  <c r="AW937" i="3"/>
  <c r="K937" i="3"/>
  <c r="S937" i="3"/>
  <c r="AA937" i="3"/>
  <c r="AI937" i="3"/>
  <c r="AQ937" i="3"/>
  <c r="M937" i="3"/>
  <c r="U937" i="3"/>
  <c r="AC937" i="3"/>
  <c r="AK937" i="3"/>
  <c r="AS937" i="3"/>
  <c r="W937" i="3"/>
  <c r="AE937" i="3"/>
  <c r="AU937" i="3"/>
  <c r="AM937" i="3"/>
  <c r="O937" i="3"/>
  <c r="L905" i="3"/>
  <c r="P905" i="3"/>
  <c r="T905" i="3"/>
  <c r="X905" i="3"/>
  <c r="AB905" i="3"/>
  <c r="AF905" i="3"/>
  <c r="AJ905" i="3"/>
  <c r="AN905" i="3"/>
  <c r="AR905" i="3"/>
  <c r="AV905" i="3"/>
  <c r="N905" i="3"/>
  <c r="R905" i="3"/>
  <c r="V905" i="3"/>
  <c r="Z905" i="3"/>
  <c r="AD905" i="3"/>
  <c r="AH905" i="3"/>
  <c r="AL905" i="3"/>
  <c r="AP905" i="3"/>
  <c r="AT905" i="3"/>
  <c r="Q905" i="3"/>
  <c r="Y905" i="3"/>
  <c r="AG905" i="3"/>
  <c r="AO905" i="3"/>
  <c r="AW905" i="3"/>
  <c r="K905" i="3"/>
  <c r="S905" i="3"/>
  <c r="AA905" i="3"/>
  <c r="AI905" i="3"/>
  <c r="AQ905" i="3"/>
  <c r="M905" i="3"/>
  <c r="U905" i="3"/>
  <c r="AC905" i="3"/>
  <c r="AK905" i="3"/>
  <c r="AS905" i="3"/>
  <c r="W905" i="3"/>
  <c r="AE905" i="3"/>
  <c r="AM905" i="3"/>
  <c r="O905" i="3"/>
  <c r="AU905" i="3"/>
  <c r="L873" i="3"/>
  <c r="P873" i="3"/>
  <c r="T873" i="3"/>
  <c r="X873" i="3"/>
  <c r="AB873" i="3"/>
  <c r="AF873" i="3"/>
  <c r="AJ873" i="3"/>
  <c r="AN873" i="3"/>
  <c r="AR873" i="3"/>
  <c r="AV873" i="3"/>
  <c r="N873" i="3"/>
  <c r="R873" i="3"/>
  <c r="V873" i="3"/>
  <c r="Z873" i="3"/>
  <c r="AD873" i="3"/>
  <c r="AH873" i="3"/>
  <c r="AL873" i="3"/>
  <c r="AP873" i="3"/>
  <c r="AT873" i="3"/>
  <c r="Q873" i="3"/>
  <c r="Y873" i="3"/>
  <c r="AG873" i="3"/>
  <c r="AO873" i="3"/>
  <c r="AW873" i="3"/>
  <c r="K873" i="3"/>
  <c r="S873" i="3"/>
  <c r="AA873" i="3"/>
  <c r="AI873" i="3"/>
  <c r="AQ873" i="3"/>
  <c r="M873" i="3"/>
  <c r="U873" i="3"/>
  <c r="AC873" i="3"/>
  <c r="AK873" i="3"/>
  <c r="AS873" i="3"/>
  <c r="W873" i="3"/>
  <c r="AE873" i="3"/>
  <c r="AM873" i="3"/>
  <c r="O873" i="3"/>
  <c r="AU873" i="3"/>
  <c r="L841" i="3"/>
  <c r="P841" i="3"/>
  <c r="T841" i="3"/>
  <c r="X841" i="3"/>
  <c r="AB841" i="3"/>
  <c r="AF841" i="3"/>
  <c r="AJ841" i="3"/>
  <c r="AN841" i="3"/>
  <c r="AR841" i="3"/>
  <c r="AV841" i="3"/>
  <c r="N841" i="3"/>
  <c r="R841" i="3"/>
  <c r="V841" i="3"/>
  <c r="Z841" i="3"/>
  <c r="AD841" i="3"/>
  <c r="AH841" i="3"/>
  <c r="AL841" i="3"/>
  <c r="AP841" i="3"/>
  <c r="AT841" i="3"/>
  <c r="Q841" i="3"/>
  <c r="Y841" i="3"/>
  <c r="AG841" i="3"/>
  <c r="AO841" i="3"/>
  <c r="AW841" i="3"/>
  <c r="K841" i="3"/>
  <c r="S841" i="3"/>
  <c r="AA841" i="3"/>
  <c r="AI841" i="3"/>
  <c r="AQ841" i="3"/>
  <c r="M841" i="3"/>
  <c r="U841" i="3"/>
  <c r="AC841" i="3"/>
  <c r="AK841" i="3"/>
  <c r="AS841" i="3"/>
  <c r="W841" i="3"/>
  <c r="AE841" i="3"/>
  <c r="AM841" i="3"/>
  <c r="O841" i="3"/>
  <c r="AU841" i="3"/>
  <c r="L809" i="3"/>
  <c r="P809" i="3"/>
  <c r="T809" i="3"/>
  <c r="X809" i="3"/>
  <c r="AB809" i="3"/>
  <c r="AF809" i="3"/>
  <c r="AJ809" i="3"/>
  <c r="AN809" i="3"/>
  <c r="AR809" i="3"/>
  <c r="AV809" i="3"/>
  <c r="N809" i="3"/>
  <c r="R809" i="3"/>
  <c r="V809" i="3"/>
  <c r="Z809" i="3"/>
  <c r="AD809" i="3"/>
  <c r="AH809" i="3"/>
  <c r="AL809" i="3"/>
  <c r="AP809" i="3"/>
  <c r="AT809" i="3"/>
  <c r="Q809" i="3"/>
  <c r="Y809" i="3"/>
  <c r="AG809" i="3"/>
  <c r="AO809" i="3"/>
  <c r="AW809" i="3"/>
  <c r="K809" i="3"/>
  <c r="S809" i="3"/>
  <c r="AA809" i="3"/>
  <c r="AI809" i="3"/>
  <c r="AQ809" i="3"/>
  <c r="M809" i="3"/>
  <c r="U809" i="3"/>
  <c r="AC809" i="3"/>
  <c r="AK809" i="3"/>
  <c r="AS809" i="3"/>
  <c r="W809" i="3"/>
  <c r="AE809" i="3"/>
  <c r="AM809" i="3"/>
  <c r="O809" i="3"/>
  <c r="AU809" i="3"/>
  <c r="L777" i="3"/>
  <c r="P777" i="3"/>
  <c r="T777" i="3"/>
  <c r="X777" i="3"/>
  <c r="AB777" i="3"/>
  <c r="AF777" i="3"/>
  <c r="AJ777" i="3"/>
  <c r="AN777" i="3"/>
  <c r="AR777" i="3"/>
  <c r="AV777" i="3"/>
  <c r="M777" i="3"/>
  <c r="Q777" i="3"/>
  <c r="U777" i="3"/>
  <c r="Y777" i="3"/>
  <c r="AC777" i="3"/>
  <c r="AG777" i="3"/>
  <c r="AK777" i="3"/>
  <c r="N777" i="3"/>
  <c r="R777" i="3"/>
  <c r="V777" i="3"/>
  <c r="Z777" i="3"/>
  <c r="AD777" i="3"/>
  <c r="AH777" i="3"/>
  <c r="AL777" i="3"/>
  <c r="AP777" i="3"/>
  <c r="AT777" i="3"/>
  <c r="K777" i="3"/>
  <c r="AA777" i="3"/>
  <c r="AO777" i="3"/>
  <c r="AW777" i="3"/>
  <c r="O777" i="3"/>
  <c r="AE777" i="3"/>
  <c r="AQ777" i="3"/>
  <c r="S777" i="3"/>
  <c r="AI777" i="3"/>
  <c r="AS777" i="3"/>
  <c r="W777" i="3"/>
  <c r="AM777" i="3"/>
  <c r="AU777" i="3"/>
  <c r="N745" i="3"/>
  <c r="R745" i="3"/>
  <c r="V745" i="3"/>
  <c r="Z745" i="3"/>
  <c r="AD745" i="3"/>
  <c r="AH745" i="3"/>
  <c r="AL745" i="3"/>
  <c r="AP745" i="3"/>
  <c r="AT745" i="3"/>
  <c r="K745" i="3"/>
  <c r="O745" i="3"/>
  <c r="S745" i="3"/>
  <c r="W745" i="3"/>
  <c r="AA745" i="3"/>
  <c r="AE745" i="3"/>
  <c r="AI745" i="3"/>
  <c r="AM745" i="3"/>
  <c r="AQ745" i="3"/>
  <c r="AU745" i="3"/>
  <c r="L745" i="3"/>
  <c r="P745" i="3"/>
  <c r="T745" i="3"/>
  <c r="X745" i="3"/>
  <c r="AB745" i="3"/>
  <c r="AF745" i="3"/>
  <c r="AJ745" i="3"/>
  <c r="AN745" i="3"/>
  <c r="AR745" i="3"/>
  <c r="AV745" i="3"/>
  <c r="M745" i="3"/>
  <c r="AC745" i="3"/>
  <c r="AS745" i="3"/>
  <c r="Q745" i="3"/>
  <c r="AG745" i="3"/>
  <c r="AW745" i="3"/>
  <c r="U745" i="3"/>
  <c r="AK745" i="3"/>
  <c r="Y745" i="3"/>
  <c r="AO745" i="3"/>
  <c r="N713" i="3"/>
  <c r="R713" i="3"/>
  <c r="V713" i="3"/>
  <c r="Z713" i="3"/>
  <c r="AD713" i="3"/>
  <c r="AH713" i="3"/>
  <c r="AL713" i="3"/>
  <c r="AP713" i="3"/>
  <c r="AT713" i="3"/>
  <c r="K713" i="3"/>
  <c r="O713" i="3"/>
  <c r="S713" i="3"/>
  <c r="W713" i="3"/>
  <c r="AA713" i="3"/>
  <c r="AE713" i="3"/>
  <c r="AI713" i="3"/>
  <c r="AM713" i="3"/>
  <c r="AQ713" i="3"/>
  <c r="AU713" i="3"/>
  <c r="L713" i="3"/>
  <c r="P713" i="3"/>
  <c r="T713" i="3"/>
  <c r="X713" i="3"/>
  <c r="AB713" i="3"/>
  <c r="AF713" i="3"/>
  <c r="AJ713" i="3"/>
  <c r="AN713" i="3"/>
  <c r="AR713" i="3"/>
  <c r="AV713" i="3"/>
  <c r="M713" i="3"/>
  <c r="AC713" i="3"/>
  <c r="AS713" i="3"/>
  <c r="Q713" i="3"/>
  <c r="AG713" i="3"/>
  <c r="AW713" i="3"/>
  <c r="U713" i="3"/>
  <c r="AK713" i="3"/>
  <c r="Y713" i="3"/>
  <c r="AO713" i="3"/>
  <c r="N681" i="3"/>
  <c r="R681" i="3"/>
  <c r="V681" i="3"/>
  <c r="Z681" i="3"/>
  <c r="AD681" i="3"/>
  <c r="AH681" i="3"/>
  <c r="AL681" i="3"/>
  <c r="AP681" i="3"/>
  <c r="AT681" i="3"/>
  <c r="K681" i="3"/>
  <c r="O681" i="3"/>
  <c r="S681" i="3"/>
  <c r="W681" i="3"/>
  <c r="AA681" i="3"/>
  <c r="AE681" i="3"/>
  <c r="AI681" i="3"/>
  <c r="AM681" i="3"/>
  <c r="AQ681" i="3"/>
  <c r="AU681" i="3"/>
  <c r="L681" i="3"/>
  <c r="P681" i="3"/>
  <c r="T681" i="3"/>
  <c r="X681" i="3"/>
  <c r="AB681" i="3"/>
  <c r="AF681" i="3"/>
  <c r="AJ681" i="3"/>
  <c r="AN681" i="3"/>
  <c r="AR681" i="3"/>
  <c r="AV681" i="3"/>
  <c r="M681" i="3"/>
  <c r="AC681" i="3"/>
  <c r="AS681" i="3"/>
  <c r="Q681" i="3"/>
  <c r="AG681" i="3"/>
  <c r="AW681" i="3"/>
  <c r="U681" i="3"/>
  <c r="AK681" i="3"/>
  <c r="Y681" i="3"/>
  <c r="AO681" i="3"/>
  <c r="N653" i="3"/>
  <c r="R653" i="3"/>
  <c r="V653" i="3"/>
  <c r="Z653" i="3"/>
  <c r="AD653" i="3"/>
  <c r="AH653" i="3"/>
  <c r="AL653" i="3"/>
  <c r="AP653" i="3"/>
  <c r="AT653" i="3"/>
  <c r="K653" i="3"/>
  <c r="O653" i="3"/>
  <c r="S653" i="3"/>
  <c r="W653" i="3"/>
  <c r="AA653" i="3"/>
  <c r="AE653" i="3"/>
  <c r="AI653" i="3"/>
  <c r="AM653" i="3"/>
  <c r="AQ653" i="3"/>
  <c r="AU653" i="3"/>
  <c r="L653" i="3"/>
  <c r="P653" i="3"/>
  <c r="T653" i="3"/>
  <c r="X653" i="3"/>
  <c r="AB653" i="3"/>
  <c r="AF653" i="3"/>
  <c r="AJ653" i="3"/>
  <c r="AN653" i="3"/>
  <c r="AR653" i="3"/>
  <c r="AV653" i="3"/>
  <c r="Q653" i="3"/>
  <c r="AG653" i="3"/>
  <c r="AW653" i="3"/>
  <c r="U653" i="3"/>
  <c r="AK653" i="3"/>
  <c r="Y653" i="3"/>
  <c r="AO653" i="3"/>
  <c r="AC653" i="3"/>
  <c r="AS653" i="3"/>
  <c r="M653" i="3"/>
  <c r="N617" i="3"/>
  <c r="R617" i="3"/>
  <c r="V617" i="3"/>
  <c r="Z617" i="3"/>
  <c r="AD617" i="3"/>
  <c r="AH617" i="3"/>
  <c r="AL617" i="3"/>
  <c r="AP617" i="3"/>
  <c r="AT617" i="3"/>
  <c r="K617" i="3"/>
  <c r="O617" i="3"/>
  <c r="S617" i="3"/>
  <c r="W617" i="3"/>
  <c r="AA617" i="3"/>
  <c r="AE617" i="3"/>
  <c r="AI617" i="3"/>
  <c r="AM617" i="3"/>
  <c r="AQ617" i="3"/>
  <c r="AU617" i="3"/>
  <c r="L617" i="3"/>
  <c r="P617" i="3"/>
  <c r="T617" i="3"/>
  <c r="X617" i="3"/>
  <c r="AB617" i="3"/>
  <c r="AF617" i="3"/>
  <c r="AJ617" i="3"/>
  <c r="AN617" i="3"/>
  <c r="AR617" i="3"/>
  <c r="AV617" i="3"/>
  <c r="M617" i="3"/>
  <c r="AC617" i="3"/>
  <c r="AS617" i="3"/>
  <c r="Q617" i="3"/>
  <c r="AG617" i="3"/>
  <c r="AW617" i="3"/>
  <c r="U617" i="3"/>
  <c r="AK617" i="3"/>
  <c r="Y617" i="3"/>
  <c r="AO617" i="3"/>
  <c r="N585" i="3"/>
  <c r="R585" i="3"/>
  <c r="V585" i="3"/>
  <c r="Z585" i="3"/>
  <c r="AD585" i="3"/>
  <c r="AH585" i="3"/>
  <c r="AL585" i="3"/>
  <c r="AP585" i="3"/>
  <c r="AT585" i="3"/>
  <c r="K585" i="3"/>
  <c r="O585" i="3"/>
  <c r="S585" i="3"/>
  <c r="W585" i="3"/>
  <c r="AA585" i="3"/>
  <c r="AE585" i="3"/>
  <c r="AI585" i="3"/>
  <c r="AM585" i="3"/>
  <c r="AQ585" i="3"/>
  <c r="AU585" i="3"/>
  <c r="L585" i="3"/>
  <c r="P585" i="3"/>
  <c r="T585" i="3"/>
  <c r="X585" i="3"/>
  <c r="AB585" i="3"/>
  <c r="AF585" i="3"/>
  <c r="AJ585" i="3"/>
  <c r="AN585" i="3"/>
  <c r="AR585" i="3"/>
  <c r="AV585" i="3"/>
  <c r="M585" i="3"/>
  <c r="AC585" i="3"/>
  <c r="AS585" i="3"/>
  <c r="Q585" i="3"/>
  <c r="AG585" i="3"/>
  <c r="AW585" i="3"/>
  <c r="U585" i="3"/>
  <c r="AK585" i="3"/>
  <c r="Y585" i="3"/>
  <c r="AO585" i="3"/>
  <c r="N553" i="3"/>
  <c r="R553" i="3"/>
  <c r="V553" i="3"/>
  <c r="Z553" i="3"/>
  <c r="AD553" i="3"/>
  <c r="AH553" i="3"/>
  <c r="AL553" i="3"/>
  <c r="AP553" i="3"/>
  <c r="AT553" i="3"/>
  <c r="K553" i="3"/>
  <c r="O553" i="3"/>
  <c r="S553" i="3"/>
  <c r="W553" i="3"/>
  <c r="AA553" i="3"/>
  <c r="AE553" i="3"/>
  <c r="AI553" i="3"/>
  <c r="AM553" i="3"/>
  <c r="AQ553" i="3"/>
  <c r="AU553" i="3"/>
  <c r="L553" i="3"/>
  <c r="P553" i="3"/>
  <c r="T553" i="3"/>
  <c r="X553" i="3"/>
  <c r="AB553" i="3"/>
  <c r="AF553" i="3"/>
  <c r="AJ553" i="3"/>
  <c r="AN553" i="3"/>
  <c r="AR553" i="3"/>
  <c r="AV553" i="3"/>
  <c r="M553" i="3"/>
  <c r="AC553" i="3"/>
  <c r="AS553" i="3"/>
  <c r="Q553" i="3"/>
  <c r="AG553" i="3"/>
  <c r="AW553" i="3"/>
  <c r="U553" i="3"/>
  <c r="AK553" i="3"/>
  <c r="Y553" i="3"/>
  <c r="AO553" i="3"/>
  <c r="N525" i="3"/>
  <c r="R525" i="3"/>
  <c r="V525" i="3"/>
  <c r="Z525" i="3"/>
  <c r="AD525" i="3"/>
  <c r="AH525" i="3"/>
  <c r="AL525" i="3"/>
  <c r="AP525" i="3"/>
  <c r="AT525" i="3"/>
  <c r="L525" i="3"/>
  <c r="P525" i="3"/>
  <c r="T525" i="3"/>
  <c r="X525" i="3"/>
  <c r="AB525" i="3"/>
  <c r="AF525" i="3"/>
  <c r="AJ525" i="3"/>
  <c r="AN525" i="3"/>
  <c r="AR525" i="3"/>
  <c r="AV525" i="3"/>
  <c r="K525" i="3"/>
  <c r="S525" i="3"/>
  <c r="AA525" i="3"/>
  <c r="AI525" i="3"/>
  <c r="AQ525" i="3"/>
  <c r="M525" i="3"/>
  <c r="U525" i="3"/>
  <c r="AC525" i="3"/>
  <c r="AK525" i="3"/>
  <c r="AS525" i="3"/>
  <c r="O525" i="3"/>
  <c r="W525" i="3"/>
  <c r="AE525" i="3"/>
  <c r="AM525" i="3"/>
  <c r="AU525" i="3"/>
  <c r="AG525" i="3"/>
  <c r="AO525" i="3"/>
  <c r="Q525" i="3"/>
  <c r="AW525" i="3"/>
  <c r="Y525" i="3"/>
  <c r="N493" i="3"/>
  <c r="R493" i="3"/>
  <c r="V493" i="3"/>
  <c r="Z493" i="3"/>
  <c r="AD493" i="3"/>
  <c r="AH493" i="3"/>
  <c r="AL493" i="3"/>
  <c r="AP493" i="3"/>
  <c r="AT493" i="3"/>
  <c r="K493" i="3"/>
  <c r="O493" i="3"/>
  <c r="S493" i="3"/>
  <c r="W493" i="3"/>
  <c r="AA493" i="3"/>
  <c r="AE493" i="3"/>
  <c r="AI493" i="3"/>
  <c r="AM493" i="3"/>
  <c r="AQ493" i="3"/>
  <c r="AU493" i="3"/>
  <c r="L493" i="3"/>
  <c r="P493" i="3"/>
  <c r="T493" i="3"/>
  <c r="X493" i="3"/>
  <c r="AB493" i="3"/>
  <c r="AF493" i="3"/>
  <c r="AJ493" i="3"/>
  <c r="AN493" i="3"/>
  <c r="AR493" i="3"/>
  <c r="AV493" i="3"/>
  <c r="Q493" i="3"/>
  <c r="AG493" i="3"/>
  <c r="AW493" i="3"/>
  <c r="U493" i="3"/>
  <c r="AK493" i="3"/>
  <c r="Y493" i="3"/>
  <c r="AO493" i="3"/>
  <c r="M493" i="3"/>
  <c r="AC493" i="3"/>
  <c r="AS493" i="3"/>
  <c r="N461" i="3"/>
  <c r="R461" i="3"/>
  <c r="V461" i="3"/>
  <c r="Z461" i="3"/>
  <c r="AD461" i="3"/>
  <c r="AH461" i="3"/>
  <c r="AL461" i="3"/>
  <c r="AP461" i="3"/>
  <c r="AT461" i="3"/>
  <c r="K461" i="3"/>
  <c r="O461" i="3"/>
  <c r="S461" i="3"/>
  <c r="W461" i="3"/>
  <c r="AA461" i="3"/>
  <c r="AE461" i="3"/>
  <c r="AI461" i="3"/>
  <c r="AM461" i="3"/>
  <c r="AQ461" i="3"/>
  <c r="AU461" i="3"/>
  <c r="L461" i="3"/>
  <c r="P461" i="3"/>
  <c r="T461" i="3"/>
  <c r="X461" i="3"/>
  <c r="AB461" i="3"/>
  <c r="AF461" i="3"/>
  <c r="AJ461" i="3"/>
  <c r="AN461" i="3"/>
  <c r="AR461" i="3"/>
  <c r="AV461" i="3"/>
  <c r="Q461" i="3"/>
  <c r="AG461" i="3"/>
  <c r="AW461" i="3"/>
  <c r="U461" i="3"/>
  <c r="AK461" i="3"/>
  <c r="Y461" i="3"/>
  <c r="AO461" i="3"/>
  <c r="AC461" i="3"/>
  <c r="AS461" i="3"/>
  <c r="M461" i="3"/>
  <c r="N429" i="3"/>
  <c r="R429" i="3"/>
  <c r="V429" i="3"/>
  <c r="Z429" i="3"/>
  <c r="AD429" i="3"/>
  <c r="AH429" i="3"/>
  <c r="AL429" i="3"/>
  <c r="AP429" i="3"/>
  <c r="AT429" i="3"/>
  <c r="K429" i="3"/>
  <c r="O429" i="3"/>
  <c r="S429" i="3"/>
  <c r="W429" i="3"/>
  <c r="AA429" i="3"/>
  <c r="AE429" i="3"/>
  <c r="AI429" i="3"/>
  <c r="AM429" i="3"/>
  <c r="AQ429" i="3"/>
  <c r="AU429" i="3"/>
  <c r="L429" i="3"/>
  <c r="P429" i="3"/>
  <c r="T429" i="3"/>
  <c r="X429" i="3"/>
  <c r="AB429" i="3"/>
  <c r="AF429" i="3"/>
  <c r="AJ429" i="3"/>
  <c r="AN429" i="3"/>
  <c r="AR429" i="3"/>
  <c r="AV429" i="3"/>
  <c r="Q429" i="3"/>
  <c r="AG429" i="3"/>
  <c r="AW429" i="3"/>
  <c r="U429" i="3"/>
  <c r="AK429" i="3"/>
  <c r="Y429" i="3"/>
  <c r="AO429" i="3"/>
  <c r="M429" i="3"/>
  <c r="AC429" i="3"/>
  <c r="AS429" i="3"/>
  <c r="L397" i="3"/>
  <c r="P397" i="3"/>
  <c r="T397" i="3"/>
  <c r="X397" i="3"/>
  <c r="AB397" i="3"/>
  <c r="AF397" i="3"/>
  <c r="AJ397" i="3"/>
  <c r="AN397" i="3"/>
  <c r="AR397" i="3"/>
  <c r="AV397" i="3"/>
  <c r="M397" i="3"/>
  <c r="Q397" i="3"/>
  <c r="U397" i="3"/>
  <c r="Y397" i="3"/>
  <c r="AC397" i="3"/>
  <c r="AG397" i="3"/>
  <c r="AK397" i="3"/>
  <c r="AO397" i="3"/>
  <c r="AS397" i="3"/>
  <c r="AW397" i="3"/>
  <c r="K397" i="3"/>
  <c r="S397" i="3"/>
  <c r="AA397" i="3"/>
  <c r="AI397" i="3"/>
  <c r="AQ397" i="3"/>
  <c r="N397" i="3"/>
  <c r="V397" i="3"/>
  <c r="AD397" i="3"/>
  <c r="AL397" i="3"/>
  <c r="AT397" i="3"/>
  <c r="O397" i="3"/>
  <c r="W397" i="3"/>
  <c r="AE397" i="3"/>
  <c r="AM397" i="3"/>
  <c r="AU397" i="3"/>
  <c r="AH397" i="3"/>
  <c r="AP397" i="3"/>
  <c r="R397" i="3"/>
  <c r="Z397" i="3"/>
  <c r="L365" i="3"/>
  <c r="P365" i="3"/>
  <c r="T365" i="3"/>
  <c r="X365" i="3"/>
  <c r="AB365" i="3"/>
  <c r="AF365" i="3"/>
  <c r="AJ365" i="3"/>
  <c r="AN365" i="3"/>
  <c r="AR365" i="3"/>
  <c r="AV365" i="3"/>
  <c r="M365" i="3"/>
  <c r="Q365" i="3"/>
  <c r="U365" i="3"/>
  <c r="Y365" i="3"/>
  <c r="AC365" i="3"/>
  <c r="AG365" i="3"/>
  <c r="AK365" i="3"/>
  <c r="AO365" i="3"/>
  <c r="AS365" i="3"/>
  <c r="AW365" i="3"/>
  <c r="N365" i="3"/>
  <c r="R365" i="3"/>
  <c r="V365" i="3"/>
  <c r="Z365" i="3"/>
  <c r="AD365" i="3"/>
  <c r="AH365" i="3"/>
  <c r="AL365" i="3"/>
  <c r="AP365" i="3"/>
  <c r="AT365" i="3"/>
  <c r="O365" i="3"/>
  <c r="AE365" i="3"/>
  <c r="AU365" i="3"/>
  <c r="S365" i="3"/>
  <c r="AI365" i="3"/>
  <c r="W365" i="3"/>
  <c r="AM365" i="3"/>
  <c r="K365" i="3"/>
  <c r="AA365" i="3"/>
  <c r="AQ365" i="3"/>
  <c r="L329" i="3"/>
  <c r="P329" i="3"/>
  <c r="T329" i="3"/>
  <c r="X329" i="3"/>
  <c r="AB329" i="3"/>
  <c r="AF329" i="3"/>
  <c r="AJ329" i="3"/>
  <c r="AN329" i="3"/>
  <c r="AR329" i="3"/>
  <c r="AV329" i="3"/>
  <c r="M329" i="3"/>
  <c r="Q329" i="3"/>
  <c r="U329" i="3"/>
  <c r="Y329" i="3"/>
  <c r="AC329" i="3"/>
  <c r="AG329" i="3"/>
  <c r="AK329" i="3"/>
  <c r="AO329" i="3"/>
  <c r="AS329" i="3"/>
  <c r="AW329" i="3"/>
  <c r="N329" i="3"/>
  <c r="R329" i="3"/>
  <c r="V329" i="3"/>
  <c r="Z329" i="3"/>
  <c r="AD329" i="3"/>
  <c r="AH329" i="3"/>
  <c r="AL329" i="3"/>
  <c r="AP329" i="3"/>
  <c r="AT329" i="3"/>
  <c r="K329" i="3"/>
  <c r="AA329" i="3"/>
  <c r="AQ329" i="3"/>
  <c r="O329" i="3"/>
  <c r="AE329" i="3"/>
  <c r="AU329" i="3"/>
  <c r="S329" i="3"/>
  <c r="AI329" i="3"/>
  <c r="W329" i="3"/>
  <c r="AM329" i="3"/>
  <c r="L297" i="3"/>
  <c r="P297" i="3"/>
  <c r="T297" i="3"/>
  <c r="X297" i="3"/>
  <c r="AB297" i="3"/>
  <c r="AF297" i="3"/>
  <c r="AJ297" i="3"/>
  <c r="AN297" i="3"/>
  <c r="AR297" i="3"/>
  <c r="AV297" i="3"/>
  <c r="M297" i="3"/>
  <c r="Q297" i="3"/>
  <c r="U297" i="3"/>
  <c r="Y297" i="3"/>
  <c r="AC297" i="3"/>
  <c r="AG297" i="3"/>
  <c r="AK297" i="3"/>
  <c r="AO297" i="3"/>
  <c r="AS297" i="3"/>
  <c r="AW297" i="3"/>
  <c r="N297" i="3"/>
  <c r="R297" i="3"/>
  <c r="V297" i="3"/>
  <c r="Z297" i="3"/>
  <c r="AD297" i="3"/>
  <c r="AH297" i="3"/>
  <c r="AL297" i="3"/>
  <c r="AP297" i="3"/>
  <c r="AT297" i="3"/>
  <c r="O297" i="3"/>
  <c r="AE297" i="3"/>
  <c r="AU297" i="3"/>
  <c r="S297" i="3"/>
  <c r="AI297" i="3"/>
  <c r="W297" i="3"/>
  <c r="AM297" i="3"/>
  <c r="K297" i="3"/>
  <c r="AA297" i="3"/>
  <c r="AQ297" i="3"/>
  <c r="L265" i="3"/>
  <c r="P265" i="3"/>
  <c r="T265" i="3"/>
  <c r="X265" i="3"/>
  <c r="AB265" i="3"/>
  <c r="AF265" i="3"/>
  <c r="AJ265" i="3"/>
  <c r="AN265" i="3"/>
  <c r="AR265" i="3"/>
  <c r="AV265" i="3"/>
  <c r="M265" i="3"/>
  <c r="Q265" i="3"/>
  <c r="U265" i="3"/>
  <c r="Y265" i="3"/>
  <c r="AC265" i="3"/>
  <c r="AG265" i="3"/>
  <c r="AK265" i="3"/>
  <c r="AO265" i="3"/>
  <c r="AS265" i="3"/>
  <c r="AW265" i="3"/>
  <c r="N265" i="3"/>
  <c r="R265" i="3"/>
  <c r="V265" i="3"/>
  <c r="Z265" i="3"/>
  <c r="AD265" i="3"/>
  <c r="AH265" i="3"/>
  <c r="AL265" i="3"/>
  <c r="AP265" i="3"/>
  <c r="AT265" i="3"/>
  <c r="O265" i="3"/>
  <c r="AE265" i="3"/>
  <c r="AU265" i="3"/>
  <c r="S265" i="3"/>
  <c r="AI265" i="3"/>
  <c r="W265" i="3"/>
  <c r="AM265" i="3"/>
  <c r="AA265" i="3"/>
  <c r="AQ265" i="3"/>
  <c r="K265" i="3"/>
  <c r="L237" i="3"/>
  <c r="P237" i="3"/>
  <c r="T237" i="3"/>
  <c r="X237" i="3"/>
  <c r="AB237" i="3"/>
  <c r="AF237" i="3"/>
  <c r="AJ237" i="3"/>
  <c r="AN237" i="3"/>
  <c r="AR237" i="3"/>
  <c r="AV237" i="3"/>
  <c r="M237" i="3"/>
  <c r="Q237" i="3"/>
  <c r="U237" i="3"/>
  <c r="Y237" i="3"/>
  <c r="AC237" i="3"/>
  <c r="AG237" i="3"/>
  <c r="AK237" i="3"/>
  <c r="AO237" i="3"/>
  <c r="AS237" i="3"/>
  <c r="AW237" i="3"/>
  <c r="N237" i="3"/>
  <c r="R237" i="3"/>
  <c r="V237" i="3"/>
  <c r="Z237" i="3"/>
  <c r="AD237" i="3"/>
  <c r="AH237" i="3"/>
  <c r="AL237" i="3"/>
  <c r="AP237" i="3"/>
  <c r="AT237" i="3"/>
  <c r="S237" i="3"/>
  <c r="AI237" i="3"/>
  <c r="W237" i="3"/>
  <c r="AM237" i="3"/>
  <c r="K237" i="3"/>
  <c r="AA237" i="3"/>
  <c r="AQ237" i="3"/>
  <c r="AE237" i="3"/>
  <c r="AU237" i="3"/>
  <c r="O237" i="3"/>
  <c r="L205" i="3"/>
  <c r="P205" i="3"/>
  <c r="T205" i="3"/>
  <c r="X205" i="3"/>
  <c r="AB205" i="3"/>
  <c r="AF205" i="3"/>
  <c r="AJ205" i="3"/>
  <c r="AN205" i="3"/>
  <c r="AR205" i="3"/>
  <c r="AV205" i="3"/>
  <c r="M205" i="3"/>
  <c r="Q205" i="3"/>
  <c r="U205" i="3"/>
  <c r="Y205" i="3"/>
  <c r="AC205" i="3"/>
  <c r="AG205" i="3"/>
  <c r="AK205" i="3"/>
  <c r="AO205" i="3"/>
  <c r="AS205" i="3"/>
  <c r="AW205" i="3"/>
  <c r="N205" i="3"/>
  <c r="R205" i="3"/>
  <c r="V205" i="3"/>
  <c r="Z205" i="3"/>
  <c r="AD205" i="3"/>
  <c r="AH205" i="3"/>
  <c r="AL205" i="3"/>
  <c r="AP205" i="3"/>
  <c r="AT205" i="3"/>
  <c r="K205" i="3"/>
  <c r="AA205" i="3"/>
  <c r="AQ205" i="3"/>
  <c r="O205" i="3"/>
  <c r="AE205" i="3"/>
  <c r="AU205" i="3"/>
  <c r="S205" i="3"/>
  <c r="AI205" i="3"/>
  <c r="W205" i="3"/>
  <c r="AM205" i="3"/>
  <c r="N173" i="3"/>
  <c r="R173" i="3"/>
  <c r="V173" i="3"/>
  <c r="Z173" i="3"/>
  <c r="AD173" i="3"/>
  <c r="AH173" i="3"/>
  <c r="AL173" i="3"/>
  <c r="AP173" i="3"/>
  <c r="AT173" i="3"/>
  <c r="K173" i="3"/>
  <c r="O173" i="3"/>
  <c r="S173" i="3"/>
  <c r="W173" i="3"/>
  <c r="AA173" i="3"/>
  <c r="AE173" i="3"/>
  <c r="AI173" i="3"/>
  <c r="AM173" i="3"/>
  <c r="AQ173" i="3"/>
  <c r="AU173" i="3"/>
  <c r="L173" i="3"/>
  <c r="P173" i="3"/>
  <c r="T173" i="3"/>
  <c r="X173" i="3"/>
  <c r="AB173" i="3"/>
  <c r="AF173" i="3"/>
  <c r="AJ173" i="3"/>
  <c r="AN173" i="3"/>
  <c r="AR173" i="3"/>
  <c r="AV173" i="3"/>
  <c r="Q173" i="3"/>
  <c r="AG173" i="3"/>
  <c r="AW173" i="3"/>
  <c r="U173" i="3"/>
  <c r="AK173" i="3"/>
  <c r="Y173" i="3"/>
  <c r="AO173" i="3"/>
  <c r="AS173" i="3"/>
  <c r="M173" i="3"/>
  <c r="AC173" i="3"/>
  <c r="N137" i="3"/>
  <c r="R137" i="3"/>
  <c r="V137" i="3"/>
  <c r="Z137" i="3"/>
  <c r="AD137" i="3"/>
  <c r="AH137" i="3"/>
  <c r="AL137" i="3"/>
  <c r="AP137" i="3"/>
  <c r="AT137" i="3"/>
  <c r="K137" i="3"/>
  <c r="O137" i="3"/>
  <c r="S137" i="3"/>
  <c r="W137" i="3"/>
  <c r="AA137" i="3"/>
  <c r="AE137" i="3"/>
  <c r="AI137" i="3"/>
  <c r="AM137" i="3"/>
  <c r="AQ137" i="3"/>
  <c r="AU137" i="3"/>
  <c r="L137" i="3"/>
  <c r="P137" i="3"/>
  <c r="T137" i="3"/>
  <c r="X137" i="3"/>
  <c r="AB137" i="3"/>
  <c r="AF137" i="3"/>
  <c r="AJ137" i="3"/>
  <c r="AN137" i="3"/>
  <c r="AR137" i="3"/>
  <c r="AV137" i="3"/>
  <c r="M137" i="3"/>
  <c r="AC137" i="3"/>
  <c r="AS137" i="3"/>
  <c r="Q137" i="3"/>
  <c r="AG137" i="3"/>
  <c r="AW137" i="3"/>
  <c r="U137" i="3"/>
  <c r="AK137" i="3"/>
  <c r="AO137" i="3"/>
  <c r="Y137" i="3"/>
  <c r="L105" i="3"/>
  <c r="P105" i="3"/>
  <c r="T105" i="3"/>
  <c r="X105" i="3"/>
  <c r="AB105" i="3"/>
  <c r="AF105" i="3"/>
  <c r="AJ105" i="3"/>
  <c r="AN105" i="3"/>
  <c r="AR105" i="3"/>
  <c r="AV105" i="3"/>
  <c r="M105" i="3"/>
  <c r="Q105" i="3"/>
  <c r="U105" i="3"/>
  <c r="Y105" i="3"/>
  <c r="AC105" i="3"/>
  <c r="AG105" i="3"/>
  <c r="AK105" i="3"/>
  <c r="AO105" i="3"/>
  <c r="AS105" i="3"/>
  <c r="AW105" i="3"/>
  <c r="N105" i="3"/>
  <c r="R105" i="3"/>
  <c r="V105" i="3"/>
  <c r="Z105" i="3"/>
  <c r="AD105" i="3"/>
  <c r="AH105" i="3"/>
  <c r="AL105" i="3"/>
  <c r="AP105" i="3"/>
  <c r="AT105" i="3"/>
  <c r="K105" i="3"/>
  <c r="AA105" i="3"/>
  <c r="AQ105" i="3"/>
  <c r="O105" i="3"/>
  <c r="AE105" i="3"/>
  <c r="AU105" i="3"/>
  <c r="S105" i="3"/>
  <c r="AI105" i="3"/>
  <c r="W105" i="3"/>
  <c r="AM105" i="3"/>
  <c r="L73" i="3"/>
  <c r="P73" i="3"/>
  <c r="T73" i="3"/>
  <c r="X73" i="3"/>
  <c r="AB73" i="3"/>
  <c r="AF73" i="3"/>
  <c r="AJ73" i="3"/>
  <c r="AN73" i="3"/>
  <c r="AR73" i="3"/>
  <c r="AV73" i="3"/>
  <c r="M73" i="3"/>
  <c r="Q73" i="3"/>
  <c r="U73" i="3"/>
  <c r="Y73" i="3"/>
  <c r="AC73" i="3"/>
  <c r="AG73" i="3"/>
  <c r="AK73" i="3"/>
  <c r="AO73" i="3"/>
  <c r="AS73" i="3"/>
  <c r="AW73" i="3"/>
  <c r="N73" i="3"/>
  <c r="R73" i="3"/>
  <c r="V73" i="3"/>
  <c r="Z73" i="3"/>
  <c r="AD73" i="3"/>
  <c r="AH73" i="3"/>
  <c r="AL73" i="3"/>
  <c r="AP73" i="3"/>
  <c r="AT73" i="3"/>
  <c r="O73" i="3"/>
  <c r="AE73" i="3"/>
  <c r="AU73" i="3"/>
  <c r="S73" i="3"/>
  <c r="AI73" i="3"/>
  <c r="W73" i="3"/>
  <c r="AM73" i="3"/>
  <c r="K73" i="3"/>
  <c r="AA73" i="3"/>
  <c r="AQ73" i="3"/>
  <c r="N37" i="3"/>
  <c r="R37" i="3"/>
  <c r="V37" i="3"/>
  <c r="Z37" i="3"/>
  <c r="AD37" i="3"/>
  <c r="AH37" i="3"/>
  <c r="AL37" i="3"/>
  <c r="AP37" i="3"/>
  <c r="AT37" i="3"/>
  <c r="K37" i="3"/>
  <c r="O37" i="3"/>
  <c r="S37" i="3"/>
  <c r="W37" i="3"/>
  <c r="AA37" i="3"/>
  <c r="AE37" i="3"/>
  <c r="AI37" i="3"/>
  <c r="AM37" i="3"/>
  <c r="AQ37" i="3"/>
  <c r="AU37" i="3"/>
  <c r="L37" i="3"/>
  <c r="P37" i="3"/>
  <c r="T37" i="3"/>
  <c r="X37" i="3"/>
  <c r="AB37" i="3"/>
  <c r="AF37" i="3"/>
  <c r="AJ37" i="3"/>
  <c r="AN37" i="3"/>
  <c r="AR37" i="3"/>
  <c r="AV37" i="3"/>
  <c r="Q37" i="3"/>
  <c r="AG37" i="3"/>
  <c r="AW37" i="3"/>
  <c r="U37" i="3"/>
  <c r="AK37" i="3"/>
  <c r="Y37" i="3"/>
  <c r="AO37" i="3"/>
  <c r="M37" i="3"/>
  <c r="AC37" i="3"/>
  <c r="AS37" i="3"/>
  <c r="M1517" i="3"/>
  <c r="Q1517" i="3"/>
  <c r="U1517" i="3"/>
  <c r="Y1517" i="3"/>
  <c r="AC1517" i="3"/>
  <c r="AG1517" i="3"/>
  <c r="AK1517" i="3"/>
  <c r="AO1517" i="3"/>
  <c r="AS1517" i="3"/>
  <c r="AW1517" i="3"/>
  <c r="N1517" i="3"/>
  <c r="R1517" i="3"/>
  <c r="V1517" i="3"/>
  <c r="Z1517" i="3"/>
  <c r="AD1517" i="3"/>
  <c r="AH1517" i="3"/>
  <c r="AL1517" i="3"/>
  <c r="AP1517" i="3"/>
  <c r="AT1517" i="3"/>
  <c r="K1517" i="3"/>
  <c r="O1517" i="3"/>
  <c r="S1517" i="3"/>
  <c r="W1517" i="3"/>
  <c r="AA1517" i="3"/>
  <c r="AE1517" i="3"/>
  <c r="AI1517" i="3"/>
  <c r="AM1517" i="3"/>
  <c r="AQ1517" i="3"/>
  <c r="AU1517" i="3"/>
  <c r="L1517" i="3"/>
  <c r="AB1517" i="3"/>
  <c r="AR1517" i="3"/>
  <c r="P1517" i="3"/>
  <c r="AF1517" i="3"/>
  <c r="AV1517" i="3"/>
  <c r="T1517" i="3"/>
  <c r="AJ1517" i="3"/>
  <c r="X1517" i="3"/>
  <c r="AN1517" i="3"/>
  <c r="M1481" i="3"/>
  <c r="Q1481" i="3"/>
  <c r="U1481" i="3"/>
  <c r="Y1481" i="3"/>
  <c r="AC1481" i="3"/>
  <c r="AG1481" i="3"/>
  <c r="AK1481" i="3"/>
  <c r="AO1481" i="3"/>
  <c r="AS1481" i="3"/>
  <c r="AW1481" i="3"/>
  <c r="N1481" i="3"/>
  <c r="R1481" i="3"/>
  <c r="V1481" i="3"/>
  <c r="Z1481" i="3"/>
  <c r="AD1481" i="3"/>
  <c r="AH1481" i="3"/>
  <c r="AL1481" i="3"/>
  <c r="AP1481" i="3"/>
  <c r="AT1481" i="3"/>
  <c r="K1481" i="3"/>
  <c r="O1481" i="3"/>
  <c r="S1481" i="3"/>
  <c r="W1481" i="3"/>
  <c r="AA1481" i="3"/>
  <c r="AE1481" i="3"/>
  <c r="AI1481" i="3"/>
  <c r="AM1481" i="3"/>
  <c r="AQ1481" i="3"/>
  <c r="AU1481" i="3"/>
  <c r="L1481" i="3"/>
  <c r="AB1481" i="3"/>
  <c r="AR1481" i="3"/>
  <c r="P1481" i="3"/>
  <c r="AF1481" i="3"/>
  <c r="AV1481" i="3"/>
  <c r="AN1481" i="3"/>
  <c r="T1481" i="3"/>
  <c r="AJ1481" i="3"/>
  <c r="X1481" i="3"/>
  <c r="M1449" i="3"/>
  <c r="Q1449" i="3"/>
  <c r="U1449" i="3"/>
  <c r="Y1449" i="3"/>
  <c r="AC1449" i="3"/>
  <c r="AG1449" i="3"/>
  <c r="AK1449" i="3"/>
  <c r="AO1449" i="3"/>
  <c r="AS1449" i="3"/>
  <c r="AW1449" i="3"/>
  <c r="N1449" i="3"/>
  <c r="R1449" i="3"/>
  <c r="V1449" i="3"/>
  <c r="Z1449" i="3"/>
  <c r="AD1449" i="3"/>
  <c r="AH1449" i="3"/>
  <c r="AL1449" i="3"/>
  <c r="AP1449" i="3"/>
  <c r="AT1449" i="3"/>
  <c r="K1449" i="3"/>
  <c r="O1449" i="3"/>
  <c r="S1449" i="3"/>
  <c r="W1449" i="3"/>
  <c r="AA1449" i="3"/>
  <c r="AE1449" i="3"/>
  <c r="AI1449" i="3"/>
  <c r="AM1449" i="3"/>
  <c r="AQ1449" i="3"/>
  <c r="AU1449" i="3"/>
  <c r="L1449" i="3"/>
  <c r="AB1449" i="3"/>
  <c r="AR1449" i="3"/>
  <c r="X1449" i="3"/>
  <c r="P1449" i="3"/>
  <c r="AF1449" i="3"/>
  <c r="AV1449" i="3"/>
  <c r="T1449" i="3"/>
  <c r="AJ1449" i="3"/>
  <c r="AN1449" i="3"/>
  <c r="M1417" i="3"/>
  <c r="Q1417" i="3"/>
  <c r="U1417" i="3"/>
  <c r="Y1417" i="3"/>
  <c r="AC1417" i="3"/>
  <c r="AG1417" i="3"/>
  <c r="AK1417" i="3"/>
  <c r="AO1417" i="3"/>
  <c r="AS1417" i="3"/>
  <c r="AW1417" i="3"/>
  <c r="N1417" i="3"/>
  <c r="R1417" i="3"/>
  <c r="V1417" i="3"/>
  <c r="Z1417" i="3"/>
  <c r="AD1417" i="3"/>
  <c r="AH1417" i="3"/>
  <c r="AL1417" i="3"/>
  <c r="AP1417" i="3"/>
  <c r="AT1417" i="3"/>
  <c r="K1417" i="3"/>
  <c r="O1417" i="3"/>
  <c r="S1417" i="3"/>
  <c r="W1417" i="3"/>
  <c r="AA1417" i="3"/>
  <c r="AE1417" i="3"/>
  <c r="AI1417" i="3"/>
  <c r="AM1417" i="3"/>
  <c r="AQ1417" i="3"/>
  <c r="AU1417" i="3"/>
  <c r="L1417" i="3"/>
  <c r="AB1417" i="3"/>
  <c r="AR1417" i="3"/>
  <c r="P1417" i="3"/>
  <c r="AF1417" i="3"/>
  <c r="AV1417" i="3"/>
  <c r="AN1417" i="3"/>
  <c r="T1417" i="3"/>
  <c r="AJ1417" i="3"/>
  <c r="X1417" i="3"/>
  <c r="M1385" i="3"/>
  <c r="Q1385" i="3"/>
  <c r="U1385" i="3"/>
  <c r="Y1385" i="3"/>
  <c r="AC1385" i="3"/>
  <c r="AG1385" i="3"/>
  <c r="AK1385" i="3"/>
  <c r="AO1385" i="3"/>
  <c r="AS1385" i="3"/>
  <c r="AW1385" i="3"/>
  <c r="N1385" i="3"/>
  <c r="R1385" i="3"/>
  <c r="V1385" i="3"/>
  <c r="Z1385" i="3"/>
  <c r="AD1385" i="3"/>
  <c r="AH1385" i="3"/>
  <c r="AL1385" i="3"/>
  <c r="AP1385" i="3"/>
  <c r="AT1385" i="3"/>
  <c r="K1385" i="3"/>
  <c r="O1385" i="3"/>
  <c r="S1385" i="3"/>
  <c r="W1385" i="3"/>
  <c r="AA1385" i="3"/>
  <c r="AE1385" i="3"/>
  <c r="AI1385" i="3"/>
  <c r="AM1385" i="3"/>
  <c r="AQ1385" i="3"/>
  <c r="AU1385" i="3"/>
  <c r="L1385" i="3"/>
  <c r="AB1385" i="3"/>
  <c r="AR1385" i="3"/>
  <c r="X1385" i="3"/>
  <c r="P1385" i="3"/>
  <c r="AF1385" i="3"/>
  <c r="AV1385" i="3"/>
  <c r="T1385" i="3"/>
  <c r="AJ1385" i="3"/>
  <c r="AN1385" i="3"/>
  <c r="M1353" i="3"/>
  <c r="Q1353" i="3"/>
  <c r="U1353" i="3"/>
  <c r="Y1353" i="3"/>
  <c r="AC1353" i="3"/>
  <c r="AG1353" i="3"/>
  <c r="AK1353" i="3"/>
  <c r="AO1353" i="3"/>
  <c r="AS1353" i="3"/>
  <c r="AW1353" i="3"/>
  <c r="N1353" i="3"/>
  <c r="R1353" i="3"/>
  <c r="V1353" i="3"/>
  <c r="Z1353" i="3"/>
  <c r="AD1353" i="3"/>
  <c r="AH1353" i="3"/>
  <c r="AL1353" i="3"/>
  <c r="AP1353" i="3"/>
  <c r="AT1353" i="3"/>
  <c r="K1353" i="3"/>
  <c r="O1353" i="3"/>
  <c r="S1353" i="3"/>
  <c r="W1353" i="3"/>
  <c r="AA1353" i="3"/>
  <c r="AE1353" i="3"/>
  <c r="AI1353" i="3"/>
  <c r="AM1353" i="3"/>
  <c r="AQ1353" i="3"/>
  <c r="AU1353" i="3"/>
  <c r="L1353" i="3"/>
  <c r="AB1353" i="3"/>
  <c r="AR1353" i="3"/>
  <c r="AN1353" i="3"/>
  <c r="P1353" i="3"/>
  <c r="AF1353" i="3"/>
  <c r="AV1353" i="3"/>
  <c r="T1353" i="3"/>
  <c r="AJ1353" i="3"/>
  <c r="X1353" i="3"/>
  <c r="M1321" i="3"/>
  <c r="Q1321" i="3"/>
  <c r="U1321" i="3"/>
  <c r="Y1321" i="3"/>
  <c r="AC1321" i="3"/>
  <c r="AG1321" i="3"/>
  <c r="AK1321" i="3"/>
  <c r="AO1321" i="3"/>
  <c r="AS1321" i="3"/>
  <c r="AW1321" i="3"/>
  <c r="N1321" i="3"/>
  <c r="R1321" i="3"/>
  <c r="V1321" i="3"/>
  <c r="Z1321" i="3"/>
  <c r="AD1321" i="3"/>
  <c r="AH1321" i="3"/>
  <c r="AL1321" i="3"/>
  <c r="AP1321" i="3"/>
  <c r="AT1321" i="3"/>
  <c r="K1321" i="3"/>
  <c r="O1321" i="3"/>
  <c r="S1321" i="3"/>
  <c r="W1321" i="3"/>
  <c r="AA1321" i="3"/>
  <c r="AE1321" i="3"/>
  <c r="AI1321" i="3"/>
  <c r="AM1321" i="3"/>
  <c r="AQ1321" i="3"/>
  <c r="AU1321" i="3"/>
  <c r="L1321" i="3"/>
  <c r="AB1321" i="3"/>
  <c r="AR1321" i="3"/>
  <c r="X1321" i="3"/>
  <c r="P1321" i="3"/>
  <c r="AF1321" i="3"/>
  <c r="AV1321" i="3"/>
  <c r="T1321" i="3"/>
  <c r="AJ1321" i="3"/>
  <c r="AN1321" i="3"/>
  <c r="M1289" i="3"/>
  <c r="Q1289" i="3"/>
  <c r="U1289" i="3"/>
  <c r="Y1289" i="3"/>
  <c r="AC1289" i="3"/>
  <c r="AG1289" i="3"/>
  <c r="AK1289" i="3"/>
  <c r="AO1289" i="3"/>
  <c r="AS1289" i="3"/>
  <c r="AW1289" i="3"/>
  <c r="N1289" i="3"/>
  <c r="R1289" i="3"/>
  <c r="V1289" i="3"/>
  <c r="Z1289" i="3"/>
  <c r="AD1289" i="3"/>
  <c r="AH1289" i="3"/>
  <c r="AL1289" i="3"/>
  <c r="AP1289" i="3"/>
  <c r="AT1289" i="3"/>
  <c r="K1289" i="3"/>
  <c r="O1289" i="3"/>
  <c r="S1289" i="3"/>
  <c r="W1289" i="3"/>
  <c r="AA1289" i="3"/>
  <c r="AE1289" i="3"/>
  <c r="AI1289" i="3"/>
  <c r="AM1289" i="3"/>
  <c r="AQ1289" i="3"/>
  <c r="AU1289" i="3"/>
  <c r="L1289" i="3"/>
  <c r="AB1289" i="3"/>
  <c r="AR1289" i="3"/>
  <c r="P1289" i="3"/>
  <c r="AF1289" i="3"/>
  <c r="AV1289" i="3"/>
  <c r="X1289" i="3"/>
  <c r="T1289" i="3"/>
  <c r="AJ1289" i="3"/>
  <c r="AN1289" i="3"/>
  <c r="M1261" i="3"/>
  <c r="Q1261" i="3"/>
  <c r="U1261" i="3"/>
  <c r="Y1261" i="3"/>
  <c r="AC1261" i="3"/>
  <c r="AG1261" i="3"/>
  <c r="AK1261" i="3"/>
  <c r="AO1261" i="3"/>
  <c r="AS1261" i="3"/>
  <c r="AW1261" i="3"/>
  <c r="N1261" i="3"/>
  <c r="R1261" i="3"/>
  <c r="V1261" i="3"/>
  <c r="Z1261" i="3"/>
  <c r="AD1261" i="3"/>
  <c r="AH1261" i="3"/>
  <c r="AL1261" i="3"/>
  <c r="AP1261" i="3"/>
  <c r="AT1261" i="3"/>
  <c r="K1261" i="3"/>
  <c r="O1261" i="3"/>
  <c r="S1261" i="3"/>
  <c r="W1261" i="3"/>
  <c r="AA1261" i="3"/>
  <c r="AE1261" i="3"/>
  <c r="AI1261" i="3"/>
  <c r="AM1261" i="3"/>
  <c r="AQ1261" i="3"/>
  <c r="AU1261" i="3"/>
  <c r="P1261" i="3"/>
  <c r="AF1261" i="3"/>
  <c r="AV1261" i="3"/>
  <c r="L1261" i="3"/>
  <c r="AR1261" i="3"/>
  <c r="T1261" i="3"/>
  <c r="AJ1261" i="3"/>
  <c r="X1261" i="3"/>
  <c r="AN1261" i="3"/>
  <c r="AB1261" i="3"/>
  <c r="M1229" i="3"/>
  <c r="Q1229" i="3"/>
  <c r="U1229" i="3"/>
  <c r="Y1229" i="3"/>
  <c r="AC1229" i="3"/>
  <c r="AG1229" i="3"/>
  <c r="AK1229" i="3"/>
  <c r="AO1229" i="3"/>
  <c r="AS1229" i="3"/>
  <c r="AW1229" i="3"/>
  <c r="N1229" i="3"/>
  <c r="R1229" i="3"/>
  <c r="V1229" i="3"/>
  <c r="Z1229" i="3"/>
  <c r="AD1229" i="3"/>
  <c r="AH1229" i="3"/>
  <c r="AL1229" i="3"/>
  <c r="AP1229" i="3"/>
  <c r="AT1229" i="3"/>
  <c r="K1229" i="3"/>
  <c r="O1229" i="3"/>
  <c r="S1229" i="3"/>
  <c r="W1229" i="3"/>
  <c r="AA1229" i="3"/>
  <c r="AE1229" i="3"/>
  <c r="AI1229" i="3"/>
  <c r="AM1229" i="3"/>
  <c r="AQ1229" i="3"/>
  <c r="AU1229" i="3"/>
  <c r="P1229" i="3"/>
  <c r="AF1229" i="3"/>
  <c r="AV1229" i="3"/>
  <c r="AR1229" i="3"/>
  <c r="T1229" i="3"/>
  <c r="AJ1229" i="3"/>
  <c r="L1229" i="3"/>
  <c r="X1229" i="3"/>
  <c r="AN1229" i="3"/>
  <c r="AB1229" i="3"/>
  <c r="M1197" i="3"/>
  <c r="Q1197" i="3"/>
  <c r="U1197" i="3"/>
  <c r="Y1197" i="3"/>
  <c r="AC1197" i="3"/>
  <c r="AG1197" i="3"/>
  <c r="AK1197" i="3"/>
  <c r="AO1197" i="3"/>
  <c r="AS1197" i="3"/>
  <c r="AW1197" i="3"/>
  <c r="N1197" i="3"/>
  <c r="R1197" i="3"/>
  <c r="V1197" i="3"/>
  <c r="Z1197" i="3"/>
  <c r="AD1197" i="3"/>
  <c r="AH1197" i="3"/>
  <c r="AL1197" i="3"/>
  <c r="AP1197" i="3"/>
  <c r="AT1197" i="3"/>
  <c r="K1197" i="3"/>
  <c r="O1197" i="3"/>
  <c r="S1197" i="3"/>
  <c r="W1197" i="3"/>
  <c r="AA1197" i="3"/>
  <c r="AE1197" i="3"/>
  <c r="AI1197" i="3"/>
  <c r="AM1197" i="3"/>
  <c r="AQ1197" i="3"/>
  <c r="AU1197" i="3"/>
  <c r="P1197" i="3"/>
  <c r="AF1197" i="3"/>
  <c r="AV1197" i="3"/>
  <c r="T1197" i="3"/>
  <c r="AJ1197" i="3"/>
  <c r="X1197" i="3"/>
  <c r="AN1197" i="3"/>
  <c r="L1197" i="3"/>
  <c r="AB1197" i="3"/>
  <c r="AR1197" i="3"/>
  <c r="M1165" i="3"/>
  <c r="Q1165" i="3"/>
  <c r="U1165" i="3"/>
  <c r="Y1165" i="3"/>
  <c r="AC1165" i="3"/>
  <c r="AG1165" i="3"/>
  <c r="AK1165" i="3"/>
  <c r="AO1165" i="3"/>
  <c r="AS1165" i="3"/>
  <c r="AW1165" i="3"/>
  <c r="P1165" i="3"/>
  <c r="AB1165" i="3"/>
  <c r="AJ1165" i="3"/>
  <c r="AV1165" i="3"/>
  <c r="N1165" i="3"/>
  <c r="R1165" i="3"/>
  <c r="V1165" i="3"/>
  <c r="Z1165" i="3"/>
  <c r="AD1165" i="3"/>
  <c r="AH1165" i="3"/>
  <c r="AL1165" i="3"/>
  <c r="AP1165" i="3"/>
  <c r="AT1165" i="3"/>
  <c r="L1165" i="3"/>
  <c r="X1165" i="3"/>
  <c r="AN1165" i="3"/>
  <c r="K1165" i="3"/>
  <c r="O1165" i="3"/>
  <c r="S1165" i="3"/>
  <c r="W1165" i="3"/>
  <c r="AA1165" i="3"/>
  <c r="AE1165" i="3"/>
  <c r="AI1165" i="3"/>
  <c r="AM1165" i="3"/>
  <c r="AQ1165" i="3"/>
  <c r="AU1165" i="3"/>
  <c r="T1165" i="3"/>
  <c r="AF1165" i="3"/>
  <c r="AR1165" i="3"/>
  <c r="K1133" i="3"/>
  <c r="O1133" i="3"/>
  <c r="S1133" i="3"/>
  <c r="W1133" i="3"/>
  <c r="AA1133" i="3"/>
  <c r="AE1133" i="3"/>
  <c r="AI1133" i="3"/>
  <c r="P1133" i="3"/>
  <c r="U1133" i="3"/>
  <c r="Z1133" i="3"/>
  <c r="AF1133" i="3"/>
  <c r="AK1133" i="3"/>
  <c r="AO1133" i="3"/>
  <c r="AS1133" i="3"/>
  <c r="AW1133" i="3"/>
  <c r="N1133" i="3"/>
  <c r="AD1133" i="3"/>
  <c r="AR1133" i="3"/>
  <c r="L1133" i="3"/>
  <c r="Q1133" i="3"/>
  <c r="V1133" i="3"/>
  <c r="AB1133" i="3"/>
  <c r="AG1133" i="3"/>
  <c r="AL1133" i="3"/>
  <c r="AP1133" i="3"/>
  <c r="AT1133" i="3"/>
  <c r="Y1133" i="3"/>
  <c r="AN1133" i="3"/>
  <c r="M1133" i="3"/>
  <c r="R1133" i="3"/>
  <c r="X1133" i="3"/>
  <c r="AC1133" i="3"/>
  <c r="AH1133" i="3"/>
  <c r="AM1133" i="3"/>
  <c r="AQ1133" i="3"/>
  <c r="AU1133" i="3"/>
  <c r="T1133" i="3"/>
  <c r="AJ1133" i="3"/>
  <c r="AV1133" i="3"/>
  <c r="M1101" i="3"/>
  <c r="Q1101" i="3"/>
  <c r="U1101" i="3"/>
  <c r="Y1101" i="3"/>
  <c r="AC1101" i="3"/>
  <c r="AG1101" i="3"/>
  <c r="AK1101" i="3"/>
  <c r="AO1101" i="3"/>
  <c r="AS1101" i="3"/>
  <c r="AW1101" i="3"/>
  <c r="N1101" i="3"/>
  <c r="R1101" i="3"/>
  <c r="V1101" i="3"/>
  <c r="Z1101" i="3"/>
  <c r="AD1101" i="3"/>
  <c r="AH1101" i="3"/>
  <c r="AL1101" i="3"/>
  <c r="AP1101" i="3"/>
  <c r="AT1101" i="3"/>
  <c r="K1101" i="3"/>
  <c r="O1101" i="3"/>
  <c r="S1101" i="3"/>
  <c r="W1101" i="3"/>
  <c r="AA1101" i="3"/>
  <c r="AE1101" i="3"/>
  <c r="AI1101" i="3"/>
  <c r="AM1101" i="3"/>
  <c r="AQ1101" i="3"/>
  <c r="AU1101" i="3"/>
  <c r="L1101" i="3"/>
  <c r="AB1101" i="3"/>
  <c r="AR1101" i="3"/>
  <c r="AN1101" i="3"/>
  <c r="P1101" i="3"/>
  <c r="AF1101" i="3"/>
  <c r="AV1101" i="3"/>
  <c r="T1101" i="3"/>
  <c r="AJ1101" i="3"/>
  <c r="X1101" i="3"/>
  <c r="M1069" i="3"/>
  <c r="Q1069" i="3"/>
  <c r="U1069" i="3"/>
  <c r="Y1069" i="3"/>
  <c r="AC1069" i="3"/>
  <c r="AG1069" i="3"/>
  <c r="AK1069" i="3"/>
  <c r="AO1069" i="3"/>
  <c r="AS1069" i="3"/>
  <c r="AW1069" i="3"/>
  <c r="N1069" i="3"/>
  <c r="R1069" i="3"/>
  <c r="V1069" i="3"/>
  <c r="Z1069" i="3"/>
  <c r="AD1069" i="3"/>
  <c r="AH1069" i="3"/>
  <c r="AL1069" i="3"/>
  <c r="AP1069" i="3"/>
  <c r="AT1069" i="3"/>
  <c r="K1069" i="3"/>
  <c r="O1069" i="3"/>
  <c r="S1069" i="3"/>
  <c r="W1069" i="3"/>
  <c r="AA1069" i="3"/>
  <c r="AE1069" i="3"/>
  <c r="AI1069" i="3"/>
  <c r="AM1069" i="3"/>
  <c r="AQ1069" i="3"/>
  <c r="AU1069" i="3"/>
  <c r="L1069" i="3"/>
  <c r="AB1069" i="3"/>
  <c r="AR1069" i="3"/>
  <c r="P1069" i="3"/>
  <c r="AF1069" i="3"/>
  <c r="AV1069" i="3"/>
  <c r="X1069" i="3"/>
  <c r="T1069" i="3"/>
  <c r="AJ1069" i="3"/>
  <c r="AN1069" i="3"/>
  <c r="M1037" i="3"/>
  <c r="Q1037" i="3"/>
  <c r="U1037" i="3"/>
  <c r="Y1037" i="3"/>
  <c r="AC1037" i="3"/>
  <c r="AG1037" i="3"/>
  <c r="AK1037" i="3"/>
  <c r="AO1037" i="3"/>
  <c r="AS1037" i="3"/>
  <c r="AW1037" i="3"/>
  <c r="N1037" i="3"/>
  <c r="R1037" i="3"/>
  <c r="V1037" i="3"/>
  <c r="Z1037" i="3"/>
  <c r="AD1037" i="3"/>
  <c r="AH1037" i="3"/>
  <c r="AL1037" i="3"/>
  <c r="AP1037" i="3"/>
  <c r="AT1037" i="3"/>
  <c r="K1037" i="3"/>
  <c r="O1037" i="3"/>
  <c r="S1037" i="3"/>
  <c r="W1037" i="3"/>
  <c r="AA1037" i="3"/>
  <c r="AE1037" i="3"/>
  <c r="AI1037" i="3"/>
  <c r="AM1037" i="3"/>
  <c r="AQ1037" i="3"/>
  <c r="AU1037" i="3"/>
  <c r="L1037" i="3"/>
  <c r="AB1037" i="3"/>
  <c r="AR1037" i="3"/>
  <c r="P1037" i="3"/>
  <c r="AF1037" i="3"/>
  <c r="AV1037" i="3"/>
  <c r="X1037" i="3"/>
  <c r="T1037" i="3"/>
  <c r="AJ1037" i="3"/>
  <c r="AN1037" i="3"/>
  <c r="M1005" i="3"/>
  <c r="Q1005" i="3"/>
  <c r="U1005" i="3"/>
  <c r="Y1005" i="3"/>
  <c r="AC1005" i="3"/>
  <c r="AG1005" i="3"/>
  <c r="AK1005" i="3"/>
  <c r="AO1005" i="3"/>
  <c r="AS1005" i="3"/>
  <c r="AW1005" i="3"/>
  <c r="N1005" i="3"/>
  <c r="R1005" i="3"/>
  <c r="V1005" i="3"/>
  <c r="Z1005" i="3"/>
  <c r="AD1005" i="3"/>
  <c r="AH1005" i="3"/>
  <c r="AL1005" i="3"/>
  <c r="AP1005" i="3"/>
  <c r="AT1005" i="3"/>
  <c r="K1005" i="3"/>
  <c r="O1005" i="3"/>
  <c r="S1005" i="3"/>
  <c r="W1005" i="3"/>
  <c r="AA1005" i="3"/>
  <c r="AE1005" i="3"/>
  <c r="AI1005" i="3"/>
  <c r="AM1005" i="3"/>
  <c r="AQ1005" i="3"/>
  <c r="AU1005" i="3"/>
  <c r="L1005" i="3"/>
  <c r="AB1005" i="3"/>
  <c r="AR1005" i="3"/>
  <c r="P1005" i="3"/>
  <c r="AF1005" i="3"/>
  <c r="AV1005" i="3"/>
  <c r="X1005" i="3"/>
  <c r="T1005" i="3"/>
  <c r="AJ1005" i="3"/>
  <c r="AN1005" i="3"/>
  <c r="N973" i="3"/>
  <c r="R973" i="3"/>
  <c r="V973" i="3"/>
  <c r="Z973" i="3"/>
  <c r="AD973" i="3"/>
  <c r="AH973" i="3"/>
  <c r="AL973" i="3"/>
  <c r="AP973" i="3"/>
  <c r="AT973" i="3"/>
  <c r="K973" i="3"/>
  <c r="P973" i="3"/>
  <c r="U973" i="3"/>
  <c r="AA973" i="3"/>
  <c r="AF973" i="3"/>
  <c r="AK973" i="3"/>
  <c r="AQ973" i="3"/>
  <c r="AV973" i="3"/>
  <c r="L973" i="3"/>
  <c r="Q973" i="3"/>
  <c r="W973" i="3"/>
  <c r="AB973" i="3"/>
  <c r="AG973" i="3"/>
  <c r="AM973" i="3"/>
  <c r="AR973" i="3"/>
  <c r="AW973" i="3"/>
  <c r="M973" i="3"/>
  <c r="S973" i="3"/>
  <c r="X973" i="3"/>
  <c r="AC973" i="3"/>
  <c r="AI973" i="3"/>
  <c r="AN973" i="3"/>
  <c r="AS973" i="3"/>
  <c r="O973" i="3"/>
  <c r="AJ973" i="3"/>
  <c r="T973" i="3"/>
  <c r="AO973" i="3"/>
  <c r="Y973" i="3"/>
  <c r="AU973" i="3"/>
  <c r="AE973" i="3"/>
  <c r="L941" i="3"/>
  <c r="P941" i="3"/>
  <c r="T941" i="3"/>
  <c r="X941" i="3"/>
  <c r="AB941" i="3"/>
  <c r="AF941" i="3"/>
  <c r="AJ941" i="3"/>
  <c r="AN941" i="3"/>
  <c r="AR941" i="3"/>
  <c r="AV941" i="3"/>
  <c r="N941" i="3"/>
  <c r="R941" i="3"/>
  <c r="V941" i="3"/>
  <c r="Z941" i="3"/>
  <c r="AD941" i="3"/>
  <c r="AH941" i="3"/>
  <c r="AL941" i="3"/>
  <c r="AP941" i="3"/>
  <c r="AT941" i="3"/>
  <c r="M941" i="3"/>
  <c r="U941" i="3"/>
  <c r="AC941" i="3"/>
  <c r="AK941" i="3"/>
  <c r="AS941" i="3"/>
  <c r="O941" i="3"/>
  <c r="W941" i="3"/>
  <c r="AE941" i="3"/>
  <c r="AM941" i="3"/>
  <c r="AU941" i="3"/>
  <c r="Q941" i="3"/>
  <c r="Y941" i="3"/>
  <c r="AG941" i="3"/>
  <c r="AO941" i="3"/>
  <c r="AW941" i="3"/>
  <c r="AA941" i="3"/>
  <c r="AI941" i="3"/>
  <c r="S941" i="3"/>
  <c r="K941" i="3"/>
  <c r="AQ941" i="3"/>
  <c r="L909" i="3"/>
  <c r="P909" i="3"/>
  <c r="T909" i="3"/>
  <c r="X909" i="3"/>
  <c r="AB909" i="3"/>
  <c r="AF909" i="3"/>
  <c r="AJ909" i="3"/>
  <c r="AN909" i="3"/>
  <c r="AR909" i="3"/>
  <c r="AV909" i="3"/>
  <c r="N909" i="3"/>
  <c r="R909" i="3"/>
  <c r="V909" i="3"/>
  <c r="Z909" i="3"/>
  <c r="AD909" i="3"/>
  <c r="AH909" i="3"/>
  <c r="AL909" i="3"/>
  <c r="AP909" i="3"/>
  <c r="AT909" i="3"/>
  <c r="M909" i="3"/>
  <c r="U909" i="3"/>
  <c r="AC909" i="3"/>
  <c r="AK909" i="3"/>
  <c r="AS909" i="3"/>
  <c r="O909" i="3"/>
  <c r="W909" i="3"/>
  <c r="AE909" i="3"/>
  <c r="AM909" i="3"/>
  <c r="AU909" i="3"/>
  <c r="Q909" i="3"/>
  <c r="Y909" i="3"/>
  <c r="AG909" i="3"/>
  <c r="AO909" i="3"/>
  <c r="AW909" i="3"/>
  <c r="AA909" i="3"/>
  <c r="AI909" i="3"/>
  <c r="K909" i="3"/>
  <c r="AQ909" i="3"/>
  <c r="S909" i="3"/>
  <c r="L877" i="3"/>
  <c r="P877" i="3"/>
  <c r="T877" i="3"/>
  <c r="X877" i="3"/>
  <c r="AB877" i="3"/>
  <c r="AF877" i="3"/>
  <c r="AJ877" i="3"/>
  <c r="AN877" i="3"/>
  <c r="AR877" i="3"/>
  <c r="AV877" i="3"/>
  <c r="N877" i="3"/>
  <c r="R877" i="3"/>
  <c r="V877" i="3"/>
  <c r="Z877" i="3"/>
  <c r="AD877" i="3"/>
  <c r="AH877" i="3"/>
  <c r="AL877" i="3"/>
  <c r="AP877" i="3"/>
  <c r="AT877" i="3"/>
  <c r="M877" i="3"/>
  <c r="U877" i="3"/>
  <c r="AC877" i="3"/>
  <c r="AK877" i="3"/>
  <c r="AS877" i="3"/>
  <c r="O877" i="3"/>
  <c r="W877" i="3"/>
  <c r="AE877" i="3"/>
  <c r="AM877" i="3"/>
  <c r="AU877" i="3"/>
  <c r="Q877" i="3"/>
  <c r="Y877" i="3"/>
  <c r="AG877" i="3"/>
  <c r="AO877" i="3"/>
  <c r="AW877" i="3"/>
  <c r="AA877" i="3"/>
  <c r="AI877" i="3"/>
  <c r="K877" i="3"/>
  <c r="AQ877" i="3"/>
  <c r="S877" i="3"/>
  <c r="L845" i="3"/>
  <c r="P845" i="3"/>
  <c r="T845" i="3"/>
  <c r="X845" i="3"/>
  <c r="AB845" i="3"/>
  <c r="AF845" i="3"/>
  <c r="AJ845" i="3"/>
  <c r="AN845" i="3"/>
  <c r="AR845" i="3"/>
  <c r="AV845" i="3"/>
  <c r="N845" i="3"/>
  <c r="R845" i="3"/>
  <c r="V845" i="3"/>
  <c r="Z845" i="3"/>
  <c r="AD845" i="3"/>
  <c r="AH845" i="3"/>
  <c r="AL845" i="3"/>
  <c r="AP845" i="3"/>
  <c r="AT845" i="3"/>
  <c r="M845" i="3"/>
  <c r="U845" i="3"/>
  <c r="AC845" i="3"/>
  <c r="AK845" i="3"/>
  <c r="AS845" i="3"/>
  <c r="O845" i="3"/>
  <c r="W845" i="3"/>
  <c r="AE845" i="3"/>
  <c r="AM845" i="3"/>
  <c r="AU845" i="3"/>
  <c r="Q845" i="3"/>
  <c r="Y845" i="3"/>
  <c r="AG845" i="3"/>
  <c r="AO845" i="3"/>
  <c r="AW845" i="3"/>
  <c r="AA845" i="3"/>
  <c r="AI845" i="3"/>
  <c r="K845" i="3"/>
  <c r="AQ845" i="3"/>
  <c r="S845" i="3"/>
  <c r="L813" i="3"/>
  <c r="P813" i="3"/>
  <c r="T813" i="3"/>
  <c r="X813" i="3"/>
  <c r="AB813" i="3"/>
  <c r="AF813" i="3"/>
  <c r="AJ813" i="3"/>
  <c r="AN813" i="3"/>
  <c r="AR813" i="3"/>
  <c r="AV813" i="3"/>
  <c r="N813" i="3"/>
  <c r="R813" i="3"/>
  <c r="V813" i="3"/>
  <c r="Z813" i="3"/>
  <c r="AD813" i="3"/>
  <c r="AH813" i="3"/>
  <c r="AL813" i="3"/>
  <c r="AP813" i="3"/>
  <c r="AT813" i="3"/>
  <c r="M813" i="3"/>
  <c r="U813" i="3"/>
  <c r="AC813" i="3"/>
  <c r="AK813" i="3"/>
  <c r="AS813" i="3"/>
  <c r="O813" i="3"/>
  <c r="W813" i="3"/>
  <c r="AE813" i="3"/>
  <c r="AM813" i="3"/>
  <c r="AU813" i="3"/>
  <c r="Q813" i="3"/>
  <c r="Y813" i="3"/>
  <c r="AG813" i="3"/>
  <c r="AO813" i="3"/>
  <c r="AW813" i="3"/>
  <c r="AA813" i="3"/>
  <c r="AI813" i="3"/>
  <c r="K813" i="3"/>
  <c r="AQ813" i="3"/>
  <c r="S813" i="3"/>
  <c r="L781" i="3"/>
  <c r="P781" i="3"/>
  <c r="T781" i="3"/>
  <c r="X781" i="3"/>
  <c r="AB781" i="3"/>
  <c r="AF781" i="3"/>
  <c r="AJ781" i="3"/>
  <c r="AN781" i="3"/>
  <c r="AR781" i="3"/>
  <c r="AV781" i="3"/>
  <c r="N781" i="3"/>
  <c r="R781" i="3"/>
  <c r="V781" i="3"/>
  <c r="Z781" i="3"/>
  <c r="AD781" i="3"/>
  <c r="AH781" i="3"/>
  <c r="AL781" i="3"/>
  <c r="AP781" i="3"/>
  <c r="AT781" i="3"/>
  <c r="M781" i="3"/>
  <c r="U781" i="3"/>
  <c r="AC781" i="3"/>
  <c r="AK781" i="3"/>
  <c r="AS781" i="3"/>
  <c r="O781" i="3"/>
  <c r="W781" i="3"/>
  <c r="AE781" i="3"/>
  <c r="AM781" i="3"/>
  <c r="AU781" i="3"/>
  <c r="Q781" i="3"/>
  <c r="Y781" i="3"/>
  <c r="AG781" i="3"/>
  <c r="AO781" i="3"/>
  <c r="AW781" i="3"/>
  <c r="AA781" i="3"/>
  <c r="AI781" i="3"/>
  <c r="K781" i="3"/>
  <c r="AQ781" i="3"/>
  <c r="S781" i="3"/>
  <c r="N749" i="3"/>
  <c r="R749" i="3"/>
  <c r="V749" i="3"/>
  <c r="Z749" i="3"/>
  <c r="AD749" i="3"/>
  <c r="AH749" i="3"/>
  <c r="AL749" i="3"/>
  <c r="AP749" i="3"/>
  <c r="AT749" i="3"/>
  <c r="K749" i="3"/>
  <c r="O749" i="3"/>
  <c r="S749" i="3"/>
  <c r="W749" i="3"/>
  <c r="AA749" i="3"/>
  <c r="AE749" i="3"/>
  <c r="AI749" i="3"/>
  <c r="AM749" i="3"/>
  <c r="AQ749" i="3"/>
  <c r="AU749" i="3"/>
  <c r="L749" i="3"/>
  <c r="P749" i="3"/>
  <c r="T749" i="3"/>
  <c r="X749" i="3"/>
  <c r="AB749" i="3"/>
  <c r="AF749" i="3"/>
  <c r="AJ749" i="3"/>
  <c r="AN749" i="3"/>
  <c r="AR749" i="3"/>
  <c r="AV749" i="3"/>
  <c r="Q749" i="3"/>
  <c r="AG749" i="3"/>
  <c r="AW749" i="3"/>
  <c r="U749" i="3"/>
  <c r="AK749" i="3"/>
  <c r="Y749" i="3"/>
  <c r="AO749" i="3"/>
  <c r="M749" i="3"/>
  <c r="AC749" i="3"/>
  <c r="AS749" i="3"/>
  <c r="N717" i="3"/>
  <c r="R717" i="3"/>
  <c r="V717" i="3"/>
  <c r="Z717" i="3"/>
  <c r="AD717" i="3"/>
  <c r="AH717" i="3"/>
  <c r="AL717" i="3"/>
  <c r="AP717" i="3"/>
  <c r="AT717" i="3"/>
  <c r="K717" i="3"/>
  <c r="O717" i="3"/>
  <c r="S717" i="3"/>
  <c r="W717" i="3"/>
  <c r="AA717" i="3"/>
  <c r="AE717" i="3"/>
  <c r="AI717" i="3"/>
  <c r="AM717" i="3"/>
  <c r="AQ717" i="3"/>
  <c r="AU717" i="3"/>
  <c r="L717" i="3"/>
  <c r="P717" i="3"/>
  <c r="T717" i="3"/>
  <c r="X717" i="3"/>
  <c r="AB717" i="3"/>
  <c r="AF717" i="3"/>
  <c r="AJ717" i="3"/>
  <c r="AN717" i="3"/>
  <c r="AR717" i="3"/>
  <c r="AV717" i="3"/>
  <c r="Q717" i="3"/>
  <c r="AG717" i="3"/>
  <c r="AW717" i="3"/>
  <c r="U717" i="3"/>
  <c r="AK717" i="3"/>
  <c r="Y717" i="3"/>
  <c r="AO717" i="3"/>
  <c r="AC717" i="3"/>
  <c r="AS717" i="3"/>
  <c r="M717" i="3"/>
  <c r="N685" i="3"/>
  <c r="R685" i="3"/>
  <c r="V685" i="3"/>
  <c r="Z685" i="3"/>
  <c r="AD685" i="3"/>
  <c r="AH685" i="3"/>
  <c r="AL685" i="3"/>
  <c r="AP685" i="3"/>
  <c r="AT685" i="3"/>
  <c r="K685" i="3"/>
  <c r="O685" i="3"/>
  <c r="S685" i="3"/>
  <c r="W685" i="3"/>
  <c r="AA685" i="3"/>
  <c r="AE685" i="3"/>
  <c r="AI685" i="3"/>
  <c r="AM685" i="3"/>
  <c r="AQ685" i="3"/>
  <c r="AU685" i="3"/>
  <c r="L685" i="3"/>
  <c r="P685" i="3"/>
  <c r="T685" i="3"/>
  <c r="X685" i="3"/>
  <c r="AB685" i="3"/>
  <c r="AF685" i="3"/>
  <c r="AJ685" i="3"/>
  <c r="AN685" i="3"/>
  <c r="AR685" i="3"/>
  <c r="AV685" i="3"/>
  <c r="Q685" i="3"/>
  <c r="AG685" i="3"/>
  <c r="AW685" i="3"/>
  <c r="U685" i="3"/>
  <c r="AK685" i="3"/>
  <c r="Y685" i="3"/>
  <c r="AO685" i="3"/>
  <c r="M685" i="3"/>
  <c r="AC685" i="3"/>
  <c r="AS685" i="3"/>
  <c r="N649" i="3"/>
  <c r="R649" i="3"/>
  <c r="V649" i="3"/>
  <c r="Z649" i="3"/>
  <c r="AD649" i="3"/>
  <c r="AH649" i="3"/>
  <c r="AL649" i="3"/>
  <c r="AP649" i="3"/>
  <c r="AT649" i="3"/>
  <c r="K649" i="3"/>
  <c r="O649" i="3"/>
  <c r="S649" i="3"/>
  <c r="W649" i="3"/>
  <c r="AA649" i="3"/>
  <c r="AE649" i="3"/>
  <c r="AI649" i="3"/>
  <c r="AM649" i="3"/>
  <c r="AQ649" i="3"/>
  <c r="AU649" i="3"/>
  <c r="L649" i="3"/>
  <c r="P649" i="3"/>
  <c r="T649" i="3"/>
  <c r="X649" i="3"/>
  <c r="AB649" i="3"/>
  <c r="AF649" i="3"/>
  <c r="AJ649" i="3"/>
  <c r="AN649" i="3"/>
  <c r="AR649" i="3"/>
  <c r="AV649" i="3"/>
  <c r="M649" i="3"/>
  <c r="AC649" i="3"/>
  <c r="AS649" i="3"/>
  <c r="Q649" i="3"/>
  <c r="AG649" i="3"/>
  <c r="AW649" i="3"/>
  <c r="U649" i="3"/>
  <c r="AK649" i="3"/>
  <c r="Y649" i="3"/>
  <c r="AO649" i="3"/>
  <c r="N621" i="3"/>
  <c r="R621" i="3"/>
  <c r="V621" i="3"/>
  <c r="Z621" i="3"/>
  <c r="AD621" i="3"/>
  <c r="AH621" i="3"/>
  <c r="AL621" i="3"/>
  <c r="AP621" i="3"/>
  <c r="AT621" i="3"/>
  <c r="K621" i="3"/>
  <c r="O621" i="3"/>
  <c r="S621" i="3"/>
  <c r="W621" i="3"/>
  <c r="AA621" i="3"/>
  <c r="AE621" i="3"/>
  <c r="AI621" i="3"/>
  <c r="AM621" i="3"/>
  <c r="AQ621" i="3"/>
  <c r="AU621" i="3"/>
  <c r="L621" i="3"/>
  <c r="P621" i="3"/>
  <c r="T621" i="3"/>
  <c r="X621" i="3"/>
  <c r="AB621" i="3"/>
  <c r="AF621" i="3"/>
  <c r="AJ621" i="3"/>
  <c r="AN621" i="3"/>
  <c r="AR621" i="3"/>
  <c r="AV621" i="3"/>
  <c r="Q621" i="3"/>
  <c r="AG621" i="3"/>
  <c r="AW621" i="3"/>
  <c r="U621" i="3"/>
  <c r="AK621" i="3"/>
  <c r="Y621" i="3"/>
  <c r="AO621" i="3"/>
  <c r="M621" i="3"/>
  <c r="AC621" i="3"/>
  <c r="AS621" i="3"/>
  <c r="N589" i="3"/>
  <c r="R589" i="3"/>
  <c r="V589" i="3"/>
  <c r="Z589" i="3"/>
  <c r="AD589" i="3"/>
  <c r="AH589" i="3"/>
  <c r="AL589" i="3"/>
  <c r="AP589" i="3"/>
  <c r="AT589" i="3"/>
  <c r="K589" i="3"/>
  <c r="O589" i="3"/>
  <c r="S589" i="3"/>
  <c r="W589" i="3"/>
  <c r="AA589" i="3"/>
  <c r="AE589" i="3"/>
  <c r="AI589" i="3"/>
  <c r="AM589" i="3"/>
  <c r="AQ589" i="3"/>
  <c r="AU589" i="3"/>
  <c r="L589" i="3"/>
  <c r="P589" i="3"/>
  <c r="T589" i="3"/>
  <c r="X589" i="3"/>
  <c r="AB589" i="3"/>
  <c r="AF589" i="3"/>
  <c r="AJ589" i="3"/>
  <c r="AN589" i="3"/>
  <c r="AR589" i="3"/>
  <c r="AV589" i="3"/>
  <c r="Q589" i="3"/>
  <c r="AG589" i="3"/>
  <c r="AW589" i="3"/>
  <c r="U589" i="3"/>
  <c r="AK589" i="3"/>
  <c r="Y589" i="3"/>
  <c r="AO589" i="3"/>
  <c r="AC589" i="3"/>
  <c r="AS589" i="3"/>
  <c r="M589" i="3"/>
  <c r="N557" i="3"/>
  <c r="R557" i="3"/>
  <c r="V557" i="3"/>
  <c r="Z557" i="3"/>
  <c r="AD557" i="3"/>
  <c r="AH557" i="3"/>
  <c r="AL557" i="3"/>
  <c r="AP557" i="3"/>
  <c r="AT557" i="3"/>
  <c r="K557" i="3"/>
  <c r="O557" i="3"/>
  <c r="S557" i="3"/>
  <c r="W557" i="3"/>
  <c r="AA557" i="3"/>
  <c r="AE557" i="3"/>
  <c r="AI557" i="3"/>
  <c r="AM557" i="3"/>
  <c r="AQ557" i="3"/>
  <c r="AU557" i="3"/>
  <c r="L557" i="3"/>
  <c r="P557" i="3"/>
  <c r="T557" i="3"/>
  <c r="X557" i="3"/>
  <c r="AB557" i="3"/>
  <c r="AF557" i="3"/>
  <c r="AJ557" i="3"/>
  <c r="AN557" i="3"/>
  <c r="AR557" i="3"/>
  <c r="AV557" i="3"/>
  <c r="Q557" i="3"/>
  <c r="AG557" i="3"/>
  <c r="AW557" i="3"/>
  <c r="U557" i="3"/>
  <c r="AK557" i="3"/>
  <c r="Y557" i="3"/>
  <c r="AO557" i="3"/>
  <c r="M557" i="3"/>
  <c r="AC557" i="3"/>
  <c r="AS557" i="3"/>
  <c r="N521" i="3"/>
  <c r="R521" i="3"/>
  <c r="V521" i="3"/>
  <c r="Z521" i="3"/>
  <c r="AD521" i="3"/>
  <c r="AH521" i="3"/>
  <c r="AL521" i="3"/>
  <c r="AP521" i="3"/>
  <c r="AT521" i="3"/>
  <c r="L521" i="3"/>
  <c r="P521" i="3"/>
  <c r="T521" i="3"/>
  <c r="X521" i="3"/>
  <c r="AB521" i="3"/>
  <c r="AF521" i="3"/>
  <c r="AJ521" i="3"/>
  <c r="AN521" i="3"/>
  <c r="AR521" i="3"/>
  <c r="AV521" i="3"/>
  <c r="O521" i="3"/>
  <c r="W521" i="3"/>
  <c r="AE521" i="3"/>
  <c r="AM521" i="3"/>
  <c r="AU521" i="3"/>
  <c r="Q521" i="3"/>
  <c r="Y521" i="3"/>
  <c r="AG521" i="3"/>
  <c r="AO521" i="3"/>
  <c r="AW521" i="3"/>
  <c r="K521" i="3"/>
  <c r="S521" i="3"/>
  <c r="AA521" i="3"/>
  <c r="AI521" i="3"/>
  <c r="AQ521" i="3"/>
  <c r="AC521" i="3"/>
  <c r="AK521" i="3"/>
  <c r="M521" i="3"/>
  <c r="AS521" i="3"/>
  <c r="U521" i="3"/>
  <c r="N489" i="3"/>
  <c r="R489" i="3"/>
  <c r="V489" i="3"/>
  <c r="Z489" i="3"/>
  <c r="AD489" i="3"/>
  <c r="AH489" i="3"/>
  <c r="AL489" i="3"/>
  <c r="AP489" i="3"/>
  <c r="AT489" i="3"/>
  <c r="K489" i="3"/>
  <c r="O489" i="3"/>
  <c r="S489" i="3"/>
  <c r="W489" i="3"/>
  <c r="AA489" i="3"/>
  <c r="AE489" i="3"/>
  <c r="AI489" i="3"/>
  <c r="AM489" i="3"/>
  <c r="AQ489" i="3"/>
  <c r="AU489" i="3"/>
  <c r="L489" i="3"/>
  <c r="P489" i="3"/>
  <c r="T489" i="3"/>
  <c r="X489" i="3"/>
  <c r="AB489" i="3"/>
  <c r="AF489" i="3"/>
  <c r="AJ489" i="3"/>
  <c r="AN489" i="3"/>
  <c r="AR489" i="3"/>
  <c r="AV489" i="3"/>
  <c r="M489" i="3"/>
  <c r="AC489" i="3"/>
  <c r="AS489" i="3"/>
  <c r="Q489" i="3"/>
  <c r="AG489" i="3"/>
  <c r="AW489" i="3"/>
  <c r="U489" i="3"/>
  <c r="AK489" i="3"/>
  <c r="Y489" i="3"/>
  <c r="AO489" i="3"/>
  <c r="N457" i="3"/>
  <c r="R457" i="3"/>
  <c r="V457" i="3"/>
  <c r="Z457" i="3"/>
  <c r="AD457" i="3"/>
  <c r="AH457" i="3"/>
  <c r="AL457" i="3"/>
  <c r="AP457" i="3"/>
  <c r="AT457" i="3"/>
  <c r="K457" i="3"/>
  <c r="O457" i="3"/>
  <c r="S457" i="3"/>
  <c r="W457" i="3"/>
  <c r="AA457" i="3"/>
  <c r="AE457" i="3"/>
  <c r="AI457" i="3"/>
  <c r="AM457" i="3"/>
  <c r="AQ457" i="3"/>
  <c r="AU457" i="3"/>
  <c r="L457" i="3"/>
  <c r="P457" i="3"/>
  <c r="T457" i="3"/>
  <c r="X457" i="3"/>
  <c r="AB457" i="3"/>
  <c r="AF457" i="3"/>
  <c r="AJ457" i="3"/>
  <c r="AN457" i="3"/>
  <c r="AR457" i="3"/>
  <c r="AV457" i="3"/>
  <c r="M457" i="3"/>
  <c r="AC457" i="3"/>
  <c r="AS457" i="3"/>
  <c r="Q457" i="3"/>
  <c r="AG457" i="3"/>
  <c r="AW457" i="3"/>
  <c r="U457" i="3"/>
  <c r="AK457" i="3"/>
  <c r="Y457" i="3"/>
  <c r="AO457" i="3"/>
  <c r="N425" i="3"/>
  <c r="R425" i="3"/>
  <c r="V425" i="3"/>
  <c r="Z425" i="3"/>
  <c r="AD425" i="3"/>
  <c r="AH425" i="3"/>
  <c r="AL425" i="3"/>
  <c r="AP425" i="3"/>
  <c r="AT425" i="3"/>
  <c r="K425" i="3"/>
  <c r="O425" i="3"/>
  <c r="S425" i="3"/>
  <c r="W425" i="3"/>
  <c r="AA425" i="3"/>
  <c r="AE425" i="3"/>
  <c r="AI425" i="3"/>
  <c r="AM425" i="3"/>
  <c r="AQ425" i="3"/>
  <c r="AU425" i="3"/>
  <c r="L425" i="3"/>
  <c r="P425" i="3"/>
  <c r="T425" i="3"/>
  <c r="X425" i="3"/>
  <c r="AB425" i="3"/>
  <c r="AF425" i="3"/>
  <c r="AJ425" i="3"/>
  <c r="AN425" i="3"/>
  <c r="AR425" i="3"/>
  <c r="AV425" i="3"/>
  <c r="M425" i="3"/>
  <c r="AC425" i="3"/>
  <c r="AS425" i="3"/>
  <c r="Q425" i="3"/>
  <c r="AG425" i="3"/>
  <c r="AW425" i="3"/>
  <c r="U425" i="3"/>
  <c r="AK425" i="3"/>
  <c r="Y425" i="3"/>
  <c r="AO425" i="3"/>
  <c r="L393" i="3"/>
  <c r="P393" i="3"/>
  <c r="T393" i="3"/>
  <c r="X393" i="3"/>
  <c r="AB393" i="3"/>
  <c r="AF393" i="3"/>
  <c r="AJ393" i="3"/>
  <c r="AN393" i="3"/>
  <c r="AR393" i="3"/>
  <c r="AV393" i="3"/>
  <c r="M393" i="3"/>
  <c r="Q393" i="3"/>
  <c r="U393" i="3"/>
  <c r="Y393" i="3"/>
  <c r="AC393" i="3"/>
  <c r="AG393" i="3"/>
  <c r="AK393" i="3"/>
  <c r="AO393" i="3"/>
  <c r="AS393" i="3"/>
  <c r="AW393" i="3"/>
  <c r="O393" i="3"/>
  <c r="W393" i="3"/>
  <c r="AE393" i="3"/>
  <c r="AM393" i="3"/>
  <c r="AU393" i="3"/>
  <c r="R393" i="3"/>
  <c r="Z393" i="3"/>
  <c r="AH393" i="3"/>
  <c r="AP393" i="3"/>
  <c r="K393" i="3"/>
  <c r="S393" i="3"/>
  <c r="AA393" i="3"/>
  <c r="AI393" i="3"/>
  <c r="AQ393" i="3"/>
  <c r="AD393" i="3"/>
  <c r="AL393" i="3"/>
  <c r="N393" i="3"/>
  <c r="AT393" i="3"/>
  <c r="V393" i="3"/>
  <c r="L361" i="3"/>
  <c r="P361" i="3"/>
  <c r="T361" i="3"/>
  <c r="X361" i="3"/>
  <c r="AB361" i="3"/>
  <c r="AF361" i="3"/>
  <c r="AJ361" i="3"/>
  <c r="AN361" i="3"/>
  <c r="AR361" i="3"/>
  <c r="AV361" i="3"/>
  <c r="M361" i="3"/>
  <c r="Q361" i="3"/>
  <c r="U361" i="3"/>
  <c r="Y361" i="3"/>
  <c r="AC361" i="3"/>
  <c r="AG361" i="3"/>
  <c r="AK361" i="3"/>
  <c r="AO361" i="3"/>
  <c r="AS361" i="3"/>
  <c r="AW361" i="3"/>
  <c r="N361" i="3"/>
  <c r="R361" i="3"/>
  <c r="V361" i="3"/>
  <c r="Z361" i="3"/>
  <c r="AD361" i="3"/>
  <c r="AH361" i="3"/>
  <c r="AL361" i="3"/>
  <c r="AP361" i="3"/>
  <c r="AT361" i="3"/>
  <c r="K361" i="3"/>
  <c r="AA361" i="3"/>
  <c r="AQ361" i="3"/>
  <c r="O361" i="3"/>
  <c r="AE361" i="3"/>
  <c r="AU361" i="3"/>
  <c r="S361" i="3"/>
  <c r="AI361" i="3"/>
  <c r="AM361" i="3"/>
  <c r="W361" i="3"/>
  <c r="L333" i="3"/>
  <c r="P333" i="3"/>
  <c r="T333" i="3"/>
  <c r="X333" i="3"/>
  <c r="AB333" i="3"/>
  <c r="AF333" i="3"/>
  <c r="AJ333" i="3"/>
  <c r="AN333" i="3"/>
  <c r="AR333" i="3"/>
  <c r="AV333" i="3"/>
  <c r="M333" i="3"/>
  <c r="Q333" i="3"/>
  <c r="U333" i="3"/>
  <c r="Y333" i="3"/>
  <c r="AC333" i="3"/>
  <c r="AG333" i="3"/>
  <c r="AK333" i="3"/>
  <c r="AO333" i="3"/>
  <c r="AS333" i="3"/>
  <c r="AW333" i="3"/>
  <c r="N333" i="3"/>
  <c r="R333" i="3"/>
  <c r="V333" i="3"/>
  <c r="Z333" i="3"/>
  <c r="AD333" i="3"/>
  <c r="AH333" i="3"/>
  <c r="AL333" i="3"/>
  <c r="AP333" i="3"/>
  <c r="AT333" i="3"/>
  <c r="O333" i="3"/>
  <c r="AE333" i="3"/>
  <c r="AU333" i="3"/>
  <c r="S333" i="3"/>
  <c r="AI333" i="3"/>
  <c r="W333" i="3"/>
  <c r="AM333" i="3"/>
  <c r="AQ333" i="3"/>
  <c r="K333" i="3"/>
  <c r="AA333" i="3"/>
  <c r="L301" i="3"/>
  <c r="P301" i="3"/>
  <c r="T301" i="3"/>
  <c r="X301" i="3"/>
  <c r="AB301" i="3"/>
  <c r="AF301" i="3"/>
  <c r="AJ301" i="3"/>
  <c r="AN301" i="3"/>
  <c r="AR301" i="3"/>
  <c r="AV301" i="3"/>
  <c r="M301" i="3"/>
  <c r="Q301" i="3"/>
  <c r="U301" i="3"/>
  <c r="Y301" i="3"/>
  <c r="AC301" i="3"/>
  <c r="AG301" i="3"/>
  <c r="AK301" i="3"/>
  <c r="AO301" i="3"/>
  <c r="AS301" i="3"/>
  <c r="AW301" i="3"/>
  <c r="N301" i="3"/>
  <c r="R301" i="3"/>
  <c r="V301" i="3"/>
  <c r="Z301" i="3"/>
  <c r="AD301" i="3"/>
  <c r="AH301" i="3"/>
  <c r="AL301" i="3"/>
  <c r="AP301" i="3"/>
  <c r="AT301" i="3"/>
  <c r="S301" i="3"/>
  <c r="AI301" i="3"/>
  <c r="W301" i="3"/>
  <c r="AM301" i="3"/>
  <c r="K301" i="3"/>
  <c r="AA301" i="3"/>
  <c r="AQ301" i="3"/>
  <c r="O301" i="3"/>
  <c r="AE301" i="3"/>
  <c r="AU301" i="3"/>
  <c r="L269" i="3"/>
  <c r="P269" i="3"/>
  <c r="T269" i="3"/>
  <c r="X269" i="3"/>
  <c r="AB269" i="3"/>
  <c r="AF269" i="3"/>
  <c r="AJ269" i="3"/>
  <c r="AN269" i="3"/>
  <c r="AR269" i="3"/>
  <c r="AV269" i="3"/>
  <c r="M269" i="3"/>
  <c r="Q269" i="3"/>
  <c r="U269" i="3"/>
  <c r="Y269" i="3"/>
  <c r="AC269" i="3"/>
  <c r="AG269" i="3"/>
  <c r="AK269" i="3"/>
  <c r="AO269" i="3"/>
  <c r="AS269" i="3"/>
  <c r="AW269" i="3"/>
  <c r="N269" i="3"/>
  <c r="R269" i="3"/>
  <c r="V269" i="3"/>
  <c r="Z269" i="3"/>
  <c r="AD269" i="3"/>
  <c r="AH269" i="3"/>
  <c r="AL269" i="3"/>
  <c r="AP269" i="3"/>
  <c r="AT269" i="3"/>
  <c r="S269" i="3"/>
  <c r="AI269" i="3"/>
  <c r="W269" i="3"/>
  <c r="AM269" i="3"/>
  <c r="K269" i="3"/>
  <c r="AA269" i="3"/>
  <c r="AQ269" i="3"/>
  <c r="O269" i="3"/>
  <c r="AE269" i="3"/>
  <c r="AU269" i="3"/>
  <c r="L233" i="3"/>
  <c r="P233" i="3"/>
  <c r="T233" i="3"/>
  <c r="X233" i="3"/>
  <c r="AB233" i="3"/>
  <c r="AF233" i="3"/>
  <c r="AJ233" i="3"/>
  <c r="AN233" i="3"/>
  <c r="AR233" i="3"/>
  <c r="AV233" i="3"/>
  <c r="M233" i="3"/>
  <c r="Q233" i="3"/>
  <c r="U233" i="3"/>
  <c r="Y233" i="3"/>
  <c r="AC233" i="3"/>
  <c r="AG233" i="3"/>
  <c r="AK233" i="3"/>
  <c r="AO233" i="3"/>
  <c r="AS233" i="3"/>
  <c r="AW233" i="3"/>
  <c r="N233" i="3"/>
  <c r="R233" i="3"/>
  <c r="V233" i="3"/>
  <c r="Z233" i="3"/>
  <c r="AD233" i="3"/>
  <c r="AH233" i="3"/>
  <c r="AL233" i="3"/>
  <c r="AP233" i="3"/>
  <c r="AT233" i="3"/>
  <c r="W233" i="3"/>
  <c r="AM233" i="3"/>
  <c r="K233" i="3"/>
  <c r="AA233" i="3"/>
  <c r="AQ233" i="3"/>
  <c r="O233" i="3"/>
  <c r="AE233" i="3"/>
  <c r="AU233" i="3"/>
  <c r="S233" i="3"/>
  <c r="AI233" i="3"/>
  <c r="L201" i="3"/>
  <c r="P201" i="3"/>
  <c r="T201" i="3"/>
  <c r="X201" i="3"/>
  <c r="AB201" i="3"/>
  <c r="AF201" i="3"/>
  <c r="AJ201" i="3"/>
  <c r="AN201" i="3"/>
  <c r="AR201" i="3"/>
  <c r="AV201" i="3"/>
  <c r="M201" i="3"/>
  <c r="Q201" i="3"/>
  <c r="U201" i="3"/>
  <c r="Y201" i="3"/>
  <c r="AC201" i="3"/>
  <c r="AG201" i="3"/>
  <c r="AK201" i="3"/>
  <c r="AO201" i="3"/>
  <c r="AS201" i="3"/>
  <c r="AW201" i="3"/>
  <c r="N201" i="3"/>
  <c r="R201" i="3"/>
  <c r="V201" i="3"/>
  <c r="Z201" i="3"/>
  <c r="AD201" i="3"/>
  <c r="AH201" i="3"/>
  <c r="AL201" i="3"/>
  <c r="AP201" i="3"/>
  <c r="AT201" i="3"/>
  <c r="W201" i="3"/>
  <c r="AM201" i="3"/>
  <c r="K201" i="3"/>
  <c r="AA201" i="3"/>
  <c r="AQ201" i="3"/>
  <c r="O201" i="3"/>
  <c r="AE201" i="3"/>
  <c r="AU201" i="3"/>
  <c r="AI201" i="3"/>
  <c r="S201" i="3"/>
  <c r="N169" i="3"/>
  <c r="R169" i="3"/>
  <c r="V169" i="3"/>
  <c r="Z169" i="3"/>
  <c r="AD169" i="3"/>
  <c r="AH169" i="3"/>
  <c r="AL169" i="3"/>
  <c r="AP169" i="3"/>
  <c r="AT169" i="3"/>
  <c r="K169" i="3"/>
  <c r="O169" i="3"/>
  <c r="S169" i="3"/>
  <c r="W169" i="3"/>
  <c r="AA169" i="3"/>
  <c r="AE169" i="3"/>
  <c r="AI169" i="3"/>
  <c r="AM169" i="3"/>
  <c r="AQ169" i="3"/>
  <c r="AU169" i="3"/>
  <c r="L169" i="3"/>
  <c r="P169" i="3"/>
  <c r="T169" i="3"/>
  <c r="X169" i="3"/>
  <c r="AB169" i="3"/>
  <c r="AF169" i="3"/>
  <c r="AJ169" i="3"/>
  <c r="AN169" i="3"/>
  <c r="AR169" i="3"/>
  <c r="AV169" i="3"/>
  <c r="M169" i="3"/>
  <c r="AC169" i="3"/>
  <c r="AS169" i="3"/>
  <c r="Q169" i="3"/>
  <c r="AG169" i="3"/>
  <c r="AW169" i="3"/>
  <c r="U169" i="3"/>
  <c r="AK169" i="3"/>
  <c r="Y169" i="3"/>
  <c r="AO169" i="3"/>
  <c r="N141" i="3"/>
  <c r="R141" i="3"/>
  <c r="V141" i="3"/>
  <c r="Z141" i="3"/>
  <c r="AD141" i="3"/>
  <c r="AH141" i="3"/>
  <c r="AL141" i="3"/>
  <c r="AP141" i="3"/>
  <c r="AT141" i="3"/>
  <c r="K141" i="3"/>
  <c r="O141" i="3"/>
  <c r="S141" i="3"/>
  <c r="W141" i="3"/>
  <c r="AA141" i="3"/>
  <c r="AE141" i="3"/>
  <c r="AI141" i="3"/>
  <c r="AM141" i="3"/>
  <c r="AQ141" i="3"/>
  <c r="AU141" i="3"/>
  <c r="L141" i="3"/>
  <c r="P141" i="3"/>
  <c r="T141" i="3"/>
  <c r="X141" i="3"/>
  <c r="AB141" i="3"/>
  <c r="AF141" i="3"/>
  <c r="AJ141" i="3"/>
  <c r="AN141" i="3"/>
  <c r="AR141" i="3"/>
  <c r="AV141" i="3"/>
  <c r="Q141" i="3"/>
  <c r="AG141" i="3"/>
  <c r="AW141" i="3"/>
  <c r="U141" i="3"/>
  <c r="AK141" i="3"/>
  <c r="Y141" i="3"/>
  <c r="AO141" i="3"/>
  <c r="M141" i="3"/>
  <c r="AC141" i="3"/>
  <c r="AS141" i="3"/>
  <c r="L109" i="3"/>
  <c r="P109" i="3"/>
  <c r="T109" i="3"/>
  <c r="X109" i="3"/>
  <c r="AB109" i="3"/>
  <c r="AF109" i="3"/>
  <c r="AJ109" i="3"/>
  <c r="AN109" i="3"/>
  <c r="AR109" i="3"/>
  <c r="AV109" i="3"/>
  <c r="M109" i="3"/>
  <c r="Q109" i="3"/>
  <c r="U109" i="3"/>
  <c r="Y109" i="3"/>
  <c r="AC109" i="3"/>
  <c r="AG109" i="3"/>
  <c r="AK109" i="3"/>
  <c r="AO109" i="3"/>
  <c r="AS109" i="3"/>
  <c r="AW109" i="3"/>
  <c r="N109" i="3"/>
  <c r="R109" i="3"/>
  <c r="V109" i="3"/>
  <c r="Z109" i="3"/>
  <c r="AD109" i="3"/>
  <c r="AH109" i="3"/>
  <c r="AL109" i="3"/>
  <c r="AP109" i="3"/>
  <c r="AT109" i="3"/>
  <c r="O109" i="3"/>
  <c r="AE109" i="3"/>
  <c r="AU109" i="3"/>
  <c r="S109" i="3"/>
  <c r="AI109" i="3"/>
  <c r="W109" i="3"/>
  <c r="AM109" i="3"/>
  <c r="K109" i="3"/>
  <c r="AA109" i="3"/>
  <c r="AQ109" i="3"/>
  <c r="L77" i="3"/>
  <c r="P77" i="3"/>
  <c r="T77" i="3"/>
  <c r="X77" i="3"/>
  <c r="AB77" i="3"/>
  <c r="AF77" i="3"/>
  <c r="AJ77" i="3"/>
  <c r="AN77" i="3"/>
  <c r="AR77" i="3"/>
  <c r="AV77" i="3"/>
  <c r="M77" i="3"/>
  <c r="Q77" i="3"/>
  <c r="U77" i="3"/>
  <c r="Y77" i="3"/>
  <c r="AC77" i="3"/>
  <c r="AG77" i="3"/>
  <c r="AK77" i="3"/>
  <c r="AO77" i="3"/>
  <c r="AS77" i="3"/>
  <c r="AW77" i="3"/>
  <c r="N77" i="3"/>
  <c r="R77" i="3"/>
  <c r="V77" i="3"/>
  <c r="Z77" i="3"/>
  <c r="AD77" i="3"/>
  <c r="AH77" i="3"/>
  <c r="AL77" i="3"/>
  <c r="AP77" i="3"/>
  <c r="AT77" i="3"/>
  <c r="S77" i="3"/>
  <c r="AI77" i="3"/>
  <c r="W77" i="3"/>
  <c r="AM77" i="3"/>
  <c r="K77" i="3"/>
  <c r="AA77" i="3"/>
  <c r="AQ77" i="3"/>
  <c r="AE77" i="3"/>
  <c r="AU77" i="3"/>
  <c r="O77" i="3"/>
  <c r="M45" i="3"/>
  <c r="Q45" i="3"/>
  <c r="U45" i="3"/>
  <c r="Y45" i="3"/>
  <c r="AC45" i="3"/>
  <c r="AG45" i="3"/>
  <c r="AK45" i="3"/>
  <c r="AO45" i="3"/>
  <c r="AS45" i="3"/>
  <c r="AW45" i="3"/>
  <c r="N45" i="3"/>
  <c r="R45" i="3"/>
  <c r="V45" i="3"/>
  <c r="Z45" i="3"/>
  <c r="AD45" i="3"/>
  <c r="AH45" i="3"/>
  <c r="AL45" i="3"/>
  <c r="AP45" i="3"/>
  <c r="AT45" i="3"/>
  <c r="K45" i="3"/>
  <c r="O45" i="3"/>
  <c r="S45" i="3"/>
  <c r="W45" i="3"/>
  <c r="AA45" i="3"/>
  <c r="AE45" i="3"/>
  <c r="AI45" i="3"/>
  <c r="AM45" i="3"/>
  <c r="AQ45" i="3"/>
  <c r="AU45" i="3"/>
  <c r="T45" i="3"/>
  <c r="AJ45" i="3"/>
  <c r="X45" i="3"/>
  <c r="AN45" i="3"/>
  <c r="L45" i="3"/>
  <c r="AB45" i="3"/>
  <c r="AR45" i="3"/>
  <c r="P45" i="3"/>
  <c r="AF45" i="3"/>
  <c r="AV45" i="3"/>
  <c r="K17" i="3"/>
  <c r="O17" i="3"/>
  <c r="S17" i="3"/>
  <c r="W17" i="3"/>
  <c r="AA17" i="3"/>
  <c r="L17" i="3"/>
  <c r="P17" i="3"/>
  <c r="T17" i="3"/>
  <c r="X17" i="3"/>
  <c r="AB17" i="3"/>
  <c r="AF17" i="3"/>
  <c r="AJ17" i="3"/>
  <c r="AN17" i="3"/>
  <c r="AR17" i="3"/>
  <c r="AV17" i="3"/>
  <c r="M17" i="3"/>
  <c r="Q17" i="3"/>
  <c r="U17" i="3"/>
  <c r="Y17" i="3"/>
  <c r="AC17" i="3"/>
  <c r="AG17" i="3"/>
  <c r="AK17" i="3"/>
  <c r="AO17" i="3"/>
  <c r="AS17" i="3"/>
  <c r="AW17" i="3"/>
  <c r="V17" i="3"/>
  <c r="AH17" i="3"/>
  <c r="AP17" i="3"/>
  <c r="Z17" i="3"/>
  <c r="AI17" i="3"/>
  <c r="AQ17" i="3"/>
  <c r="N17" i="3"/>
  <c r="AD17" i="3"/>
  <c r="AL17" i="3"/>
  <c r="AT17" i="3"/>
  <c r="AM17" i="3"/>
  <c r="AU17" i="3"/>
  <c r="R17" i="3"/>
  <c r="AE17" i="3"/>
  <c r="L1512" i="3"/>
  <c r="P1512" i="3"/>
  <c r="T1512" i="3"/>
  <c r="X1512" i="3"/>
  <c r="AB1512" i="3"/>
  <c r="AF1512" i="3"/>
  <c r="AJ1512" i="3"/>
  <c r="AN1512" i="3"/>
  <c r="AR1512" i="3"/>
  <c r="AV1512" i="3"/>
  <c r="Q1512" i="3"/>
  <c r="Y1512" i="3"/>
  <c r="AG1512" i="3"/>
  <c r="AO1512" i="3"/>
  <c r="AW1512" i="3"/>
  <c r="M1512" i="3"/>
  <c r="U1512" i="3"/>
  <c r="AC1512" i="3"/>
  <c r="AK1512" i="3"/>
  <c r="AS1512" i="3"/>
  <c r="N1512" i="3"/>
  <c r="R1512" i="3"/>
  <c r="V1512" i="3"/>
  <c r="Z1512" i="3"/>
  <c r="AD1512" i="3"/>
  <c r="AH1512" i="3"/>
  <c r="AL1512" i="3"/>
  <c r="AP1512" i="3"/>
  <c r="AT1512" i="3"/>
  <c r="S1512" i="3"/>
  <c r="AI1512" i="3"/>
  <c r="O1512" i="3"/>
  <c r="AU1512" i="3"/>
  <c r="W1512" i="3"/>
  <c r="AM1512" i="3"/>
  <c r="AE1512" i="3"/>
  <c r="K1512" i="3"/>
  <c r="AA1512" i="3"/>
  <c r="AQ1512" i="3"/>
  <c r="L1496" i="3"/>
  <c r="P1496" i="3"/>
  <c r="T1496" i="3"/>
  <c r="X1496" i="3"/>
  <c r="AB1496" i="3"/>
  <c r="AF1496" i="3"/>
  <c r="AJ1496" i="3"/>
  <c r="AN1496" i="3"/>
  <c r="AR1496" i="3"/>
  <c r="AV1496" i="3"/>
  <c r="M1496" i="3"/>
  <c r="Q1496" i="3"/>
  <c r="U1496" i="3"/>
  <c r="Y1496" i="3"/>
  <c r="AC1496" i="3"/>
  <c r="AG1496" i="3"/>
  <c r="AK1496" i="3"/>
  <c r="AO1496" i="3"/>
  <c r="AS1496" i="3"/>
  <c r="AW1496" i="3"/>
  <c r="N1496" i="3"/>
  <c r="R1496" i="3"/>
  <c r="V1496" i="3"/>
  <c r="Z1496" i="3"/>
  <c r="AD1496" i="3"/>
  <c r="AH1496" i="3"/>
  <c r="AL1496" i="3"/>
  <c r="AP1496" i="3"/>
  <c r="AT1496" i="3"/>
  <c r="S1496" i="3"/>
  <c r="AI1496" i="3"/>
  <c r="O1496" i="3"/>
  <c r="W1496" i="3"/>
  <c r="AM1496" i="3"/>
  <c r="AU1496" i="3"/>
  <c r="K1496" i="3"/>
  <c r="AA1496" i="3"/>
  <c r="AQ1496" i="3"/>
  <c r="AE1496" i="3"/>
  <c r="L1480" i="3"/>
  <c r="P1480" i="3"/>
  <c r="T1480" i="3"/>
  <c r="X1480" i="3"/>
  <c r="AB1480" i="3"/>
  <c r="AF1480" i="3"/>
  <c r="AJ1480" i="3"/>
  <c r="AN1480" i="3"/>
  <c r="AR1480" i="3"/>
  <c r="AV1480" i="3"/>
  <c r="M1480" i="3"/>
  <c r="Q1480" i="3"/>
  <c r="U1480" i="3"/>
  <c r="Y1480" i="3"/>
  <c r="AC1480" i="3"/>
  <c r="AG1480" i="3"/>
  <c r="AK1480" i="3"/>
  <c r="AO1480" i="3"/>
  <c r="AS1480" i="3"/>
  <c r="AW1480" i="3"/>
  <c r="N1480" i="3"/>
  <c r="R1480" i="3"/>
  <c r="V1480" i="3"/>
  <c r="Z1480" i="3"/>
  <c r="AD1480" i="3"/>
  <c r="AH1480" i="3"/>
  <c r="AL1480" i="3"/>
  <c r="AP1480" i="3"/>
  <c r="AT1480" i="3"/>
  <c r="S1480" i="3"/>
  <c r="AI1480" i="3"/>
  <c r="AU1480" i="3"/>
  <c r="W1480" i="3"/>
  <c r="AM1480" i="3"/>
  <c r="AE1480" i="3"/>
  <c r="K1480" i="3"/>
  <c r="AA1480" i="3"/>
  <c r="AQ1480" i="3"/>
  <c r="O1480" i="3"/>
  <c r="L1464" i="3"/>
  <c r="P1464" i="3"/>
  <c r="T1464" i="3"/>
  <c r="X1464" i="3"/>
  <c r="AB1464" i="3"/>
  <c r="AF1464" i="3"/>
  <c r="AJ1464" i="3"/>
  <c r="AN1464" i="3"/>
  <c r="AR1464" i="3"/>
  <c r="AV1464" i="3"/>
  <c r="M1464" i="3"/>
  <c r="Q1464" i="3"/>
  <c r="U1464" i="3"/>
  <c r="Y1464" i="3"/>
  <c r="AC1464" i="3"/>
  <c r="AG1464" i="3"/>
  <c r="AK1464" i="3"/>
  <c r="AO1464" i="3"/>
  <c r="AS1464" i="3"/>
  <c r="AW1464" i="3"/>
  <c r="N1464" i="3"/>
  <c r="R1464" i="3"/>
  <c r="V1464" i="3"/>
  <c r="Z1464" i="3"/>
  <c r="AD1464" i="3"/>
  <c r="AH1464" i="3"/>
  <c r="AL1464" i="3"/>
  <c r="AP1464" i="3"/>
  <c r="AT1464" i="3"/>
  <c r="S1464" i="3"/>
  <c r="AI1464" i="3"/>
  <c r="O1464" i="3"/>
  <c r="W1464" i="3"/>
  <c r="AM1464" i="3"/>
  <c r="AU1464" i="3"/>
  <c r="K1464" i="3"/>
  <c r="AA1464" i="3"/>
  <c r="AQ1464" i="3"/>
  <c r="AE1464" i="3"/>
  <c r="L1448" i="3"/>
  <c r="P1448" i="3"/>
  <c r="T1448" i="3"/>
  <c r="X1448" i="3"/>
  <c r="AB1448" i="3"/>
  <c r="AF1448" i="3"/>
  <c r="AJ1448" i="3"/>
  <c r="AN1448" i="3"/>
  <c r="AR1448" i="3"/>
  <c r="AV1448" i="3"/>
  <c r="M1448" i="3"/>
  <c r="Q1448" i="3"/>
  <c r="U1448" i="3"/>
  <c r="Y1448" i="3"/>
  <c r="AC1448" i="3"/>
  <c r="AG1448" i="3"/>
  <c r="AK1448" i="3"/>
  <c r="AO1448" i="3"/>
  <c r="AS1448" i="3"/>
  <c r="AW1448" i="3"/>
  <c r="N1448" i="3"/>
  <c r="R1448" i="3"/>
  <c r="V1448" i="3"/>
  <c r="Z1448" i="3"/>
  <c r="AD1448" i="3"/>
  <c r="AH1448" i="3"/>
  <c r="AL1448" i="3"/>
  <c r="AP1448" i="3"/>
  <c r="AT1448" i="3"/>
  <c r="S1448" i="3"/>
  <c r="AI1448" i="3"/>
  <c r="W1448" i="3"/>
  <c r="AM1448" i="3"/>
  <c r="O1448" i="3"/>
  <c r="AU1448" i="3"/>
  <c r="K1448" i="3"/>
  <c r="AA1448" i="3"/>
  <c r="AQ1448" i="3"/>
  <c r="AE1448" i="3"/>
  <c r="L1432" i="3"/>
  <c r="P1432" i="3"/>
  <c r="T1432" i="3"/>
  <c r="X1432" i="3"/>
  <c r="AB1432" i="3"/>
  <c r="AF1432" i="3"/>
  <c r="AJ1432" i="3"/>
  <c r="AN1432" i="3"/>
  <c r="AR1432" i="3"/>
  <c r="AV1432" i="3"/>
  <c r="M1432" i="3"/>
  <c r="Q1432" i="3"/>
  <c r="U1432" i="3"/>
  <c r="Y1432" i="3"/>
  <c r="AC1432" i="3"/>
  <c r="AG1432" i="3"/>
  <c r="AK1432" i="3"/>
  <c r="AO1432" i="3"/>
  <c r="AS1432" i="3"/>
  <c r="AW1432" i="3"/>
  <c r="N1432" i="3"/>
  <c r="R1432" i="3"/>
  <c r="V1432" i="3"/>
  <c r="Z1432" i="3"/>
  <c r="AD1432" i="3"/>
  <c r="AH1432" i="3"/>
  <c r="AL1432" i="3"/>
  <c r="AP1432" i="3"/>
  <c r="AT1432" i="3"/>
  <c r="S1432" i="3"/>
  <c r="AI1432" i="3"/>
  <c r="AU1432" i="3"/>
  <c r="W1432" i="3"/>
  <c r="AM1432" i="3"/>
  <c r="AE1432" i="3"/>
  <c r="K1432" i="3"/>
  <c r="AA1432" i="3"/>
  <c r="AQ1432" i="3"/>
  <c r="O1432" i="3"/>
  <c r="L1416" i="3"/>
  <c r="P1416" i="3"/>
  <c r="T1416" i="3"/>
  <c r="X1416" i="3"/>
  <c r="AB1416" i="3"/>
  <c r="AF1416" i="3"/>
  <c r="AJ1416" i="3"/>
  <c r="AN1416" i="3"/>
  <c r="AR1416" i="3"/>
  <c r="AV1416" i="3"/>
  <c r="M1416" i="3"/>
  <c r="Q1416" i="3"/>
  <c r="U1416" i="3"/>
  <c r="Y1416" i="3"/>
  <c r="AC1416" i="3"/>
  <c r="AG1416" i="3"/>
  <c r="AK1416" i="3"/>
  <c r="AO1416" i="3"/>
  <c r="AS1416" i="3"/>
  <c r="AW1416" i="3"/>
  <c r="N1416" i="3"/>
  <c r="R1416" i="3"/>
  <c r="V1416" i="3"/>
  <c r="Z1416" i="3"/>
  <c r="AD1416" i="3"/>
  <c r="AH1416" i="3"/>
  <c r="AL1416" i="3"/>
  <c r="AP1416" i="3"/>
  <c r="AT1416" i="3"/>
  <c r="S1416" i="3"/>
  <c r="AI1416" i="3"/>
  <c r="AU1416" i="3"/>
  <c r="W1416" i="3"/>
  <c r="AM1416" i="3"/>
  <c r="AE1416" i="3"/>
  <c r="K1416" i="3"/>
  <c r="AA1416" i="3"/>
  <c r="AQ1416" i="3"/>
  <c r="O1416" i="3"/>
  <c r="L1400" i="3"/>
  <c r="P1400" i="3"/>
  <c r="T1400" i="3"/>
  <c r="X1400" i="3"/>
  <c r="AB1400" i="3"/>
  <c r="AF1400" i="3"/>
  <c r="AJ1400" i="3"/>
  <c r="AN1400" i="3"/>
  <c r="AR1400" i="3"/>
  <c r="AV1400" i="3"/>
  <c r="M1400" i="3"/>
  <c r="Q1400" i="3"/>
  <c r="U1400" i="3"/>
  <c r="Y1400" i="3"/>
  <c r="AC1400" i="3"/>
  <c r="AG1400" i="3"/>
  <c r="AK1400" i="3"/>
  <c r="AO1400" i="3"/>
  <c r="AS1400" i="3"/>
  <c r="AW1400" i="3"/>
  <c r="N1400" i="3"/>
  <c r="R1400" i="3"/>
  <c r="V1400" i="3"/>
  <c r="Z1400" i="3"/>
  <c r="AD1400" i="3"/>
  <c r="AH1400" i="3"/>
  <c r="AL1400" i="3"/>
  <c r="AP1400" i="3"/>
  <c r="AT1400" i="3"/>
  <c r="S1400" i="3"/>
  <c r="AI1400" i="3"/>
  <c r="O1400" i="3"/>
  <c r="W1400" i="3"/>
  <c r="AM1400" i="3"/>
  <c r="AE1400" i="3"/>
  <c r="K1400" i="3"/>
  <c r="AA1400" i="3"/>
  <c r="AQ1400" i="3"/>
  <c r="AU1400" i="3"/>
  <c r="L1384" i="3"/>
  <c r="P1384" i="3"/>
  <c r="T1384" i="3"/>
  <c r="X1384" i="3"/>
  <c r="AB1384" i="3"/>
  <c r="AF1384" i="3"/>
  <c r="AJ1384" i="3"/>
  <c r="AN1384" i="3"/>
  <c r="AR1384" i="3"/>
  <c r="AV1384" i="3"/>
  <c r="M1384" i="3"/>
  <c r="Q1384" i="3"/>
  <c r="U1384" i="3"/>
  <c r="Y1384" i="3"/>
  <c r="AC1384" i="3"/>
  <c r="AG1384" i="3"/>
  <c r="AK1384" i="3"/>
  <c r="AO1384" i="3"/>
  <c r="AS1384" i="3"/>
  <c r="AW1384" i="3"/>
  <c r="N1384" i="3"/>
  <c r="R1384" i="3"/>
  <c r="V1384" i="3"/>
  <c r="Z1384" i="3"/>
  <c r="AD1384" i="3"/>
  <c r="AH1384" i="3"/>
  <c r="AL1384" i="3"/>
  <c r="AP1384" i="3"/>
  <c r="AT1384" i="3"/>
  <c r="S1384" i="3"/>
  <c r="AI1384" i="3"/>
  <c r="O1384" i="3"/>
  <c r="W1384" i="3"/>
  <c r="AM1384" i="3"/>
  <c r="AU1384" i="3"/>
  <c r="K1384" i="3"/>
  <c r="AA1384" i="3"/>
  <c r="AQ1384" i="3"/>
  <c r="AE1384" i="3"/>
  <c r="L1368" i="3"/>
  <c r="P1368" i="3"/>
  <c r="T1368" i="3"/>
  <c r="X1368" i="3"/>
  <c r="AB1368" i="3"/>
  <c r="AF1368" i="3"/>
  <c r="AJ1368" i="3"/>
  <c r="AN1368" i="3"/>
  <c r="AR1368" i="3"/>
  <c r="AV1368" i="3"/>
  <c r="M1368" i="3"/>
  <c r="Q1368" i="3"/>
  <c r="U1368" i="3"/>
  <c r="Y1368" i="3"/>
  <c r="AC1368" i="3"/>
  <c r="AG1368" i="3"/>
  <c r="AK1368" i="3"/>
  <c r="AO1368" i="3"/>
  <c r="AS1368" i="3"/>
  <c r="AW1368" i="3"/>
  <c r="N1368" i="3"/>
  <c r="R1368" i="3"/>
  <c r="V1368" i="3"/>
  <c r="Z1368" i="3"/>
  <c r="AD1368" i="3"/>
  <c r="AH1368" i="3"/>
  <c r="AL1368" i="3"/>
  <c r="AP1368" i="3"/>
  <c r="AT1368" i="3"/>
  <c r="S1368" i="3"/>
  <c r="AI1368" i="3"/>
  <c r="AU1368" i="3"/>
  <c r="W1368" i="3"/>
  <c r="AM1368" i="3"/>
  <c r="O1368" i="3"/>
  <c r="K1368" i="3"/>
  <c r="AA1368" i="3"/>
  <c r="AQ1368" i="3"/>
  <c r="AE1368" i="3"/>
  <c r="L1352" i="3"/>
  <c r="P1352" i="3"/>
  <c r="T1352" i="3"/>
  <c r="X1352" i="3"/>
  <c r="AB1352" i="3"/>
  <c r="AF1352" i="3"/>
  <c r="AJ1352" i="3"/>
  <c r="AN1352" i="3"/>
  <c r="AR1352" i="3"/>
  <c r="AV1352" i="3"/>
  <c r="M1352" i="3"/>
  <c r="Q1352" i="3"/>
  <c r="U1352" i="3"/>
  <c r="Y1352" i="3"/>
  <c r="AC1352" i="3"/>
  <c r="AG1352" i="3"/>
  <c r="AK1352" i="3"/>
  <c r="AO1352" i="3"/>
  <c r="AS1352" i="3"/>
  <c r="AW1352" i="3"/>
  <c r="N1352" i="3"/>
  <c r="R1352" i="3"/>
  <c r="V1352" i="3"/>
  <c r="Z1352" i="3"/>
  <c r="AD1352" i="3"/>
  <c r="AH1352" i="3"/>
  <c r="AL1352" i="3"/>
  <c r="AP1352" i="3"/>
  <c r="AT1352" i="3"/>
  <c r="S1352" i="3"/>
  <c r="AI1352" i="3"/>
  <c r="AE1352" i="3"/>
  <c r="W1352" i="3"/>
  <c r="AM1352" i="3"/>
  <c r="AU1352" i="3"/>
  <c r="K1352" i="3"/>
  <c r="AA1352" i="3"/>
  <c r="AQ1352" i="3"/>
  <c r="O1352" i="3"/>
  <c r="L1336" i="3"/>
  <c r="P1336" i="3"/>
  <c r="T1336" i="3"/>
  <c r="X1336" i="3"/>
  <c r="AB1336" i="3"/>
  <c r="AF1336" i="3"/>
  <c r="AJ1336" i="3"/>
  <c r="AN1336" i="3"/>
  <c r="AR1336" i="3"/>
  <c r="AV1336" i="3"/>
  <c r="M1336" i="3"/>
  <c r="Q1336" i="3"/>
  <c r="U1336" i="3"/>
  <c r="Y1336" i="3"/>
  <c r="AC1336" i="3"/>
  <c r="AG1336" i="3"/>
  <c r="AK1336" i="3"/>
  <c r="AO1336" i="3"/>
  <c r="AS1336" i="3"/>
  <c r="AW1336" i="3"/>
  <c r="N1336" i="3"/>
  <c r="R1336" i="3"/>
  <c r="V1336" i="3"/>
  <c r="Z1336" i="3"/>
  <c r="AD1336" i="3"/>
  <c r="AH1336" i="3"/>
  <c r="AL1336" i="3"/>
  <c r="AP1336" i="3"/>
  <c r="AT1336" i="3"/>
  <c r="S1336" i="3"/>
  <c r="AI1336" i="3"/>
  <c r="O1336" i="3"/>
  <c r="W1336" i="3"/>
  <c r="AM1336" i="3"/>
  <c r="AU1336" i="3"/>
  <c r="K1336" i="3"/>
  <c r="AA1336" i="3"/>
  <c r="AQ1336" i="3"/>
  <c r="AE1336" i="3"/>
  <c r="L1320" i="3"/>
  <c r="P1320" i="3"/>
  <c r="T1320" i="3"/>
  <c r="X1320" i="3"/>
  <c r="AB1320" i="3"/>
  <c r="AF1320" i="3"/>
  <c r="AJ1320" i="3"/>
  <c r="AN1320" i="3"/>
  <c r="AR1320" i="3"/>
  <c r="AV1320" i="3"/>
  <c r="M1320" i="3"/>
  <c r="Q1320" i="3"/>
  <c r="U1320" i="3"/>
  <c r="Y1320" i="3"/>
  <c r="AC1320" i="3"/>
  <c r="AG1320" i="3"/>
  <c r="AK1320" i="3"/>
  <c r="AO1320" i="3"/>
  <c r="AS1320" i="3"/>
  <c r="AW1320" i="3"/>
  <c r="N1320" i="3"/>
  <c r="R1320" i="3"/>
  <c r="V1320" i="3"/>
  <c r="Z1320" i="3"/>
  <c r="AD1320" i="3"/>
  <c r="AH1320" i="3"/>
  <c r="AL1320" i="3"/>
  <c r="AP1320" i="3"/>
  <c r="AT1320" i="3"/>
  <c r="S1320" i="3"/>
  <c r="AI1320" i="3"/>
  <c r="O1320" i="3"/>
  <c r="W1320" i="3"/>
  <c r="AM1320" i="3"/>
  <c r="AU1320" i="3"/>
  <c r="K1320" i="3"/>
  <c r="AA1320" i="3"/>
  <c r="AQ1320" i="3"/>
  <c r="AE1320" i="3"/>
  <c r="L1304" i="3"/>
  <c r="P1304" i="3"/>
  <c r="T1304" i="3"/>
  <c r="X1304" i="3"/>
  <c r="AB1304" i="3"/>
  <c r="AF1304" i="3"/>
  <c r="AJ1304" i="3"/>
  <c r="AN1304" i="3"/>
  <c r="AR1304" i="3"/>
  <c r="AV1304" i="3"/>
  <c r="M1304" i="3"/>
  <c r="Q1304" i="3"/>
  <c r="U1304" i="3"/>
  <c r="Y1304" i="3"/>
  <c r="AC1304" i="3"/>
  <c r="AG1304" i="3"/>
  <c r="AK1304" i="3"/>
  <c r="AO1304" i="3"/>
  <c r="AS1304" i="3"/>
  <c r="AW1304" i="3"/>
  <c r="N1304" i="3"/>
  <c r="R1304" i="3"/>
  <c r="V1304" i="3"/>
  <c r="Z1304" i="3"/>
  <c r="AD1304" i="3"/>
  <c r="AH1304" i="3"/>
  <c r="AL1304" i="3"/>
  <c r="AP1304" i="3"/>
  <c r="AT1304" i="3"/>
  <c r="S1304" i="3"/>
  <c r="AI1304" i="3"/>
  <c r="AU1304" i="3"/>
  <c r="W1304" i="3"/>
  <c r="AM1304" i="3"/>
  <c r="AE1304" i="3"/>
  <c r="K1304" i="3"/>
  <c r="AA1304" i="3"/>
  <c r="AQ1304" i="3"/>
  <c r="O1304" i="3"/>
  <c r="L1288" i="3"/>
  <c r="P1288" i="3"/>
  <c r="T1288" i="3"/>
  <c r="X1288" i="3"/>
  <c r="AB1288" i="3"/>
  <c r="AF1288" i="3"/>
  <c r="AJ1288" i="3"/>
  <c r="AN1288" i="3"/>
  <c r="AR1288" i="3"/>
  <c r="AV1288" i="3"/>
  <c r="M1288" i="3"/>
  <c r="Q1288" i="3"/>
  <c r="U1288" i="3"/>
  <c r="Y1288" i="3"/>
  <c r="AC1288" i="3"/>
  <c r="AG1288" i="3"/>
  <c r="AK1288" i="3"/>
  <c r="AO1288" i="3"/>
  <c r="AS1288" i="3"/>
  <c r="AW1288" i="3"/>
  <c r="N1288" i="3"/>
  <c r="R1288" i="3"/>
  <c r="V1288" i="3"/>
  <c r="Z1288" i="3"/>
  <c r="AD1288" i="3"/>
  <c r="AH1288" i="3"/>
  <c r="AL1288" i="3"/>
  <c r="AP1288" i="3"/>
  <c r="AT1288" i="3"/>
  <c r="S1288" i="3"/>
  <c r="AI1288" i="3"/>
  <c r="AU1288" i="3"/>
  <c r="W1288" i="3"/>
  <c r="AM1288" i="3"/>
  <c r="O1288" i="3"/>
  <c r="K1288" i="3"/>
  <c r="AA1288" i="3"/>
  <c r="AQ1288" i="3"/>
  <c r="AE1288" i="3"/>
  <c r="L1272" i="3"/>
  <c r="P1272" i="3"/>
  <c r="T1272" i="3"/>
  <c r="X1272" i="3"/>
  <c r="AB1272" i="3"/>
  <c r="AF1272" i="3"/>
  <c r="AJ1272" i="3"/>
  <c r="AN1272" i="3"/>
  <c r="AR1272" i="3"/>
  <c r="AV1272" i="3"/>
  <c r="M1272" i="3"/>
  <c r="Q1272" i="3"/>
  <c r="U1272" i="3"/>
  <c r="Y1272" i="3"/>
  <c r="AC1272" i="3"/>
  <c r="AG1272" i="3"/>
  <c r="AK1272" i="3"/>
  <c r="AO1272" i="3"/>
  <c r="AS1272" i="3"/>
  <c r="AW1272" i="3"/>
  <c r="N1272" i="3"/>
  <c r="R1272" i="3"/>
  <c r="V1272" i="3"/>
  <c r="Z1272" i="3"/>
  <c r="AD1272" i="3"/>
  <c r="AH1272" i="3"/>
  <c r="AL1272" i="3"/>
  <c r="AP1272" i="3"/>
  <c r="AT1272" i="3"/>
  <c r="S1272" i="3"/>
  <c r="AI1272" i="3"/>
  <c r="AE1272" i="3"/>
  <c r="W1272" i="3"/>
  <c r="AM1272" i="3"/>
  <c r="AU1272" i="3"/>
  <c r="K1272" i="3"/>
  <c r="AA1272" i="3"/>
  <c r="AQ1272" i="3"/>
  <c r="O1272" i="3"/>
  <c r="L1256" i="3"/>
  <c r="P1256" i="3"/>
  <c r="T1256" i="3"/>
  <c r="X1256" i="3"/>
  <c r="AB1256" i="3"/>
  <c r="AF1256" i="3"/>
  <c r="AJ1256" i="3"/>
  <c r="AN1256" i="3"/>
  <c r="AR1256" i="3"/>
  <c r="AV1256" i="3"/>
  <c r="M1256" i="3"/>
  <c r="Q1256" i="3"/>
  <c r="U1256" i="3"/>
  <c r="Y1256" i="3"/>
  <c r="AC1256" i="3"/>
  <c r="AG1256" i="3"/>
  <c r="AK1256" i="3"/>
  <c r="AO1256" i="3"/>
  <c r="AS1256" i="3"/>
  <c r="AW1256" i="3"/>
  <c r="N1256" i="3"/>
  <c r="R1256" i="3"/>
  <c r="V1256" i="3"/>
  <c r="Z1256" i="3"/>
  <c r="AD1256" i="3"/>
  <c r="AH1256" i="3"/>
  <c r="AL1256" i="3"/>
  <c r="AP1256" i="3"/>
  <c r="AT1256" i="3"/>
  <c r="S1256" i="3"/>
  <c r="AI1256" i="3"/>
  <c r="O1256" i="3"/>
  <c r="AU1256" i="3"/>
  <c r="W1256" i="3"/>
  <c r="AM1256" i="3"/>
  <c r="K1256" i="3"/>
  <c r="AA1256" i="3"/>
  <c r="AQ1256" i="3"/>
  <c r="AE1256" i="3"/>
  <c r="L1240" i="3"/>
  <c r="P1240" i="3"/>
  <c r="T1240" i="3"/>
  <c r="X1240" i="3"/>
  <c r="AB1240" i="3"/>
  <c r="AF1240" i="3"/>
  <c r="AJ1240" i="3"/>
  <c r="AN1240" i="3"/>
  <c r="AR1240" i="3"/>
  <c r="AV1240" i="3"/>
  <c r="M1240" i="3"/>
  <c r="Q1240" i="3"/>
  <c r="U1240" i="3"/>
  <c r="Y1240" i="3"/>
  <c r="AC1240" i="3"/>
  <c r="AG1240" i="3"/>
  <c r="AK1240" i="3"/>
  <c r="AO1240" i="3"/>
  <c r="AS1240" i="3"/>
  <c r="AW1240" i="3"/>
  <c r="N1240" i="3"/>
  <c r="R1240" i="3"/>
  <c r="V1240" i="3"/>
  <c r="Z1240" i="3"/>
  <c r="AD1240" i="3"/>
  <c r="AH1240" i="3"/>
  <c r="AL1240" i="3"/>
  <c r="AP1240" i="3"/>
  <c r="AT1240" i="3"/>
  <c r="S1240" i="3"/>
  <c r="AI1240" i="3"/>
  <c r="O1240" i="3"/>
  <c r="AU1240" i="3"/>
  <c r="W1240" i="3"/>
  <c r="AM1240" i="3"/>
  <c r="K1240" i="3"/>
  <c r="AA1240" i="3"/>
  <c r="AQ1240" i="3"/>
  <c r="AE1240" i="3"/>
  <c r="L1224" i="3"/>
  <c r="P1224" i="3"/>
  <c r="T1224" i="3"/>
  <c r="X1224" i="3"/>
  <c r="AB1224" i="3"/>
  <c r="AF1224" i="3"/>
  <c r="AJ1224" i="3"/>
  <c r="AN1224" i="3"/>
  <c r="AR1224" i="3"/>
  <c r="AV1224" i="3"/>
  <c r="M1224" i="3"/>
  <c r="Q1224" i="3"/>
  <c r="U1224" i="3"/>
  <c r="Y1224" i="3"/>
  <c r="AC1224" i="3"/>
  <c r="AG1224" i="3"/>
  <c r="AK1224" i="3"/>
  <c r="AO1224" i="3"/>
  <c r="AS1224" i="3"/>
  <c r="AW1224" i="3"/>
  <c r="N1224" i="3"/>
  <c r="R1224" i="3"/>
  <c r="V1224" i="3"/>
  <c r="Z1224" i="3"/>
  <c r="AD1224" i="3"/>
  <c r="AH1224" i="3"/>
  <c r="AL1224" i="3"/>
  <c r="AP1224" i="3"/>
  <c r="AT1224" i="3"/>
  <c r="S1224" i="3"/>
  <c r="AI1224" i="3"/>
  <c r="W1224" i="3"/>
  <c r="AM1224" i="3"/>
  <c r="O1224" i="3"/>
  <c r="AU1224" i="3"/>
  <c r="K1224" i="3"/>
  <c r="AA1224" i="3"/>
  <c r="AQ1224" i="3"/>
  <c r="AE1224" i="3"/>
  <c r="L1208" i="3"/>
  <c r="P1208" i="3"/>
  <c r="T1208" i="3"/>
  <c r="X1208" i="3"/>
  <c r="AB1208" i="3"/>
  <c r="AF1208" i="3"/>
  <c r="AJ1208" i="3"/>
  <c r="AN1208" i="3"/>
  <c r="AR1208" i="3"/>
  <c r="AV1208" i="3"/>
  <c r="M1208" i="3"/>
  <c r="Q1208" i="3"/>
  <c r="U1208" i="3"/>
  <c r="Y1208" i="3"/>
  <c r="AC1208" i="3"/>
  <c r="AG1208" i="3"/>
  <c r="AK1208" i="3"/>
  <c r="AO1208" i="3"/>
  <c r="AS1208" i="3"/>
  <c r="AW1208" i="3"/>
  <c r="N1208" i="3"/>
  <c r="R1208" i="3"/>
  <c r="V1208" i="3"/>
  <c r="Z1208" i="3"/>
  <c r="AD1208" i="3"/>
  <c r="AH1208" i="3"/>
  <c r="AL1208" i="3"/>
  <c r="AP1208" i="3"/>
  <c r="AT1208" i="3"/>
  <c r="S1208" i="3"/>
  <c r="AI1208" i="3"/>
  <c r="AE1208" i="3"/>
  <c r="W1208" i="3"/>
  <c r="AM1208" i="3"/>
  <c r="K1208" i="3"/>
  <c r="AA1208" i="3"/>
  <c r="AQ1208" i="3"/>
  <c r="O1208" i="3"/>
  <c r="AU1208" i="3"/>
  <c r="L1192" i="3"/>
  <c r="P1192" i="3"/>
  <c r="T1192" i="3"/>
  <c r="X1192" i="3"/>
  <c r="AB1192" i="3"/>
  <c r="AF1192" i="3"/>
  <c r="AJ1192" i="3"/>
  <c r="AN1192" i="3"/>
  <c r="AR1192" i="3"/>
  <c r="AV1192" i="3"/>
  <c r="M1192" i="3"/>
  <c r="Q1192" i="3"/>
  <c r="U1192" i="3"/>
  <c r="Y1192" i="3"/>
  <c r="AC1192" i="3"/>
  <c r="AG1192" i="3"/>
  <c r="AK1192" i="3"/>
  <c r="AO1192" i="3"/>
  <c r="AS1192" i="3"/>
  <c r="AW1192" i="3"/>
  <c r="N1192" i="3"/>
  <c r="R1192" i="3"/>
  <c r="V1192" i="3"/>
  <c r="Z1192" i="3"/>
  <c r="AD1192" i="3"/>
  <c r="AH1192" i="3"/>
  <c r="AL1192" i="3"/>
  <c r="AP1192" i="3"/>
  <c r="AT1192" i="3"/>
  <c r="S1192" i="3"/>
  <c r="AI1192" i="3"/>
  <c r="W1192" i="3"/>
  <c r="AM1192" i="3"/>
  <c r="K1192" i="3"/>
  <c r="AA1192" i="3"/>
  <c r="AQ1192" i="3"/>
  <c r="O1192" i="3"/>
  <c r="AE1192" i="3"/>
  <c r="AU1192" i="3"/>
  <c r="L1176" i="3"/>
  <c r="P1176" i="3"/>
  <c r="T1176" i="3"/>
  <c r="X1176" i="3"/>
  <c r="AB1176" i="3"/>
  <c r="AF1176" i="3"/>
  <c r="AJ1176" i="3"/>
  <c r="AN1176" i="3"/>
  <c r="AR1176" i="3"/>
  <c r="AV1176" i="3"/>
  <c r="S1176" i="3"/>
  <c r="AA1176" i="3"/>
  <c r="AQ1176" i="3"/>
  <c r="M1176" i="3"/>
  <c r="Q1176" i="3"/>
  <c r="U1176" i="3"/>
  <c r="Y1176" i="3"/>
  <c r="AC1176" i="3"/>
  <c r="AG1176" i="3"/>
  <c r="AK1176" i="3"/>
  <c r="AO1176" i="3"/>
  <c r="AS1176" i="3"/>
  <c r="AW1176" i="3"/>
  <c r="O1176" i="3"/>
  <c r="AE1176" i="3"/>
  <c r="AM1176" i="3"/>
  <c r="N1176" i="3"/>
  <c r="R1176" i="3"/>
  <c r="V1176" i="3"/>
  <c r="Z1176" i="3"/>
  <c r="AD1176" i="3"/>
  <c r="AH1176" i="3"/>
  <c r="AL1176" i="3"/>
  <c r="AP1176" i="3"/>
  <c r="AT1176" i="3"/>
  <c r="K1176" i="3"/>
  <c r="W1176" i="3"/>
  <c r="AI1176" i="3"/>
  <c r="AU1176" i="3"/>
  <c r="L1160" i="3"/>
  <c r="P1160" i="3"/>
  <c r="T1160" i="3"/>
  <c r="X1160" i="3"/>
  <c r="AB1160" i="3"/>
  <c r="AF1160" i="3"/>
  <c r="AJ1160" i="3"/>
  <c r="AN1160" i="3"/>
  <c r="AR1160" i="3"/>
  <c r="AV1160" i="3"/>
  <c r="K1160" i="3"/>
  <c r="W1160" i="3"/>
  <c r="AM1160" i="3"/>
  <c r="M1160" i="3"/>
  <c r="Q1160" i="3"/>
  <c r="U1160" i="3"/>
  <c r="Y1160" i="3"/>
  <c r="AC1160" i="3"/>
  <c r="AG1160" i="3"/>
  <c r="AK1160" i="3"/>
  <c r="AO1160" i="3"/>
  <c r="AS1160" i="3"/>
  <c r="AW1160" i="3"/>
  <c r="S1160" i="3"/>
  <c r="AA1160" i="3"/>
  <c r="AQ1160" i="3"/>
  <c r="N1160" i="3"/>
  <c r="R1160" i="3"/>
  <c r="V1160" i="3"/>
  <c r="Z1160" i="3"/>
  <c r="AD1160" i="3"/>
  <c r="AH1160" i="3"/>
  <c r="AL1160" i="3"/>
  <c r="AP1160" i="3"/>
  <c r="AT1160" i="3"/>
  <c r="O1160" i="3"/>
  <c r="AE1160" i="3"/>
  <c r="AI1160" i="3"/>
  <c r="AU1160" i="3"/>
  <c r="L1144" i="3"/>
  <c r="P1144" i="3"/>
  <c r="T1144" i="3"/>
  <c r="X1144" i="3"/>
  <c r="AB1144" i="3"/>
  <c r="AF1144" i="3"/>
  <c r="AJ1144" i="3"/>
  <c r="AN1144" i="3"/>
  <c r="AR1144" i="3"/>
  <c r="AV1144" i="3"/>
  <c r="O1144" i="3"/>
  <c r="AE1144" i="3"/>
  <c r="AQ1144" i="3"/>
  <c r="M1144" i="3"/>
  <c r="Q1144" i="3"/>
  <c r="U1144" i="3"/>
  <c r="Y1144" i="3"/>
  <c r="AC1144" i="3"/>
  <c r="AG1144" i="3"/>
  <c r="AK1144" i="3"/>
  <c r="AO1144" i="3"/>
  <c r="AS1144" i="3"/>
  <c r="AW1144" i="3"/>
  <c r="S1144" i="3"/>
  <c r="AA1144" i="3"/>
  <c r="AM1144" i="3"/>
  <c r="N1144" i="3"/>
  <c r="R1144" i="3"/>
  <c r="V1144" i="3"/>
  <c r="Z1144" i="3"/>
  <c r="AD1144" i="3"/>
  <c r="AH1144" i="3"/>
  <c r="AL1144" i="3"/>
  <c r="AP1144" i="3"/>
  <c r="AT1144" i="3"/>
  <c r="K1144" i="3"/>
  <c r="W1144" i="3"/>
  <c r="AI1144" i="3"/>
  <c r="AU1144" i="3"/>
  <c r="L1128" i="3"/>
  <c r="P1128" i="3"/>
  <c r="T1128" i="3"/>
  <c r="X1128" i="3"/>
  <c r="AB1128" i="3"/>
  <c r="AF1128" i="3"/>
  <c r="AJ1128" i="3"/>
  <c r="AN1128" i="3"/>
  <c r="AR1128" i="3"/>
  <c r="AV1128" i="3"/>
  <c r="N1128" i="3"/>
  <c r="R1128" i="3"/>
  <c r="V1128" i="3"/>
  <c r="Z1128" i="3"/>
  <c r="AD1128" i="3"/>
  <c r="AH1128" i="3"/>
  <c r="AL1128" i="3"/>
  <c r="AP1128" i="3"/>
  <c r="AT1128" i="3"/>
  <c r="K1128" i="3"/>
  <c r="S1128" i="3"/>
  <c r="AA1128" i="3"/>
  <c r="AI1128" i="3"/>
  <c r="AQ1128" i="3"/>
  <c r="Y1128" i="3"/>
  <c r="AO1128" i="3"/>
  <c r="M1128" i="3"/>
  <c r="U1128" i="3"/>
  <c r="AC1128" i="3"/>
  <c r="AK1128" i="3"/>
  <c r="AS1128" i="3"/>
  <c r="Q1128" i="3"/>
  <c r="AW1128" i="3"/>
  <c r="O1128" i="3"/>
  <c r="W1128" i="3"/>
  <c r="AE1128" i="3"/>
  <c r="AM1128" i="3"/>
  <c r="AU1128" i="3"/>
  <c r="AG1128" i="3"/>
  <c r="L1112" i="3"/>
  <c r="P1112" i="3"/>
  <c r="T1112" i="3"/>
  <c r="X1112" i="3"/>
  <c r="AB1112" i="3"/>
  <c r="AF1112" i="3"/>
  <c r="AJ1112" i="3"/>
  <c r="AN1112" i="3"/>
  <c r="AR1112" i="3"/>
  <c r="AV1112" i="3"/>
  <c r="N1112" i="3"/>
  <c r="R1112" i="3"/>
  <c r="V1112" i="3"/>
  <c r="Z1112" i="3"/>
  <c r="AD1112" i="3"/>
  <c r="AH1112" i="3"/>
  <c r="AL1112" i="3"/>
  <c r="AP1112" i="3"/>
  <c r="AT1112" i="3"/>
  <c r="K1112" i="3"/>
  <c r="S1112" i="3"/>
  <c r="AA1112" i="3"/>
  <c r="AI1112" i="3"/>
  <c r="AQ1112" i="3"/>
  <c r="Q1112" i="3"/>
  <c r="AO1112" i="3"/>
  <c r="M1112" i="3"/>
  <c r="U1112" i="3"/>
  <c r="AC1112" i="3"/>
  <c r="AK1112" i="3"/>
  <c r="AS1112" i="3"/>
  <c r="AG1112" i="3"/>
  <c r="O1112" i="3"/>
  <c r="W1112" i="3"/>
  <c r="AE1112" i="3"/>
  <c r="AM1112" i="3"/>
  <c r="AU1112" i="3"/>
  <c r="Y1112" i="3"/>
  <c r="AW1112" i="3"/>
  <c r="L1096" i="3"/>
  <c r="P1096" i="3"/>
  <c r="T1096" i="3"/>
  <c r="X1096" i="3"/>
  <c r="AB1096" i="3"/>
  <c r="AF1096" i="3"/>
  <c r="AJ1096" i="3"/>
  <c r="AN1096" i="3"/>
  <c r="AR1096" i="3"/>
  <c r="AV1096" i="3"/>
  <c r="M1096" i="3"/>
  <c r="Q1096" i="3"/>
  <c r="U1096" i="3"/>
  <c r="Y1096" i="3"/>
  <c r="AC1096" i="3"/>
  <c r="AG1096" i="3"/>
  <c r="AK1096" i="3"/>
  <c r="AO1096" i="3"/>
  <c r="AS1096" i="3"/>
  <c r="AW1096" i="3"/>
  <c r="N1096" i="3"/>
  <c r="R1096" i="3"/>
  <c r="V1096" i="3"/>
  <c r="Z1096" i="3"/>
  <c r="AD1096" i="3"/>
  <c r="AH1096" i="3"/>
  <c r="AL1096" i="3"/>
  <c r="AP1096" i="3"/>
  <c r="AT1096" i="3"/>
  <c r="O1096" i="3"/>
  <c r="AE1096" i="3"/>
  <c r="AU1096" i="3"/>
  <c r="AQ1096" i="3"/>
  <c r="S1096" i="3"/>
  <c r="AI1096" i="3"/>
  <c r="K1096" i="3"/>
  <c r="W1096" i="3"/>
  <c r="AM1096" i="3"/>
  <c r="AA1096" i="3"/>
  <c r="L1080" i="3"/>
  <c r="P1080" i="3"/>
  <c r="T1080" i="3"/>
  <c r="X1080" i="3"/>
  <c r="AB1080" i="3"/>
  <c r="AF1080" i="3"/>
  <c r="AJ1080" i="3"/>
  <c r="AN1080" i="3"/>
  <c r="AR1080" i="3"/>
  <c r="AV1080" i="3"/>
  <c r="M1080" i="3"/>
  <c r="Q1080" i="3"/>
  <c r="U1080" i="3"/>
  <c r="Y1080" i="3"/>
  <c r="AC1080" i="3"/>
  <c r="AG1080" i="3"/>
  <c r="AK1080" i="3"/>
  <c r="AO1080" i="3"/>
  <c r="AS1080" i="3"/>
  <c r="AW1080" i="3"/>
  <c r="N1080" i="3"/>
  <c r="R1080" i="3"/>
  <c r="V1080" i="3"/>
  <c r="Z1080" i="3"/>
  <c r="AD1080" i="3"/>
  <c r="AH1080" i="3"/>
  <c r="AL1080" i="3"/>
  <c r="AP1080" i="3"/>
  <c r="AT1080" i="3"/>
  <c r="O1080" i="3"/>
  <c r="AE1080" i="3"/>
  <c r="AU1080" i="3"/>
  <c r="AA1080" i="3"/>
  <c r="S1080" i="3"/>
  <c r="AI1080" i="3"/>
  <c r="K1080" i="3"/>
  <c r="W1080" i="3"/>
  <c r="AM1080" i="3"/>
  <c r="AQ1080" i="3"/>
  <c r="L1064" i="3"/>
  <c r="P1064" i="3"/>
  <c r="T1064" i="3"/>
  <c r="X1064" i="3"/>
  <c r="AB1064" i="3"/>
  <c r="AF1064" i="3"/>
  <c r="AJ1064" i="3"/>
  <c r="AN1064" i="3"/>
  <c r="AR1064" i="3"/>
  <c r="AV1064" i="3"/>
  <c r="M1064" i="3"/>
  <c r="Q1064" i="3"/>
  <c r="U1064" i="3"/>
  <c r="Y1064" i="3"/>
  <c r="AC1064" i="3"/>
  <c r="AG1064" i="3"/>
  <c r="AK1064" i="3"/>
  <c r="AO1064" i="3"/>
  <c r="AS1064" i="3"/>
  <c r="AW1064" i="3"/>
  <c r="N1064" i="3"/>
  <c r="R1064" i="3"/>
  <c r="V1064" i="3"/>
  <c r="Z1064" i="3"/>
  <c r="AD1064" i="3"/>
  <c r="AH1064" i="3"/>
  <c r="AL1064" i="3"/>
  <c r="AP1064" i="3"/>
  <c r="AT1064" i="3"/>
  <c r="O1064" i="3"/>
  <c r="AE1064" i="3"/>
  <c r="AU1064" i="3"/>
  <c r="AA1064" i="3"/>
  <c r="S1064" i="3"/>
  <c r="AI1064" i="3"/>
  <c r="K1064" i="3"/>
  <c r="W1064" i="3"/>
  <c r="AM1064" i="3"/>
  <c r="AQ1064" i="3"/>
  <c r="L1048" i="3"/>
  <c r="P1048" i="3"/>
  <c r="T1048" i="3"/>
  <c r="X1048" i="3"/>
  <c r="AB1048" i="3"/>
  <c r="AF1048" i="3"/>
  <c r="AJ1048" i="3"/>
  <c r="AN1048" i="3"/>
  <c r="AR1048" i="3"/>
  <c r="AV1048" i="3"/>
  <c r="M1048" i="3"/>
  <c r="Q1048" i="3"/>
  <c r="U1048" i="3"/>
  <c r="Y1048" i="3"/>
  <c r="AC1048" i="3"/>
  <c r="AG1048" i="3"/>
  <c r="AK1048" i="3"/>
  <c r="AO1048" i="3"/>
  <c r="AS1048" i="3"/>
  <c r="AW1048" i="3"/>
  <c r="N1048" i="3"/>
  <c r="R1048" i="3"/>
  <c r="V1048" i="3"/>
  <c r="Z1048" i="3"/>
  <c r="AD1048" i="3"/>
  <c r="AH1048" i="3"/>
  <c r="AL1048" i="3"/>
  <c r="AP1048" i="3"/>
  <c r="AT1048" i="3"/>
  <c r="O1048" i="3"/>
  <c r="AE1048" i="3"/>
  <c r="AU1048" i="3"/>
  <c r="AA1048" i="3"/>
  <c r="S1048" i="3"/>
  <c r="AI1048" i="3"/>
  <c r="K1048" i="3"/>
  <c r="W1048" i="3"/>
  <c r="AM1048" i="3"/>
  <c r="AQ1048" i="3"/>
  <c r="L1032" i="3"/>
  <c r="P1032" i="3"/>
  <c r="T1032" i="3"/>
  <c r="X1032" i="3"/>
  <c r="AB1032" i="3"/>
  <c r="AF1032" i="3"/>
  <c r="AJ1032" i="3"/>
  <c r="AN1032" i="3"/>
  <c r="AR1032" i="3"/>
  <c r="AV1032" i="3"/>
  <c r="M1032" i="3"/>
  <c r="Q1032" i="3"/>
  <c r="U1032" i="3"/>
  <c r="Y1032" i="3"/>
  <c r="AC1032" i="3"/>
  <c r="AG1032" i="3"/>
  <c r="AK1032" i="3"/>
  <c r="AO1032" i="3"/>
  <c r="AS1032" i="3"/>
  <c r="AW1032" i="3"/>
  <c r="N1032" i="3"/>
  <c r="R1032" i="3"/>
  <c r="V1032" i="3"/>
  <c r="Z1032" i="3"/>
  <c r="AD1032" i="3"/>
  <c r="AH1032" i="3"/>
  <c r="AL1032" i="3"/>
  <c r="AP1032" i="3"/>
  <c r="AT1032" i="3"/>
  <c r="O1032" i="3"/>
  <c r="AE1032" i="3"/>
  <c r="AU1032" i="3"/>
  <c r="AA1032" i="3"/>
  <c r="S1032" i="3"/>
  <c r="AI1032" i="3"/>
  <c r="K1032" i="3"/>
  <c r="W1032" i="3"/>
  <c r="AM1032" i="3"/>
  <c r="AQ1032" i="3"/>
  <c r="L1016" i="3"/>
  <c r="P1016" i="3"/>
  <c r="T1016" i="3"/>
  <c r="X1016" i="3"/>
  <c r="AB1016" i="3"/>
  <c r="AF1016" i="3"/>
  <c r="AJ1016" i="3"/>
  <c r="AN1016" i="3"/>
  <c r="AR1016" i="3"/>
  <c r="AV1016" i="3"/>
  <c r="M1016" i="3"/>
  <c r="Q1016" i="3"/>
  <c r="U1016" i="3"/>
  <c r="Y1016" i="3"/>
  <c r="AC1016" i="3"/>
  <c r="AG1016" i="3"/>
  <c r="AK1016" i="3"/>
  <c r="AO1016" i="3"/>
  <c r="AS1016" i="3"/>
  <c r="AW1016" i="3"/>
  <c r="N1016" i="3"/>
  <c r="R1016" i="3"/>
  <c r="V1016" i="3"/>
  <c r="Z1016" i="3"/>
  <c r="AD1016" i="3"/>
  <c r="AH1016" i="3"/>
  <c r="AL1016" i="3"/>
  <c r="AP1016" i="3"/>
  <c r="AT1016" i="3"/>
  <c r="O1016" i="3"/>
  <c r="AE1016" i="3"/>
  <c r="AU1016" i="3"/>
  <c r="K1016" i="3"/>
  <c r="S1016" i="3"/>
  <c r="AI1016" i="3"/>
  <c r="AA1016" i="3"/>
  <c r="W1016" i="3"/>
  <c r="AM1016" i="3"/>
  <c r="AQ1016" i="3"/>
  <c r="L1000" i="3"/>
  <c r="P1000" i="3"/>
  <c r="T1000" i="3"/>
  <c r="X1000" i="3"/>
  <c r="AB1000" i="3"/>
  <c r="AF1000" i="3"/>
  <c r="AJ1000" i="3"/>
  <c r="AN1000" i="3"/>
  <c r="AR1000" i="3"/>
  <c r="AV1000" i="3"/>
  <c r="M1000" i="3"/>
  <c r="Q1000" i="3"/>
  <c r="U1000" i="3"/>
  <c r="Y1000" i="3"/>
  <c r="AC1000" i="3"/>
  <c r="AG1000" i="3"/>
  <c r="AK1000" i="3"/>
  <c r="AO1000" i="3"/>
  <c r="AS1000" i="3"/>
  <c r="AW1000" i="3"/>
  <c r="N1000" i="3"/>
  <c r="R1000" i="3"/>
  <c r="V1000" i="3"/>
  <c r="Z1000" i="3"/>
  <c r="AD1000" i="3"/>
  <c r="AH1000" i="3"/>
  <c r="AL1000" i="3"/>
  <c r="AP1000" i="3"/>
  <c r="AT1000" i="3"/>
  <c r="O1000" i="3"/>
  <c r="AE1000" i="3"/>
  <c r="AU1000" i="3"/>
  <c r="AA1000" i="3"/>
  <c r="S1000" i="3"/>
  <c r="AI1000" i="3"/>
  <c r="K1000" i="3"/>
  <c r="W1000" i="3"/>
  <c r="AM1000" i="3"/>
  <c r="AQ1000" i="3"/>
  <c r="L984" i="3"/>
  <c r="P984" i="3"/>
  <c r="T984" i="3"/>
  <c r="X984" i="3"/>
  <c r="AB984" i="3"/>
  <c r="AF984" i="3"/>
  <c r="AJ984" i="3"/>
  <c r="AN984" i="3"/>
  <c r="AR984" i="3"/>
  <c r="AV984" i="3"/>
  <c r="M984" i="3"/>
  <c r="Q984" i="3"/>
  <c r="U984" i="3"/>
  <c r="Y984" i="3"/>
  <c r="AC984" i="3"/>
  <c r="AG984" i="3"/>
  <c r="AK984" i="3"/>
  <c r="AO984" i="3"/>
  <c r="AS984" i="3"/>
  <c r="AW984" i="3"/>
  <c r="N984" i="3"/>
  <c r="R984" i="3"/>
  <c r="V984" i="3"/>
  <c r="Z984" i="3"/>
  <c r="AD984" i="3"/>
  <c r="AH984" i="3"/>
  <c r="AL984" i="3"/>
  <c r="AP984" i="3"/>
  <c r="AT984" i="3"/>
  <c r="O984" i="3"/>
  <c r="AE984" i="3"/>
  <c r="AU984" i="3"/>
  <c r="AQ984" i="3"/>
  <c r="S984" i="3"/>
  <c r="AI984" i="3"/>
  <c r="K984" i="3"/>
  <c r="AA984" i="3"/>
  <c r="W984" i="3"/>
  <c r="AM984" i="3"/>
  <c r="M968" i="3"/>
  <c r="Q968" i="3"/>
  <c r="U968" i="3"/>
  <c r="Y968" i="3"/>
  <c r="AC968" i="3"/>
  <c r="AG968" i="3"/>
  <c r="AK968" i="3"/>
  <c r="AO968" i="3"/>
  <c r="AS968" i="3"/>
  <c r="AW968" i="3"/>
  <c r="N968" i="3"/>
  <c r="S968" i="3"/>
  <c r="X968" i="3"/>
  <c r="AD968" i="3"/>
  <c r="AI968" i="3"/>
  <c r="AN968" i="3"/>
  <c r="AT968" i="3"/>
  <c r="O968" i="3"/>
  <c r="T968" i="3"/>
  <c r="Z968" i="3"/>
  <c r="AE968" i="3"/>
  <c r="AJ968" i="3"/>
  <c r="AP968" i="3"/>
  <c r="AU968" i="3"/>
  <c r="K968" i="3"/>
  <c r="P968" i="3"/>
  <c r="V968" i="3"/>
  <c r="AA968" i="3"/>
  <c r="AF968" i="3"/>
  <c r="AL968" i="3"/>
  <c r="AQ968" i="3"/>
  <c r="AV968" i="3"/>
  <c r="R968" i="3"/>
  <c r="AM968" i="3"/>
  <c r="AH968" i="3"/>
  <c r="W968" i="3"/>
  <c r="AR968" i="3"/>
  <c r="AB968" i="3"/>
  <c r="L968" i="3"/>
  <c r="K952" i="3"/>
  <c r="O952" i="3"/>
  <c r="S952" i="3"/>
  <c r="W952" i="3"/>
  <c r="AA952" i="3"/>
  <c r="AE952" i="3"/>
  <c r="AI952" i="3"/>
  <c r="AM952" i="3"/>
  <c r="AQ952" i="3"/>
  <c r="AU952" i="3"/>
  <c r="M952" i="3"/>
  <c r="Q952" i="3"/>
  <c r="U952" i="3"/>
  <c r="Y952" i="3"/>
  <c r="AC952" i="3"/>
  <c r="AG952" i="3"/>
  <c r="AK952" i="3"/>
  <c r="AO952" i="3"/>
  <c r="AS952" i="3"/>
  <c r="AW952" i="3"/>
  <c r="P952" i="3"/>
  <c r="X952" i="3"/>
  <c r="AF952" i="3"/>
  <c r="AN952" i="3"/>
  <c r="AV952" i="3"/>
  <c r="R952" i="3"/>
  <c r="Z952" i="3"/>
  <c r="AH952" i="3"/>
  <c r="AP952" i="3"/>
  <c r="L952" i="3"/>
  <c r="T952" i="3"/>
  <c r="AB952" i="3"/>
  <c r="AJ952" i="3"/>
  <c r="AR952" i="3"/>
  <c r="N952" i="3"/>
  <c r="AT952" i="3"/>
  <c r="V952" i="3"/>
  <c r="AD952" i="3"/>
  <c r="AL952" i="3"/>
  <c r="K936" i="3"/>
  <c r="O936" i="3"/>
  <c r="S936" i="3"/>
  <c r="W936" i="3"/>
  <c r="AA936" i="3"/>
  <c r="AE936" i="3"/>
  <c r="AI936" i="3"/>
  <c r="AM936" i="3"/>
  <c r="AQ936" i="3"/>
  <c r="AU936" i="3"/>
  <c r="M936" i="3"/>
  <c r="Q936" i="3"/>
  <c r="U936" i="3"/>
  <c r="Y936" i="3"/>
  <c r="AC936" i="3"/>
  <c r="AG936" i="3"/>
  <c r="AK936" i="3"/>
  <c r="AO936" i="3"/>
  <c r="AS936" i="3"/>
  <c r="AW936" i="3"/>
  <c r="P936" i="3"/>
  <c r="X936" i="3"/>
  <c r="AF936" i="3"/>
  <c r="AN936" i="3"/>
  <c r="AV936" i="3"/>
  <c r="R936" i="3"/>
  <c r="Z936" i="3"/>
  <c r="AH936" i="3"/>
  <c r="AP936" i="3"/>
  <c r="L936" i="3"/>
  <c r="T936" i="3"/>
  <c r="AB936" i="3"/>
  <c r="AJ936" i="3"/>
  <c r="AR936" i="3"/>
  <c r="AD936" i="3"/>
  <c r="AL936" i="3"/>
  <c r="V936" i="3"/>
  <c r="N936" i="3"/>
  <c r="AT936" i="3"/>
  <c r="K920" i="3"/>
  <c r="O920" i="3"/>
  <c r="S920" i="3"/>
  <c r="W920" i="3"/>
  <c r="AA920" i="3"/>
  <c r="AE920" i="3"/>
  <c r="AI920" i="3"/>
  <c r="AM920" i="3"/>
  <c r="AQ920" i="3"/>
  <c r="AU920" i="3"/>
  <c r="M920" i="3"/>
  <c r="Q920" i="3"/>
  <c r="U920" i="3"/>
  <c r="Y920" i="3"/>
  <c r="AC920" i="3"/>
  <c r="AG920" i="3"/>
  <c r="AK920" i="3"/>
  <c r="AO920" i="3"/>
  <c r="AS920" i="3"/>
  <c r="AW920" i="3"/>
  <c r="P920" i="3"/>
  <c r="X920" i="3"/>
  <c r="AF920" i="3"/>
  <c r="AN920" i="3"/>
  <c r="AV920" i="3"/>
  <c r="R920" i="3"/>
  <c r="Z920" i="3"/>
  <c r="AH920" i="3"/>
  <c r="AP920" i="3"/>
  <c r="L920" i="3"/>
  <c r="T920" i="3"/>
  <c r="AB920" i="3"/>
  <c r="AJ920" i="3"/>
  <c r="AR920" i="3"/>
  <c r="N920" i="3"/>
  <c r="AT920" i="3"/>
  <c r="V920" i="3"/>
  <c r="AL920" i="3"/>
  <c r="AD920" i="3"/>
  <c r="K904" i="3"/>
  <c r="O904" i="3"/>
  <c r="S904" i="3"/>
  <c r="W904" i="3"/>
  <c r="AA904" i="3"/>
  <c r="AE904" i="3"/>
  <c r="AI904" i="3"/>
  <c r="AM904" i="3"/>
  <c r="AQ904" i="3"/>
  <c r="AU904" i="3"/>
  <c r="M904" i="3"/>
  <c r="Q904" i="3"/>
  <c r="U904" i="3"/>
  <c r="Y904" i="3"/>
  <c r="AC904" i="3"/>
  <c r="AG904" i="3"/>
  <c r="AK904" i="3"/>
  <c r="AO904" i="3"/>
  <c r="AS904" i="3"/>
  <c r="AW904" i="3"/>
  <c r="P904" i="3"/>
  <c r="X904" i="3"/>
  <c r="AF904" i="3"/>
  <c r="AN904" i="3"/>
  <c r="AV904" i="3"/>
  <c r="R904" i="3"/>
  <c r="Z904" i="3"/>
  <c r="AH904" i="3"/>
  <c r="AP904" i="3"/>
  <c r="L904" i="3"/>
  <c r="T904" i="3"/>
  <c r="AB904" i="3"/>
  <c r="AJ904" i="3"/>
  <c r="AR904" i="3"/>
  <c r="AD904" i="3"/>
  <c r="AL904" i="3"/>
  <c r="V904" i="3"/>
  <c r="N904" i="3"/>
  <c r="AT904" i="3"/>
  <c r="K888" i="3"/>
  <c r="O888" i="3"/>
  <c r="S888" i="3"/>
  <c r="W888" i="3"/>
  <c r="AA888" i="3"/>
  <c r="AE888" i="3"/>
  <c r="AI888" i="3"/>
  <c r="AM888" i="3"/>
  <c r="AQ888" i="3"/>
  <c r="AU888" i="3"/>
  <c r="M888" i="3"/>
  <c r="Q888" i="3"/>
  <c r="U888" i="3"/>
  <c r="Y888" i="3"/>
  <c r="AC888" i="3"/>
  <c r="AG888" i="3"/>
  <c r="AK888" i="3"/>
  <c r="AO888" i="3"/>
  <c r="AS888" i="3"/>
  <c r="AW888" i="3"/>
  <c r="P888" i="3"/>
  <c r="X888" i="3"/>
  <c r="AF888" i="3"/>
  <c r="AN888" i="3"/>
  <c r="AV888" i="3"/>
  <c r="R888" i="3"/>
  <c r="Z888" i="3"/>
  <c r="AH888" i="3"/>
  <c r="AP888" i="3"/>
  <c r="L888" i="3"/>
  <c r="T888" i="3"/>
  <c r="AB888" i="3"/>
  <c r="AJ888" i="3"/>
  <c r="AR888" i="3"/>
  <c r="N888" i="3"/>
  <c r="AT888" i="3"/>
  <c r="V888" i="3"/>
  <c r="AD888" i="3"/>
  <c r="AL888" i="3"/>
  <c r="K872" i="3"/>
  <c r="O872" i="3"/>
  <c r="S872" i="3"/>
  <c r="W872" i="3"/>
  <c r="AA872" i="3"/>
  <c r="AE872" i="3"/>
  <c r="AI872" i="3"/>
  <c r="AM872" i="3"/>
  <c r="AQ872" i="3"/>
  <c r="AU872" i="3"/>
  <c r="M872" i="3"/>
  <c r="Q872" i="3"/>
  <c r="U872" i="3"/>
  <c r="Y872" i="3"/>
  <c r="AC872" i="3"/>
  <c r="AG872" i="3"/>
  <c r="AK872" i="3"/>
  <c r="AO872" i="3"/>
  <c r="AS872" i="3"/>
  <c r="AW872" i="3"/>
  <c r="P872" i="3"/>
  <c r="X872" i="3"/>
  <c r="AF872" i="3"/>
  <c r="AN872" i="3"/>
  <c r="AV872" i="3"/>
  <c r="R872" i="3"/>
  <c r="Z872" i="3"/>
  <c r="AH872" i="3"/>
  <c r="AP872" i="3"/>
  <c r="L872" i="3"/>
  <c r="T872" i="3"/>
  <c r="AB872" i="3"/>
  <c r="AJ872" i="3"/>
  <c r="AR872" i="3"/>
  <c r="AD872" i="3"/>
  <c r="AL872" i="3"/>
  <c r="N872" i="3"/>
  <c r="AT872" i="3"/>
  <c r="V872" i="3"/>
  <c r="K856" i="3"/>
  <c r="O856" i="3"/>
  <c r="S856" i="3"/>
  <c r="W856" i="3"/>
  <c r="AA856" i="3"/>
  <c r="AE856" i="3"/>
  <c r="AI856" i="3"/>
  <c r="AM856" i="3"/>
  <c r="AQ856" i="3"/>
  <c r="AU856" i="3"/>
  <c r="M856" i="3"/>
  <c r="Q856" i="3"/>
  <c r="U856" i="3"/>
  <c r="Y856" i="3"/>
  <c r="AC856" i="3"/>
  <c r="AG856" i="3"/>
  <c r="AK856" i="3"/>
  <c r="AO856" i="3"/>
  <c r="AS856" i="3"/>
  <c r="AW856" i="3"/>
  <c r="P856" i="3"/>
  <c r="X856" i="3"/>
  <c r="AF856" i="3"/>
  <c r="AN856" i="3"/>
  <c r="AV856" i="3"/>
  <c r="R856" i="3"/>
  <c r="Z856" i="3"/>
  <c r="AH856" i="3"/>
  <c r="AP856" i="3"/>
  <c r="L856" i="3"/>
  <c r="T856" i="3"/>
  <c r="AB856" i="3"/>
  <c r="AJ856" i="3"/>
  <c r="AR856" i="3"/>
  <c r="N856" i="3"/>
  <c r="AT856" i="3"/>
  <c r="V856" i="3"/>
  <c r="AD856" i="3"/>
  <c r="AL856" i="3"/>
  <c r="K840" i="3"/>
  <c r="O840" i="3"/>
  <c r="S840" i="3"/>
  <c r="W840" i="3"/>
  <c r="AA840" i="3"/>
  <c r="AE840" i="3"/>
  <c r="AI840" i="3"/>
  <c r="AM840" i="3"/>
  <c r="AQ840" i="3"/>
  <c r="AU840" i="3"/>
  <c r="M840" i="3"/>
  <c r="Q840" i="3"/>
  <c r="U840" i="3"/>
  <c r="Y840" i="3"/>
  <c r="AC840" i="3"/>
  <c r="AG840" i="3"/>
  <c r="AK840" i="3"/>
  <c r="AO840" i="3"/>
  <c r="AS840" i="3"/>
  <c r="AW840" i="3"/>
  <c r="P840" i="3"/>
  <c r="X840" i="3"/>
  <c r="AF840" i="3"/>
  <c r="AN840" i="3"/>
  <c r="AV840" i="3"/>
  <c r="R840" i="3"/>
  <c r="Z840" i="3"/>
  <c r="AH840" i="3"/>
  <c r="AP840" i="3"/>
  <c r="L840" i="3"/>
  <c r="T840" i="3"/>
  <c r="AB840" i="3"/>
  <c r="AJ840" i="3"/>
  <c r="AR840" i="3"/>
  <c r="AD840" i="3"/>
  <c r="AL840" i="3"/>
  <c r="N840" i="3"/>
  <c r="AT840" i="3"/>
  <c r="V840" i="3"/>
  <c r="K824" i="3"/>
  <c r="O824" i="3"/>
  <c r="S824" i="3"/>
  <c r="W824" i="3"/>
  <c r="AA824" i="3"/>
  <c r="AE824" i="3"/>
  <c r="AI824" i="3"/>
  <c r="AM824" i="3"/>
  <c r="AQ824" i="3"/>
  <c r="AU824" i="3"/>
  <c r="M824" i="3"/>
  <c r="Q824" i="3"/>
  <c r="U824" i="3"/>
  <c r="Y824" i="3"/>
  <c r="AC824" i="3"/>
  <c r="AG824" i="3"/>
  <c r="AK824" i="3"/>
  <c r="AO824" i="3"/>
  <c r="AS824" i="3"/>
  <c r="AW824" i="3"/>
  <c r="P824" i="3"/>
  <c r="X824" i="3"/>
  <c r="AF824" i="3"/>
  <c r="AN824" i="3"/>
  <c r="AV824" i="3"/>
  <c r="R824" i="3"/>
  <c r="Z824" i="3"/>
  <c r="AH824" i="3"/>
  <c r="AP824" i="3"/>
  <c r="L824" i="3"/>
  <c r="T824" i="3"/>
  <c r="AB824" i="3"/>
  <c r="AJ824" i="3"/>
  <c r="AR824" i="3"/>
  <c r="N824" i="3"/>
  <c r="AT824" i="3"/>
  <c r="V824" i="3"/>
  <c r="AD824" i="3"/>
  <c r="AL824" i="3"/>
  <c r="K808" i="3"/>
  <c r="O808" i="3"/>
  <c r="S808" i="3"/>
  <c r="W808" i="3"/>
  <c r="AA808" i="3"/>
  <c r="AE808" i="3"/>
  <c r="AI808" i="3"/>
  <c r="AM808" i="3"/>
  <c r="AQ808" i="3"/>
  <c r="AU808" i="3"/>
  <c r="M808" i="3"/>
  <c r="Q808" i="3"/>
  <c r="U808" i="3"/>
  <c r="Y808" i="3"/>
  <c r="AC808" i="3"/>
  <c r="AG808" i="3"/>
  <c r="AK808" i="3"/>
  <c r="AO808" i="3"/>
  <c r="AS808" i="3"/>
  <c r="AW808" i="3"/>
  <c r="P808" i="3"/>
  <c r="X808" i="3"/>
  <c r="AF808" i="3"/>
  <c r="AN808" i="3"/>
  <c r="AV808" i="3"/>
  <c r="R808" i="3"/>
  <c r="Z808" i="3"/>
  <c r="AH808" i="3"/>
  <c r="AP808" i="3"/>
  <c r="L808" i="3"/>
  <c r="T808" i="3"/>
  <c r="AB808" i="3"/>
  <c r="AJ808" i="3"/>
  <c r="AR808" i="3"/>
  <c r="AD808" i="3"/>
  <c r="AL808" i="3"/>
  <c r="N808" i="3"/>
  <c r="AT808" i="3"/>
  <c r="V808" i="3"/>
  <c r="K792" i="3"/>
  <c r="O792" i="3"/>
  <c r="S792" i="3"/>
  <c r="W792" i="3"/>
  <c r="AA792" i="3"/>
  <c r="AE792" i="3"/>
  <c r="AI792" i="3"/>
  <c r="AM792" i="3"/>
  <c r="AQ792" i="3"/>
  <c r="AU792" i="3"/>
  <c r="M792" i="3"/>
  <c r="Q792" i="3"/>
  <c r="U792" i="3"/>
  <c r="Y792" i="3"/>
  <c r="AC792" i="3"/>
  <c r="AG792" i="3"/>
  <c r="AK792" i="3"/>
  <c r="AO792" i="3"/>
  <c r="AS792" i="3"/>
  <c r="AW792" i="3"/>
  <c r="P792" i="3"/>
  <c r="X792" i="3"/>
  <c r="AF792" i="3"/>
  <c r="AN792" i="3"/>
  <c r="AV792" i="3"/>
  <c r="R792" i="3"/>
  <c r="Z792" i="3"/>
  <c r="AH792" i="3"/>
  <c r="AP792" i="3"/>
  <c r="L792" i="3"/>
  <c r="T792" i="3"/>
  <c r="AB792" i="3"/>
  <c r="AJ792" i="3"/>
  <c r="AR792" i="3"/>
  <c r="N792" i="3"/>
  <c r="AT792" i="3"/>
  <c r="V792" i="3"/>
  <c r="AD792" i="3"/>
  <c r="AL792" i="3"/>
  <c r="K776" i="3"/>
  <c r="O776" i="3"/>
  <c r="S776" i="3"/>
  <c r="W776" i="3"/>
  <c r="AA776" i="3"/>
  <c r="AE776" i="3"/>
  <c r="AI776" i="3"/>
  <c r="AM776" i="3"/>
  <c r="AQ776" i="3"/>
  <c r="AU776" i="3"/>
  <c r="L776" i="3"/>
  <c r="P776" i="3"/>
  <c r="T776" i="3"/>
  <c r="X776" i="3"/>
  <c r="AB776" i="3"/>
  <c r="AF776" i="3"/>
  <c r="AJ776" i="3"/>
  <c r="AN776" i="3"/>
  <c r="AR776" i="3"/>
  <c r="AV776" i="3"/>
  <c r="M776" i="3"/>
  <c r="Q776" i="3"/>
  <c r="U776" i="3"/>
  <c r="Y776" i="3"/>
  <c r="AC776" i="3"/>
  <c r="AG776" i="3"/>
  <c r="AK776" i="3"/>
  <c r="AO776" i="3"/>
  <c r="AS776" i="3"/>
  <c r="AW776" i="3"/>
  <c r="R776" i="3"/>
  <c r="AH776" i="3"/>
  <c r="V776" i="3"/>
  <c r="AL776" i="3"/>
  <c r="Z776" i="3"/>
  <c r="AP776" i="3"/>
  <c r="AT776" i="3"/>
  <c r="N776" i="3"/>
  <c r="AD776" i="3"/>
  <c r="N760" i="3"/>
  <c r="R760" i="3"/>
  <c r="V760" i="3"/>
  <c r="Z760" i="3"/>
  <c r="AD760" i="3"/>
  <c r="AH760" i="3"/>
  <c r="AL760" i="3"/>
  <c r="AP760" i="3"/>
  <c r="AT760" i="3"/>
  <c r="K760" i="3"/>
  <c r="O760" i="3"/>
  <c r="S760" i="3"/>
  <c r="W760" i="3"/>
  <c r="AA760" i="3"/>
  <c r="AE760" i="3"/>
  <c r="AI760" i="3"/>
  <c r="AM760" i="3"/>
  <c r="AQ760" i="3"/>
  <c r="AU760" i="3"/>
  <c r="Q760" i="3"/>
  <c r="Y760" i="3"/>
  <c r="AG760" i="3"/>
  <c r="AO760" i="3"/>
  <c r="AW760" i="3"/>
  <c r="L760" i="3"/>
  <c r="T760" i="3"/>
  <c r="AB760" i="3"/>
  <c r="AJ760" i="3"/>
  <c r="AR760" i="3"/>
  <c r="M760" i="3"/>
  <c r="U760" i="3"/>
  <c r="AC760" i="3"/>
  <c r="AK760" i="3"/>
  <c r="AS760" i="3"/>
  <c r="AF760" i="3"/>
  <c r="AN760" i="3"/>
  <c r="P760" i="3"/>
  <c r="AV760" i="3"/>
  <c r="X760" i="3"/>
  <c r="M744" i="3"/>
  <c r="Q744" i="3"/>
  <c r="U744" i="3"/>
  <c r="Y744" i="3"/>
  <c r="AC744" i="3"/>
  <c r="AG744" i="3"/>
  <c r="AK744" i="3"/>
  <c r="AO744" i="3"/>
  <c r="AS744" i="3"/>
  <c r="AW744" i="3"/>
  <c r="N744" i="3"/>
  <c r="R744" i="3"/>
  <c r="V744" i="3"/>
  <c r="Z744" i="3"/>
  <c r="AD744" i="3"/>
  <c r="AH744" i="3"/>
  <c r="AL744" i="3"/>
  <c r="AP744" i="3"/>
  <c r="AT744" i="3"/>
  <c r="K744" i="3"/>
  <c r="O744" i="3"/>
  <c r="S744" i="3"/>
  <c r="W744" i="3"/>
  <c r="AA744" i="3"/>
  <c r="AE744" i="3"/>
  <c r="AI744" i="3"/>
  <c r="AM744" i="3"/>
  <c r="AQ744" i="3"/>
  <c r="AU744" i="3"/>
  <c r="T744" i="3"/>
  <c r="AJ744" i="3"/>
  <c r="X744" i="3"/>
  <c r="AN744" i="3"/>
  <c r="L744" i="3"/>
  <c r="AB744" i="3"/>
  <c r="AR744" i="3"/>
  <c r="P744" i="3"/>
  <c r="AF744" i="3"/>
  <c r="AV744" i="3"/>
  <c r="M728" i="3"/>
  <c r="Q728" i="3"/>
  <c r="U728" i="3"/>
  <c r="Y728" i="3"/>
  <c r="AC728" i="3"/>
  <c r="AG728" i="3"/>
  <c r="AK728" i="3"/>
  <c r="AO728" i="3"/>
  <c r="AS728" i="3"/>
  <c r="AW728" i="3"/>
  <c r="N728" i="3"/>
  <c r="R728" i="3"/>
  <c r="V728" i="3"/>
  <c r="Z728" i="3"/>
  <c r="AD728" i="3"/>
  <c r="AH728" i="3"/>
  <c r="AL728" i="3"/>
  <c r="AP728" i="3"/>
  <c r="AT728" i="3"/>
  <c r="K728" i="3"/>
  <c r="O728" i="3"/>
  <c r="S728" i="3"/>
  <c r="W728" i="3"/>
  <c r="AA728" i="3"/>
  <c r="AE728" i="3"/>
  <c r="AI728" i="3"/>
  <c r="AM728" i="3"/>
  <c r="AQ728" i="3"/>
  <c r="AU728" i="3"/>
  <c r="T728" i="3"/>
  <c r="AJ728" i="3"/>
  <c r="X728" i="3"/>
  <c r="AN728" i="3"/>
  <c r="L728" i="3"/>
  <c r="AB728" i="3"/>
  <c r="AR728" i="3"/>
  <c r="AV728" i="3"/>
  <c r="P728" i="3"/>
  <c r="AF728" i="3"/>
  <c r="M712" i="3"/>
  <c r="Q712" i="3"/>
  <c r="U712" i="3"/>
  <c r="Y712" i="3"/>
  <c r="AC712" i="3"/>
  <c r="AG712" i="3"/>
  <c r="AK712" i="3"/>
  <c r="AO712" i="3"/>
  <c r="AS712" i="3"/>
  <c r="AW712" i="3"/>
  <c r="N712" i="3"/>
  <c r="R712" i="3"/>
  <c r="V712" i="3"/>
  <c r="Z712" i="3"/>
  <c r="AD712" i="3"/>
  <c r="AH712" i="3"/>
  <c r="AL712" i="3"/>
  <c r="AP712" i="3"/>
  <c r="AT712" i="3"/>
  <c r="K712" i="3"/>
  <c r="O712" i="3"/>
  <c r="S712" i="3"/>
  <c r="W712" i="3"/>
  <c r="AA712" i="3"/>
  <c r="AE712" i="3"/>
  <c r="AI712" i="3"/>
  <c r="AM712" i="3"/>
  <c r="AQ712" i="3"/>
  <c r="AU712" i="3"/>
  <c r="T712" i="3"/>
  <c r="AJ712" i="3"/>
  <c r="X712" i="3"/>
  <c r="AN712" i="3"/>
  <c r="L712" i="3"/>
  <c r="AB712" i="3"/>
  <c r="AR712" i="3"/>
  <c r="AF712" i="3"/>
  <c r="AV712" i="3"/>
  <c r="P712" i="3"/>
  <c r="M696" i="3"/>
  <c r="Q696" i="3"/>
  <c r="U696" i="3"/>
  <c r="Y696" i="3"/>
  <c r="AC696" i="3"/>
  <c r="AG696" i="3"/>
  <c r="AK696" i="3"/>
  <c r="AO696" i="3"/>
  <c r="AS696" i="3"/>
  <c r="AW696" i="3"/>
  <c r="N696" i="3"/>
  <c r="R696" i="3"/>
  <c r="V696" i="3"/>
  <c r="Z696" i="3"/>
  <c r="AD696" i="3"/>
  <c r="AH696" i="3"/>
  <c r="AL696" i="3"/>
  <c r="AP696" i="3"/>
  <c r="AT696" i="3"/>
  <c r="K696" i="3"/>
  <c r="O696" i="3"/>
  <c r="S696" i="3"/>
  <c r="W696" i="3"/>
  <c r="AA696" i="3"/>
  <c r="AE696" i="3"/>
  <c r="AI696" i="3"/>
  <c r="AM696" i="3"/>
  <c r="AQ696" i="3"/>
  <c r="AU696" i="3"/>
  <c r="T696" i="3"/>
  <c r="AJ696" i="3"/>
  <c r="X696" i="3"/>
  <c r="AN696" i="3"/>
  <c r="L696" i="3"/>
  <c r="AB696" i="3"/>
  <c r="AR696" i="3"/>
  <c r="P696" i="3"/>
  <c r="AF696" i="3"/>
  <c r="AV696" i="3"/>
  <c r="M680" i="3"/>
  <c r="Q680" i="3"/>
  <c r="U680" i="3"/>
  <c r="Y680" i="3"/>
  <c r="AC680" i="3"/>
  <c r="AG680" i="3"/>
  <c r="AK680" i="3"/>
  <c r="AO680" i="3"/>
  <c r="AS680" i="3"/>
  <c r="AW680" i="3"/>
  <c r="N680" i="3"/>
  <c r="R680" i="3"/>
  <c r="V680" i="3"/>
  <c r="Z680" i="3"/>
  <c r="AD680" i="3"/>
  <c r="AH680" i="3"/>
  <c r="AL680" i="3"/>
  <c r="AP680" i="3"/>
  <c r="AT680" i="3"/>
  <c r="K680" i="3"/>
  <c r="O680" i="3"/>
  <c r="S680" i="3"/>
  <c r="W680" i="3"/>
  <c r="AA680" i="3"/>
  <c r="AE680" i="3"/>
  <c r="AI680" i="3"/>
  <c r="AM680" i="3"/>
  <c r="AQ680" i="3"/>
  <c r="AU680" i="3"/>
  <c r="T680" i="3"/>
  <c r="AJ680" i="3"/>
  <c r="X680" i="3"/>
  <c r="AN680" i="3"/>
  <c r="L680" i="3"/>
  <c r="AB680" i="3"/>
  <c r="AR680" i="3"/>
  <c r="P680" i="3"/>
  <c r="AF680" i="3"/>
  <c r="AV680" i="3"/>
  <c r="M664" i="3"/>
  <c r="Q664" i="3"/>
  <c r="U664" i="3"/>
  <c r="Y664" i="3"/>
  <c r="AC664" i="3"/>
  <c r="AG664" i="3"/>
  <c r="AK664" i="3"/>
  <c r="AO664" i="3"/>
  <c r="AS664" i="3"/>
  <c r="AW664" i="3"/>
  <c r="N664" i="3"/>
  <c r="R664" i="3"/>
  <c r="V664" i="3"/>
  <c r="Z664" i="3"/>
  <c r="AD664" i="3"/>
  <c r="AH664" i="3"/>
  <c r="AL664" i="3"/>
  <c r="AP664" i="3"/>
  <c r="AT664" i="3"/>
  <c r="K664" i="3"/>
  <c r="O664" i="3"/>
  <c r="S664" i="3"/>
  <c r="W664" i="3"/>
  <c r="AA664" i="3"/>
  <c r="AE664" i="3"/>
  <c r="AI664" i="3"/>
  <c r="AM664" i="3"/>
  <c r="AQ664" i="3"/>
  <c r="AU664" i="3"/>
  <c r="T664" i="3"/>
  <c r="AJ664" i="3"/>
  <c r="X664" i="3"/>
  <c r="AN664" i="3"/>
  <c r="L664" i="3"/>
  <c r="AB664" i="3"/>
  <c r="AR664" i="3"/>
  <c r="AV664" i="3"/>
  <c r="P664" i="3"/>
  <c r="AF664" i="3"/>
  <c r="M648" i="3"/>
  <c r="Q648" i="3"/>
  <c r="U648" i="3"/>
  <c r="Y648" i="3"/>
  <c r="AC648" i="3"/>
  <c r="AG648" i="3"/>
  <c r="AK648" i="3"/>
  <c r="AO648" i="3"/>
  <c r="AS648" i="3"/>
  <c r="AW648" i="3"/>
  <c r="N648" i="3"/>
  <c r="R648" i="3"/>
  <c r="V648" i="3"/>
  <c r="Z648" i="3"/>
  <c r="AD648" i="3"/>
  <c r="AH648" i="3"/>
  <c r="AL648" i="3"/>
  <c r="AP648" i="3"/>
  <c r="AT648" i="3"/>
  <c r="K648" i="3"/>
  <c r="O648" i="3"/>
  <c r="S648" i="3"/>
  <c r="W648" i="3"/>
  <c r="AA648" i="3"/>
  <c r="AE648" i="3"/>
  <c r="AI648" i="3"/>
  <c r="AM648" i="3"/>
  <c r="AQ648" i="3"/>
  <c r="AU648" i="3"/>
  <c r="T648" i="3"/>
  <c r="AJ648" i="3"/>
  <c r="X648" i="3"/>
  <c r="AN648" i="3"/>
  <c r="L648" i="3"/>
  <c r="AB648" i="3"/>
  <c r="AR648" i="3"/>
  <c r="AF648" i="3"/>
  <c r="AV648" i="3"/>
  <c r="P648" i="3"/>
  <c r="M632" i="3"/>
  <c r="Q632" i="3"/>
  <c r="U632" i="3"/>
  <c r="Y632" i="3"/>
  <c r="AC632" i="3"/>
  <c r="AG632" i="3"/>
  <c r="AK632" i="3"/>
  <c r="AO632" i="3"/>
  <c r="AS632" i="3"/>
  <c r="AW632" i="3"/>
  <c r="N632" i="3"/>
  <c r="R632" i="3"/>
  <c r="V632" i="3"/>
  <c r="Z632" i="3"/>
  <c r="AD632" i="3"/>
  <c r="AH632" i="3"/>
  <c r="AL632" i="3"/>
  <c r="AP632" i="3"/>
  <c r="AT632" i="3"/>
  <c r="K632" i="3"/>
  <c r="O632" i="3"/>
  <c r="S632" i="3"/>
  <c r="W632" i="3"/>
  <c r="AA632" i="3"/>
  <c r="AE632" i="3"/>
  <c r="AI632" i="3"/>
  <c r="AM632" i="3"/>
  <c r="AQ632" i="3"/>
  <c r="AU632" i="3"/>
  <c r="T632" i="3"/>
  <c r="AJ632" i="3"/>
  <c r="X632" i="3"/>
  <c r="AN632" i="3"/>
  <c r="L632" i="3"/>
  <c r="AB632" i="3"/>
  <c r="AR632" i="3"/>
  <c r="P632" i="3"/>
  <c r="AF632" i="3"/>
  <c r="AV632" i="3"/>
  <c r="M616" i="3"/>
  <c r="Q616" i="3"/>
  <c r="U616" i="3"/>
  <c r="Y616" i="3"/>
  <c r="AC616" i="3"/>
  <c r="AG616" i="3"/>
  <c r="AK616" i="3"/>
  <c r="AO616" i="3"/>
  <c r="AS616" i="3"/>
  <c r="AW616" i="3"/>
  <c r="N616" i="3"/>
  <c r="R616" i="3"/>
  <c r="V616" i="3"/>
  <c r="Z616" i="3"/>
  <c r="AD616" i="3"/>
  <c r="AH616" i="3"/>
  <c r="AL616" i="3"/>
  <c r="AP616" i="3"/>
  <c r="AT616" i="3"/>
  <c r="K616" i="3"/>
  <c r="O616" i="3"/>
  <c r="S616" i="3"/>
  <c r="W616" i="3"/>
  <c r="AA616" i="3"/>
  <c r="AE616" i="3"/>
  <c r="AI616" i="3"/>
  <c r="AM616" i="3"/>
  <c r="AQ616" i="3"/>
  <c r="AU616" i="3"/>
  <c r="T616" i="3"/>
  <c r="AJ616" i="3"/>
  <c r="X616" i="3"/>
  <c r="AN616" i="3"/>
  <c r="L616" i="3"/>
  <c r="AB616" i="3"/>
  <c r="AR616" i="3"/>
  <c r="P616" i="3"/>
  <c r="AF616" i="3"/>
  <c r="AV616" i="3"/>
  <c r="M600" i="3"/>
  <c r="Q600" i="3"/>
  <c r="U600" i="3"/>
  <c r="Y600" i="3"/>
  <c r="AC600" i="3"/>
  <c r="AG600" i="3"/>
  <c r="AK600" i="3"/>
  <c r="AO600" i="3"/>
  <c r="AS600" i="3"/>
  <c r="AW600" i="3"/>
  <c r="N600" i="3"/>
  <c r="R600" i="3"/>
  <c r="V600" i="3"/>
  <c r="Z600" i="3"/>
  <c r="AD600" i="3"/>
  <c r="AH600" i="3"/>
  <c r="AL600" i="3"/>
  <c r="AP600" i="3"/>
  <c r="AT600" i="3"/>
  <c r="K600" i="3"/>
  <c r="O600" i="3"/>
  <c r="S600" i="3"/>
  <c r="W600" i="3"/>
  <c r="AA600" i="3"/>
  <c r="AE600" i="3"/>
  <c r="AI600" i="3"/>
  <c r="AM600" i="3"/>
  <c r="AQ600" i="3"/>
  <c r="AU600" i="3"/>
  <c r="T600" i="3"/>
  <c r="AJ600" i="3"/>
  <c r="X600" i="3"/>
  <c r="AN600" i="3"/>
  <c r="L600" i="3"/>
  <c r="AB600" i="3"/>
  <c r="AR600" i="3"/>
  <c r="AV600" i="3"/>
  <c r="P600" i="3"/>
  <c r="AF600" i="3"/>
  <c r="M584" i="3"/>
  <c r="Q584" i="3"/>
  <c r="U584" i="3"/>
  <c r="Y584" i="3"/>
  <c r="AC584" i="3"/>
  <c r="AG584" i="3"/>
  <c r="AK584" i="3"/>
  <c r="AO584" i="3"/>
  <c r="AS584" i="3"/>
  <c r="AW584" i="3"/>
  <c r="N584" i="3"/>
  <c r="R584" i="3"/>
  <c r="V584" i="3"/>
  <c r="Z584" i="3"/>
  <c r="AD584" i="3"/>
  <c r="AH584" i="3"/>
  <c r="AL584" i="3"/>
  <c r="AP584" i="3"/>
  <c r="AT584" i="3"/>
  <c r="K584" i="3"/>
  <c r="O584" i="3"/>
  <c r="S584" i="3"/>
  <c r="W584" i="3"/>
  <c r="AA584" i="3"/>
  <c r="AE584" i="3"/>
  <c r="AI584" i="3"/>
  <c r="AM584" i="3"/>
  <c r="AQ584" i="3"/>
  <c r="AU584" i="3"/>
  <c r="T584" i="3"/>
  <c r="AJ584" i="3"/>
  <c r="X584" i="3"/>
  <c r="AN584" i="3"/>
  <c r="L584" i="3"/>
  <c r="AB584" i="3"/>
  <c r="AR584" i="3"/>
  <c r="AF584" i="3"/>
  <c r="AV584" i="3"/>
  <c r="P584" i="3"/>
  <c r="M568" i="3"/>
  <c r="Q568" i="3"/>
  <c r="U568" i="3"/>
  <c r="Y568" i="3"/>
  <c r="AC568" i="3"/>
  <c r="AG568" i="3"/>
  <c r="AK568" i="3"/>
  <c r="AO568" i="3"/>
  <c r="AS568" i="3"/>
  <c r="AW568" i="3"/>
  <c r="N568" i="3"/>
  <c r="R568" i="3"/>
  <c r="V568" i="3"/>
  <c r="Z568" i="3"/>
  <c r="AD568" i="3"/>
  <c r="AH568" i="3"/>
  <c r="AL568" i="3"/>
  <c r="AP568" i="3"/>
  <c r="AT568" i="3"/>
  <c r="K568" i="3"/>
  <c r="O568" i="3"/>
  <c r="S568" i="3"/>
  <c r="W568" i="3"/>
  <c r="AA568" i="3"/>
  <c r="AE568" i="3"/>
  <c r="AI568" i="3"/>
  <c r="AM568" i="3"/>
  <c r="AQ568" i="3"/>
  <c r="AU568" i="3"/>
  <c r="T568" i="3"/>
  <c r="AJ568" i="3"/>
  <c r="X568" i="3"/>
  <c r="AN568" i="3"/>
  <c r="L568" i="3"/>
  <c r="AB568" i="3"/>
  <c r="AR568" i="3"/>
  <c r="P568" i="3"/>
  <c r="AF568" i="3"/>
  <c r="AV568" i="3"/>
  <c r="M552" i="3"/>
  <c r="Q552" i="3"/>
  <c r="U552" i="3"/>
  <c r="Y552" i="3"/>
  <c r="AC552" i="3"/>
  <c r="AG552" i="3"/>
  <c r="AK552" i="3"/>
  <c r="AO552" i="3"/>
  <c r="AS552" i="3"/>
  <c r="AW552" i="3"/>
  <c r="N552" i="3"/>
  <c r="R552" i="3"/>
  <c r="V552" i="3"/>
  <c r="Z552" i="3"/>
  <c r="AD552" i="3"/>
  <c r="AH552" i="3"/>
  <c r="AL552" i="3"/>
  <c r="AP552" i="3"/>
  <c r="AT552" i="3"/>
  <c r="K552" i="3"/>
  <c r="O552" i="3"/>
  <c r="S552" i="3"/>
  <c r="W552" i="3"/>
  <c r="AA552" i="3"/>
  <c r="AE552" i="3"/>
  <c r="AI552" i="3"/>
  <c r="AM552" i="3"/>
  <c r="AQ552" i="3"/>
  <c r="AU552" i="3"/>
  <c r="T552" i="3"/>
  <c r="AJ552" i="3"/>
  <c r="X552" i="3"/>
  <c r="AN552" i="3"/>
  <c r="L552" i="3"/>
  <c r="AB552" i="3"/>
  <c r="AR552" i="3"/>
  <c r="P552" i="3"/>
  <c r="AF552" i="3"/>
  <c r="AV552" i="3"/>
  <c r="M536" i="3"/>
  <c r="Q536" i="3"/>
  <c r="U536" i="3"/>
  <c r="Y536" i="3"/>
  <c r="AC536" i="3"/>
  <c r="AG536" i="3"/>
  <c r="AK536" i="3"/>
  <c r="AO536" i="3"/>
  <c r="AS536" i="3"/>
  <c r="AW536" i="3"/>
  <c r="N536" i="3"/>
  <c r="R536" i="3"/>
  <c r="V536" i="3"/>
  <c r="Z536" i="3"/>
  <c r="AD536" i="3"/>
  <c r="AH536" i="3"/>
  <c r="AL536" i="3"/>
  <c r="AP536" i="3"/>
  <c r="AT536" i="3"/>
  <c r="K536" i="3"/>
  <c r="O536" i="3"/>
  <c r="S536" i="3"/>
  <c r="W536" i="3"/>
  <c r="AA536" i="3"/>
  <c r="AE536" i="3"/>
  <c r="AI536" i="3"/>
  <c r="AM536" i="3"/>
  <c r="AQ536" i="3"/>
  <c r="AU536" i="3"/>
  <c r="T536" i="3"/>
  <c r="AJ536" i="3"/>
  <c r="X536" i="3"/>
  <c r="AN536" i="3"/>
  <c r="L536" i="3"/>
  <c r="AB536" i="3"/>
  <c r="AR536" i="3"/>
  <c r="AV536" i="3"/>
  <c r="P536" i="3"/>
  <c r="AF536" i="3"/>
  <c r="M520" i="3"/>
  <c r="Q520" i="3"/>
  <c r="U520" i="3"/>
  <c r="Y520" i="3"/>
  <c r="AC520" i="3"/>
  <c r="AG520" i="3"/>
  <c r="AK520" i="3"/>
  <c r="AO520" i="3"/>
  <c r="AS520" i="3"/>
  <c r="AW520" i="3"/>
  <c r="N520" i="3"/>
  <c r="R520" i="3"/>
  <c r="V520" i="3"/>
  <c r="Z520" i="3"/>
  <c r="AD520" i="3"/>
  <c r="AH520" i="3"/>
  <c r="AL520" i="3"/>
  <c r="K520" i="3"/>
  <c r="O520" i="3"/>
  <c r="S520" i="3"/>
  <c r="W520" i="3"/>
  <c r="AA520" i="3"/>
  <c r="AE520" i="3"/>
  <c r="AI520" i="3"/>
  <c r="AM520" i="3"/>
  <c r="AQ520" i="3"/>
  <c r="AU520" i="3"/>
  <c r="T520" i="3"/>
  <c r="AJ520" i="3"/>
  <c r="AT520" i="3"/>
  <c r="X520" i="3"/>
  <c r="AN520" i="3"/>
  <c r="AV520" i="3"/>
  <c r="L520" i="3"/>
  <c r="AB520" i="3"/>
  <c r="AP520" i="3"/>
  <c r="AF520" i="3"/>
  <c r="AR520" i="3"/>
  <c r="P520" i="3"/>
  <c r="M504" i="3"/>
  <c r="Q504" i="3"/>
  <c r="U504" i="3"/>
  <c r="Y504" i="3"/>
  <c r="AC504" i="3"/>
  <c r="AG504" i="3"/>
  <c r="AK504" i="3"/>
  <c r="AO504" i="3"/>
  <c r="AS504" i="3"/>
  <c r="AW504" i="3"/>
  <c r="N504" i="3"/>
  <c r="R504" i="3"/>
  <c r="V504" i="3"/>
  <c r="Z504" i="3"/>
  <c r="AD504" i="3"/>
  <c r="AH504" i="3"/>
  <c r="AL504" i="3"/>
  <c r="AP504" i="3"/>
  <c r="AT504" i="3"/>
  <c r="K504" i="3"/>
  <c r="O504" i="3"/>
  <c r="S504" i="3"/>
  <c r="W504" i="3"/>
  <c r="AA504" i="3"/>
  <c r="AE504" i="3"/>
  <c r="AI504" i="3"/>
  <c r="AM504" i="3"/>
  <c r="AQ504" i="3"/>
  <c r="AU504" i="3"/>
  <c r="T504" i="3"/>
  <c r="AJ504" i="3"/>
  <c r="X504" i="3"/>
  <c r="AN504" i="3"/>
  <c r="L504" i="3"/>
  <c r="AB504" i="3"/>
  <c r="AR504" i="3"/>
  <c r="P504" i="3"/>
  <c r="AF504" i="3"/>
  <c r="AV504" i="3"/>
  <c r="M488" i="3"/>
  <c r="Q488" i="3"/>
  <c r="U488" i="3"/>
  <c r="Y488" i="3"/>
  <c r="AC488" i="3"/>
  <c r="AG488" i="3"/>
  <c r="AK488" i="3"/>
  <c r="AO488" i="3"/>
  <c r="AS488" i="3"/>
  <c r="AW488" i="3"/>
  <c r="N488" i="3"/>
  <c r="R488" i="3"/>
  <c r="V488" i="3"/>
  <c r="Z488" i="3"/>
  <c r="AD488" i="3"/>
  <c r="AH488" i="3"/>
  <c r="AL488" i="3"/>
  <c r="AP488" i="3"/>
  <c r="AT488" i="3"/>
  <c r="K488" i="3"/>
  <c r="O488" i="3"/>
  <c r="S488" i="3"/>
  <c r="W488" i="3"/>
  <c r="AA488" i="3"/>
  <c r="AE488" i="3"/>
  <c r="AI488" i="3"/>
  <c r="AM488" i="3"/>
  <c r="AQ488" i="3"/>
  <c r="AU488" i="3"/>
  <c r="T488" i="3"/>
  <c r="AJ488" i="3"/>
  <c r="X488" i="3"/>
  <c r="AN488" i="3"/>
  <c r="L488" i="3"/>
  <c r="AB488" i="3"/>
  <c r="AR488" i="3"/>
  <c r="P488" i="3"/>
  <c r="AF488" i="3"/>
  <c r="AV488" i="3"/>
  <c r="M472" i="3"/>
  <c r="Q472" i="3"/>
  <c r="U472" i="3"/>
  <c r="Y472" i="3"/>
  <c r="AC472" i="3"/>
  <c r="AG472" i="3"/>
  <c r="AK472" i="3"/>
  <c r="AO472" i="3"/>
  <c r="AS472" i="3"/>
  <c r="AW472" i="3"/>
  <c r="N472" i="3"/>
  <c r="R472" i="3"/>
  <c r="V472" i="3"/>
  <c r="Z472" i="3"/>
  <c r="AD472" i="3"/>
  <c r="AH472" i="3"/>
  <c r="AL472" i="3"/>
  <c r="AP472" i="3"/>
  <c r="AT472" i="3"/>
  <c r="K472" i="3"/>
  <c r="O472" i="3"/>
  <c r="S472" i="3"/>
  <c r="W472" i="3"/>
  <c r="AA472" i="3"/>
  <c r="AE472" i="3"/>
  <c r="AI472" i="3"/>
  <c r="AM472" i="3"/>
  <c r="AQ472" i="3"/>
  <c r="AU472" i="3"/>
  <c r="T472" i="3"/>
  <c r="AJ472" i="3"/>
  <c r="X472" i="3"/>
  <c r="AN472" i="3"/>
  <c r="L472" i="3"/>
  <c r="AB472" i="3"/>
  <c r="AR472" i="3"/>
  <c r="AV472" i="3"/>
  <c r="P472" i="3"/>
  <c r="AF472" i="3"/>
  <c r="M456" i="3"/>
  <c r="Q456" i="3"/>
  <c r="U456" i="3"/>
  <c r="Y456" i="3"/>
  <c r="AC456" i="3"/>
  <c r="AG456" i="3"/>
  <c r="AK456" i="3"/>
  <c r="AO456" i="3"/>
  <c r="AS456" i="3"/>
  <c r="AW456" i="3"/>
  <c r="N456" i="3"/>
  <c r="R456" i="3"/>
  <c r="V456" i="3"/>
  <c r="Z456" i="3"/>
  <c r="AD456" i="3"/>
  <c r="AH456" i="3"/>
  <c r="AL456" i="3"/>
  <c r="AP456" i="3"/>
  <c r="AT456" i="3"/>
  <c r="K456" i="3"/>
  <c r="O456" i="3"/>
  <c r="S456" i="3"/>
  <c r="W456" i="3"/>
  <c r="AA456" i="3"/>
  <c r="AE456" i="3"/>
  <c r="AI456" i="3"/>
  <c r="AM456" i="3"/>
  <c r="AQ456" i="3"/>
  <c r="AU456" i="3"/>
  <c r="T456" i="3"/>
  <c r="AJ456" i="3"/>
  <c r="X456" i="3"/>
  <c r="AN456" i="3"/>
  <c r="L456" i="3"/>
  <c r="AB456" i="3"/>
  <c r="AR456" i="3"/>
  <c r="AF456" i="3"/>
  <c r="AV456" i="3"/>
  <c r="P456" i="3"/>
  <c r="M440" i="3"/>
  <c r="Q440" i="3"/>
  <c r="U440" i="3"/>
  <c r="Y440" i="3"/>
  <c r="AC440" i="3"/>
  <c r="AG440" i="3"/>
  <c r="AK440" i="3"/>
  <c r="AO440" i="3"/>
  <c r="AS440" i="3"/>
  <c r="AW440" i="3"/>
  <c r="N440" i="3"/>
  <c r="R440" i="3"/>
  <c r="V440" i="3"/>
  <c r="Z440" i="3"/>
  <c r="AD440" i="3"/>
  <c r="AH440" i="3"/>
  <c r="AL440" i="3"/>
  <c r="AP440" i="3"/>
  <c r="AT440" i="3"/>
  <c r="K440" i="3"/>
  <c r="O440" i="3"/>
  <c r="S440" i="3"/>
  <c r="W440" i="3"/>
  <c r="AA440" i="3"/>
  <c r="AE440" i="3"/>
  <c r="AI440" i="3"/>
  <c r="AM440" i="3"/>
  <c r="AQ440" i="3"/>
  <c r="AU440" i="3"/>
  <c r="T440" i="3"/>
  <c r="AJ440" i="3"/>
  <c r="X440" i="3"/>
  <c r="AN440" i="3"/>
  <c r="L440" i="3"/>
  <c r="AB440" i="3"/>
  <c r="AR440" i="3"/>
  <c r="P440" i="3"/>
  <c r="AF440" i="3"/>
  <c r="AV440" i="3"/>
  <c r="M424" i="3"/>
  <c r="Q424" i="3"/>
  <c r="U424" i="3"/>
  <c r="Y424" i="3"/>
  <c r="AC424" i="3"/>
  <c r="AG424" i="3"/>
  <c r="AK424" i="3"/>
  <c r="AO424" i="3"/>
  <c r="AS424" i="3"/>
  <c r="AW424" i="3"/>
  <c r="N424" i="3"/>
  <c r="R424" i="3"/>
  <c r="V424" i="3"/>
  <c r="Z424" i="3"/>
  <c r="AD424" i="3"/>
  <c r="AH424" i="3"/>
  <c r="AL424" i="3"/>
  <c r="AP424" i="3"/>
  <c r="AT424" i="3"/>
  <c r="K424" i="3"/>
  <c r="O424" i="3"/>
  <c r="S424" i="3"/>
  <c r="W424" i="3"/>
  <c r="AA424" i="3"/>
  <c r="AE424" i="3"/>
  <c r="AI424" i="3"/>
  <c r="AM424" i="3"/>
  <c r="AQ424" i="3"/>
  <c r="AU424" i="3"/>
  <c r="T424" i="3"/>
  <c r="AJ424" i="3"/>
  <c r="X424" i="3"/>
  <c r="AN424" i="3"/>
  <c r="L424" i="3"/>
  <c r="AB424" i="3"/>
  <c r="AR424" i="3"/>
  <c r="P424" i="3"/>
  <c r="AF424" i="3"/>
  <c r="AV424" i="3"/>
  <c r="L408" i="3"/>
  <c r="P408" i="3"/>
  <c r="T408" i="3"/>
  <c r="X408" i="3"/>
  <c r="AB408" i="3"/>
  <c r="AF408" i="3"/>
  <c r="AJ408" i="3"/>
  <c r="AN408" i="3"/>
  <c r="AR408" i="3"/>
  <c r="AV408" i="3"/>
  <c r="O408" i="3"/>
  <c r="U408" i="3"/>
  <c r="Z408" i="3"/>
  <c r="AE408" i="3"/>
  <c r="AK408" i="3"/>
  <c r="AP408" i="3"/>
  <c r="AU408" i="3"/>
  <c r="K408" i="3"/>
  <c r="Q408" i="3"/>
  <c r="V408" i="3"/>
  <c r="AA408" i="3"/>
  <c r="AG408" i="3"/>
  <c r="AL408" i="3"/>
  <c r="AQ408" i="3"/>
  <c r="AW408" i="3"/>
  <c r="M408" i="3"/>
  <c r="R408" i="3"/>
  <c r="W408" i="3"/>
  <c r="AC408" i="3"/>
  <c r="AH408" i="3"/>
  <c r="AM408" i="3"/>
  <c r="AS408" i="3"/>
  <c r="S408" i="3"/>
  <c r="AO408" i="3"/>
  <c r="Y408" i="3"/>
  <c r="AT408" i="3"/>
  <c r="AD408" i="3"/>
  <c r="AI408" i="3"/>
  <c r="N408" i="3"/>
  <c r="K392" i="3"/>
  <c r="O392" i="3"/>
  <c r="S392" i="3"/>
  <c r="W392" i="3"/>
  <c r="AA392" i="3"/>
  <c r="AE392" i="3"/>
  <c r="AI392" i="3"/>
  <c r="AM392" i="3"/>
  <c r="AQ392" i="3"/>
  <c r="AU392" i="3"/>
  <c r="L392" i="3"/>
  <c r="P392" i="3"/>
  <c r="T392" i="3"/>
  <c r="X392" i="3"/>
  <c r="AB392" i="3"/>
  <c r="AF392" i="3"/>
  <c r="AJ392" i="3"/>
  <c r="AN392" i="3"/>
  <c r="AR392" i="3"/>
  <c r="AV392" i="3"/>
  <c r="N392" i="3"/>
  <c r="V392" i="3"/>
  <c r="AD392" i="3"/>
  <c r="AL392" i="3"/>
  <c r="AT392" i="3"/>
  <c r="Q392" i="3"/>
  <c r="Y392" i="3"/>
  <c r="AG392" i="3"/>
  <c r="AO392" i="3"/>
  <c r="AW392" i="3"/>
  <c r="R392" i="3"/>
  <c r="Z392" i="3"/>
  <c r="AH392" i="3"/>
  <c r="AP392" i="3"/>
  <c r="AK392" i="3"/>
  <c r="M392" i="3"/>
  <c r="AS392" i="3"/>
  <c r="U392" i="3"/>
  <c r="AC392" i="3"/>
  <c r="K376" i="3"/>
  <c r="O376" i="3"/>
  <c r="S376" i="3"/>
  <c r="W376" i="3"/>
  <c r="AA376" i="3"/>
  <c r="AE376" i="3"/>
  <c r="AI376" i="3"/>
  <c r="AM376" i="3"/>
  <c r="AQ376" i="3"/>
  <c r="AU376" i="3"/>
  <c r="L376" i="3"/>
  <c r="P376" i="3"/>
  <c r="T376" i="3"/>
  <c r="X376" i="3"/>
  <c r="AB376" i="3"/>
  <c r="AF376" i="3"/>
  <c r="AJ376" i="3"/>
  <c r="AN376" i="3"/>
  <c r="AR376" i="3"/>
  <c r="AV376" i="3"/>
  <c r="M376" i="3"/>
  <c r="Q376" i="3"/>
  <c r="U376" i="3"/>
  <c r="Y376" i="3"/>
  <c r="AC376" i="3"/>
  <c r="AG376" i="3"/>
  <c r="AK376" i="3"/>
  <c r="AO376" i="3"/>
  <c r="AS376" i="3"/>
  <c r="N376" i="3"/>
  <c r="AD376" i="3"/>
  <c r="AT376" i="3"/>
  <c r="R376" i="3"/>
  <c r="AH376" i="3"/>
  <c r="AW376" i="3"/>
  <c r="V376" i="3"/>
  <c r="AL376" i="3"/>
  <c r="Z376" i="3"/>
  <c r="AP376" i="3"/>
  <c r="K360" i="3"/>
  <c r="O360" i="3"/>
  <c r="S360" i="3"/>
  <c r="W360" i="3"/>
  <c r="AA360" i="3"/>
  <c r="AE360" i="3"/>
  <c r="AI360" i="3"/>
  <c r="AM360" i="3"/>
  <c r="AQ360" i="3"/>
  <c r="AU360" i="3"/>
  <c r="L360" i="3"/>
  <c r="P360" i="3"/>
  <c r="T360" i="3"/>
  <c r="X360" i="3"/>
  <c r="AB360" i="3"/>
  <c r="AF360" i="3"/>
  <c r="AJ360" i="3"/>
  <c r="AN360" i="3"/>
  <c r="AR360" i="3"/>
  <c r="AV360" i="3"/>
  <c r="M360" i="3"/>
  <c r="Q360" i="3"/>
  <c r="U360" i="3"/>
  <c r="Y360" i="3"/>
  <c r="AC360" i="3"/>
  <c r="AG360" i="3"/>
  <c r="AK360" i="3"/>
  <c r="AO360" i="3"/>
  <c r="AS360" i="3"/>
  <c r="AW360" i="3"/>
  <c r="R360" i="3"/>
  <c r="AH360" i="3"/>
  <c r="V360" i="3"/>
  <c r="AL360" i="3"/>
  <c r="Z360" i="3"/>
  <c r="AP360" i="3"/>
  <c r="N360" i="3"/>
  <c r="AD360" i="3"/>
  <c r="AT360" i="3"/>
  <c r="K344" i="3"/>
  <c r="O344" i="3"/>
  <c r="S344" i="3"/>
  <c r="W344" i="3"/>
  <c r="AA344" i="3"/>
  <c r="AE344" i="3"/>
  <c r="AI344" i="3"/>
  <c r="AM344" i="3"/>
  <c r="AQ344" i="3"/>
  <c r="AU344" i="3"/>
  <c r="L344" i="3"/>
  <c r="P344" i="3"/>
  <c r="T344" i="3"/>
  <c r="X344" i="3"/>
  <c r="AB344" i="3"/>
  <c r="AF344" i="3"/>
  <c r="AJ344" i="3"/>
  <c r="AN344" i="3"/>
  <c r="AR344" i="3"/>
  <c r="AV344" i="3"/>
  <c r="M344" i="3"/>
  <c r="Q344" i="3"/>
  <c r="U344" i="3"/>
  <c r="Y344" i="3"/>
  <c r="AC344" i="3"/>
  <c r="AG344" i="3"/>
  <c r="AK344" i="3"/>
  <c r="AO344" i="3"/>
  <c r="AS344" i="3"/>
  <c r="AW344" i="3"/>
  <c r="R344" i="3"/>
  <c r="AH344" i="3"/>
  <c r="V344" i="3"/>
  <c r="AL344" i="3"/>
  <c r="Z344" i="3"/>
  <c r="AP344" i="3"/>
  <c r="N344" i="3"/>
  <c r="AD344" i="3"/>
  <c r="AT344" i="3"/>
  <c r="K328" i="3"/>
  <c r="O328" i="3"/>
  <c r="S328" i="3"/>
  <c r="W328" i="3"/>
  <c r="AA328" i="3"/>
  <c r="AE328" i="3"/>
  <c r="AI328" i="3"/>
  <c r="AM328" i="3"/>
  <c r="AQ328" i="3"/>
  <c r="AU328" i="3"/>
  <c r="L328" i="3"/>
  <c r="P328" i="3"/>
  <c r="T328" i="3"/>
  <c r="X328" i="3"/>
  <c r="AB328" i="3"/>
  <c r="AF328" i="3"/>
  <c r="AJ328" i="3"/>
  <c r="AN328" i="3"/>
  <c r="AR328" i="3"/>
  <c r="AV328" i="3"/>
  <c r="M328" i="3"/>
  <c r="Q328" i="3"/>
  <c r="U328" i="3"/>
  <c r="Y328" i="3"/>
  <c r="AC328" i="3"/>
  <c r="AG328" i="3"/>
  <c r="AK328" i="3"/>
  <c r="AO328" i="3"/>
  <c r="AS328" i="3"/>
  <c r="AW328" i="3"/>
  <c r="R328" i="3"/>
  <c r="AH328" i="3"/>
  <c r="V328" i="3"/>
  <c r="AL328" i="3"/>
  <c r="Z328" i="3"/>
  <c r="AP328" i="3"/>
  <c r="AT328" i="3"/>
  <c r="N328" i="3"/>
  <c r="AD328" i="3"/>
  <c r="K312" i="3"/>
  <c r="O312" i="3"/>
  <c r="S312" i="3"/>
  <c r="W312" i="3"/>
  <c r="AA312" i="3"/>
  <c r="AE312" i="3"/>
  <c r="AI312" i="3"/>
  <c r="AM312" i="3"/>
  <c r="AQ312" i="3"/>
  <c r="AU312" i="3"/>
  <c r="L312" i="3"/>
  <c r="P312" i="3"/>
  <c r="T312" i="3"/>
  <c r="X312" i="3"/>
  <c r="AB312" i="3"/>
  <c r="AF312" i="3"/>
  <c r="AJ312" i="3"/>
  <c r="AN312" i="3"/>
  <c r="AR312" i="3"/>
  <c r="AV312" i="3"/>
  <c r="M312" i="3"/>
  <c r="Q312" i="3"/>
  <c r="U312" i="3"/>
  <c r="Y312" i="3"/>
  <c r="AC312" i="3"/>
  <c r="AG312" i="3"/>
  <c r="AK312" i="3"/>
  <c r="AO312" i="3"/>
  <c r="AS312" i="3"/>
  <c r="AW312" i="3"/>
  <c r="R312" i="3"/>
  <c r="AH312" i="3"/>
  <c r="V312" i="3"/>
  <c r="AL312" i="3"/>
  <c r="Z312" i="3"/>
  <c r="AP312" i="3"/>
  <c r="AD312" i="3"/>
  <c r="AT312" i="3"/>
  <c r="N312" i="3"/>
  <c r="K296" i="3"/>
  <c r="O296" i="3"/>
  <c r="S296" i="3"/>
  <c r="W296" i="3"/>
  <c r="AA296" i="3"/>
  <c r="AE296" i="3"/>
  <c r="AI296" i="3"/>
  <c r="AM296" i="3"/>
  <c r="AQ296" i="3"/>
  <c r="AU296" i="3"/>
  <c r="L296" i="3"/>
  <c r="P296" i="3"/>
  <c r="T296" i="3"/>
  <c r="X296" i="3"/>
  <c r="AB296" i="3"/>
  <c r="AF296" i="3"/>
  <c r="AJ296" i="3"/>
  <c r="AN296" i="3"/>
  <c r="AR296" i="3"/>
  <c r="AV296" i="3"/>
  <c r="M296" i="3"/>
  <c r="Q296" i="3"/>
  <c r="U296" i="3"/>
  <c r="Y296" i="3"/>
  <c r="AC296" i="3"/>
  <c r="AG296" i="3"/>
  <c r="AK296" i="3"/>
  <c r="AO296" i="3"/>
  <c r="AS296" i="3"/>
  <c r="AW296" i="3"/>
  <c r="V296" i="3"/>
  <c r="AL296" i="3"/>
  <c r="Z296" i="3"/>
  <c r="AP296" i="3"/>
  <c r="N296" i="3"/>
  <c r="AD296" i="3"/>
  <c r="AT296" i="3"/>
  <c r="R296" i="3"/>
  <c r="AH296" i="3"/>
  <c r="K280" i="3"/>
  <c r="O280" i="3"/>
  <c r="S280" i="3"/>
  <c r="W280" i="3"/>
  <c r="AA280" i="3"/>
  <c r="AE280" i="3"/>
  <c r="AI280" i="3"/>
  <c r="AM280" i="3"/>
  <c r="AQ280" i="3"/>
  <c r="AU280" i="3"/>
  <c r="L280" i="3"/>
  <c r="P280" i="3"/>
  <c r="T280" i="3"/>
  <c r="X280" i="3"/>
  <c r="AB280" i="3"/>
  <c r="AF280" i="3"/>
  <c r="AJ280" i="3"/>
  <c r="AN280" i="3"/>
  <c r="AR280" i="3"/>
  <c r="AV280" i="3"/>
  <c r="M280" i="3"/>
  <c r="Q280" i="3"/>
  <c r="U280" i="3"/>
  <c r="Y280" i="3"/>
  <c r="AC280" i="3"/>
  <c r="AG280" i="3"/>
  <c r="AK280" i="3"/>
  <c r="AO280" i="3"/>
  <c r="AS280" i="3"/>
  <c r="AW280" i="3"/>
  <c r="V280" i="3"/>
  <c r="AL280" i="3"/>
  <c r="Z280" i="3"/>
  <c r="AP280" i="3"/>
  <c r="N280" i="3"/>
  <c r="AD280" i="3"/>
  <c r="AT280" i="3"/>
  <c r="R280" i="3"/>
  <c r="AH280" i="3"/>
  <c r="K264" i="3"/>
  <c r="O264" i="3"/>
  <c r="S264" i="3"/>
  <c r="W264" i="3"/>
  <c r="AA264" i="3"/>
  <c r="AE264" i="3"/>
  <c r="AI264" i="3"/>
  <c r="AM264" i="3"/>
  <c r="AQ264" i="3"/>
  <c r="AU264" i="3"/>
  <c r="L264" i="3"/>
  <c r="P264" i="3"/>
  <c r="T264" i="3"/>
  <c r="X264" i="3"/>
  <c r="AB264" i="3"/>
  <c r="AF264" i="3"/>
  <c r="AJ264" i="3"/>
  <c r="AN264" i="3"/>
  <c r="AR264" i="3"/>
  <c r="AV264" i="3"/>
  <c r="M264" i="3"/>
  <c r="Q264" i="3"/>
  <c r="U264" i="3"/>
  <c r="Y264" i="3"/>
  <c r="AC264" i="3"/>
  <c r="AG264" i="3"/>
  <c r="AK264" i="3"/>
  <c r="AO264" i="3"/>
  <c r="AS264" i="3"/>
  <c r="AW264" i="3"/>
  <c r="V264" i="3"/>
  <c r="AL264" i="3"/>
  <c r="Z264" i="3"/>
  <c r="AP264" i="3"/>
  <c r="N264" i="3"/>
  <c r="AD264" i="3"/>
  <c r="AT264" i="3"/>
  <c r="R264" i="3"/>
  <c r="AH264" i="3"/>
  <c r="K248" i="3"/>
  <c r="O248" i="3"/>
  <c r="S248" i="3"/>
  <c r="W248" i="3"/>
  <c r="AA248" i="3"/>
  <c r="AE248" i="3"/>
  <c r="AI248" i="3"/>
  <c r="AM248" i="3"/>
  <c r="AQ248" i="3"/>
  <c r="AU248" i="3"/>
  <c r="L248" i="3"/>
  <c r="P248" i="3"/>
  <c r="T248" i="3"/>
  <c r="X248" i="3"/>
  <c r="AB248" i="3"/>
  <c r="AF248" i="3"/>
  <c r="AJ248" i="3"/>
  <c r="AN248" i="3"/>
  <c r="AR248" i="3"/>
  <c r="AV248" i="3"/>
  <c r="M248" i="3"/>
  <c r="Q248" i="3"/>
  <c r="U248" i="3"/>
  <c r="Y248" i="3"/>
  <c r="AC248" i="3"/>
  <c r="AG248" i="3"/>
  <c r="AK248" i="3"/>
  <c r="AO248" i="3"/>
  <c r="AS248" i="3"/>
  <c r="AW248" i="3"/>
  <c r="V248" i="3"/>
  <c r="AL248" i="3"/>
  <c r="Z248" i="3"/>
  <c r="AP248" i="3"/>
  <c r="N248" i="3"/>
  <c r="AD248" i="3"/>
  <c r="AT248" i="3"/>
  <c r="R248" i="3"/>
  <c r="AH248" i="3"/>
  <c r="K232" i="3"/>
  <c r="O232" i="3"/>
  <c r="S232" i="3"/>
  <c r="W232" i="3"/>
  <c r="AA232" i="3"/>
  <c r="AE232" i="3"/>
  <c r="AI232" i="3"/>
  <c r="AM232" i="3"/>
  <c r="AQ232" i="3"/>
  <c r="AU232" i="3"/>
  <c r="L232" i="3"/>
  <c r="P232" i="3"/>
  <c r="T232" i="3"/>
  <c r="X232" i="3"/>
  <c r="AB232" i="3"/>
  <c r="AF232" i="3"/>
  <c r="AJ232" i="3"/>
  <c r="AN232" i="3"/>
  <c r="AR232" i="3"/>
  <c r="AV232" i="3"/>
  <c r="M232" i="3"/>
  <c r="Q232" i="3"/>
  <c r="U232" i="3"/>
  <c r="Y232" i="3"/>
  <c r="AC232" i="3"/>
  <c r="AG232" i="3"/>
  <c r="AK232" i="3"/>
  <c r="AO232" i="3"/>
  <c r="AS232" i="3"/>
  <c r="AW232" i="3"/>
  <c r="N232" i="3"/>
  <c r="AD232" i="3"/>
  <c r="AT232" i="3"/>
  <c r="R232" i="3"/>
  <c r="AH232" i="3"/>
  <c r="V232" i="3"/>
  <c r="AL232" i="3"/>
  <c r="AP232" i="3"/>
  <c r="Z232" i="3"/>
  <c r="K216" i="3"/>
  <c r="O216" i="3"/>
  <c r="S216" i="3"/>
  <c r="W216" i="3"/>
  <c r="AA216" i="3"/>
  <c r="AE216" i="3"/>
  <c r="AI216" i="3"/>
  <c r="AM216" i="3"/>
  <c r="AQ216" i="3"/>
  <c r="AU216" i="3"/>
  <c r="L216" i="3"/>
  <c r="P216" i="3"/>
  <c r="T216" i="3"/>
  <c r="X216" i="3"/>
  <c r="AB216" i="3"/>
  <c r="AF216" i="3"/>
  <c r="AJ216" i="3"/>
  <c r="AN216" i="3"/>
  <c r="AR216" i="3"/>
  <c r="AV216" i="3"/>
  <c r="M216" i="3"/>
  <c r="Q216" i="3"/>
  <c r="U216" i="3"/>
  <c r="Y216" i="3"/>
  <c r="AC216" i="3"/>
  <c r="AG216" i="3"/>
  <c r="AK216" i="3"/>
  <c r="AO216" i="3"/>
  <c r="AS216" i="3"/>
  <c r="AW216" i="3"/>
  <c r="N216" i="3"/>
  <c r="AD216" i="3"/>
  <c r="AT216" i="3"/>
  <c r="R216" i="3"/>
  <c r="AH216" i="3"/>
  <c r="V216" i="3"/>
  <c r="AL216" i="3"/>
  <c r="Z216" i="3"/>
  <c r="AP216" i="3"/>
  <c r="K200" i="3"/>
  <c r="O200" i="3"/>
  <c r="S200" i="3"/>
  <c r="W200" i="3"/>
  <c r="AA200" i="3"/>
  <c r="AE200" i="3"/>
  <c r="AI200" i="3"/>
  <c r="AM200" i="3"/>
  <c r="AQ200" i="3"/>
  <c r="AU200" i="3"/>
  <c r="L200" i="3"/>
  <c r="P200" i="3"/>
  <c r="T200" i="3"/>
  <c r="X200" i="3"/>
  <c r="AB200" i="3"/>
  <c r="AF200" i="3"/>
  <c r="AJ200" i="3"/>
  <c r="AN200" i="3"/>
  <c r="AR200" i="3"/>
  <c r="AV200" i="3"/>
  <c r="M200" i="3"/>
  <c r="Q200" i="3"/>
  <c r="U200" i="3"/>
  <c r="Y200" i="3"/>
  <c r="AC200" i="3"/>
  <c r="AG200" i="3"/>
  <c r="AK200" i="3"/>
  <c r="AO200" i="3"/>
  <c r="AS200" i="3"/>
  <c r="AW200" i="3"/>
  <c r="N200" i="3"/>
  <c r="AD200" i="3"/>
  <c r="AT200" i="3"/>
  <c r="R200" i="3"/>
  <c r="AH200" i="3"/>
  <c r="V200" i="3"/>
  <c r="AL200" i="3"/>
  <c r="Z200" i="3"/>
  <c r="AP200" i="3"/>
  <c r="M184" i="3"/>
  <c r="N184" i="3"/>
  <c r="R184" i="3"/>
  <c r="V184" i="3"/>
  <c r="K184" i="3"/>
  <c r="O184" i="3"/>
  <c r="Q184" i="3"/>
  <c r="W184" i="3"/>
  <c r="AA184" i="3"/>
  <c r="AE184" i="3"/>
  <c r="AI184" i="3"/>
  <c r="AM184" i="3"/>
  <c r="AQ184" i="3"/>
  <c r="AU184" i="3"/>
  <c r="S184" i="3"/>
  <c r="X184" i="3"/>
  <c r="AB184" i="3"/>
  <c r="AF184" i="3"/>
  <c r="AJ184" i="3"/>
  <c r="AN184" i="3"/>
  <c r="AR184" i="3"/>
  <c r="AV184" i="3"/>
  <c r="L184" i="3"/>
  <c r="T184" i="3"/>
  <c r="Y184" i="3"/>
  <c r="AC184" i="3"/>
  <c r="AG184" i="3"/>
  <c r="AK184" i="3"/>
  <c r="AO184" i="3"/>
  <c r="AS184" i="3"/>
  <c r="AW184" i="3"/>
  <c r="AD184" i="3"/>
  <c r="AT184" i="3"/>
  <c r="P184" i="3"/>
  <c r="AH184" i="3"/>
  <c r="U184" i="3"/>
  <c r="AL184" i="3"/>
  <c r="Z184" i="3"/>
  <c r="AP184" i="3"/>
  <c r="M168" i="3"/>
  <c r="Q168" i="3"/>
  <c r="U168" i="3"/>
  <c r="Y168" i="3"/>
  <c r="AC168" i="3"/>
  <c r="AG168" i="3"/>
  <c r="AK168" i="3"/>
  <c r="AO168" i="3"/>
  <c r="AS168" i="3"/>
  <c r="AW168" i="3"/>
  <c r="N168" i="3"/>
  <c r="R168" i="3"/>
  <c r="V168" i="3"/>
  <c r="Z168" i="3"/>
  <c r="AD168" i="3"/>
  <c r="AH168" i="3"/>
  <c r="AL168" i="3"/>
  <c r="AP168" i="3"/>
  <c r="AT168" i="3"/>
  <c r="K168" i="3"/>
  <c r="O168" i="3"/>
  <c r="S168" i="3"/>
  <c r="W168" i="3"/>
  <c r="AA168" i="3"/>
  <c r="AE168" i="3"/>
  <c r="AI168" i="3"/>
  <c r="AM168" i="3"/>
  <c r="AQ168" i="3"/>
  <c r="AU168" i="3"/>
  <c r="T168" i="3"/>
  <c r="AJ168" i="3"/>
  <c r="X168" i="3"/>
  <c r="AN168" i="3"/>
  <c r="L168" i="3"/>
  <c r="AB168" i="3"/>
  <c r="AR168" i="3"/>
  <c r="AV168" i="3"/>
  <c r="P168" i="3"/>
  <c r="AF168" i="3"/>
  <c r="M152" i="3"/>
  <c r="Q152" i="3"/>
  <c r="U152" i="3"/>
  <c r="Y152" i="3"/>
  <c r="AC152" i="3"/>
  <c r="AG152" i="3"/>
  <c r="AK152" i="3"/>
  <c r="AO152" i="3"/>
  <c r="AS152" i="3"/>
  <c r="AW152" i="3"/>
  <c r="N152" i="3"/>
  <c r="R152" i="3"/>
  <c r="V152" i="3"/>
  <c r="Z152" i="3"/>
  <c r="AD152" i="3"/>
  <c r="AH152" i="3"/>
  <c r="AL152" i="3"/>
  <c r="AP152" i="3"/>
  <c r="AT152" i="3"/>
  <c r="K152" i="3"/>
  <c r="O152" i="3"/>
  <c r="S152" i="3"/>
  <c r="W152" i="3"/>
  <c r="AA152" i="3"/>
  <c r="AE152" i="3"/>
  <c r="AI152" i="3"/>
  <c r="AM152" i="3"/>
  <c r="AQ152" i="3"/>
  <c r="AU152" i="3"/>
  <c r="T152" i="3"/>
  <c r="AJ152" i="3"/>
  <c r="X152" i="3"/>
  <c r="AN152" i="3"/>
  <c r="L152" i="3"/>
  <c r="AB152" i="3"/>
  <c r="AR152" i="3"/>
  <c r="AF152" i="3"/>
  <c r="AV152" i="3"/>
  <c r="P152" i="3"/>
  <c r="M136" i="3"/>
  <c r="Q136" i="3"/>
  <c r="U136" i="3"/>
  <c r="Y136" i="3"/>
  <c r="AC136" i="3"/>
  <c r="AG136" i="3"/>
  <c r="AK136" i="3"/>
  <c r="AO136" i="3"/>
  <c r="AS136" i="3"/>
  <c r="AW136" i="3"/>
  <c r="N136" i="3"/>
  <c r="R136" i="3"/>
  <c r="V136" i="3"/>
  <c r="Z136" i="3"/>
  <c r="AD136" i="3"/>
  <c r="AH136" i="3"/>
  <c r="AL136" i="3"/>
  <c r="AP136" i="3"/>
  <c r="AT136" i="3"/>
  <c r="K136" i="3"/>
  <c r="O136" i="3"/>
  <c r="S136" i="3"/>
  <c r="W136" i="3"/>
  <c r="AA136" i="3"/>
  <c r="AE136" i="3"/>
  <c r="AI136" i="3"/>
  <c r="AM136" i="3"/>
  <c r="AQ136" i="3"/>
  <c r="AU136" i="3"/>
  <c r="T136" i="3"/>
  <c r="AJ136" i="3"/>
  <c r="X136" i="3"/>
  <c r="AN136" i="3"/>
  <c r="L136" i="3"/>
  <c r="AB136" i="3"/>
  <c r="AR136" i="3"/>
  <c r="P136" i="3"/>
  <c r="AF136" i="3"/>
  <c r="AV136" i="3"/>
  <c r="K120" i="3"/>
  <c r="O120" i="3"/>
  <c r="S120" i="3"/>
  <c r="W120" i="3"/>
  <c r="AA120" i="3"/>
  <c r="AE120" i="3"/>
  <c r="AI120" i="3"/>
  <c r="AM120" i="3"/>
  <c r="AQ120" i="3"/>
  <c r="AU120" i="3"/>
  <c r="L120" i="3"/>
  <c r="P120" i="3"/>
  <c r="T120" i="3"/>
  <c r="X120" i="3"/>
  <c r="AB120" i="3"/>
  <c r="AF120" i="3"/>
  <c r="AJ120" i="3"/>
  <c r="AN120" i="3"/>
  <c r="AR120" i="3"/>
  <c r="AV120" i="3"/>
  <c r="M120" i="3"/>
  <c r="Q120" i="3"/>
  <c r="U120" i="3"/>
  <c r="Y120" i="3"/>
  <c r="AC120" i="3"/>
  <c r="AG120" i="3"/>
  <c r="AK120" i="3"/>
  <c r="AO120" i="3"/>
  <c r="AS120" i="3"/>
  <c r="AW120" i="3"/>
  <c r="R120" i="3"/>
  <c r="AH120" i="3"/>
  <c r="V120" i="3"/>
  <c r="AL120" i="3"/>
  <c r="Z120" i="3"/>
  <c r="AP120" i="3"/>
  <c r="N120" i="3"/>
  <c r="AD120" i="3"/>
  <c r="AT120" i="3"/>
  <c r="K104" i="3"/>
  <c r="O104" i="3"/>
  <c r="S104" i="3"/>
  <c r="W104" i="3"/>
  <c r="AA104" i="3"/>
  <c r="AE104" i="3"/>
  <c r="AI104" i="3"/>
  <c r="AM104" i="3"/>
  <c r="AQ104" i="3"/>
  <c r="AU104" i="3"/>
  <c r="L104" i="3"/>
  <c r="P104" i="3"/>
  <c r="T104" i="3"/>
  <c r="X104" i="3"/>
  <c r="AB104" i="3"/>
  <c r="AF104" i="3"/>
  <c r="AJ104" i="3"/>
  <c r="AN104" i="3"/>
  <c r="AR104" i="3"/>
  <c r="AV104" i="3"/>
  <c r="M104" i="3"/>
  <c r="Q104" i="3"/>
  <c r="U104" i="3"/>
  <c r="Y104" i="3"/>
  <c r="AC104" i="3"/>
  <c r="AG104" i="3"/>
  <c r="AK104" i="3"/>
  <c r="AO104" i="3"/>
  <c r="AS104" i="3"/>
  <c r="AW104" i="3"/>
  <c r="R104" i="3"/>
  <c r="AH104" i="3"/>
  <c r="V104" i="3"/>
  <c r="AL104" i="3"/>
  <c r="Z104" i="3"/>
  <c r="AP104" i="3"/>
  <c r="N104" i="3"/>
  <c r="AD104" i="3"/>
  <c r="AT104" i="3"/>
  <c r="K88" i="3"/>
  <c r="O88" i="3"/>
  <c r="S88" i="3"/>
  <c r="W88" i="3"/>
  <c r="AA88" i="3"/>
  <c r="AE88" i="3"/>
  <c r="AI88" i="3"/>
  <c r="AM88" i="3"/>
  <c r="AQ88" i="3"/>
  <c r="AU88" i="3"/>
  <c r="L88" i="3"/>
  <c r="P88" i="3"/>
  <c r="T88" i="3"/>
  <c r="X88" i="3"/>
  <c r="AB88" i="3"/>
  <c r="AF88" i="3"/>
  <c r="AJ88" i="3"/>
  <c r="AN88" i="3"/>
  <c r="AR88" i="3"/>
  <c r="AV88" i="3"/>
  <c r="M88" i="3"/>
  <c r="Q88" i="3"/>
  <c r="U88" i="3"/>
  <c r="Y88" i="3"/>
  <c r="AC88" i="3"/>
  <c r="AG88" i="3"/>
  <c r="AK88" i="3"/>
  <c r="AO88" i="3"/>
  <c r="AS88" i="3"/>
  <c r="AW88" i="3"/>
  <c r="V88" i="3"/>
  <c r="AL88" i="3"/>
  <c r="Z88" i="3"/>
  <c r="AP88" i="3"/>
  <c r="N88" i="3"/>
  <c r="AD88" i="3"/>
  <c r="AT88" i="3"/>
  <c r="R88" i="3"/>
  <c r="AH88" i="3"/>
  <c r="K72" i="3"/>
  <c r="O72" i="3"/>
  <c r="S72" i="3"/>
  <c r="W72" i="3"/>
  <c r="AA72" i="3"/>
  <c r="AE72" i="3"/>
  <c r="AI72" i="3"/>
  <c r="AM72" i="3"/>
  <c r="AQ72" i="3"/>
  <c r="AU72" i="3"/>
  <c r="L72" i="3"/>
  <c r="P72" i="3"/>
  <c r="T72" i="3"/>
  <c r="X72" i="3"/>
  <c r="AB72" i="3"/>
  <c r="AF72" i="3"/>
  <c r="AJ72" i="3"/>
  <c r="AN72" i="3"/>
  <c r="AR72" i="3"/>
  <c r="AV72" i="3"/>
  <c r="M72" i="3"/>
  <c r="Q72" i="3"/>
  <c r="U72" i="3"/>
  <c r="Y72" i="3"/>
  <c r="AC72" i="3"/>
  <c r="AG72" i="3"/>
  <c r="AK72" i="3"/>
  <c r="AO72" i="3"/>
  <c r="AS72" i="3"/>
  <c r="AW72" i="3"/>
  <c r="V72" i="3"/>
  <c r="AL72" i="3"/>
  <c r="Z72" i="3"/>
  <c r="AP72" i="3"/>
  <c r="N72" i="3"/>
  <c r="AD72" i="3"/>
  <c r="AT72" i="3"/>
  <c r="AH72" i="3"/>
  <c r="R72" i="3"/>
  <c r="L56" i="3"/>
  <c r="P56" i="3"/>
  <c r="T56" i="3"/>
  <c r="X56" i="3"/>
  <c r="AB56" i="3"/>
  <c r="AF56" i="3"/>
  <c r="AJ56" i="3"/>
  <c r="AN56" i="3"/>
  <c r="AR56" i="3"/>
  <c r="AV56" i="3"/>
  <c r="M56" i="3"/>
  <c r="Q56" i="3"/>
  <c r="U56" i="3"/>
  <c r="Y56" i="3"/>
  <c r="AC56" i="3"/>
  <c r="AG56" i="3"/>
  <c r="AK56" i="3"/>
  <c r="AO56" i="3"/>
  <c r="AS56" i="3"/>
  <c r="AW56" i="3"/>
  <c r="N56" i="3"/>
  <c r="R56" i="3"/>
  <c r="V56" i="3"/>
  <c r="Z56" i="3"/>
  <c r="AD56" i="3"/>
  <c r="AH56" i="3"/>
  <c r="AL56" i="3"/>
  <c r="AP56" i="3"/>
  <c r="AT56" i="3"/>
  <c r="S56" i="3"/>
  <c r="AI56" i="3"/>
  <c r="W56" i="3"/>
  <c r="AM56" i="3"/>
  <c r="K56" i="3"/>
  <c r="AA56" i="3"/>
  <c r="AQ56" i="3"/>
  <c r="O56" i="3"/>
  <c r="AE56" i="3"/>
  <c r="AU56" i="3"/>
  <c r="M40" i="3"/>
  <c r="Q40" i="3"/>
  <c r="N40" i="3"/>
  <c r="R40" i="3"/>
  <c r="V40" i="3"/>
  <c r="Z40" i="3"/>
  <c r="AD40" i="3"/>
  <c r="K40" i="3"/>
  <c r="O40" i="3"/>
  <c r="S40" i="3"/>
  <c r="W40" i="3"/>
  <c r="AA40" i="3"/>
  <c r="AE40" i="3"/>
  <c r="L40" i="3"/>
  <c r="X40" i="3"/>
  <c r="AF40" i="3"/>
  <c r="AJ40" i="3"/>
  <c r="AN40" i="3"/>
  <c r="AR40" i="3"/>
  <c r="AV40" i="3"/>
  <c r="P40" i="3"/>
  <c r="Y40" i="3"/>
  <c r="AG40" i="3"/>
  <c r="AK40" i="3"/>
  <c r="AO40" i="3"/>
  <c r="AS40" i="3"/>
  <c r="AW40" i="3"/>
  <c r="T40" i="3"/>
  <c r="AB40" i="3"/>
  <c r="AH40" i="3"/>
  <c r="AL40" i="3"/>
  <c r="AP40" i="3"/>
  <c r="AT40" i="3"/>
  <c r="AM40" i="3"/>
  <c r="U40" i="3"/>
  <c r="AQ40" i="3"/>
  <c r="AC40" i="3"/>
  <c r="AU40" i="3"/>
  <c r="AI40" i="3"/>
  <c r="L24" i="3"/>
  <c r="P24" i="3"/>
  <c r="T24" i="3"/>
  <c r="X24" i="3"/>
  <c r="AB24" i="3"/>
  <c r="M24" i="3"/>
  <c r="Q24" i="3"/>
  <c r="U24" i="3"/>
  <c r="Y24" i="3"/>
  <c r="AC24" i="3"/>
  <c r="N24" i="3"/>
  <c r="R24" i="3"/>
  <c r="V24" i="3"/>
  <c r="Z24" i="3"/>
  <c r="AD24" i="3"/>
  <c r="AH24" i="3"/>
  <c r="AL24" i="3"/>
  <c r="AP24" i="3"/>
  <c r="AT24" i="3"/>
  <c r="O24" i="3"/>
  <c r="AE24" i="3"/>
  <c r="AJ24" i="3"/>
  <c r="AO24" i="3"/>
  <c r="AU24" i="3"/>
  <c r="S24" i="3"/>
  <c r="AF24" i="3"/>
  <c r="AK24" i="3"/>
  <c r="AQ24" i="3"/>
  <c r="AV24" i="3"/>
  <c r="W24" i="3"/>
  <c r="AG24" i="3"/>
  <c r="AM24" i="3"/>
  <c r="AR24" i="3"/>
  <c r="AW24" i="3"/>
  <c r="AA24" i="3"/>
  <c r="AI24" i="3"/>
  <c r="AN24" i="3"/>
  <c r="K24" i="3"/>
  <c r="AS24" i="3"/>
  <c r="L8" i="3"/>
  <c r="P8" i="3"/>
  <c r="T8" i="3"/>
  <c r="X8" i="3"/>
  <c r="AB8" i="3"/>
  <c r="AF8" i="3"/>
  <c r="AJ8" i="3"/>
  <c r="AN8" i="3"/>
  <c r="AR8" i="3"/>
  <c r="AV8" i="3"/>
  <c r="M8" i="3"/>
  <c r="Q8" i="3"/>
  <c r="U8" i="3"/>
  <c r="Y8" i="3"/>
  <c r="AC8" i="3"/>
  <c r="AG8" i="3"/>
  <c r="AK8" i="3"/>
  <c r="AO8" i="3"/>
  <c r="AS8" i="3"/>
  <c r="AW8" i="3"/>
  <c r="N8" i="3"/>
  <c r="R8" i="3"/>
  <c r="V8" i="3"/>
  <c r="Z8" i="3"/>
  <c r="AD8" i="3"/>
  <c r="AH8" i="3"/>
  <c r="AL8" i="3"/>
  <c r="AP8" i="3"/>
  <c r="AT8" i="3"/>
  <c r="W8" i="3"/>
  <c r="AM8" i="3"/>
  <c r="K8" i="3"/>
  <c r="AA8" i="3"/>
  <c r="AQ8" i="3"/>
  <c r="O8" i="3"/>
  <c r="AE8" i="3"/>
  <c r="AU8" i="3"/>
  <c r="S8" i="3"/>
  <c r="AI8" i="3"/>
  <c r="N67" i="3"/>
  <c r="R67" i="3"/>
  <c r="V67" i="3"/>
  <c r="Z67" i="3"/>
  <c r="AD67" i="3"/>
  <c r="AH67" i="3"/>
  <c r="AL67" i="3"/>
  <c r="AP67" i="3"/>
  <c r="AT67" i="3"/>
  <c r="K67" i="3"/>
  <c r="O67" i="3"/>
  <c r="S67" i="3"/>
  <c r="W67" i="3"/>
  <c r="AA67" i="3"/>
  <c r="AE67" i="3"/>
  <c r="AI67" i="3"/>
  <c r="AM67" i="3"/>
  <c r="AQ67" i="3"/>
  <c r="AU67" i="3"/>
  <c r="L67" i="3"/>
  <c r="P67" i="3"/>
  <c r="T67" i="3"/>
  <c r="X67" i="3"/>
  <c r="AB67" i="3"/>
  <c r="AF67" i="3"/>
  <c r="AJ67" i="3"/>
  <c r="AN67" i="3"/>
  <c r="AR67" i="3"/>
  <c r="AV67" i="3"/>
  <c r="Y67" i="3"/>
  <c r="AO67" i="3"/>
  <c r="M67" i="3"/>
  <c r="AC67" i="3"/>
  <c r="AS67" i="3"/>
  <c r="Q67" i="3"/>
  <c r="AG67" i="3"/>
  <c r="AW67" i="3"/>
  <c r="AK67" i="3"/>
  <c r="U67" i="3"/>
  <c r="L131" i="3"/>
  <c r="P131" i="3"/>
  <c r="T131" i="3"/>
  <c r="X131" i="3"/>
  <c r="AB131" i="3"/>
  <c r="AF131" i="3"/>
  <c r="AJ131" i="3"/>
  <c r="AN131" i="3"/>
  <c r="AR131" i="3"/>
  <c r="AV131" i="3"/>
  <c r="M131" i="3"/>
  <c r="Q131" i="3"/>
  <c r="U131" i="3"/>
  <c r="Y131" i="3"/>
  <c r="AC131" i="3"/>
  <c r="AG131" i="3"/>
  <c r="AK131" i="3"/>
  <c r="AO131" i="3"/>
  <c r="AS131" i="3"/>
  <c r="AW131" i="3"/>
  <c r="N131" i="3"/>
  <c r="R131" i="3"/>
  <c r="V131" i="3"/>
  <c r="Z131" i="3"/>
  <c r="AD131" i="3"/>
  <c r="AH131" i="3"/>
  <c r="AL131" i="3"/>
  <c r="AP131" i="3"/>
  <c r="AT131" i="3"/>
  <c r="W131" i="3"/>
  <c r="AM131" i="3"/>
  <c r="K131" i="3"/>
  <c r="AA131" i="3"/>
  <c r="AQ131" i="3"/>
  <c r="O131" i="3"/>
  <c r="AE131" i="3"/>
  <c r="AU131" i="3"/>
  <c r="S131" i="3"/>
  <c r="AI131" i="3"/>
  <c r="N195" i="3"/>
  <c r="R195" i="3"/>
  <c r="V195" i="3"/>
  <c r="Z195" i="3"/>
  <c r="AD195" i="3"/>
  <c r="AH195" i="3"/>
  <c r="AL195" i="3"/>
  <c r="AP195" i="3"/>
  <c r="AT195" i="3"/>
  <c r="K195" i="3"/>
  <c r="O195" i="3"/>
  <c r="S195" i="3"/>
  <c r="W195" i="3"/>
  <c r="AA195" i="3"/>
  <c r="AE195" i="3"/>
  <c r="AI195" i="3"/>
  <c r="AM195" i="3"/>
  <c r="AQ195" i="3"/>
  <c r="AU195" i="3"/>
  <c r="L195" i="3"/>
  <c r="P195" i="3"/>
  <c r="T195" i="3"/>
  <c r="X195" i="3"/>
  <c r="AB195" i="3"/>
  <c r="AF195" i="3"/>
  <c r="AJ195" i="3"/>
  <c r="AN195" i="3"/>
  <c r="AR195" i="3"/>
  <c r="AV195" i="3"/>
  <c r="Q195" i="3"/>
  <c r="AG195" i="3"/>
  <c r="AW195" i="3"/>
  <c r="U195" i="3"/>
  <c r="AK195" i="3"/>
  <c r="Y195" i="3"/>
  <c r="AO195" i="3"/>
  <c r="M195" i="3"/>
  <c r="AC195" i="3"/>
  <c r="AS195" i="3"/>
  <c r="N259" i="3"/>
  <c r="R259" i="3"/>
  <c r="V259" i="3"/>
  <c r="Z259" i="3"/>
  <c r="AD259" i="3"/>
  <c r="AH259" i="3"/>
  <c r="AL259" i="3"/>
  <c r="AP259" i="3"/>
  <c r="AT259" i="3"/>
  <c r="K259" i="3"/>
  <c r="O259" i="3"/>
  <c r="S259" i="3"/>
  <c r="W259" i="3"/>
  <c r="AA259" i="3"/>
  <c r="AE259" i="3"/>
  <c r="AI259" i="3"/>
  <c r="AM259" i="3"/>
  <c r="AQ259" i="3"/>
  <c r="AU259" i="3"/>
  <c r="L259" i="3"/>
  <c r="P259" i="3"/>
  <c r="T259" i="3"/>
  <c r="X259" i="3"/>
  <c r="AB259" i="3"/>
  <c r="AF259" i="3"/>
  <c r="AJ259" i="3"/>
  <c r="AN259" i="3"/>
  <c r="AR259" i="3"/>
  <c r="AV259" i="3"/>
  <c r="Y259" i="3"/>
  <c r="AO259" i="3"/>
  <c r="M259" i="3"/>
  <c r="AC259" i="3"/>
  <c r="AS259" i="3"/>
  <c r="Q259" i="3"/>
  <c r="AG259" i="3"/>
  <c r="AW259" i="3"/>
  <c r="U259" i="3"/>
  <c r="AK259" i="3"/>
  <c r="N323" i="3"/>
  <c r="R323" i="3"/>
  <c r="V323" i="3"/>
  <c r="Z323" i="3"/>
  <c r="AD323" i="3"/>
  <c r="AH323" i="3"/>
  <c r="AL323" i="3"/>
  <c r="AP323" i="3"/>
  <c r="AT323" i="3"/>
  <c r="K323" i="3"/>
  <c r="O323" i="3"/>
  <c r="S323" i="3"/>
  <c r="W323" i="3"/>
  <c r="AA323" i="3"/>
  <c r="AE323" i="3"/>
  <c r="AI323" i="3"/>
  <c r="AM323" i="3"/>
  <c r="AQ323" i="3"/>
  <c r="AU323" i="3"/>
  <c r="L323" i="3"/>
  <c r="P323" i="3"/>
  <c r="T323" i="3"/>
  <c r="X323" i="3"/>
  <c r="AB323" i="3"/>
  <c r="AF323" i="3"/>
  <c r="AJ323" i="3"/>
  <c r="AN323" i="3"/>
  <c r="AR323" i="3"/>
  <c r="AV323" i="3"/>
  <c r="U323" i="3"/>
  <c r="AK323" i="3"/>
  <c r="Y323" i="3"/>
  <c r="AO323" i="3"/>
  <c r="M323" i="3"/>
  <c r="AC323" i="3"/>
  <c r="AS323" i="3"/>
  <c r="AW323" i="3"/>
  <c r="Q323" i="3"/>
  <c r="AG323" i="3"/>
  <c r="N387" i="3"/>
  <c r="R387" i="3"/>
  <c r="V387" i="3"/>
  <c r="Z387" i="3"/>
  <c r="AD387" i="3"/>
  <c r="AH387" i="3"/>
  <c r="AL387" i="3"/>
  <c r="AP387" i="3"/>
  <c r="AT387" i="3"/>
  <c r="K387" i="3"/>
  <c r="O387" i="3"/>
  <c r="S387" i="3"/>
  <c r="W387" i="3"/>
  <c r="AA387" i="3"/>
  <c r="AE387" i="3"/>
  <c r="AI387" i="3"/>
  <c r="AM387" i="3"/>
  <c r="AQ387" i="3"/>
  <c r="AU387" i="3"/>
  <c r="Q387" i="3"/>
  <c r="Y387" i="3"/>
  <c r="AG387" i="3"/>
  <c r="AO387" i="3"/>
  <c r="AW387" i="3"/>
  <c r="L387" i="3"/>
  <c r="T387" i="3"/>
  <c r="AB387" i="3"/>
  <c r="AJ387" i="3"/>
  <c r="AR387" i="3"/>
  <c r="M387" i="3"/>
  <c r="U387" i="3"/>
  <c r="AC387" i="3"/>
  <c r="AK387" i="3"/>
  <c r="AS387" i="3"/>
  <c r="AN387" i="3"/>
  <c r="P387" i="3"/>
  <c r="AV387" i="3"/>
  <c r="X387" i="3"/>
  <c r="AF387" i="3"/>
  <c r="L451" i="3"/>
  <c r="P451" i="3"/>
  <c r="T451" i="3"/>
  <c r="X451" i="3"/>
  <c r="AB451" i="3"/>
  <c r="AF451" i="3"/>
  <c r="AJ451" i="3"/>
  <c r="AN451" i="3"/>
  <c r="AR451" i="3"/>
  <c r="AV451" i="3"/>
  <c r="M451" i="3"/>
  <c r="Q451" i="3"/>
  <c r="U451" i="3"/>
  <c r="Y451" i="3"/>
  <c r="AC451" i="3"/>
  <c r="AG451" i="3"/>
  <c r="AK451" i="3"/>
  <c r="AO451" i="3"/>
  <c r="AS451" i="3"/>
  <c r="AW451" i="3"/>
  <c r="N451" i="3"/>
  <c r="R451" i="3"/>
  <c r="V451" i="3"/>
  <c r="Z451" i="3"/>
  <c r="AD451" i="3"/>
  <c r="AH451" i="3"/>
  <c r="AL451" i="3"/>
  <c r="AP451" i="3"/>
  <c r="AT451" i="3"/>
  <c r="W451" i="3"/>
  <c r="AM451" i="3"/>
  <c r="K451" i="3"/>
  <c r="AA451" i="3"/>
  <c r="AQ451" i="3"/>
  <c r="O451" i="3"/>
  <c r="AE451" i="3"/>
  <c r="AU451" i="3"/>
  <c r="AI451" i="3"/>
  <c r="S451" i="3"/>
  <c r="L515" i="3"/>
  <c r="P515" i="3"/>
  <c r="T515" i="3"/>
  <c r="X515" i="3"/>
  <c r="AB515" i="3"/>
  <c r="AF515" i="3"/>
  <c r="AJ515" i="3"/>
  <c r="AN515" i="3"/>
  <c r="AR515" i="3"/>
  <c r="AV515" i="3"/>
  <c r="M515" i="3"/>
  <c r="Q515" i="3"/>
  <c r="U515" i="3"/>
  <c r="Y515" i="3"/>
  <c r="AC515" i="3"/>
  <c r="AG515" i="3"/>
  <c r="AK515" i="3"/>
  <c r="AO515" i="3"/>
  <c r="AS515" i="3"/>
  <c r="AW515" i="3"/>
  <c r="N515" i="3"/>
  <c r="R515" i="3"/>
  <c r="V515" i="3"/>
  <c r="Z515" i="3"/>
  <c r="AD515" i="3"/>
  <c r="AH515" i="3"/>
  <c r="AL515" i="3"/>
  <c r="AP515" i="3"/>
  <c r="AT515" i="3"/>
  <c r="W515" i="3"/>
  <c r="AM515" i="3"/>
  <c r="K515" i="3"/>
  <c r="AA515" i="3"/>
  <c r="AQ515" i="3"/>
  <c r="O515" i="3"/>
  <c r="AE515" i="3"/>
  <c r="AU515" i="3"/>
  <c r="AI515" i="3"/>
  <c r="S515" i="3"/>
  <c r="L579" i="3"/>
  <c r="P579" i="3"/>
  <c r="T579" i="3"/>
  <c r="X579" i="3"/>
  <c r="AB579" i="3"/>
  <c r="AF579" i="3"/>
  <c r="AJ579" i="3"/>
  <c r="AN579" i="3"/>
  <c r="AR579" i="3"/>
  <c r="AV579" i="3"/>
  <c r="M579" i="3"/>
  <c r="Q579" i="3"/>
  <c r="U579" i="3"/>
  <c r="Y579" i="3"/>
  <c r="AC579" i="3"/>
  <c r="AG579" i="3"/>
  <c r="AK579" i="3"/>
  <c r="AO579" i="3"/>
  <c r="AS579" i="3"/>
  <c r="AW579" i="3"/>
  <c r="N579" i="3"/>
  <c r="R579" i="3"/>
  <c r="V579" i="3"/>
  <c r="Z579" i="3"/>
  <c r="AD579" i="3"/>
  <c r="AH579" i="3"/>
  <c r="AL579" i="3"/>
  <c r="AP579" i="3"/>
  <c r="AT579" i="3"/>
  <c r="W579" i="3"/>
  <c r="AM579" i="3"/>
  <c r="K579" i="3"/>
  <c r="AA579" i="3"/>
  <c r="AQ579" i="3"/>
  <c r="O579" i="3"/>
  <c r="AE579" i="3"/>
  <c r="AU579" i="3"/>
  <c r="AI579" i="3"/>
  <c r="S579" i="3"/>
  <c r="L643" i="3"/>
  <c r="P643" i="3"/>
  <c r="T643" i="3"/>
  <c r="X643" i="3"/>
  <c r="AB643" i="3"/>
  <c r="AF643" i="3"/>
  <c r="AJ643" i="3"/>
  <c r="AN643" i="3"/>
  <c r="AR643" i="3"/>
  <c r="AV643" i="3"/>
  <c r="M643" i="3"/>
  <c r="Q643" i="3"/>
  <c r="U643" i="3"/>
  <c r="Y643" i="3"/>
  <c r="AC643" i="3"/>
  <c r="AG643" i="3"/>
  <c r="AK643" i="3"/>
  <c r="AO643" i="3"/>
  <c r="AS643" i="3"/>
  <c r="AW643" i="3"/>
  <c r="N643" i="3"/>
  <c r="R643" i="3"/>
  <c r="V643" i="3"/>
  <c r="Z643" i="3"/>
  <c r="AD643" i="3"/>
  <c r="AH643" i="3"/>
  <c r="AL643" i="3"/>
  <c r="AP643" i="3"/>
  <c r="AT643" i="3"/>
  <c r="W643" i="3"/>
  <c r="AM643" i="3"/>
  <c r="K643" i="3"/>
  <c r="AA643" i="3"/>
  <c r="AQ643" i="3"/>
  <c r="O643" i="3"/>
  <c r="AE643" i="3"/>
  <c r="AU643" i="3"/>
  <c r="AI643" i="3"/>
  <c r="S643" i="3"/>
  <c r="L707" i="3"/>
  <c r="P707" i="3"/>
  <c r="T707" i="3"/>
  <c r="X707" i="3"/>
  <c r="AB707" i="3"/>
  <c r="AF707" i="3"/>
  <c r="AJ707" i="3"/>
  <c r="AN707" i="3"/>
  <c r="AR707" i="3"/>
  <c r="AV707" i="3"/>
  <c r="M707" i="3"/>
  <c r="Q707" i="3"/>
  <c r="U707" i="3"/>
  <c r="Y707" i="3"/>
  <c r="AC707" i="3"/>
  <c r="AG707" i="3"/>
  <c r="AK707" i="3"/>
  <c r="AO707" i="3"/>
  <c r="AS707" i="3"/>
  <c r="AW707" i="3"/>
  <c r="N707" i="3"/>
  <c r="R707" i="3"/>
  <c r="V707" i="3"/>
  <c r="Z707" i="3"/>
  <c r="AD707" i="3"/>
  <c r="AH707" i="3"/>
  <c r="AL707" i="3"/>
  <c r="AP707" i="3"/>
  <c r="AT707" i="3"/>
  <c r="W707" i="3"/>
  <c r="AM707" i="3"/>
  <c r="K707" i="3"/>
  <c r="AA707" i="3"/>
  <c r="AQ707" i="3"/>
  <c r="O707" i="3"/>
  <c r="AE707" i="3"/>
  <c r="AU707" i="3"/>
  <c r="AI707" i="3"/>
  <c r="S707" i="3"/>
  <c r="N771" i="3"/>
  <c r="R771" i="3"/>
  <c r="V771" i="3"/>
  <c r="Z771" i="3"/>
  <c r="AD771" i="3"/>
  <c r="AH771" i="3"/>
  <c r="AL771" i="3"/>
  <c r="AP771" i="3"/>
  <c r="AT771" i="3"/>
  <c r="K771" i="3"/>
  <c r="O771" i="3"/>
  <c r="S771" i="3"/>
  <c r="W771" i="3"/>
  <c r="AA771" i="3"/>
  <c r="AE771" i="3"/>
  <c r="AI771" i="3"/>
  <c r="AM771" i="3"/>
  <c r="AQ771" i="3"/>
  <c r="AU771" i="3"/>
  <c r="L771" i="3"/>
  <c r="P771" i="3"/>
  <c r="T771" i="3"/>
  <c r="X771" i="3"/>
  <c r="AB771" i="3"/>
  <c r="AF771" i="3"/>
  <c r="AJ771" i="3"/>
  <c r="AN771" i="3"/>
  <c r="AR771" i="3"/>
  <c r="AV771" i="3"/>
  <c r="U771" i="3"/>
  <c r="AK771" i="3"/>
  <c r="Y771" i="3"/>
  <c r="AO771" i="3"/>
  <c r="M771" i="3"/>
  <c r="AC771" i="3"/>
  <c r="AS771" i="3"/>
  <c r="AW771" i="3"/>
  <c r="Q771" i="3"/>
  <c r="AG771" i="3"/>
  <c r="N835" i="3"/>
  <c r="R835" i="3"/>
  <c r="V835" i="3"/>
  <c r="Z835" i="3"/>
  <c r="AD835" i="3"/>
  <c r="AH835" i="3"/>
  <c r="AL835" i="3"/>
  <c r="AP835" i="3"/>
  <c r="AT835" i="3"/>
  <c r="L835" i="3"/>
  <c r="P835" i="3"/>
  <c r="T835" i="3"/>
  <c r="X835" i="3"/>
  <c r="AB835" i="3"/>
  <c r="AF835" i="3"/>
  <c r="AJ835" i="3"/>
  <c r="AN835" i="3"/>
  <c r="AR835" i="3"/>
  <c r="AV835" i="3"/>
  <c r="K835" i="3"/>
  <c r="S835" i="3"/>
  <c r="AA835" i="3"/>
  <c r="AI835" i="3"/>
  <c r="AQ835" i="3"/>
  <c r="M835" i="3"/>
  <c r="U835" i="3"/>
  <c r="AC835" i="3"/>
  <c r="AK835" i="3"/>
  <c r="AS835" i="3"/>
  <c r="O835" i="3"/>
  <c r="W835" i="3"/>
  <c r="AE835" i="3"/>
  <c r="AM835" i="3"/>
  <c r="AU835" i="3"/>
  <c r="AG835" i="3"/>
  <c r="AO835" i="3"/>
  <c r="Q835" i="3"/>
  <c r="AW835" i="3"/>
  <c r="Y835" i="3"/>
  <c r="N899" i="3"/>
  <c r="R899" i="3"/>
  <c r="V899" i="3"/>
  <c r="Z899" i="3"/>
  <c r="AD899" i="3"/>
  <c r="AH899" i="3"/>
  <c r="AL899" i="3"/>
  <c r="AP899" i="3"/>
  <c r="AT899" i="3"/>
  <c r="L899" i="3"/>
  <c r="P899" i="3"/>
  <c r="T899" i="3"/>
  <c r="X899" i="3"/>
  <c r="AB899" i="3"/>
  <c r="AF899" i="3"/>
  <c r="AJ899" i="3"/>
  <c r="AN899" i="3"/>
  <c r="AR899" i="3"/>
  <c r="AV899" i="3"/>
  <c r="K899" i="3"/>
  <c r="S899" i="3"/>
  <c r="AA899" i="3"/>
  <c r="AI899" i="3"/>
  <c r="AQ899" i="3"/>
  <c r="M899" i="3"/>
  <c r="U899" i="3"/>
  <c r="AC899" i="3"/>
  <c r="AK899" i="3"/>
  <c r="AS899" i="3"/>
  <c r="O899" i="3"/>
  <c r="W899" i="3"/>
  <c r="AE899" i="3"/>
  <c r="AM899" i="3"/>
  <c r="AU899" i="3"/>
  <c r="AG899" i="3"/>
  <c r="AO899" i="3"/>
  <c r="Q899" i="3"/>
  <c r="AW899" i="3"/>
  <c r="Y899" i="3"/>
  <c r="L963" i="3"/>
  <c r="P963" i="3"/>
  <c r="T963" i="3"/>
  <c r="X963" i="3"/>
  <c r="AB963" i="3"/>
  <c r="AF963" i="3"/>
  <c r="AJ963" i="3"/>
  <c r="AN963" i="3"/>
  <c r="AR963" i="3"/>
  <c r="AV963" i="3"/>
  <c r="K963" i="3"/>
  <c r="Q963" i="3"/>
  <c r="V963" i="3"/>
  <c r="AA963" i="3"/>
  <c r="AG963" i="3"/>
  <c r="AL963" i="3"/>
  <c r="AQ963" i="3"/>
  <c r="AW963" i="3"/>
  <c r="M963" i="3"/>
  <c r="R963" i="3"/>
  <c r="W963" i="3"/>
  <c r="AC963" i="3"/>
  <c r="AH963" i="3"/>
  <c r="AM963" i="3"/>
  <c r="AS963" i="3"/>
  <c r="N963" i="3"/>
  <c r="S963" i="3"/>
  <c r="Y963" i="3"/>
  <c r="AD963" i="3"/>
  <c r="AI963" i="3"/>
  <c r="AO963" i="3"/>
  <c r="AT963" i="3"/>
  <c r="U963" i="3"/>
  <c r="AP963" i="3"/>
  <c r="AK963" i="3"/>
  <c r="Z963" i="3"/>
  <c r="AU963" i="3"/>
  <c r="AE963" i="3"/>
  <c r="O963" i="3"/>
  <c r="K1027" i="3"/>
  <c r="O1027" i="3"/>
  <c r="S1027" i="3"/>
  <c r="W1027" i="3"/>
  <c r="AA1027" i="3"/>
  <c r="AE1027" i="3"/>
  <c r="AI1027" i="3"/>
  <c r="AM1027" i="3"/>
  <c r="AQ1027" i="3"/>
  <c r="AU1027" i="3"/>
  <c r="L1027" i="3"/>
  <c r="P1027" i="3"/>
  <c r="T1027" i="3"/>
  <c r="X1027" i="3"/>
  <c r="AB1027" i="3"/>
  <c r="AF1027" i="3"/>
  <c r="AJ1027" i="3"/>
  <c r="AN1027" i="3"/>
  <c r="AR1027" i="3"/>
  <c r="AV1027" i="3"/>
  <c r="M1027" i="3"/>
  <c r="Q1027" i="3"/>
  <c r="U1027" i="3"/>
  <c r="Y1027" i="3"/>
  <c r="AC1027" i="3"/>
  <c r="AG1027" i="3"/>
  <c r="AK1027" i="3"/>
  <c r="AO1027" i="3"/>
  <c r="AS1027" i="3"/>
  <c r="AW1027" i="3"/>
  <c r="R1027" i="3"/>
  <c r="AH1027" i="3"/>
  <c r="AD1027" i="3"/>
  <c r="V1027" i="3"/>
  <c r="AL1027" i="3"/>
  <c r="N1027" i="3"/>
  <c r="Z1027" i="3"/>
  <c r="AP1027" i="3"/>
  <c r="AT1027" i="3"/>
  <c r="K1091" i="3"/>
  <c r="O1091" i="3"/>
  <c r="S1091" i="3"/>
  <c r="W1091" i="3"/>
  <c r="AA1091" i="3"/>
  <c r="AE1091" i="3"/>
  <c r="AI1091" i="3"/>
  <c r="AM1091" i="3"/>
  <c r="AQ1091" i="3"/>
  <c r="AU1091" i="3"/>
  <c r="L1091" i="3"/>
  <c r="P1091" i="3"/>
  <c r="T1091" i="3"/>
  <c r="X1091" i="3"/>
  <c r="AB1091" i="3"/>
  <c r="AF1091" i="3"/>
  <c r="AJ1091" i="3"/>
  <c r="AN1091" i="3"/>
  <c r="AR1091" i="3"/>
  <c r="AV1091" i="3"/>
  <c r="M1091" i="3"/>
  <c r="Q1091" i="3"/>
  <c r="U1091" i="3"/>
  <c r="Y1091" i="3"/>
  <c r="AC1091" i="3"/>
  <c r="AG1091" i="3"/>
  <c r="AK1091" i="3"/>
  <c r="AO1091" i="3"/>
  <c r="AS1091" i="3"/>
  <c r="AW1091" i="3"/>
  <c r="R1091" i="3"/>
  <c r="AH1091" i="3"/>
  <c r="AT1091" i="3"/>
  <c r="V1091" i="3"/>
  <c r="AL1091" i="3"/>
  <c r="N1091" i="3"/>
  <c r="Z1091" i="3"/>
  <c r="AP1091" i="3"/>
  <c r="AD1091" i="3"/>
  <c r="K1155" i="3"/>
  <c r="O1155" i="3"/>
  <c r="S1155" i="3"/>
  <c r="W1155" i="3"/>
  <c r="AA1155" i="3"/>
  <c r="AE1155" i="3"/>
  <c r="AI1155" i="3"/>
  <c r="AM1155" i="3"/>
  <c r="AQ1155" i="3"/>
  <c r="AU1155" i="3"/>
  <c r="R1155" i="3"/>
  <c r="AD1155" i="3"/>
  <c r="AP1155" i="3"/>
  <c r="L1155" i="3"/>
  <c r="P1155" i="3"/>
  <c r="T1155" i="3"/>
  <c r="X1155" i="3"/>
  <c r="AB1155" i="3"/>
  <c r="AF1155" i="3"/>
  <c r="AJ1155" i="3"/>
  <c r="AN1155" i="3"/>
  <c r="AR1155" i="3"/>
  <c r="AV1155" i="3"/>
  <c r="V1155" i="3"/>
  <c r="AH1155" i="3"/>
  <c r="AT1155" i="3"/>
  <c r="M1155" i="3"/>
  <c r="Q1155" i="3"/>
  <c r="U1155" i="3"/>
  <c r="Y1155" i="3"/>
  <c r="AC1155" i="3"/>
  <c r="AG1155" i="3"/>
  <c r="AK1155" i="3"/>
  <c r="AO1155" i="3"/>
  <c r="AS1155" i="3"/>
  <c r="AW1155" i="3"/>
  <c r="N1155" i="3"/>
  <c r="Z1155" i="3"/>
  <c r="AL1155" i="3"/>
  <c r="K1219" i="3"/>
  <c r="O1219" i="3"/>
  <c r="S1219" i="3"/>
  <c r="W1219" i="3"/>
  <c r="AA1219" i="3"/>
  <c r="AE1219" i="3"/>
  <c r="AI1219" i="3"/>
  <c r="AM1219" i="3"/>
  <c r="AQ1219" i="3"/>
  <c r="AU1219" i="3"/>
  <c r="L1219" i="3"/>
  <c r="P1219" i="3"/>
  <c r="T1219" i="3"/>
  <c r="X1219" i="3"/>
  <c r="AB1219" i="3"/>
  <c r="AF1219" i="3"/>
  <c r="AJ1219" i="3"/>
  <c r="AN1219" i="3"/>
  <c r="AR1219" i="3"/>
  <c r="AV1219" i="3"/>
  <c r="M1219" i="3"/>
  <c r="Q1219" i="3"/>
  <c r="U1219" i="3"/>
  <c r="Y1219" i="3"/>
  <c r="AC1219" i="3"/>
  <c r="AG1219" i="3"/>
  <c r="AK1219" i="3"/>
  <c r="AO1219" i="3"/>
  <c r="AS1219" i="3"/>
  <c r="AW1219" i="3"/>
  <c r="V1219" i="3"/>
  <c r="AL1219" i="3"/>
  <c r="AH1219" i="3"/>
  <c r="Z1219" i="3"/>
  <c r="AP1219" i="3"/>
  <c r="N1219" i="3"/>
  <c r="AD1219" i="3"/>
  <c r="AT1219" i="3"/>
  <c r="R1219" i="3"/>
  <c r="K1283" i="3"/>
  <c r="O1283" i="3"/>
  <c r="S1283" i="3"/>
  <c r="W1283" i="3"/>
  <c r="AA1283" i="3"/>
  <c r="AE1283" i="3"/>
  <c r="AI1283" i="3"/>
  <c r="AM1283" i="3"/>
  <c r="AQ1283" i="3"/>
  <c r="AU1283" i="3"/>
  <c r="L1283" i="3"/>
  <c r="P1283" i="3"/>
  <c r="T1283" i="3"/>
  <c r="X1283" i="3"/>
  <c r="AB1283" i="3"/>
  <c r="AF1283" i="3"/>
  <c r="AJ1283" i="3"/>
  <c r="AN1283" i="3"/>
  <c r="AR1283" i="3"/>
  <c r="AV1283" i="3"/>
  <c r="M1283" i="3"/>
  <c r="Q1283" i="3"/>
  <c r="U1283" i="3"/>
  <c r="Y1283" i="3"/>
  <c r="AC1283" i="3"/>
  <c r="AG1283" i="3"/>
  <c r="AK1283" i="3"/>
  <c r="AO1283" i="3"/>
  <c r="AS1283" i="3"/>
  <c r="AW1283" i="3"/>
  <c r="V1283" i="3"/>
  <c r="AL1283" i="3"/>
  <c r="AH1283" i="3"/>
  <c r="Z1283" i="3"/>
  <c r="AP1283" i="3"/>
  <c r="N1283" i="3"/>
  <c r="AD1283" i="3"/>
  <c r="AT1283" i="3"/>
  <c r="R1283" i="3"/>
  <c r="K1347" i="3"/>
  <c r="O1347" i="3"/>
  <c r="S1347" i="3"/>
  <c r="W1347" i="3"/>
  <c r="AA1347" i="3"/>
  <c r="AE1347" i="3"/>
  <c r="AI1347" i="3"/>
  <c r="AM1347" i="3"/>
  <c r="AQ1347" i="3"/>
  <c r="AU1347" i="3"/>
  <c r="L1347" i="3"/>
  <c r="P1347" i="3"/>
  <c r="T1347" i="3"/>
  <c r="X1347" i="3"/>
  <c r="AB1347" i="3"/>
  <c r="AF1347" i="3"/>
  <c r="AJ1347" i="3"/>
  <c r="AN1347" i="3"/>
  <c r="AR1347" i="3"/>
  <c r="AV1347" i="3"/>
  <c r="M1347" i="3"/>
  <c r="Q1347" i="3"/>
  <c r="U1347" i="3"/>
  <c r="Y1347" i="3"/>
  <c r="AC1347" i="3"/>
  <c r="AG1347" i="3"/>
  <c r="AK1347" i="3"/>
  <c r="AO1347" i="3"/>
  <c r="AS1347" i="3"/>
  <c r="AW1347" i="3"/>
  <c r="V1347" i="3"/>
  <c r="AL1347" i="3"/>
  <c r="AH1347" i="3"/>
  <c r="Z1347" i="3"/>
  <c r="AP1347" i="3"/>
  <c r="N1347" i="3"/>
  <c r="AD1347" i="3"/>
  <c r="AT1347" i="3"/>
  <c r="R1347" i="3"/>
  <c r="K1411" i="3"/>
  <c r="O1411" i="3"/>
  <c r="S1411" i="3"/>
  <c r="W1411" i="3"/>
  <c r="AA1411" i="3"/>
  <c r="AE1411" i="3"/>
  <c r="AI1411" i="3"/>
  <c r="AM1411" i="3"/>
  <c r="AQ1411" i="3"/>
  <c r="AU1411" i="3"/>
  <c r="L1411" i="3"/>
  <c r="P1411" i="3"/>
  <c r="T1411" i="3"/>
  <c r="X1411" i="3"/>
  <c r="AB1411" i="3"/>
  <c r="AF1411" i="3"/>
  <c r="AJ1411" i="3"/>
  <c r="AN1411" i="3"/>
  <c r="AR1411" i="3"/>
  <c r="AV1411" i="3"/>
  <c r="M1411" i="3"/>
  <c r="Q1411" i="3"/>
  <c r="U1411" i="3"/>
  <c r="Y1411" i="3"/>
  <c r="AC1411" i="3"/>
  <c r="AG1411" i="3"/>
  <c r="AK1411" i="3"/>
  <c r="AO1411" i="3"/>
  <c r="AS1411" i="3"/>
  <c r="AW1411" i="3"/>
  <c r="V1411" i="3"/>
  <c r="AL1411" i="3"/>
  <c r="Z1411" i="3"/>
  <c r="AP1411" i="3"/>
  <c r="AH1411" i="3"/>
  <c r="N1411" i="3"/>
  <c r="AD1411" i="3"/>
  <c r="AT1411" i="3"/>
  <c r="R1411" i="3"/>
  <c r="K1475" i="3"/>
  <c r="O1475" i="3"/>
  <c r="S1475" i="3"/>
  <c r="W1475" i="3"/>
  <c r="AA1475" i="3"/>
  <c r="AE1475" i="3"/>
  <c r="AI1475" i="3"/>
  <c r="AM1475" i="3"/>
  <c r="AQ1475" i="3"/>
  <c r="AU1475" i="3"/>
  <c r="L1475" i="3"/>
  <c r="P1475" i="3"/>
  <c r="T1475" i="3"/>
  <c r="X1475" i="3"/>
  <c r="AB1475" i="3"/>
  <c r="AF1475" i="3"/>
  <c r="AJ1475" i="3"/>
  <c r="AN1475" i="3"/>
  <c r="AR1475" i="3"/>
  <c r="AV1475" i="3"/>
  <c r="M1475" i="3"/>
  <c r="Q1475" i="3"/>
  <c r="U1475" i="3"/>
  <c r="Y1475" i="3"/>
  <c r="AC1475" i="3"/>
  <c r="AG1475" i="3"/>
  <c r="AK1475" i="3"/>
  <c r="AO1475" i="3"/>
  <c r="AS1475" i="3"/>
  <c r="AW1475" i="3"/>
  <c r="V1475" i="3"/>
  <c r="AL1475" i="3"/>
  <c r="Z1475" i="3"/>
  <c r="AP1475" i="3"/>
  <c r="AH1475" i="3"/>
  <c r="N1475" i="3"/>
  <c r="AD1475" i="3"/>
  <c r="AT1475" i="3"/>
  <c r="R1475" i="3"/>
  <c r="J19" i="3"/>
  <c r="H19" i="3" s="1"/>
  <c r="J579" i="3" l="1"/>
  <c r="H579" i="3" s="1"/>
  <c r="I515" i="3"/>
  <c r="G515" i="3" s="1"/>
  <c r="I8" i="3"/>
  <c r="G8" i="3" s="1"/>
  <c r="J24" i="3"/>
  <c r="H24" i="3" s="1"/>
  <c r="J968" i="3"/>
  <c r="H968" i="3" s="1"/>
  <c r="I1016" i="3"/>
  <c r="G1016" i="3" s="1"/>
  <c r="I1032" i="3"/>
  <c r="G1032" i="3" s="1"/>
  <c r="J1080" i="3"/>
  <c r="H1080" i="3" s="1"/>
  <c r="I1096" i="3"/>
  <c r="G1096" i="3" s="1"/>
  <c r="J1144" i="3"/>
  <c r="H1144" i="3" s="1"/>
  <c r="I1192" i="3"/>
  <c r="G1192" i="3" s="1"/>
  <c r="I1224" i="3"/>
  <c r="G1224" i="3" s="1"/>
  <c r="J1272" i="3"/>
  <c r="H1272" i="3" s="1"/>
  <c r="I1288" i="3"/>
  <c r="G1288" i="3" s="1"/>
  <c r="I1352" i="3"/>
  <c r="G1352" i="3" s="1"/>
  <c r="J1400" i="3"/>
  <c r="H1400" i="3" s="1"/>
  <c r="I1416" i="3"/>
  <c r="G1416" i="3" s="1"/>
  <c r="J1464" i="3"/>
  <c r="H1464" i="3" s="1"/>
  <c r="I1480" i="3"/>
  <c r="G1480" i="3" s="1"/>
  <c r="J1512" i="3"/>
  <c r="H1512" i="3" s="1"/>
  <c r="J77" i="3"/>
  <c r="H77" i="3" s="1"/>
  <c r="J109" i="3"/>
  <c r="H109" i="3" s="1"/>
  <c r="J333" i="3"/>
  <c r="H333" i="3" s="1"/>
  <c r="I361" i="3"/>
  <c r="G361" i="3" s="1"/>
  <c r="I781" i="3"/>
  <c r="G781" i="3" s="1"/>
  <c r="J845" i="3"/>
  <c r="H845" i="3" s="1"/>
  <c r="I909" i="3"/>
  <c r="G909" i="3" s="1"/>
  <c r="I1005" i="3"/>
  <c r="G1005" i="3" s="1"/>
  <c r="I1197" i="3"/>
  <c r="G1197" i="3" s="1"/>
  <c r="I1321" i="3"/>
  <c r="G1321" i="3" s="1"/>
  <c r="I1449" i="3"/>
  <c r="G1449" i="3" s="1"/>
  <c r="J237" i="3"/>
  <c r="H237" i="3" s="1"/>
  <c r="I297" i="3"/>
  <c r="G297" i="3" s="1"/>
  <c r="I809" i="3"/>
  <c r="G809" i="3" s="1"/>
  <c r="I937" i="3"/>
  <c r="G937" i="3" s="1"/>
  <c r="I1225" i="3"/>
  <c r="G1225" i="3" s="1"/>
  <c r="I1357" i="3"/>
  <c r="G1357" i="3" s="1"/>
  <c r="I1485" i="3"/>
  <c r="G1485" i="3" s="1"/>
  <c r="I118" i="3"/>
  <c r="G118" i="3" s="1"/>
  <c r="I310" i="3"/>
  <c r="G310" i="3" s="1"/>
  <c r="I374" i="3"/>
  <c r="G374" i="3" s="1"/>
  <c r="J959" i="3"/>
  <c r="H959" i="3" s="1"/>
  <c r="I831" i="3"/>
  <c r="G831" i="3" s="1"/>
  <c r="I575" i="3"/>
  <c r="G575" i="3" s="1"/>
  <c r="J587" i="3"/>
  <c r="H587" i="3" s="1"/>
  <c r="I799" i="3"/>
  <c r="G799" i="3" s="1"/>
  <c r="I159" i="3"/>
  <c r="G159" i="3" s="1"/>
  <c r="I683" i="3"/>
  <c r="G683" i="3" s="1"/>
  <c r="I787" i="3"/>
  <c r="G787" i="3" s="1"/>
  <c r="I164" i="3"/>
  <c r="G164" i="3" s="1"/>
  <c r="I420" i="3"/>
  <c r="G420" i="3" s="1"/>
  <c r="I532" i="3"/>
  <c r="G532" i="3" s="1"/>
  <c r="I676" i="3"/>
  <c r="G676" i="3" s="1"/>
  <c r="I996" i="3"/>
  <c r="G996" i="3" s="1"/>
  <c r="I225" i="3"/>
  <c r="G225" i="3" s="1"/>
  <c r="I289" i="3"/>
  <c r="G289" i="3" s="1"/>
  <c r="I837" i="3"/>
  <c r="G837" i="3" s="1"/>
  <c r="I965" i="3"/>
  <c r="G965" i="3" s="1"/>
  <c r="J229" i="3"/>
  <c r="H229" i="3" s="1"/>
  <c r="J603" i="3"/>
  <c r="H603" i="3" s="1"/>
  <c r="I475" i="3"/>
  <c r="G475" i="3" s="1"/>
  <c r="I819" i="3"/>
  <c r="G819" i="3" s="1"/>
  <c r="J755" i="3"/>
  <c r="H755" i="3" s="1"/>
  <c r="I563" i="3"/>
  <c r="G563" i="3" s="1"/>
  <c r="I60" i="3"/>
  <c r="G60" i="3" s="1"/>
  <c r="J1004" i="3"/>
  <c r="H1004" i="3" s="1"/>
  <c r="I1020" i="3"/>
  <c r="G1020" i="3" s="1"/>
  <c r="J1068" i="3"/>
  <c r="H1068" i="3" s="1"/>
  <c r="I85" i="3"/>
  <c r="G85" i="3" s="1"/>
  <c r="I213" i="3"/>
  <c r="G213" i="3" s="1"/>
  <c r="J401" i="3"/>
  <c r="H401" i="3" s="1"/>
  <c r="I789" i="3"/>
  <c r="G789" i="3" s="1"/>
  <c r="J821" i="3"/>
  <c r="H821" i="3" s="1"/>
  <c r="I917" i="3"/>
  <c r="G917" i="3" s="1"/>
  <c r="I113" i="3"/>
  <c r="G113" i="3" s="1"/>
  <c r="J209" i="3"/>
  <c r="H209" i="3" s="1"/>
  <c r="I245" i="3"/>
  <c r="G245" i="3" s="1"/>
  <c r="I1073" i="3"/>
  <c r="G1073" i="3" s="1"/>
  <c r="J731" i="3"/>
  <c r="H731" i="3" s="1"/>
  <c r="I539" i="3"/>
  <c r="G539" i="3" s="1"/>
  <c r="J155" i="3"/>
  <c r="H155" i="3" s="1"/>
  <c r="I739" i="3"/>
  <c r="G739" i="3" s="1"/>
  <c r="I483" i="3"/>
  <c r="G483" i="3" s="1"/>
  <c r="I35" i="3"/>
  <c r="G35" i="3" s="1"/>
  <c r="J48" i="3"/>
  <c r="H48" i="3" s="1"/>
  <c r="I1168" i="3"/>
  <c r="G1168" i="3" s="1"/>
  <c r="I861" i="3"/>
  <c r="G861" i="3" s="1"/>
  <c r="J893" i="3"/>
  <c r="H893" i="3" s="1"/>
  <c r="J735" i="3"/>
  <c r="H735" i="3" s="1"/>
  <c r="I543" i="3"/>
  <c r="G543" i="3" s="1"/>
  <c r="I171" i="3"/>
  <c r="G171" i="3" s="1"/>
  <c r="J1284" i="3"/>
  <c r="H1284" i="3" s="1"/>
  <c r="J1380" i="3"/>
  <c r="H1380" i="3" s="1"/>
  <c r="J1412" i="3"/>
  <c r="H1412" i="3" s="1"/>
  <c r="J193" i="3"/>
  <c r="H193" i="3" s="1"/>
  <c r="J869" i="3"/>
  <c r="H869" i="3" s="1"/>
  <c r="I933" i="3"/>
  <c r="G933" i="3" s="1"/>
  <c r="I993" i="3"/>
  <c r="G993" i="3" s="1"/>
  <c r="I463" i="3"/>
  <c r="G463" i="3" s="1"/>
  <c r="I667" i="3"/>
  <c r="G667" i="3" s="1"/>
  <c r="J871" i="3"/>
  <c r="H871" i="3" s="1"/>
  <c r="I815" i="3"/>
  <c r="G815" i="3" s="1"/>
  <c r="I891" i="3"/>
  <c r="G891" i="3" s="1"/>
  <c r="J763" i="3"/>
  <c r="H763" i="3" s="1"/>
  <c r="J699" i="3"/>
  <c r="H699" i="3" s="1"/>
  <c r="I571" i="3"/>
  <c r="G571" i="3" s="1"/>
  <c r="J443" i="3"/>
  <c r="H443" i="3" s="1"/>
  <c r="J479" i="3"/>
  <c r="H479" i="3" s="1"/>
  <c r="J427" i="3"/>
  <c r="H427" i="3" s="1"/>
  <c r="I1106" i="3"/>
  <c r="G1106" i="3" s="1"/>
  <c r="J539" i="3"/>
  <c r="H539" i="3" s="1"/>
  <c r="I48" i="3"/>
  <c r="G48" i="3" s="1"/>
  <c r="I1008" i="3"/>
  <c r="G1008" i="3" s="1"/>
  <c r="J1136" i="3"/>
  <c r="H1136" i="3" s="1"/>
  <c r="I249" i="3"/>
  <c r="G249" i="3" s="1"/>
  <c r="I317" i="3"/>
  <c r="G317" i="3" s="1"/>
  <c r="J349" i="3"/>
  <c r="H349" i="3" s="1"/>
  <c r="I829" i="3"/>
  <c r="G829" i="3" s="1"/>
  <c r="I957" i="3"/>
  <c r="G957" i="3" s="1"/>
  <c r="I1177" i="3"/>
  <c r="G1177" i="3" s="1"/>
  <c r="I398" i="3"/>
  <c r="G398" i="3" s="1"/>
  <c r="I595" i="3"/>
  <c r="G595" i="3" s="1"/>
  <c r="I147" i="3"/>
  <c r="G147" i="3" s="1"/>
  <c r="I1508" i="3"/>
  <c r="G1508" i="3" s="1"/>
  <c r="I321" i="3"/>
  <c r="G321" i="3" s="1"/>
  <c r="I773" i="3"/>
  <c r="G773" i="3" s="1"/>
  <c r="I1367" i="3"/>
  <c r="G1367" i="3" s="1"/>
  <c r="J1079" i="3"/>
  <c r="H1079" i="3" s="1"/>
  <c r="F1079" i="3" s="1"/>
  <c r="J311" i="3"/>
  <c r="H311" i="3" s="1"/>
  <c r="J1367" i="3"/>
  <c r="H1367" i="3" s="1"/>
  <c r="I1319" i="3"/>
  <c r="G1319" i="3" s="1"/>
  <c r="J1127" i="3"/>
  <c r="H1127" i="3" s="1"/>
  <c r="I599" i="3"/>
  <c r="G599" i="3" s="1"/>
  <c r="I1015" i="3"/>
  <c r="G1015" i="3" s="1"/>
  <c r="J1319" i="3"/>
  <c r="H1319" i="3" s="1"/>
  <c r="I871" i="3"/>
  <c r="G871" i="3" s="1"/>
  <c r="J599" i="3"/>
  <c r="H599" i="3" s="1"/>
  <c r="I1079" i="3"/>
  <c r="G1079" i="3" s="1"/>
  <c r="I311" i="3"/>
  <c r="G311" i="3" s="1"/>
  <c r="I1127" i="3"/>
  <c r="G1127" i="3" s="1"/>
  <c r="J67" i="4"/>
  <c r="K67" i="4" s="1"/>
  <c r="J208" i="4"/>
  <c r="K208" i="4" s="1"/>
  <c r="J176" i="4"/>
  <c r="K176" i="4" s="1"/>
  <c r="J144" i="4"/>
  <c r="K144" i="4" s="1"/>
  <c r="J37" i="4"/>
  <c r="K37" i="4" s="1"/>
  <c r="J127" i="4"/>
  <c r="K127" i="4" s="1"/>
  <c r="J124" i="4"/>
  <c r="K124" i="4" s="1"/>
  <c r="J120" i="4"/>
  <c r="K120" i="4" s="1"/>
  <c r="J201" i="4"/>
  <c r="K201" i="4" s="1"/>
  <c r="K137" i="4"/>
  <c r="J44" i="4"/>
  <c r="K44" i="4" s="1"/>
  <c r="J205" i="4"/>
  <c r="K205" i="4" s="1"/>
  <c r="J173" i="4"/>
  <c r="K173" i="4" s="1"/>
  <c r="J141" i="4"/>
  <c r="K141" i="4" s="1"/>
  <c r="J187" i="4"/>
  <c r="K187" i="4" s="1"/>
  <c r="J219" i="4"/>
  <c r="K219" i="4" s="1"/>
  <c r="J59" i="4"/>
  <c r="K59" i="4" s="1"/>
  <c r="J175" i="4"/>
  <c r="K175" i="4" s="1"/>
  <c r="J91" i="4"/>
  <c r="K91" i="4" s="1"/>
  <c r="J97" i="4"/>
  <c r="K97" i="4" s="1"/>
  <c r="J94" i="4"/>
  <c r="K94" i="4" s="1"/>
  <c r="J30" i="4"/>
  <c r="K30" i="4" s="1"/>
  <c r="J196" i="4"/>
  <c r="K196" i="4" s="1"/>
  <c r="J17" i="4"/>
  <c r="K17" i="4" s="1"/>
  <c r="J23" i="4"/>
  <c r="K23" i="4" s="1"/>
  <c r="J86" i="4"/>
  <c r="K86" i="4" s="1"/>
  <c r="J164" i="4"/>
  <c r="K164" i="4" s="1"/>
  <c r="J38" i="4"/>
  <c r="K38" i="4" s="1"/>
  <c r="J128" i="4"/>
  <c r="K128" i="4" s="1"/>
  <c r="J125" i="4"/>
  <c r="K125" i="4" s="1"/>
  <c r="J200" i="4"/>
  <c r="K200" i="4" s="1"/>
  <c r="J168" i="4"/>
  <c r="K168" i="4" s="1"/>
  <c r="J136" i="4"/>
  <c r="K136" i="4" s="1"/>
  <c r="J78" i="4"/>
  <c r="K78" i="4" s="1"/>
  <c r="J180" i="4"/>
  <c r="K180" i="4" s="1"/>
  <c r="J41" i="4"/>
  <c r="K41" i="4" s="1"/>
  <c r="J71" i="4"/>
  <c r="K71" i="4" s="1"/>
  <c r="J101" i="4"/>
  <c r="K101" i="4" s="1"/>
  <c r="J69" i="4"/>
  <c r="K69" i="4" s="1"/>
  <c r="J195" i="4"/>
  <c r="K195" i="4" s="1"/>
  <c r="J113" i="4"/>
  <c r="K113" i="4" s="1"/>
  <c r="J167" i="4"/>
  <c r="K167" i="4" s="1"/>
  <c r="J159" i="4"/>
  <c r="K159" i="4" s="1"/>
  <c r="J105" i="4"/>
  <c r="K105" i="4" s="1"/>
  <c r="J171" i="4"/>
  <c r="K171" i="4" s="1"/>
  <c r="J135" i="4"/>
  <c r="K135" i="4" s="1"/>
  <c r="J27" i="4"/>
  <c r="K27" i="4" s="1"/>
  <c r="J85" i="4"/>
  <c r="K85" i="4" s="1"/>
  <c r="J179" i="4"/>
  <c r="K179" i="4" s="1"/>
  <c r="J81" i="4"/>
  <c r="K81" i="4" s="1"/>
  <c r="J77" i="4"/>
  <c r="K77" i="4" s="1"/>
  <c r="K83" i="4"/>
  <c r="J143" i="4"/>
  <c r="K143" i="4" s="1"/>
  <c r="J93" i="4"/>
  <c r="K93" i="4" s="1"/>
  <c r="J89" i="4"/>
  <c r="K89" i="4" s="1"/>
  <c r="J75" i="4"/>
  <c r="K75" i="4" s="1"/>
  <c r="J126" i="4"/>
  <c r="K126" i="4" s="1"/>
  <c r="J62" i="4"/>
  <c r="K62" i="4" s="1"/>
  <c r="J52" i="4"/>
  <c r="K52" i="4" s="1"/>
  <c r="J148" i="4"/>
  <c r="K148" i="4" s="1"/>
  <c r="J65" i="4"/>
  <c r="K65" i="4" s="1"/>
  <c r="J33" i="4"/>
  <c r="K33" i="4" s="1"/>
  <c r="J119" i="4"/>
  <c r="K119" i="4" s="1"/>
  <c r="J118" i="4"/>
  <c r="K118" i="4" s="1"/>
  <c r="J54" i="4"/>
  <c r="K54" i="4" s="1"/>
  <c r="J116" i="4"/>
  <c r="K116" i="4" s="1"/>
  <c r="J217" i="4"/>
  <c r="K217" i="4" s="1"/>
  <c r="J153" i="4"/>
  <c r="K153" i="4" s="1"/>
  <c r="J212" i="4"/>
  <c r="K212" i="4" s="1"/>
  <c r="J132" i="4"/>
  <c r="K132" i="4" s="1"/>
  <c r="J39" i="4"/>
  <c r="K39" i="4" s="1"/>
  <c r="J216" i="4"/>
  <c r="K216" i="4" s="1"/>
  <c r="J184" i="4"/>
  <c r="K184" i="4" s="1"/>
  <c r="J152" i="4"/>
  <c r="K152" i="4" s="1"/>
  <c r="J61" i="4"/>
  <c r="K61" i="4" s="1"/>
  <c r="J29" i="4"/>
  <c r="K29" i="4" s="1"/>
  <c r="J111" i="4"/>
  <c r="K111" i="4" s="1"/>
  <c r="J110" i="4"/>
  <c r="K110" i="4" s="1"/>
  <c r="J46" i="4"/>
  <c r="K46" i="4" s="1"/>
  <c r="J48" i="4"/>
  <c r="K48" i="4" s="1"/>
  <c r="J36" i="4"/>
  <c r="K36" i="4" s="1"/>
  <c r="J102" i="4"/>
  <c r="K102" i="4" s="1"/>
  <c r="J191" i="4"/>
  <c r="K191" i="4" s="1"/>
  <c r="J163" i="4"/>
  <c r="K163" i="4" s="1"/>
  <c r="J155" i="4"/>
  <c r="K155" i="4" s="1"/>
  <c r="J139" i="4"/>
  <c r="K139" i="4" s="1"/>
  <c r="J107" i="4"/>
  <c r="K107" i="4" s="1"/>
  <c r="J207" i="4"/>
  <c r="K207" i="4" s="1"/>
  <c r="J123" i="4"/>
  <c r="K123" i="4" s="1"/>
  <c r="J203" i="4"/>
  <c r="K203" i="4" s="1"/>
  <c r="J73" i="4"/>
  <c r="K73" i="4" s="1"/>
  <c r="J215" i="4"/>
  <c r="K215" i="4" s="1"/>
  <c r="J147" i="4"/>
  <c r="K147" i="4" s="1"/>
  <c r="J43" i="4"/>
  <c r="K43" i="4" s="1"/>
  <c r="J99" i="4"/>
  <c r="K99" i="4" s="1"/>
  <c r="J22" i="4"/>
  <c r="K22" i="4" s="1"/>
  <c r="K20" i="4"/>
  <c r="J16" i="4"/>
  <c r="K16" i="4" s="1"/>
  <c r="J15" i="4"/>
  <c r="K15" i="4" s="1"/>
  <c r="J14" i="4"/>
  <c r="K14" i="4" s="1"/>
  <c r="J12" i="4"/>
  <c r="K12" i="4" s="1"/>
  <c r="J6" i="4"/>
  <c r="K6" i="4" s="1"/>
  <c r="J9" i="4"/>
  <c r="K9" i="4" s="1"/>
  <c r="J11" i="4"/>
  <c r="K11" i="4" s="1"/>
  <c r="J1091" i="3"/>
  <c r="H1091" i="3" s="1"/>
  <c r="I963" i="3"/>
  <c r="G963" i="3" s="1"/>
  <c r="I387" i="3"/>
  <c r="G387" i="3" s="1"/>
  <c r="I120" i="3"/>
  <c r="G120" i="3" s="1"/>
  <c r="I136" i="3"/>
  <c r="G136" i="3" s="1"/>
  <c r="I248" i="3"/>
  <c r="G248" i="3" s="1"/>
  <c r="I376" i="3"/>
  <c r="G376" i="3" s="1"/>
  <c r="I584" i="3"/>
  <c r="G584" i="3" s="1"/>
  <c r="I712" i="3"/>
  <c r="G712" i="3" s="1"/>
  <c r="I824" i="3"/>
  <c r="G824" i="3" s="1"/>
  <c r="J888" i="3"/>
  <c r="H888" i="3" s="1"/>
  <c r="J1336" i="3"/>
  <c r="H1336" i="3" s="1"/>
  <c r="J17" i="3"/>
  <c r="H17" i="3" s="1"/>
  <c r="I17" i="3"/>
  <c r="G17" i="3" s="1"/>
  <c r="J45" i="3"/>
  <c r="H45" i="3" s="1"/>
  <c r="I45" i="3"/>
  <c r="G45" i="3" s="1"/>
  <c r="J489" i="3"/>
  <c r="H489" i="3" s="1"/>
  <c r="I489" i="3"/>
  <c r="G489" i="3" s="1"/>
  <c r="J621" i="3"/>
  <c r="H621" i="3" s="1"/>
  <c r="I621" i="3"/>
  <c r="G621" i="3" s="1"/>
  <c r="J749" i="3"/>
  <c r="H749" i="3" s="1"/>
  <c r="I749" i="3"/>
  <c r="G749" i="3" s="1"/>
  <c r="J1069" i="3"/>
  <c r="H1069" i="3" s="1"/>
  <c r="I1069" i="3"/>
  <c r="G1069" i="3" s="1"/>
  <c r="J1197" i="3"/>
  <c r="H1197" i="3" s="1"/>
  <c r="J1321" i="3"/>
  <c r="H1321" i="3" s="1"/>
  <c r="J1449" i="3"/>
  <c r="H1449" i="3" s="1"/>
  <c r="J105" i="3"/>
  <c r="H105" i="3" s="1"/>
  <c r="J137" i="3"/>
  <c r="H137" i="3" s="1"/>
  <c r="I137" i="3"/>
  <c r="G137" i="3" s="1"/>
  <c r="J525" i="3"/>
  <c r="H525" i="3" s="1"/>
  <c r="J653" i="3"/>
  <c r="H653" i="3" s="1"/>
  <c r="I653" i="3"/>
  <c r="G653" i="3" s="1"/>
  <c r="J873" i="3"/>
  <c r="H873" i="3" s="1"/>
  <c r="J1097" i="3"/>
  <c r="H1097" i="3" s="1"/>
  <c r="I1097" i="3"/>
  <c r="G1097" i="3" s="1"/>
  <c r="J1129" i="3"/>
  <c r="H1129" i="3" s="1"/>
  <c r="I1129" i="3"/>
  <c r="G1129" i="3" s="1"/>
  <c r="J1225" i="3"/>
  <c r="H1225" i="3" s="1"/>
  <c r="J1357" i="3"/>
  <c r="H1357" i="3" s="1"/>
  <c r="J1485" i="3"/>
  <c r="H1485" i="3" s="1"/>
  <c r="J22" i="3"/>
  <c r="H22" i="3" s="1"/>
  <c r="F22" i="3" s="1"/>
  <c r="I22" i="3"/>
  <c r="G22" i="3" s="1"/>
  <c r="J38" i="3"/>
  <c r="H38" i="3" s="1"/>
  <c r="F38" i="3" s="1"/>
  <c r="I38" i="3"/>
  <c r="G38" i="3" s="1"/>
  <c r="J118" i="3"/>
  <c r="H118" i="3" s="1"/>
  <c r="F118" i="3" s="1"/>
  <c r="J166" i="3"/>
  <c r="H166" i="3" s="1"/>
  <c r="F166" i="3" s="1"/>
  <c r="I166" i="3"/>
  <c r="G166" i="3" s="1"/>
  <c r="J246" i="3"/>
  <c r="H246" i="3" s="1"/>
  <c r="F246" i="3" s="1"/>
  <c r="I246" i="3"/>
  <c r="G246" i="3" s="1"/>
  <c r="J310" i="3"/>
  <c r="H310" i="3" s="1"/>
  <c r="F310" i="3" s="1"/>
  <c r="J374" i="3"/>
  <c r="H374" i="3" s="1"/>
  <c r="F374" i="3" s="1"/>
  <c r="J422" i="3"/>
  <c r="H422" i="3" s="1"/>
  <c r="F422" i="3" s="1"/>
  <c r="I422" i="3"/>
  <c r="G422" i="3" s="1"/>
  <c r="J486" i="3"/>
  <c r="H486" i="3" s="1"/>
  <c r="F486" i="3" s="1"/>
  <c r="I486" i="3"/>
  <c r="G486" i="3" s="1"/>
  <c r="J550" i="3"/>
  <c r="H550" i="3" s="1"/>
  <c r="F550" i="3" s="1"/>
  <c r="I550" i="3"/>
  <c r="G550" i="3" s="1"/>
  <c r="J614" i="3"/>
  <c r="H614" i="3" s="1"/>
  <c r="F614" i="3" s="1"/>
  <c r="I614" i="3"/>
  <c r="G614" i="3" s="1"/>
  <c r="J678" i="3"/>
  <c r="H678" i="3" s="1"/>
  <c r="F678" i="3" s="1"/>
  <c r="I678" i="3"/>
  <c r="G678" i="3" s="1"/>
  <c r="J742" i="3"/>
  <c r="H742" i="3" s="1"/>
  <c r="F742" i="3" s="1"/>
  <c r="I742" i="3"/>
  <c r="G742" i="3" s="1"/>
  <c r="J758" i="3"/>
  <c r="H758" i="3" s="1"/>
  <c r="F758" i="3" s="1"/>
  <c r="J838" i="3"/>
  <c r="H838" i="3" s="1"/>
  <c r="F838" i="3" s="1"/>
  <c r="I838" i="3"/>
  <c r="G838" i="3" s="1"/>
  <c r="J902" i="3"/>
  <c r="H902" i="3" s="1"/>
  <c r="F902" i="3" s="1"/>
  <c r="I902" i="3"/>
  <c r="G902" i="3" s="1"/>
  <c r="J982" i="3"/>
  <c r="H982" i="3" s="1"/>
  <c r="F982" i="3" s="1"/>
  <c r="I982" i="3"/>
  <c r="G982" i="3" s="1"/>
  <c r="J1046" i="3"/>
  <c r="H1046" i="3" s="1"/>
  <c r="F1046" i="3" s="1"/>
  <c r="I1046" i="3"/>
  <c r="G1046" i="3" s="1"/>
  <c r="J1174" i="3"/>
  <c r="H1174" i="3" s="1"/>
  <c r="F1174" i="3" s="1"/>
  <c r="I1174" i="3"/>
  <c r="G1174" i="3" s="1"/>
  <c r="J1238" i="3"/>
  <c r="H1238" i="3" s="1"/>
  <c r="F1238" i="3" s="1"/>
  <c r="I1238" i="3"/>
  <c r="G1238" i="3" s="1"/>
  <c r="J1302" i="3"/>
  <c r="H1302" i="3" s="1"/>
  <c r="F1302" i="3" s="1"/>
  <c r="I1302" i="3"/>
  <c r="G1302" i="3" s="1"/>
  <c r="J1366" i="3"/>
  <c r="H1366" i="3" s="1"/>
  <c r="F1366" i="3" s="1"/>
  <c r="I1366" i="3"/>
  <c r="G1366" i="3" s="1"/>
  <c r="J1430" i="3"/>
  <c r="H1430" i="3" s="1"/>
  <c r="F1430" i="3" s="1"/>
  <c r="I1430" i="3"/>
  <c r="G1430" i="3" s="1"/>
  <c r="J1494" i="3"/>
  <c r="H1494" i="3" s="1"/>
  <c r="F1494" i="3" s="1"/>
  <c r="I1494" i="3"/>
  <c r="G1494" i="3" s="1"/>
  <c r="J1510" i="3"/>
  <c r="H1510" i="3" s="1"/>
  <c r="F1510" i="3" s="1"/>
  <c r="J1279" i="3"/>
  <c r="H1279" i="3" s="1"/>
  <c r="I1279" i="3"/>
  <c r="G1279" i="3" s="1"/>
  <c r="J1023" i="3"/>
  <c r="H1023" i="3" s="1"/>
  <c r="I1023" i="3"/>
  <c r="G1023" i="3" s="1"/>
  <c r="J639" i="3"/>
  <c r="H639" i="3" s="1"/>
  <c r="J319" i="3"/>
  <c r="H319" i="3" s="1"/>
  <c r="I319" i="3"/>
  <c r="G319" i="3" s="1"/>
  <c r="J127" i="3"/>
  <c r="H127" i="3" s="1"/>
  <c r="J1483" i="3"/>
  <c r="H1483" i="3" s="1"/>
  <c r="I1483" i="3"/>
  <c r="G1483" i="3" s="1"/>
  <c r="J1227" i="3"/>
  <c r="H1227" i="3" s="1"/>
  <c r="I1227" i="3"/>
  <c r="G1227" i="3" s="1"/>
  <c r="I971" i="3"/>
  <c r="G971" i="3" s="1"/>
  <c r="I907" i="3"/>
  <c r="G907" i="3" s="1"/>
  <c r="J779" i="3"/>
  <c r="H779" i="3" s="1"/>
  <c r="J267" i="3"/>
  <c r="H267" i="3" s="1"/>
  <c r="I267" i="3"/>
  <c r="G267" i="3" s="1"/>
  <c r="J270" i="3"/>
  <c r="H270" i="3" s="1"/>
  <c r="I270" i="3"/>
  <c r="G270" i="3" s="1"/>
  <c r="J510" i="3"/>
  <c r="H510" i="3" s="1"/>
  <c r="I510" i="3"/>
  <c r="G510" i="3" s="1"/>
  <c r="J686" i="3"/>
  <c r="H686" i="3" s="1"/>
  <c r="I686" i="3"/>
  <c r="G686" i="3" s="1"/>
  <c r="J942" i="3"/>
  <c r="H942" i="3" s="1"/>
  <c r="I942" i="3"/>
  <c r="G942" i="3" s="1"/>
  <c r="J990" i="3"/>
  <c r="H990" i="3" s="1"/>
  <c r="I990" i="3"/>
  <c r="G990" i="3" s="1"/>
  <c r="I1118" i="3"/>
  <c r="G1118" i="3" s="1"/>
  <c r="J1358" i="3"/>
  <c r="H1358" i="3" s="1"/>
  <c r="I1358" i="3"/>
  <c r="G1358" i="3" s="1"/>
  <c r="J1247" i="3"/>
  <c r="H1247" i="3" s="1"/>
  <c r="I1247" i="3"/>
  <c r="G1247" i="3" s="1"/>
  <c r="J1387" i="3"/>
  <c r="H1387" i="3" s="1"/>
  <c r="I1387" i="3"/>
  <c r="G1387" i="3" s="1"/>
  <c r="J875" i="3"/>
  <c r="H875" i="3" s="1"/>
  <c r="J107" i="3"/>
  <c r="H107" i="3" s="1"/>
  <c r="I107" i="3"/>
  <c r="G107" i="3" s="1"/>
  <c r="J1427" i="3"/>
  <c r="H1427" i="3" s="1"/>
  <c r="I1427" i="3"/>
  <c r="G1427" i="3" s="1"/>
  <c r="J116" i="3"/>
  <c r="H116" i="3" s="1"/>
  <c r="I116" i="3"/>
  <c r="G116" i="3" s="1"/>
  <c r="J164" i="3"/>
  <c r="H164" i="3" s="1"/>
  <c r="J260" i="3"/>
  <c r="H260" i="3" s="1"/>
  <c r="I260" i="3"/>
  <c r="G260" i="3" s="1"/>
  <c r="J388" i="3"/>
  <c r="H388" i="3" s="1"/>
  <c r="I388" i="3"/>
  <c r="G388" i="3" s="1"/>
  <c r="J420" i="3"/>
  <c r="H420" i="3" s="1"/>
  <c r="J532" i="3"/>
  <c r="H532" i="3" s="1"/>
  <c r="J676" i="3"/>
  <c r="H676" i="3" s="1"/>
  <c r="J772" i="3"/>
  <c r="H772" i="3" s="1"/>
  <c r="I772" i="3"/>
  <c r="G772" i="3" s="1"/>
  <c r="J900" i="3"/>
  <c r="H900" i="3" s="1"/>
  <c r="I900" i="3"/>
  <c r="G900" i="3" s="1"/>
  <c r="J1092" i="3"/>
  <c r="H1092" i="3" s="1"/>
  <c r="J1204" i="3"/>
  <c r="H1204" i="3" s="1"/>
  <c r="I1396" i="3"/>
  <c r="G1396" i="3" s="1"/>
  <c r="J161" i="3"/>
  <c r="H161" i="3" s="1"/>
  <c r="F161" i="3" s="1"/>
  <c r="I161" i="3"/>
  <c r="G161" i="3" s="1"/>
  <c r="I385" i="3"/>
  <c r="G385" i="3" s="1"/>
  <c r="J641" i="3"/>
  <c r="H641" i="3" s="1"/>
  <c r="I641" i="3"/>
  <c r="G641" i="3" s="1"/>
  <c r="J1189" i="3"/>
  <c r="H1189" i="3" s="1"/>
  <c r="I1189" i="3"/>
  <c r="G1189" i="3" s="1"/>
  <c r="J1441" i="3"/>
  <c r="H1441" i="3" s="1"/>
  <c r="I1441" i="3"/>
  <c r="G1441" i="3" s="1"/>
  <c r="I293" i="3"/>
  <c r="G293" i="3" s="1"/>
  <c r="J549" i="3"/>
  <c r="H549" i="3" s="1"/>
  <c r="F549" i="3" s="1"/>
  <c r="I549" i="3"/>
  <c r="G549" i="3" s="1"/>
  <c r="I833" i="3"/>
  <c r="G833" i="3" s="1"/>
  <c r="J961" i="3"/>
  <c r="H961" i="3" s="1"/>
  <c r="J1413" i="3"/>
  <c r="H1413" i="3" s="1"/>
  <c r="I1413" i="3"/>
  <c r="G1413" i="3" s="1"/>
  <c r="J34" i="3"/>
  <c r="H34" i="3" s="1"/>
  <c r="I34" i="3"/>
  <c r="G34" i="3" s="1"/>
  <c r="J162" i="3"/>
  <c r="H162" i="3" s="1"/>
  <c r="I162" i="3"/>
  <c r="G162" i="3" s="1"/>
  <c r="J194" i="3"/>
  <c r="H194" i="3" s="1"/>
  <c r="I194" i="3"/>
  <c r="G194" i="3" s="1"/>
  <c r="J338" i="3"/>
  <c r="H338" i="3" s="1"/>
  <c r="I338" i="3"/>
  <c r="G338" i="3" s="1"/>
  <c r="J434" i="3"/>
  <c r="H434" i="3" s="1"/>
  <c r="I434" i="3"/>
  <c r="G434" i="3" s="1"/>
  <c r="J562" i="3"/>
  <c r="H562" i="3" s="1"/>
  <c r="I562" i="3"/>
  <c r="G562" i="3" s="1"/>
  <c r="J690" i="3"/>
  <c r="H690" i="3" s="1"/>
  <c r="I690" i="3"/>
  <c r="G690" i="3" s="1"/>
  <c r="J754" i="3"/>
  <c r="H754" i="3" s="1"/>
  <c r="F754" i="3" s="1"/>
  <c r="J882" i="3"/>
  <c r="H882" i="3" s="1"/>
  <c r="I882" i="3"/>
  <c r="G882" i="3" s="1"/>
  <c r="J1074" i="3"/>
  <c r="H1074" i="3" s="1"/>
  <c r="I1074" i="3"/>
  <c r="G1074" i="3" s="1"/>
  <c r="J1250" i="3"/>
  <c r="H1250" i="3" s="1"/>
  <c r="I1250" i="3"/>
  <c r="G1250" i="3" s="1"/>
  <c r="J1426" i="3"/>
  <c r="H1426" i="3" s="1"/>
  <c r="F1426" i="3" s="1"/>
  <c r="I1426" i="3"/>
  <c r="G1426" i="3" s="1"/>
  <c r="I911" i="3"/>
  <c r="G911" i="3" s="1"/>
  <c r="J783" i="3"/>
  <c r="H783" i="3" s="1"/>
  <c r="J591" i="3"/>
  <c r="H591" i="3" s="1"/>
  <c r="J399" i="3"/>
  <c r="H399" i="3" s="1"/>
  <c r="I399" i="3"/>
  <c r="G399" i="3" s="1"/>
  <c r="J1179" i="3"/>
  <c r="H1179" i="3" s="1"/>
  <c r="F1179" i="3" s="1"/>
  <c r="I1179" i="3"/>
  <c r="G1179" i="3" s="1"/>
  <c r="J1395" i="3"/>
  <c r="H1395" i="3" s="1"/>
  <c r="I1395" i="3"/>
  <c r="G1395" i="3" s="1"/>
  <c r="J1139" i="3"/>
  <c r="H1139" i="3" s="1"/>
  <c r="I1139" i="3"/>
  <c r="G1139" i="3" s="1"/>
  <c r="J947" i="3"/>
  <c r="H947" i="3" s="1"/>
  <c r="J883" i="3"/>
  <c r="H883" i="3" s="1"/>
  <c r="J627" i="3"/>
  <c r="H627" i="3" s="1"/>
  <c r="J108" i="3"/>
  <c r="H108" i="3" s="1"/>
  <c r="F108" i="3" s="1"/>
  <c r="I108" i="3"/>
  <c r="G108" i="3" s="1"/>
  <c r="J124" i="3"/>
  <c r="H124" i="3" s="1"/>
  <c r="I124" i="3"/>
  <c r="G124" i="3" s="1"/>
  <c r="J236" i="3"/>
  <c r="H236" i="3" s="1"/>
  <c r="F236" i="3" s="1"/>
  <c r="I236" i="3"/>
  <c r="G236" i="3" s="1"/>
  <c r="J300" i="3"/>
  <c r="H300" i="3" s="1"/>
  <c r="I300" i="3"/>
  <c r="G300" i="3" s="1"/>
  <c r="J364" i="3"/>
  <c r="H364" i="3" s="1"/>
  <c r="I364" i="3"/>
  <c r="G364" i="3" s="1"/>
  <c r="J444" i="3"/>
  <c r="H444" i="3" s="1"/>
  <c r="I444" i="3"/>
  <c r="G444" i="3" s="1"/>
  <c r="J508" i="3"/>
  <c r="H508" i="3" s="1"/>
  <c r="I508" i="3"/>
  <c r="G508" i="3" s="1"/>
  <c r="J524" i="3"/>
  <c r="H524" i="3" s="1"/>
  <c r="F524" i="3" s="1"/>
  <c r="I524" i="3"/>
  <c r="G524" i="3" s="1"/>
  <c r="J572" i="3"/>
  <c r="H572" i="3" s="1"/>
  <c r="I572" i="3"/>
  <c r="G572" i="3" s="1"/>
  <c r="J636" i="3"/>
  <c r="H636" i="3" s="1"/>
  <c r="I636" i="3"/>
  <c r="G636" i="3" s="1"/>
  <c r="J700" i="3"/>
  <c r="H700" i="3" s="1"/>
  <c r="I700" i="3"/>
  <c r="G700" i="3" s="1"/>
  <c r="J812" i="3"/>
  <c r="H812" i="3" s="1"/>
  <c r="I812" i="3"/>
  <c r="G812" i="3" s="1"/>
  <c r="J876" i="3"/>
  <c r="H876" i="3" s="1"/>
  <c r="I876" i="3"/>
  <c r="G876" i="3" s="1"/>
  <c r="J940" i="3"/>
  <c r="H940" i="3" s="1"/>
  <c r="I940" i="3"/>
  <c r="G940" i="3" s="1"/>
  <c r="I1164" i="3"/>
  <c r="G1164" i="3" s="1"/>
  <c r="J1180" i="3"/>
  <c r="H1180" i="3" s="1"/>
  <c r="J1196" i="3"/>
  <c r="H1196" i="3" s="1"/>
  <c r="F1196" i="3" s="1"/>
  <c r="J1260" i="3"/>
  <c r="H1260" i="3" s="1"/>
  <c r="J1308" i="3"/>
  <c r="H1308" i="3" s="1"/>
  <c r="J1324" i="3"/>
  <c r="H1324" i="3" s="1"/>
  <c r="J1372" i="3"/>
  <c r="H1372" i="3" s="1"/>
  <c r="J1388" i="3"/>
  <c r="H1388" i="3" s="1"/>
  <c r="J1436" i="3"/>
  <c r="H1436" i="3" s="1"/>
  <c r="J1452" i="3"/>
  <c r="H1452" i="3" s="1"/>
  <c r="I1516" i="3"/>
  <c r="G1516" i="3" s="1"/>
  <c r="J117" i="3"/>
  <c r="H117" i="3" s="1"/>
  <c r="F117" i="3" s="1"/>
  <c r="J241" i="3"/>
  <c r="H241" i="3" s="1"/>
  <c r="J465" i="3"/>
  <c r="H465" i="3" s="1"/>
  <c r="I465" i="3"/>
  <c r="G465" i="3" s="1"/>
  <c r="J597" i="3"/>
  <c r="H597" i="3" s="1"/>
  <c r="I597" i="3"/>
  <c r="G597" i="3" s="1"/>
  <c r="J725" i="3"/>
  <c r="H725" i="3" s="1"/>
  <c r="I725" i="3"/>
  <c r="G725" i="3" s="1"/>
  <c r="J757" i="3"/>
  <c r="H757" i="3" s="1"/>
  <c r="F757" i="3" s="1"/>
  <c r="I757" i="3"/>
  <c r="G757" i="3" s="1"/>
  <c r="J1045" i="3"/>
  <c r="H1045" i="3" s="1"/>
  <c r="F1045" i="3" s="1"/>
  <c r="I1045" i="3"/>
  <c r="G1045" i="3" s="1"/>
  <c r="J1301" i="3"/>
  <c r="H1301" i="3" s="1"/>
  <c r="F1301" i="3" s="1"/>
  <c r="I1301" i="3"/>
  <c r="G1301" i="3" s="1"/>
  <c r="J1425" i="3"/>
  <c r="H1425" i="3" s="1"/>
  <c r="F1425" i="3" s="1"/>
  <c r="I1425" i="3"/>
  <c r="G1425" i="3" s="1"/>
  <c r="J13" i="3"/>
  <c r="H13" i="3" s="1"/>
  <c r="I13" i="3"/>
  <c r="G13" i="3" s="1"/>
  <c r="J49" i="3"/>
  <c r="H49" i="3" s="1"/>
  <c r="I49" i="3"/>
  <c r="G49" i="3" s="1"/>
  <c r="J273" i="3"/>
  <c r="H273" i="3" s="1"/>
  <c r="J337" i="3"/>
  <c r="H337" i="3" s="1"/>
  <c r="F337" i="3" s="1"/>
  <c r="J405" i="3"/>
  <c r="H405" i="3" s="1"/>
  <c r="J501" i="3"/>
  <c r="H501" i="3" s="1"/>
  <c r="I501" i="3"/>
  <c r="G501" i="3" s="1"/>
  <c r="J625" i="3"/>
  <c r="H625" i="3" s="1"/>
  <c r="I625" i="3"/>
  <c r="G625" i="3" s="1"/>
  <c r="I785" i="3"/>
  <c r="G785" i="3" s="1"/>
  <c r="J849" i="3"/>
  <c r="H849" i="3" s="1"/>
  <c r="I913" i="3"/>
  <c r="G913" i="3" s="1"/>
  <c r="J1073" i="3"/>
  <c r="H1073" i="3" s="1"/>
  <c r="F1073" i="3" s="1"/>
  <c r="J1105" i="3"/>
  <c r="H1105" i="3" s="1"/>
  <c r="I1105" i="3"/>
  <c r="G1105" i="3" s="1"/>
  <c r="J1201" i="3"/>
  <c r="H1201" i="3" s="1"/>
  <c r="I1201" i="3"/>
  <c r="G1201" i="3" s="1"/>
  <c r="J1333" i="3"/>
  <c r="H1333" i="3" s="1"/>
  <c r="I1333" i="3"/>
  <c r="G1333" i="3" s="1"/>
  <c r="J1461" i="3"/>
  <c r="H1461" i="3" s="1"/>
  <c r="I1461" i="3"/>
  <c r="G1461" i="3" s="1"/>
  <c r="J10" i="3"/>
  <c r="H10" i="3" s="1"/>
  <c r="I10" i="3"/>
  <c r="G10" i="3" s="1"/>
  <c r="J106" i="3"/>
  <c r="H106" i="3" s="1"/>
  <c r="F106" i="3" s="1"/>
  <c r="I106" i="3"/>
  <c r="G106" i="3" s="1"/>
  <c r="J154" i="3"/>
  <c r="H154" i="3" s="1"/>
  <c r="F154" i="3" s="1"/>
  <c r="I154" i="3"/>
  <c r="G154" i="3" s="1"/>
  <c r="I1091" i="3"/>
  <c r="G1091" i="3" s="1"/>
  <c r="J120" i="3"/>
  <c r="H120" i="3" s="1"/>
  <c r="J184" i="3"/>
  <c r="H184" i="3" s="1"/>
  <c r="J312" i="3"/>
  <c r="H312" i="3" s="1"/>
  <c r="J584" i="3"/>
  <c r="H584" i="3" s="1"/>
  <c r="I648" i="3"/>
  <c r="G648" i="3" s="1"/>
  <c r="I952" i="3"/>
  <c r="G952" i="3" s="1"/>
  <c r="J1128" i="3"/>
  <c r="H1128" i="3" s="1"/>
  <c r="F1128" i="3" s="1"/>
  <c r="J1411" i="3"/>
  <c r="H1411" i="3" s="1"/>
  <c r="F1411" i="3" s="1"/>
  <c r="I1411" i="3"/>
  <c r="G1411" i="3" s="1"/>
  <c r="J1155" i="3"/>
  <c r="H1155" i="3" s="1"/>
  <c r="I1155" i="3"/>
  <c r="G1155" i="3" s="1"/>
  <c r="J963" i="3"/>
  <c r="H963" i="3" s="1"/>
  <c r="I835" i="3"/>
  <c r="G835" i="3" s="1"/>
  <c r="J643" i="3"/>
  <c r="H643" i="3" s="1"/>
  <c r="I579" i="3"/>
  <c r="G579" i="3" s="1"/>
  <c r="J195" i="3"/>
  <c r="H195" i="3" s="1"/>
  <c r="I195" i="3"/>
  <c r="G195" i="3" s="1"/>
  <c r="J131" i="3"/>
  <c r="H131" i="3" s="1"/>
  <c r="I24" i="3"/>
  <c r="G24" i="3" s="1"/>
  <c r="J104" i="3"/>
  <c r="H104" i="3" s="1"/>
  <c r="I104" i="3"/>
  <c r="G104" i="3" s="1"/>
  <c r="J232" i="3"/>
  <c r="H232" i="3" s="1"/>
  <c r="I232" i="3"/>
  <c r="G232" i="3" s="1"/>
  <c r="J296" i="3"/>
  <c r="H296" i="3" s="1"/>
  <c r="I296" i="3"/>
  <c r="G296" i="3" s="1"/>
  <c r="J360" i="3"/>
  <c r="H360" i="3" s="1"/>
  <c r="I360" i="3"/>
  <c r="G360" i="3" s="1"/>
  <c r="I408" i="3"/>
  <c r="G408" i="3" s="1"/>
  <c r="J440" i="3"/>
  <c r="H440" i="3" s="1"/>
  <c r="I440" i="3"/>
  <c r="G440" i="3" s="1"/>
  <c r="J504" i="3"/>
  <c r="H504" i="3" s="1"/>
  <c r="I504" i="3"/>
  <c r="G504" i="3" s="1"/>
  <c r="J568" i="3"/>
  <c r="H568" i="3" s="1"/>
  <c r="I568" i="3"/>
  <c r="G568" i="3" s="1"/>
  <c r="J632" i="3"/>
  <c r="H632" i="3" s="1"/>
  <c r="I632" i="3"/>
  <c r="G632" i="3" s="1"/>
  <c r="J696" i="3"/>
  <c r="H696" i="3" s="1"/>
  <c r="I696" i="3"/>
  <c r="G696" i="3" s="1"/>
  <c r="J808" i="3"/>
  <c r="H808" i="3" s="1"/>
  <c r="I808" i="3"/>
  <c r="G808" i="3" s="1"/>
  <c r="J872" i="3"/>
  <c r="H872" i="3" s="1"/>
  <c r="F872" i="3" s="1"/>
  <c r="I872" i="3"/>
  <c r="G872" i="3" s="1"/>
  <c r="J936" i="3"/>
  <c r="H936" i="3" s="1"/>
  <c r="I936" i="3"/>
  <c r="G936" i="3" s="1"/>
  <c r="J1000" i="3"/>
  <c r="H1000" i="3" s="1"/>
  <c r="J1016" i="3"/>
  <c r="H1016" i="3" s="1"/>
  <c r="F1015" i="3" s="1"/>
  <c r="J1064" i="3"/>
  <c r="H1064" i="3" s="1"/>
  <c r="I1080" i="3"/>
  <c r="G1080" i="3" s="1"/>
  <c r="J1096" i="3"/>
  <c r="H1096" i="3" s="1"/>
  <c r="J1112" i="3"/>
  <c r="H1112" i="3" s="1"/>
  <c r="I1144" i="3"/>
  <c r="G1144" i="3" s="1"/>
  <c r="I1160" i="3"/>
  <c r="G1160" i="3" s="1"/>
  <c r="J1208" i="3"/>
  <c r="H1208" i="3" s="1"/>
  <c r="J1256" i="3"/>
  <c r="H1256" i="3" s="1"/>
  <c r="I1272" i="3"/>
  <c r="G1272" i="3" s="1"/>
  <c r="J1320" i="3"/>
  <c r="H1320" i="3" s="1"/>
  <c r="F1320" i="3" s="1"/>
  <c r="I1336" i="3"/>
  <c r="G1336" i="3" s="1"/>
  <c r="J1384" i="3"/>
  <c r="H1384" i="3" s="1"/>
  <c r="I1400" i="3"/>
  <c r="G1400" i="3" s="1"/>
  <c r="J1448" i="3"/>
  <c r="H1448" i="3" s="1"/>
  <c r="I1464" i="3"/>
  <c r="G1464" i="3" s="1"/>
  <c r="I1512" i="3"/>
  <c r="G1512" i="3" s="1"/>
  <c r="I77" i="3"/>
  <c r="G77" i="3" s="1"/>
  <c r="I109" i="3"/>
  <c r="G109" i="3" s="1"/>
  <c r="J233" i="3"/>
  <c r="H233" i="3" s="1"/>
  <c r="J301" i="3"/>
  <c r="H301" i="3" s="1"/>
  <c r="I333" i="3"/>
  <c r="G333" i="3" s="1"/>
  <c r="J393" i="3"/>
  <c r="H393" i="3" s="1"/>
  <c r="J457" i="3"/>
  <c r="H457" i="3" s="1"/>
  <c r="I457" i="3"/>
  <c r="G457" i="3" s="1"/>
  <c r="J521" i="3"/>
  <c r="H521" i="3" s="1"/>
  <c r="J589" i="3"/>
  <c r="H589" i="3" s="1"/>
  <c r="I589" i="3"/>
  <c r="G589" i="3" s="1"/>
  <c r="J717" i="3"/>
  <c r="H717" i="3" s="1"/>
  <c r="I717" i="3"/>
  <c r="G717" i="3" s="1"/>
  <c r="J813" i="3"/>
  <c r="H813" i="3" s="1"/>
  <c r="I877" i="3"/>
  <c r="G877" i="3" s="1"/>
  <c r="J941" i="3"/>
  <c r="H941" i="3" s="1"/>
  <c r="F941" i="3" s="1"/>
  <c r="I973" i="3"/>
  <c r="G973" i="3" s="1"/>
  <c r="J1037" i="3"/>
  <c r="H1037" i="3" s="1"/>
  <c r="I1037" i="3"/>
  <c r="G1037" i="3" s="1"/>
  <c r="I1101" i="3"/>
  <c r="G1101" i="3" s="1"/>
  <c r="J1133" i="3"/>
  <c r="H1133" i="3" s="1"/>
  <c r="I1133" i="3"/>
  <c r="G1133" i="3" s="1"/>
  <c r="J1289" i="3"/>
  <c r="H1289" i="3" s="1"/>
  <c r="I1289" i="3"/>
  <c r="G1289" i="3" s="1"/>
  <c r="J1417" i="3"/>
  <c r="H1417" i="3" s="1"/>
  <c r="I1417" i="3"/>
  <c r="G1417" i="3" s="1"/>
  <c r="I105" i="3"/>
  <c r="G105" i="3" s="1"/>
  <c r="J205" i="3"/>
  <c r="H205" i="3" s="1"/>
  <c r="I237" i="3"/>
  <c r="G237" i="3" s="1"/>
  <c r="J265" i="3"/>
  <c r="H265" i="3" s="1"/>
  <c r="J329" i="3"/>
  <c r="H329" i="3" s="1"/>
  <c r="J365" i="3"/>
  <c r="H365" i="3" s="1"/>
  <c r="I397" i="3"/>
  <c r="G397" i="3" s="1"/>
  <c r="J493" i="3"/>
  <c r="H493" i="3" s="1"/>
  <c r="I493" i="3"/>
  <c r="G493" i="3" s="1"/>
  <c r="J617" i="3"/>
  <c r="H617" i="3" s="1"/>
  <c r="I617" i="3"/>
  <c r="G617" i="3" s="1"/>
  <c r="J745" i="3"/>
  <c r="H745" i="3" s="1"/>
  <c r="I745" i="3"/>
  <c r="G745" i="3" s="1"/>
  <c r="J841" i="3"/>
  <c r="H841" i="3" s="1"/>
  <c r="I905" i="3"/>
  <c r="G905" i="3" s="1"/>
  <c r="J1065" i="3"/>
  <c r="H1065" i="3" s="1"/>
  <c r="I1065" i="3"/>
  <c r="G1065" i="3" s="1"/>
  <c r="J1193" i="3"/>
  <c r="H1193" i="3" s="1"/>
  <c r="I1193" i="3"/>
  <c r="G1193" i="3" s="1"/>
  <c r="J1325" i="3"/>
  <c r="H1325" i="3" s="1"/>
  <c r="I1325" i="3"/>
  <c r="G1325" i="3" s="1"/>
  <c r="J1453" i="3"/>
  <c r="H1453" i="3" s="1"/>
  <c r="I1453" i="3"/>
  <c r="G1453" i="3" s="1"/>
  <c r="J102" i="3"/>
  <c r="H102" i="3" s="1"/>
  <c r="F102" i="3" s="1"/>
  <c r="I102" i="3"/>
  <c r="G102" i="3" s="1"/>
  <c r="J150" i="3"/>
  <c r="H150" i="3" s="1"/>
  <c r="F150" i="3" s="1"/>
  <c r="I150" i="3"/>
  <c r="G150" i="3" s="1"/>
  <c r="J230" i="3"/>
  <c r="H230" i="3" s="1"/>
  <c r="F230" i="3" s="1"/>
  <c r="I230" i="3"/>
  <c r="G230" i="3" s="1"/>
  <c r="J294" i="3"/>
  <c r="H294" i="3" s="1"/>
  <c r="F294" i="3" s="1"/>
  <c r="I294" i="3"/>
  <c r="G294" i="3" s="1"/>
  <c r="J358" i="3"/>
  <c r="H358" i="3" s="1"/>
  <c r="F358" i="3" s="1"/>
  <c r="I358" i="3"/>
  <c r="G358" i="3" s="1"/>
  <c r="I390" i="3"/>
  <c r="G390" i="3" s="1"/>
  <c r="J470" i="3"/>
  <c r="H470" i="3" s="1"/>
  <c r="F470" i="3" s="1"/>
  <c r="I470" i="3"/>
  <c r="G470" i="3" s="1"/>
  <c r="J534" i="3"/>
  <c r="H534" i="3" s="1"/>
  <c r="F534" i="3" s="1"/>
  <c r="I534" i="3"/>
  <c r="G534" i="3" s="1"/>
  <c r="J598" i="3"/>
  <c r="H598" i="3" s="1"/>
  <c r="F598" i="3" s="1"/>
  <c r="I598" i="3"/>
  <c r="G598" i="3" s="1"/>
  <c r="J662" i="3"/>
  <c r="H662" i="3" s="1"/>
  <c r="F662" i="3" s="1"/>
  <c r="I662" i="3"/>
  <c r="G662" i="3" s="1"/>
  <c r="J726" i="3"/>
  <c r="H726" i="3" s="1"/>
  <c r="F726" i="3" s="1"/>
  <c r="I726" i="3"/>
  <c r="G726" i="3" s="1"/>
  <c r="J822" i="3"/>
  <c r="H822" i="3" s="1"/>
  <c r="F822" i="3" s="1"/>
  <c r="I822" i="3"/>
  <c r="G822" i="3" s="1"/>
  <c r="J886" i="3"/>
  <c r="H886" i="3" s="1"/>
  <c r="F886" i="3" s="1"/>
  <c r="I886" i="3"/>
  <c r="G886" i="3" s="1"/>
  <c r="J950" i="3"/>
  <c r="H950" i="3" s="1"/>
  <c r="F950" i="3" s="1"/>
  <c r="I950" i="3"/>
  <c r="G950" i="3" s="1"/>
  <c r="J1030" i="3"/>
  <c r="H1030" i="3" s="1"/>
  <c r="F1030" i="3" s="1"/>
  <c r="I1030" i="3"/>
  <c r="G1030" i="3" s="1"/>
  <c r="J1094" i="3"/>
  <c r="H1094" i="3" s="1"/>
  <c r="F1094" i="3" s="1"/>
  <c r="I1094" i="3"/>
  <c r="G1094" i="3" s="1"/>
  <c r="J1110" i="3"/>
  <c r="H1110" i="3" s="1"/>
  <c r="F1110" i="3" s="1"/>
  <c r="J1126" i="3"/>
  <c r="H1126" i="3" s="1"/>
  <c r="F1126" i="3" s="1"/>
  <c r="J1222" i="3"/>
  <c r="H1222" i="3" s="1"/>
  <c r="F1222" i="3" s="1"/>
  <c r="I1222" i="3"/>
  <c r="G1222" i="3" s="1"/>
  <c r="J1286" i="3"/>
  <c r="H1286" i="3" s="1"/>
  <c r="F1286" i="3" s="1"/>
  <c r="I1286" i="3"/>
  <c r="G1286" i="3" s="1"/>
  <c r="J1350" i="3"/>
  <c r="H1350" i="3" s="1"/>
  <c r="F1350" i="3" s="1"/>
  <c r="I1350" i="3"/>
  <c r="G1350" i="3" s="1"/>
  <c r="J1414" i="3"/>
  <c r="H1414" i="3" s="1"/>
  <c r="F1414" i="3" s="1"/>
  <c r="I1414" i="3"/>
  <c r="G1414" i="3" s="1"/>
  <c r="J1478" i="3"/>
  <c r="H1478" i="3" s="1"/>
  <c r="F1478" i="3" s="1"/>
  <c r="I1478" i="3"/>
  <c r="G1478" i="3" s="1"/>
  <c r="J1343" i="3"/>
  <c r="H1343" i="3" s="1"/>
  <c r="I1343" i="3"/>
  <c r="G1343" i="3" s="1"/>
  <c r="J1087" i="3"/>
  <c r="H1087" i="3" s="1"/>
  <c r="I1087" i="3"/>
  <c r="G1087" i="3" s="1"/>
  <c r="I895" i="3"/>
  <c r="G895" i="3" s="1"/>
  <c r="J703" i="3"/>
  <c r="H703" i="3" s="1"/>
  <c r="I639" i="3"/>
  <c r="G639" i="3" s="1"/>
  <c r="J447" i="3"/>
  <c r="H447" i="3" s="1"/>
  <c r="J383" i="3"/>
  <c r="H383" i="3" s="1"/>
  <c r="I383" i="3"/>
  <c r="G383" i="3" s="1"/>
  <c r="I127" i="3"/>
  <c r="G127" i="3" s="1"/>
  <c r="J63" i="3"/>
  <c r="H63" i="3" s="1"/>
  <c r="I63" i="3"/>
  <c r="G63" i="3" s="1"/>
  <c r="J1291" i="3"/>
  <c r="H1291" i="3" s="1"/>
  <c r="I1291" i="3"/>
  <c r="G1291" i="3" s="1"/>
  <c r="J1035" i="3"/>
  <c r="H1035" i="3" s="1"/>
  <c r="I1035" i="3"/>
  <c r="G1035" i="3" s="1"/>
  <c r="J971" i="3"/>
  <c r="H971" i="3" s="1"/>
  <c r="J843" i="3"/>
  <c r="H843" i="3" s="1"/>
  <c r="J651" i="3"/>
  <c r="H651" i="3" s="1"/>
  <c r="I587" i="3"/>
  <c r="G587" i="3" s="1"/>
  <c r="I523" i="3"/>
  <c r="G523" i="3" s="1"/>
  <c r="J331" i="3"/>
  <c r="H331" i="3" s="1"/>
  <c r="I331" i="3"/>
  <c r="G331" i="3" s="1"/>
  <c r="I139" i="3"/>
  <c r="G139" i="3" s="1"/>
  <c r="J75" i="3"/>
  <c r="H75" i="3" s="1"/>
  <c r="I75" i="3"/>
  <c r="G75" i="3" s="1"/>
  <c r="J11" i="3"/>
  <c r="H11" i="3" s="1"/>
  <c r="I11" i="3"/>
  <c r="G11" i="3" s="1"/>
  <c r="J1049" i="3"/>
  <c r="H1049" i="3" s="1"/>
  <c r="I1049" i="3"/>
  <c r="G1049" i="3" s="1"/>
  <c r="J238" i="3"/>
  <c r="H238" i="3" s="1"/>
  <c r="I238" i="3"/>
  <c r="G238" i="3" s="1"/>
  <c r="J366" i="3"/>
  <c r="H366" i="3" s="1"/>
  <c r="I366" i="3"/>
  <c r="G366" i="3" s="1"/>
  <c r="J478" i="3"/>
  <c r="H478" i="3" s="1"/>
  <c r="F478" i="3" s="1"/>
  <c r="I478" i="3"/>
  <c r="G478" i="3" s="1"/>
  <c r="J638" i="3"/>
  <c r="H638" i="3" s="1"/>
  <c r="F638" i="3" s="1"/>
  <c r="I638" i="3"/>
  <c r="G638" i="3" s="1"/>
  <c r="J766" i="3"/>
  <c r="H766" i="3" s="1"/>
  <c r="J894" i="3"/>
  <c r="H894" i="3" s="1"/>
  <c r="I894" i="3"/>
  <c r="G894" i="3" s="1"/>
  <c r="J1166" i="3"/>
  <c r="H1166" i="3" s="1"/>
  <c r="I1166" i="3"/>
  <c r="G1166" i="3" s="1"/>
  <c r="J1310" i="3"/>
  <c r="H1310" i="3" s="1"/>
  <c r="I1310" i="3"/>
  <c r="G1310" i="3" s="1"/>
  <c r="J1486" i="3"/>
  <c r="H1486" i="3" s="1"/>
  <c r="I1486" i="3"/>
  <c r="G1486" i="3" s="1"/>
  <c r="J1439" i="3"/>
  <c r="H1439" i="3" s="1"/>
  <c r="I1439" i="3"/>
  <c r="G1439" i="3" s="1"/>
  <c r="I927" i="3"/>
  <c r="G927" i="3" s="1"/>
  <c r="J415" i="3"/>
  <c r="H415" i="3" s="1"/>
  <c r="J351" i="3"/>
  <c r="H351" i="3" s="1"/>
  <c r="I351" i="3"/>
  <c r="G351" i="3" s="1"/>
  <c r="J299" i="3"/>
  <c r="H299" i="3" s="1"/>
  <c r="F299" i="3" s="1"/>
  <c r="I299" i="3"/>
  <c r="G299" i="3" s="1"/>
  <c r="J1043" i="3"/>
  <c r="H1043" i="3" s="1"/>
  <c r="I1043" i="3"/>
  <c r="G1043" i="3" s="1"/>
  <c r="I915" i="3"/>
  <c r="G915" i="3" s="1"/>
  <c r="J531" i="3"/>
  <c r="H531" i="3" s="1"/>
  <c r="F531" i="3" s="1"/>
  <c r="J83" i="3"/>
  <c r="H83" i="3" s="1"/>
  <c r="I83" i="3"/>
  <c r="G83" i="3" s="1"/>
  <c r="J68" i="3"/>
  <c r="H68" i="3" s="1"/>
  <c r="I68" i="3"/>
  <c r="G68" i="3" s="1"/>
  <c r="J228" i="3"/>
  <c r="H228" i="3" s="1"/>
  <c r="F228" i="3" s="1"/>
  <c r="I228" i="3"/>
  <c r="G228" i="3" s="1"/>
  <c r="J356" i="3"/>
  <c r="H356" i="3" s="1"/>
  <c r="I356" i="3"/>
  <c r="G356" i="3" s="1"/>
  <c r="J516" i="3"/>
  <c r="H516" i="3" s="1"/>
  <c r="I516" i="3"/>
  <c r="G516" i="3" s="1"/>
  <c r="J644" i="3"/>
  <c r="H644" i="3" s="1"/>
  <c r="I644" i="3"/>
  <c r="G644" i="3" s="1"/>
  <c r="J868" i="3"/>
  <c r="H868" i="3" s="1"/>
  <c r="F868" i="3" s="1"/>
  <c r="I868" i="3"/>
  <c r="G868" i="3" s="1"/>
  <c r="I964" i="3"/>
  <c r="G964" i="3" s="1"/>
  <c r="J1060" i="3"/>
  <c r="H1060" i="3" s="1"/>
  <c r="I1092" i="3"/>
  <c r="G1092" i="3" s="1"/>
  <c r="I1124" i="3"/>
  <c r="G1124" i="3" s="1"/>
  <c r="I1156" i="3"/>
  <c r="G1156" i="3" s="1"/>
  <c r="J1156" i="3"/>
  <c r="H1156" i="3" s="1"/>
  <c r="J1188" i="3"/>
  <c r="H1188" i="3" s="1"/>
  <c r="F1188" i="3" s="1"/>
  <c r="I1204" i="3"/>
  <c r="G1204" i="3" s="1"/>
  <c r="I1236" i="3"/>
  <c r="G1236" i="3" s="1"/>
  <c r="J1300" i="3"/>
  <c r="H1300" i="3" s="1"/>
  <c r="F1300" i="3" s="1"/>
  <c r="J1364" i="3"/>
  <c r="H1364" i="3" s="1"/>
  <c r="J1428" i="3"/>
  <c r="H1428" i="3" s="1"/>
  <c r="I1492" i="3"/>
  <c r="G1492" i="3" s="1"/>
  <c r="J9" i="3"/>
  <c r="H9" i="3" s="1"/>
  <c r="F9" i="3" s="1"/>
  <c r="I9" i="3"/>
  <c r="G9" i="3" s="1"/>
  <c r="J69" i="3"/>
  <c r="H69" i="3" s="1"/>
  <c r="J133" i="3"/>
  <c r="H133" i="3" s="1"/>
  <c r="I133" i="3"/>
  <c r="G133" i="3" s="1"/>
  <c r="J581" i="3"/>
  <c r="H581" i="3" s="1"/>
  <c r="I581" i="3"/>
  <c r="G581" i="3" s="1"/>
  <c r="I805" i="3"/>
  <c r="G805" i="3" s="1"/>
  <c r="J901" i="3"/>
  <c r="H901" i="3" s="1"/>
  <c r="F901" i="3" s="1"/>
  <c r="J965" i="3"/>
  <c r="H965" i="3" s="1"/>
  <c r="J1377" i="3"/>
  <c r="H1377" i="3" s="1"/>
  <c r="I1377" i="3"/>
  <c r="G1377" i="3" s="1"/>
  <c r="J97" i="3"/>
  <c r="H97" i="3" s="1"/>
  <c r="I229" i="3"/>
  <c r="G229" i="3" s="1"/>
  <c r="J481" i="3"/>
  <c r="H481" i="3" s="1"/>
  <c r="I481" i="3"/>
  <c r="G481" i="3" s="1"/>
  <c r="J737" i="3"/>
  <c r="H737" i="3" s="1"/>
  <c r="I737" i="3"/>
  <c r="G737" i="3" s="1"/>
  <c r="J769" i="3"/>
  <c r="H769" i="3" s="1"/>
  <c r="I769" i="3"/>
  <c r="G769" i="3" s="1"/>
  <c r="J897" i="3"/>
  <c r="H897" i="3" s="1"/>
  <c r="J1089" i="3"/>
  <c r="H1089" i="3" s="1"/>
  <c r="I1089" i="3"/>
  <c r="G1089" i="3" s="1"/>
  <c r="J1153" i="3"/>
  <c r="H1153" i="3" s="1"/>
  <c r="I1153" i="3"/>
  <c r="G1153" i="3" s="1"/>
  <c r="J1349" i="3"/>
  <c r="H1349" i="3" s="1"/>
  <c r="F1349" i="3" s="1"/>
  <c r="I1349" i="3"/>
  <c r="G1349" i="3" s="1"/>
  <c r="J130" i="3"/>
  <c r="H130" i="3" s="1"/>
  <c r="F130" i="3" s="1"/>
  <c r="I130" i="3"/>
  <c r="G130" i="3" s="1"/>
  <c r="J306" i="3"/>
  <c r="H306" i="3" s="1"/>
  <c r="I306" i="3"/>
  <c r="G306" i="3" s="1"/>
  <c r="I402" i="3"/>
  <c r="G402" i="3" s="1"/>
  <c r="J530" i="3"/>
  <c r="H530" i="3" s="1"/>
  <c r="F530" i="3" s="1"/>
  <c r="I530" i="3"/>
  <c r="G530" i="3" s="1"/>
  <c r="J658" i="3"/>
  <c r="H658" i="3" s="1"/>
  <c r="I658" i="3"/>
  <c r="G658" i="3" s="1"/>
  <c r="J850" i="3"/>
  <c r="H850" i="3" s="1"/>
  <c r="I850" i="3"/>
  <c r="G850" i="3" s="1"/>
  <c r="J1026" i="3"/>
  <c r="H1026" i="3" s="1"/>
  <c r="I1026" i="3"/>
  <c r="G1026" i="3" s="1"/>
  <c r="I1122" i="3"/>
  <c r="G1122" i="3" s="1"/>
  <c r="J1202" i="3"/>
  <c r="H1202" i="3" s="1"/>
  <c r="I1202" i="3"/>
  <c r="G1202" i="3" s="1"/>
  <c r="J1378" i="3"/>
  <c r="H1378" i="3" s="1"/>
  <c r="I1378" i="3"/>
  <c r="G1378" i="3" s="1"/>
  <c r="J1167" i="3"/>
  <c r="H1167" i="3" s="1"/>
  <c r="I1167" i="3"/>
  <c r="G1167" i="3" s="1"/>
  <c r="J911" i="3"/>
  <c r="H911" i="3" s="1"/>
  <c r="I591" i="3"/>
  <c r="G591" i="3" s="1"/>
  <c r="J1371" i="3"/>
  <c r="H1371" i="3" s="1"/>
  <c r="F1371" i="3" s="1"/>
  <c r="I1371" i="3"/>
  <c r="G1371" i="3" s="1"/>
  <c r="J795" i="3"/>
  <c r="H795" i="3" s="1"/>
  <c r="I603" i="3"/>
  <c r="G603" i="3" s="1"/>
  <c r="J91" i="3"/>
  <c r="H91" i="3" s="1"/>
  <c r="F91" i="3" s="1"/>
  <c r="I91" i="3"/>
  <c r="G91" i="3" s="1"/>
  <c r="J1459" i="3"/>
  <c r="H1459" i="3" s="1"/>
  <c r="I1459" i="3"/>
  <c r="G1459" i="3" s="1"/>
  <c r="J1203" i="3"/>
  <c r="H1203" i="3" s="1"/>
  <c r="F1203" i="3" s="1"/>
  <c r="I1203" i="3"/>
  <c r="G1203" i="3" s="1"/>
  <c r="I883" i="3"/>
  <c r="G883" i="3" s="1"/>
  <c r="J691" i="3"/>
  <c r="H691" i="3" s="1"/>
  <c r="I627" i="3"/>
  <c r="G627" i="3" s="1"/>
  <c r="J435" i="3"/>
  <c r="H435" i="3" s="1"/>
  <c r="J243" i="3"/>
  <c r="H243" i="3" s="1"/>
  <c r="I243" i="3"/>
  <c r="G243" i="3" s="1"/>
  <c r="J179" i="3"/>
  <c r="H179" i="3" s="1"/>
  <c r="J12" i="3"/>
  <c r="H12" i="3" s="1"/>
  <c r="F12" i="3" s="1"/>
  <c r="I12" i="3"/>
  <c r="G12" i="3" s="1"/>
  <c r="J92" i="3"/>
  <c r="H92" i="3" s="1"/>
  <c r="I92" i="3"/>
  <c r="G92" i="3" s="1"/>
  <c r="J172" i="3"/>
  <c r="H172" i="3" s="1"/>
  <c r="I172" i="3"/>
  <c r="G172" i="3" s="1"/>
  <c r="J220" i="3"/>
  <c r="H220" i="3" s="1"/>
  <c r="I220" i="3"/>
  <c r="G220" i="3" s="1"/>
  <c r="J284" i="3"/>
  <c r="H284" i="3" s="1"/>
  <c r="I284" i="3"/>
  <c r="G284" i="3" s="1"/>
  <c r="J348" i="3"/>
  <c r="H348" i="3" s="1"/>
  <c r="F348" i="3" s="1"/>
  <c r="I348" i="3"/>
  <c r="G348" i="3" s="1"/>
  <c r="J428" i="3"/>
  <c r="H428" i="3" s="1"/>
  <c r="I428" i="3"/>
  <c r="G428" i="3" s="1"/>
  <c r="J492" i="3"/>
  <c r="H492" i="3" s="1"/>
  <c r="F492" i="3" s="1"/>
  <c r="I492" i="3"/>
  <c r="G492" i="3" s="1"/>
  <c r="J556" i="3"/>
  <c r="H556" i="3" s="1"/>
  <c r="I556" i="3"/>
  <c r="G556" i="3" s="1"/>
  <c r="J620" i="3"/>
  <c r="H620" i="3" s="1"/>
  <c r="F620" i="3" s="1"/>
  <c r="I620" i="3"/>
  <c r="G620" i="3" s="1"/>
  <c r="J684" i="3"/>
  <c r="H684" i="3" s="1"/>
  <c r="I684" i="3"/>
  <c r="G684" i="3" s="1"/>
  <c r="J748" i="3"/>
  <c r="H748" i="3" s="1"/>
  <c r="F748" i="3" s="1"/>
  <c r="I748" i="3"/>
  <c r="G748" i="3" s="1"/>
  <c r="J796" i="3"/>
  <c r="H796" i="3" s="1"/>
  <c r="I796" i="3"/>
  <c r="G796" i="3" s="1"/>
  <c r="J860" i="3"/>
  <c r="H860" i="3" s="1"/>
  <c r="I860" i="3"/>
  <c r="G860" i="3" s="1"/>
  <c r="J924" i="3"/>
  <c r="H924" i="3" s="1"/>
  <c r="I924" i="3"/>
  <c r="G924" i="3" s="1"/>
  <c r="J988" i="3"/>
  <c r="H988" i="3" s="1"/>
  <c r="I1004" i="3"/>
  <c r="G1004" i="3" s="1"/>
  <c r="J1052" i="3"/>
  <c r="H1052" i="3" s="1"/>
  <c r="I1068" i="3"/>
  <c r="G1068" i="3" s="1"/>
  <c r="I1116" i="3"/>
  <c r="G1116" i="3" s="1"/>
  <c r="I1196" i="3"/>
  <c r="G1196" i="3" s="1"/>
  <c r="J1228" i="3"/>
  <c r="H1228" i="3" s="1"/>
  <c r="J1244" i="3"/>
  <c r="H1244" i="3" s="1"/>
  <c r="I1260" i="3"/>
  <c r="G1260" i="3" s="1"/>
  <c r="J1292" i="3"/>
  <c r="H1292" i="3" s="1"/>
  <c r="I1308" i="3"/>
  <c r="G1308" i="3" s="1"/>
  <c r="I1324" i="3"/>
  <c r="G1324" i="3" s="1"/>
  <c r="J1356" i="3"/>
  <c r="H1356" i="3" s="1"/>
  <c r="F1356" i="3" s="1"/>
  <c r="I1372" i="3"/>
  <c r="G1372" i="3" s="1"/>
  <c r="I1388" i="3"/>
  <c r="G1388" i="3" s="1"/>
  <c r="J1420" i="3"/>
  <c r="H1420" i="3" s="1"/>
  <c r="I1436" i="3"/>
  <c r="G1436" i="3" s="1"/>
  <c r="I1452" i="3"/>
  <c r="G1452" i="3" s="1"/>
  <c r="J1484" i="3"/>
  <c r="H1484" i="3" s="1"/>
  <c r="F1484" i="3" s="1"/>
  <c r="J1500" i="3"/>
  <c r="H1500" i="3" s="1"/>
  <c r="I117" i="3"/>
  <c r="G117" i="3" s="1"/>
  <c r="J177" i="3"/>
  <c r="H177" i="3" s="1"/>
  <c r="I177" i="3"/>
  <c r="G177" i="3" s="1"/>
  <c r="I241" i="3"/>
  <c r="G241" i="3" s="1"/>
  <c r="J277" i="3"/>
  <c r="H277" i="3" s="1"/>
  <c r="J341" i="3"/>
  <c r="H341" i="3" s="1"/>
  <c r="J433" i="3"/>
  <c r="H433" i="3" s="1"/>
  <c r="F433" i="3" s="1"/>
  <c r="I433" i="3"/>
  <c r="G433" i="3" s="1"/>
  <c r="J565" i="3"/>
  <c r="H565" i="3" s="1"/>
  <c r="I565" i="3"/>
  <c r="G565" i="3" s="1"/>
  <c r="J693" i="3"/>
  <c r="H693" i="3" s="1"/>
  <c r="I693" i="3"/>
  <c r="G693" i="3" s="1"/>
  <c r="J789" i="3"/>
  <c r="H789" i="3" s="1"/>
  <c r="I885" i="3"/>
  <c r="G885" i="3" s="1"/>
  <c r="J949" i="3"/>
  <c r="H949" i="3" s="1"/>
  <c r="F949" i="3" s="1"/>
  <c r="J1013" i="3"/>
  <c r="H1013" i="3" s="1"/>
  <c r="I1013" i="3"/>
  <c r="G1013" i="3" s="1"/>
  <c r="J1169" i="3"/>
  <c r="H1169" i="3" s="1"/>
  <c r="I1169" i="3"/>
  <c r="G1169" i="3" s="1"/>
  <c r="J1269" i="3"/>
  <c r="H1269" i="3" s="1"/>
  <c r="I1269" i="3"/>
  <c r="G1269" i="3" s="1"/>
  <c r="J1393" i="3"/>
  <c r="H1393" i="3" s="1"/>
  <c r="I1393" i="3"/>
  <c r="G1393" i="3" s="1"/>
  <c r="I209" i="3"/>
  <c r="G209" i="3" s="1"/>
  <c r="I273" i="3"/>
  <c r="G273" i="3" s="1"/>
  <c r="I337" i="3"/>
  <c r="G337" i="3" s="1"/>
  <c r="J373" i="3"/>
  <c r="H373" i="3" s="1"/>
  <c r="F373" i="3" s="1"/>
  <c r="J469" i="3"/>
  <c r="H469" i="3" s="1"/>
  <c r="F469" i="3" s="1"/>
  <c r="I469" i="3"/>
  <c r="G469" i="3" s="1"/>
  <c r="J593" i="3"/>
  <c r="H593" i="3" s="1"/>
  <c r="I593" i="3"/>
  <c r="G593" i="3" s="1"/>
  <c r="J721" i="3"/>
  <c r="H721" i="3" s="1"/>
  <c r="I721" i="3"/>
  <c r="G721" i="3" s="1"/>
  <c r="J753" i="3"/>
  <c r="H753" i="3" s="1"/>
  <c r="F753" i="3" s="1"/>
  <c r="I753" i="3"/>
  <c r="G753" i="3" s="1"/>
  <c r="J817" i="3"/>
  <c r="H817" i="3" s="1"/>
  <c r="I881" i="3"/>
  <c r="G881" i="3" s="1"/>
  <c r="J945" i="3"/>
  <c r="H945" i="3" s="1"/>
  <c r="J1041" i="3"/>
  <c r="H1041" i="3" s="1"/>
  <c r="I1041" i="3"/>
  <c r="G1041" i="3" s="1"/>
  <c r="J1297" i="3"/>
  <c r="H1297" i="3" s="1"/>
  <c r="I1297" i="3"/>
  <c r="G1297" i="3" s="1"/>
  <c r="I1347" i="3"/>
  <c r="G1347" i="3" s="1"/>
  <c r="J899" i="3"/>
  <c r="H899" i="3" s="1"/>
  <c r="F899" i="3" s="1"/>
  <c r="J387" i="3"/>
  <c r="H387" i="3" s="1"/>
  <c r="F387" i="3" s="1"/>
  <c r="I312" i="3"/>
  <c r="G312" i="3" s="1"/>
  <c r="J376" i="3"/>
  <c r="H376" i="3" s="1"/>
  <c r="I456" i="3"/>
  <c r="G456" i="3" s="1"/>
  <c r="J648" i="3"/>
  <c r="H648" i="3" s="1"/>
  <c r="J1475" i="3"/>
  <c r="H1475" i="3" s="1"/>
  <c r="I1475" i="3"/>
  <c r="G1475" i="3" s="1"/>
  <c r="J1219" i="3"/>
  <c r="H1219" i="3" s="1"/>
  <c r="I1219" i="3"/>
  <c r="G1219" i="3" s="1"/>
  <c r="I899" i="3"/>
  <c r="G899" i="3" s="1"/>
  <c r="J771" i="3"/>
  <c r="H771" i="3" s="1"/>
  <c r="F771" i="3" s="1"/>
  <c r="I771" i="3"/>
  <c r="G771" i="3" s="1"/>
  <c r="J707" i="3"/>
  <c r="H707" i="3" s="1"/>
  <c r="I643" i="3"/>
  <c r="G643" i="3" s="1"/>
  <c r="J451" i="3"/>
  <c r="H451" i="3" s="1"/>
  <c r="J259" i="3"/>
  <c r="H259" i="3" s="1"/>
  <c r="F259" i="3" s="1"/>
  <c r="I259" i="3"/>
  <c r="G259" i="3" s="1"/>
  <c r="I131" i="3"/>
  <c r="G131" i="3" s="1"/>
  <c r="J40" i="3"/>
  <c r="H40" i="3" s="1"/>
  <c r="I40" i="3"/>
  <c r="G40" i="3" s="1"/>
  <c r="J56" i="3"/>
  <c r="H56" i="3" s="1"/>
  <c r="J88" i="3"/>
  <c r="H88" i="3" s="1"/>
  <c r="I88" i="3"/>
  <c r="G88" i="3" s="1"/>
  <c r="J168" i="3"/>
  <c r="H168" i="3" s="1"/>
  <c r="I168" i="3"/>
  <c r="G168" i="3" s="1"/>
  <c r="J216" i="3"/>
  <c r="H216" i="3" s="1"/>
  <c r="I216" i="3"/>
  <c r="G216" i="3" s="1"/>
  <c r="J280" i="3"/>
  <c r="H280" i="3" s="1"/>
  <c r="I280" i="3"/>
  <c r="G280" i="3" s="1"/>
  <c r="J344" i="3"/>
  <c r="H344" i="3" s="1"/>
  <c r="I344" i="3"/>
  <c r="G344" i="3" s="1"/>
  <c r="J408" i="3"/>
  <c r="H408" i="3" s="1"/>
  <c r="J424" i="3"/>
  <c r="H424" i="3" s="1"/>
  <c r="I424" i="3"/>
  <c r="G424" i="3" s="1"/>
  <c r="J488" i="3"/>
  <c r="H488" i="3" s="1"/>
  <c r="I488" i="3"/>
  <c r="G488" i="3" s="1"/>
  <c r="J520" i="3"/>
  <c r="H520" i="3" s="1"/>
  <c r="F520" i="3" s="1"/>
  <c r="I520" i="3"/>
  <c r="G520" i="3" s="1"/>
  <c r="J552" i="3"/>
  <c r="H552" i="3" s="1"/>
  <c r="I552" i="3"/>
  <c r="G552" i="3" s="1"/>
  <c r="J616" i="3"/>
  <c r="H616" i="3" s="1"/>
  <c r="I616" i="3"/>
  <c r="G616" i="3" s="1"/>
  <c r="J680" i="3"/>
  <c r="H680" i="3" s="1"/>
  <c r="I680" i="3"/>
  <c r="G680" i="3" s="1"/>
  <c r="J744" i="3"/>
  <c r="H744" i="3" s="1"/>
  <c r="I744" i="3"/>
  <c r="G744" i="3" s="1"/>
  <c r="J792" i="3"/>
  <c r="H792" i="3" s="1"/>
  <c r="I792" i="3"/>
  <c r="G792" i="3" s="1"/>
  <c r="J856" i="3"/>
  <c r="H856" i="3" s="1"/>
  <c r="I856" i="3"/>
  <c r="G856" i="3" s="1"/>
  <c r="J920" i="3"/>
  <c r="H920" i="3" s="1"/>
  <c r="I920" i="3"/>
  <c r="G920" i="3" s="1"/>
  <c r="J984" i="3"/>
  <c r="H984" i="3" s="1"/>
  <c r="I1000" i="3"/>
  <c r="G1000" i="3" s="1"/>
  <c r="J1048" i="3"/>
  <c r="H1048" i="3" s="1"/>
  <c r="I1064" i="3"/>
  <c r="G1064" i="3" s="1"/>
  <c r="I1128" i="3"/>
  <c r="G1128" i="3" s="1"/>
  <c r="I1208" i="3"/>
  <c r="G1208" i="3" s="1"/>
  <c r="J1240" i="3"/>
  <c r="H1240" i="3" s="1"/>
  <c r="I1256" i="3"/>
  <c r="G1256" i="3" s="1"/>
  <c r="J1304" i="3"/>
  <c r="H1304" i="3" s="1"/>
  <c r="I1320" i="3"/>
  <c r="G1320" i="3" s="1"/>
  <c r="J1368" i="3"/>
  <c r="H1368" i="3" s="1"/>
  <c r="I1384" i="3"/>
  <c r="G1384" i="3" s="1"/>
  <c r="J1432" i="3"/>
  <c r="H1432" i="3" s="1"/>
  <c r="I1448" i="3"/>
  <c r="G1448" i="3" s="1"/>
  <c r="J1496" i="3"/>
  <c r="H1496" i="3" s="1"/>
  <c r="J169" i="3"/>
  <c r="H169" i="3" s="1"/>
  <c r="I169" i="3"/>
  <c r="G169" i="3" s="1"/>
  <c r="J201" i="3"/>
  <c r="H201" i="3" s="1"/>
  <c r="I233" i="3"/>
  <c r="G233" i="3" s="1"/>
  <c r="J269" i="3"/>
  <c r="H269" i="3" s="1"/>
  <c r="F269" i="3" s="1"/>
  <c r="I301" i="3"/>
  <c r="G301" i="3" s="1"/>
  <c r="J425" i="3"/>
  <c r="H425" i="3" s="1"/>
  <c r="I425" i="3"/>
  <c r="G425" i="3" s="1"/>
  <c r="J557" i="3"/>
  <c r="H557" i="3" s="1"/>
  <c r="I557" i="3"/>
  <c r="G557" i="3" s="1"/>
  <c r="J685" i="3"/>
  <c r="H685" i="3" s="1"/>
  <c r="F685" i="3" s="1"/>
  <c r="I685" i="3"/>
  <c r="G685" i="3" s="1"/>
  <c r="J781" i="3"/>
  <c r="H781" i="3" s="1"/>
  <c r="I845" i="3"/>
  <c r="G845" i="3" s="1"/>
  <c r="J909" i="3"/>
  <c r="H909" i="3" s="1"/>
  <c r="I941" i="3"/>
  <c r="G941" i="3" s="1"/>
  <c r="J973" i="3"/>
  <c r="H973" i="3" s="1"/>
  <c r="J1005" i="3"/>
  <c r="H1005" i="3" s="1"/>
  <c r="J1165" i="3"/>
  <c r="H1165" i="3" s="1"/>
  <c r="F1165" i="3" s="1"/>
  <c r="I1165" i="3"/>
  <c r="G1165" i="3" s="1"/>
  <c r="J1261" i="3"/>
  <c r="H1261" i="3" s="1"/>
  <c r="I1261" i="3"/>
  <c r="G1261" i="3" s="1"/>
  <c r="J1385" i="3"/>
  <c r="H1385" i="3" s="1"/>
  <c r="I1385" i="3"/>
  <c r="G1385" i="3" s="1"/>
  <c r="J1517" i="3"/>
  <c r="H1517" i="3" s="1"/>
  <c r="F1517" i="3" s="1"/>
  <c r="I1517" i="3"/>
  <c r="G1517" i="3" s="1"/>
  <c r="J73" i="3"/>
  <c r="H73" i="3" s="1"/>
  <c r="I205" i="3"/>
  <c r="G205" i="3" s="1"/>
  <c r="I329" i="3"/>
  <c r="G329" i="3" s="1"/>
  <c r="I365" i="3"/>
  <c r="G365" i="3" s="1"/>
  <c r="J461" i="3"/>
  <c r="H461" i="3" s="1"/>
  <c r="I461" i="3"/>
  <c r="G461" i="3" s="1"/>
  <c r="I525" i="3"/>
  <c r="G525" i="3" s="1"/>
  <c r="J585" i="3"/>
  <c r="H585" i="3" s="1"/>
  <c r="I585" i="3"/>
  <c r="G585" i="3" s="1"/>
  <c r="J713" i="3"/>
  <c r="H713" i="3" s="1"/>
  <c r="I713" i="3"/>
  <c r="G713" i="3" s="1"/>
  <c r="J777" i="3"/>
  <c r="H777" i="3" s="1"/>
  <c r="J809" i="3"/>
  <c r="H809" i="3" s="1"/>
  <c r="I873" i="3"/>
  <c r="G873" i="3" s="1"/>
  <c r="J937" i="3"/>
  <c r="H937" i="3" s="1"/>
  <c r="J969" i="3"/>
  <c r="H969" i="3" s="1"/>
  <c r="J1033" i="3"/>
  <c r="H1033" i="3" s="1"/>
  <c r="I1033" i="3"/>
  <c r="G1033" i="3" s="1"/>
  <c r="J1293" i="3"/>
  <c r="H1293" i="3" s="1"/>
  <c r="I1293" i="3"/>
  <c r="G1293" i="3" s="1"/>
  <c r="J1421" i="3"/>
  <c r="H1421" i="3" s="1"/>
  <c r="I1421" i="3"/>
  <c r="G1421" i="3" s="1"/>
  <c r="J54" i="3"/>
  <c r="H54" i="3" s="1"/>
  <c r="F54" i="3" s="1"/>
  <c r="I54" i="3"/>
  <c r="G54" i="3" s="1"/>
  <c r="J86" i="3"/>
  <c r="H86" i="3" s="1"/>
  <c r="F86" i="3" s="1"/>
  <c r="I86" i="3"/>
  <c r="G86" i="3" s="1"/>
  <c r="J134" i="3"/>
  <c r="H134" i="3" s="1"/>
  <c r="F134" i="3" s="1"/>
  <c r="I134" i="3"/>
  <c r="G134" i="3" s="1"/>
  <c r="J214" i="3"/>
  <c r="H214" i="3" s="1"/>
  <c r="F214" i="3" s="1"/>
  <c r="I214" i="3"/>
  <c r="G214" i="3" s="1"/>
  <c r="J278" i="3"/>
  <c r="H278" i="3" s="1"/>
  <c r="F278" i="3" s="1"/>
  <c r="I278" i="3"/>
  <c r="G278" i="3" s="1"/>
  <c r="J342" i="3"/>
  <c r="H342" i="3" s="1"/>
  <c r="F342" i="3" s="1"/>
  <c r="I342" i="3"/>
  <c r="G342" i="3" s="1"/>
  <c r="I406" i="3"/>
  <c r="G406" i="3" s="1"/>
  <c r="J454" i="3"/>
  <c r="H454" i="3" s="1"/>
  <c r="F454" i="3" s="1"/>
  <c r="I454" i="3"/>
  <c r="G454" i="3" s="1"/>
  <c r="J518" i="3"/>
  <c r="H518" i="3" s="1"/>
  <c r="F518" i="3" s="1"/>
  <c r="I518" i="3"/>
  <c r="G518" i="3" s="1"/>
  <c r="J582" i="3"/>
  <c r="H582" i="3" s="1"/>
  <c r="F582" i="3" s="1"/>
  <c r="I582" i="3"/>
  <c r="G582" i="3" s="1"/>
  <c r="J646" i="3"/>
  <c r="H646" i="3" s="1"/>
  <c r="F646" i="3" s="1"/>
  <c r="I646" i="3"/>
  <c r="G646" i="3" s="1"/>
  <c r="J710" i="3"/>
  <c r="H710" i="3" s="1"/>
  <c r="F710" i="3" s="1"/>
  <c r="I710" i="3"/>
  <c r="G710" i="3" s="1"/>
  <c r="I758" i="3"/>
  <c r="G758" i="3" s="1"/>
  <c r="J806" i="3"/>
  <c r="H806" i="3" s="1"/>
  <c r="F806" i="3" s="1"/>
  <c r="I806" i="3"/>
  <c r="G806" i="3" s="1"/>
  <c r="J870" i="3"/>
  <c r="H870" i="3" s="1"/>
  <c r="F870" i="3" s="1"/>
  <c r="I870" i="3"/>
  <c r="G870" i="3" s="1"/>
  <c r="J934" i="3"/>
  <c r="H934" i="3" s="1"/>
  <c r="F934" i="3" s="1"/>
  <c r="I934" i="3"/>
  <c r="G934" i="3" s="1"/>
  <c r="J966" i="3"/>
  <c r="H966" i="3" s="1"/>
  <c r="F966" i="3" s="1"/>
  <c r="I966" i="3"/>
  <c r="G966" i="3" s="1"/>
  <c r="J1014" i="3"/>
  <c r="H1014" i="3" s="1"/>
  <c r="F1014" i="3" s="1"/>
  <c r="I1014" i="3"/>
  <c r="G1014" i="3" s="1"/>
  <c r="J1078" i="3"/>
  <c r="H1078" i="3" s="1"/>
  <c r="F1078" i="3" s="1"/>
  <c r="I1078" i="3"/>
  <c r="G1078" i="3" s="1"/>
  <c r="J1158" i="3"/>
  <c r="H1158" i="3" s="1"/>
  <c r="F1158" i="3" s="1"/>
  <c r="I1158" i="3"/>
  <c r="G1158" i="3" s="1"/>
  <c r="J1206" i="3"/>
  <c r="H1206" i="3" s="1"/>
  <c r="F1206" i="3" s="1"/>
  <c r="I1206" i="3"/>
  <c r="G1206" i="3" s="1"/>
  <c r="J1270" i="3"/>
  <c r="H1270" i="3" s="1"/>
  <c r="F1270" i="3" s="1"/>
  <c r="I1270" i="3"/>
  <c r="G1270" i="3" s="1"/>
  <c r="J1334" i="3"/>
  <c r="H1334" i="3" s="1"/>
  <c r="F1334" i="3" s="1"/>
  <c r="I1334" i="3"/>
  <c r="G1334" i="3" s="1"/>
  <c r="J1398" i="3"/>
  <c r="H1398" i="3" s="1"/>
  <c r="F1398" i="3" s="1"/>
  <c r="I1398" i="3"/>
  <c r="G1398" i="3" s="1"/>
  <c r="J1462" i="3"/>
  <c r="H1462" i="3" s="1"/>
  <c r="F1462" i="3" s="1"/>
  <c r="I1462" i="3"/>
  <c r="G1462" i="3" s="1"/>
  <c r="I1510" i="3"/>
  <c r="G1510" i="3" s="1"/>
  <c r="J1407" i="3"/>
  <c r="H1407" i="3" s="1"/>
  <c r="I1407" i="3"/>
  <c r="G1407" i="3" s="1"/>
  <c r="J1151" i="3"/>
  <c r="H1151" i="3" s="1"/>
  <c r="I1151" i="3"/>
  <c r="G1151" i="3" s="1"/>
  <c r="I959" i="3"/>
  <c r="G959" i="3" s="1"/>
  <c r="J831" i="3"/>
  <c r="H831" i="3" s="1"/>
  <c r="I767" i="3"/>
  <c r="G767" i="3" s="1"/>
  <c r="I703" i="3"/>
  <c r="G703" i="3" s="1"/>
  <c r="J511" i="3"/>
  <c r="H511" i="3" s="1"/>
  <c r="I447" i="3"/>
  <c r="G447" i="3" s="1"/>
  <c r="J191" i="3"/>
  <c r="H191" i="3" s="1"/>
  <c r="I191" i="3"/>
  <c r="G191" i="3" s="1"/>
  <c r="J1355" i="3"/>
  <c r="H1355" i="3" s="1"/>
  <c r="F1355" i="3" s="1"/>
  <c r="I1355" i="3"/>
  <c r="G1355" i="3" s="1"/>
  <c r="J1099" i="3"/>
  <c r="H1099" i="3" s="1"/>
  <c r="I1099" i="3"/>
  <c r="G1099" i="3" s="1"/>
  <c r="J907" i="3"/>
  <c r="H907" i="3" s="1"/>
  <c r="I779" i="3"/>
  <c r="G779" i="3" s="1"/>
  <c r="J715" i="3"/>
  <c r="H715" i="3" s="1"/>
  <c r="I651" i="3"/>
  <c r="G651" i="3" s="1"/>
  <c r="J459" i="3"/>
  <c r="H459" i="3" s="1"/>
  <c r="J395" i="3"/>
  <c r="H395" i="3" s="1"/>
  <c r="I395" i="3"/>
  <c r="G395" i="3" s="1"/>
  <c r="J174" i="3"/>
  <c r="H174" i="3" s="1"/>
  <c r="I174" i="3"/>
  <c r="G174" i="3" s="1"/>
  <c r="J206" i="3"/>
  <c r="H206" i="3" s="1"/>
  <c r="I206" i="3"/>
  <c r="G206" i="3" s="1"/>
  <c r="J334" i="3"/>
  <c r="H334" i="3" s="1"/>
  <c r="I334" i="3"/>
  <c r="G334" i="3" s="1"/>
  <c r="J430" i="3"/>
  <c r="H430" i="3" s="1"/>
  <c r="I430" i="3"/>
  <c r="G430" i="3" s="1"/>
  <c r="J590" i="3"/>
  <c r="H590" i="3" s="1"/>
  <c r="F590" i="3" s="1"/>
  <c r="I590" i="3"/>
  <c r="G590" i="3" s="1"/>
  <c r="J846" i="3"/>
  <c r="H846" i="3" s="1"/>
  <c r="I846" i="3"/>
  <c r="G846" i="3" s="1"/>
  <c r="J1086" i="3"/>
  <c r="H1086" i="3" s="1"/>
  <c r="F1086" i="3" s="1"/>
  <c r="I1086" i="3"/>
  <c r="G1086" i="3" s="1"/>
  <c r="J1118" i="3"/>
  <c r="H1118" i="3" s="1"/>
  <c r="J1262" i="3"/>
  <c r="H1262" i="3" s="1"/>
  <c r="I1262" i="3"/>
  <c r="G1262" i="3" s="1"/>
  <c r="J1454" i="3"/>
  <c r="H1454" i="3" s="1"/>
  <c r="I1454" i="3"/>
  <c r="G1454" i="3" s="1"/>
  <c r="J799" i="3"/>
  <c r="H799" i="3" s="1"/>
  <c r="J607" i="3"/>
  <c r="H607" i="3" s="1"/>
  <c r="I415" i="3"/>
  <c r="G415" i="3" s="1"/>
  <c r="J1067" i="3"/>
  <c r="H1067" i="3" s="1"/>
  <c r="F1067" i="3" s="1"/>
  <c r="I1067" i="3"/>
  <c r="G1067" i="3" s="1"/>
  <c r="I875" i="3"/>
  <c r="G875" i="3" s="1"/>
  <c r="J491" i="3"/>
  <c r="H491" i="3" s="1"/>
  <c r="F491" i="3" s="1"/>
  <c r="J1171" i="3"/>
  <c r="H1171" i="3" s="1"/>
  <c r="I1171" i="3"/>
  <c r="G1171" i="3" s="1"/>
  <c r="J787" i="3"/>
  <c r="H787" i="3" s="1"/>
  <c r="J659" i="3"/>
  <c r="H659" i="3" s="1"/>
  <c r="I531" i="3"/>
  <c r="G531" i="3" s="1"/>
  <c r="J403" i="3"/>
  <c r="H403" i="3" s="1"/>
  <c r="I403" i="3"/>
  <c r="G403" i="3" s="1"/>
  <c r="J275" i="3"/>
  <c r="H275" i="3" s="1"/>
  <c r="I275" i="3"/>
  <c r="G275" i="3" s="1"/>
  <c r="J196" i="3"/>
  <c r="H196" i="3" s="1"/>
  <c r="I196" i="3"/>
  <c r="G196" i="3" s="1"/>
  <c r="J324" i="3"/>
  <c r="H324" i="3" s="1"/>
  <c r="I324" i="3"/>
  <c r="G324" i="3" s="1"/>
  <c r="J484" i="3"/>
  <c r="H484" i="3" s="1"/>
  <c r="I484" i="3"/>
  <c r="G484" i="3" s="1"/>
  <c r="J596" i="3"/>
  <c r="H596" i="3" s="1"/>
  <c r="F596" i="3" s="1"/>
  <c r="I596" i="3"/>
  <c r="G596" i="3" s="1"/>
  <c r="J740" i="3"/>
  <c r="H740" i="3" s="1"/>
  <c r="I740" i="3"/>
  <c r="G740" i="3" s="1"/>
  <c r="J836" i="3"/>
  <c r="H836" i="3" s="1"/>
  <c r="I836" i="3"/>
  <c r="G836" i="3" s="1"/>
  <c r="J964" i="3"/>
  <c r="H964" i="3" s="1"/>
  <c r="F964" i="3" s="1"/>
  <c r="J1028" i="3"/>
  <c r="H1028" i="3" s="1"/>
  <c r="I1060" i="3"/>
  <c r="G1060" i="3" s="1"/>
  <c r="I1188" i="3"/>
  <c r="G1188" i="3" s="1"/>
  <c r="J1268" i="3"/>
  <c r="H1268" i="3" s="1"/>
  <c r="F1268" i="3" s="1"/>
  <c r="I1332" i="3"/>
  <c r="G1332" i="3" s="1"/>
  <c r="I1364" i="3"/>
  <c r="G1364" i="3" s="1"/>
  <c r="J1396" i="3"/>
  <c r="H1396" i="3" s="1"/>
  <c r="I1460" i="3"/>
  <c r="G1460" i="3" s="1"/>
  <c r="J1492" i="3"/>
  <c r="H1492" i="3" s="1"/>
  <c r="I69" i="3"/>
  <c r="G69" i="3" s="1"/>
  <c r="J357" i="3"/>
  <c r="H357" i="3" s="1"/>
  <c r="F357" i="3" s="1"/>
  <c r="J385" i="3"/>
  <c r="H385" i="3" s="1"/>
  <c r="J513" i="3"/>
  <c r="H513" i="3" s="1"/>
  <c r="I513" i="3"/>
  <c r="G513" i="3" s="1"/>
  <c r="J741" i="3"/>
  <c r="H741" i="3" s="1"/>
  <c r="F741" i="3" s="1"/>
  <c r="I741" i="3"/>
  <c r="G741" i="3" s="1"/>
  <c r="J837" i="3"/>
  <c r="H837" i="3" s="1"/>
  <c r="F837" i="3" s="1"/>
  <c r="J1093" i="3"/>
  <c r="H1093" i="3" s="1"/>
  <c r="F1093" i="3" s="1"/>
  <c r="I1093" i="3"/>
  <c r="G1093" i="3" s="1"/>
  <c r="J1125" i="3"/>
  <c r="H1125" i="3" s="1"/>
  <c r="F1125" i="3" s="1"/>
  <c r="I1125" i="3"/>
  <c r="G1125" i="3" s="1"/>
  <c r="J1317" i="3"/>
  <c r="H1317" i="3" s="1"/>
  <c r="I1317" i="3"/>
  <c r="G1317" i="3" s="1"/>
  <c r="J65" i="3"/>
  <c r="H65" i="3" s="1"/>
  <c r="I65" i="3"/>
  <c r="G65" i="3" s="1"/>
  <c r="I97" i="3"/>
  <c r="G97" i="3" s="1"/>
  <c r="J165" i="3"/>
  <c r="H165" i="3" s="1"/>
  <c r="F165" i="3" s="1"/>
  <c r="I165" i="3"/>
  <c r="G165" i="3" s="1"/>
  <c r="J353" i="3"/>
  <c r="H353" i="3" s="1"/>
  <c r="J421" i="3"/>
  <c r="H421" i="3" s="1"/>
  <c r="F421" i="3" s="1"/>
  <c r="I421" i="3"/>
  <c r="G421" i="3" s="1"/>
  <c r="J673" i="3"/>
  <c r="H673" i="3" s="1"/>
  <c r="I673" i="3"/>
  <c r="G673" i="3" s="1"/>
  <c r="J833" i="3"/>
  <c r="H833" i="3" s="1"/>
  <c r="I961" i="3"/>
  <c r="G961" i="3" s="1"/>
  <c r="J1025" i="3"/>
  <c r="H1025" i="3" s="1"/>
  <c r="F1025" i="3" s="1"/>
  <c r="I1025" i="3"/>
  <c r="G1025" i="3" s="1"/>
  <c r="J1285" i="3"/>
  <c r="H1285" i="3" s="1"/>
  <c r="F1285" i="3" s="1"/>
  <c r="I1285" i="3"/>
  <c r="G1285" i="3" s="1"/>
  <c r="J1505" i="3"/>
  <c r="H1505" i="3" s="1"/>
  <c r="I1505" i="3"/>
  <c r="G1505" i="3" s="1"/>
  <c r="J66" i="3"/>
  <c r="H66" i="3" s="1"/>
  <c r="I66" i="3"/>
  <c r="G66" i="3" s="1"/>
  <c r="J242" i="3"/>
  <c r="H242" i="3" s="1"/>
  <c r="F242" i="3" s="1"/>
  <c r="I242" i="3"/>
  <c r="G242" i="3" s="1"/>
  <c r="J498" i="3"/>
  <c r="H498" i="3" s="1"/>
  <c r="I498" i="3"/>
  <c r="G498" i="3" s="1"/>
  <c r="J626" i="3"/>
  <c r="H626" i="3" s="1"/>
  <c r="F626" i="3" s="1"/>
  <c r="I626" i="3"/>
  <c r="G626" i="3" s="1"/>
  <c r="I754" i="3"/>
  <c r="G754" i="3" s="1"/>
  <c r="J818" i="3"/>
  <c r="H818" i="3" s="1"/>
  <c r="I818" i="3"/>
  <c r="G818" i="3" s="1"/>
  <c r="J962" i="3"/>
  <c r="H962" i="3" s="1"/>
  <c r="F962" i="3" s="1"/>
  <c r="I962" i="3"/>
  <c r="G962" i="3" s="1"/>
  <c r="J994" i="3"/>
  <c r="H994" i="3" s="1"/>
  <c r="I994" i="3"/>
  <c r="G994" i="3" s="1"/>
  <c r="J1122" i="3"/>
  <c r="H1122" i="3" s="1"/>
  <c r="J1170" i="3"/>
  <c r="H1170" i="3" s="1"/>
  <c r="F1170" i="3" s="1"/>
  <c r="I1170" i="3"/>
  <c r="G1170" i="3" s="1"/>
  <c r="J1330" i="3"/>
  <c r="H1330" i="3" s="1"/>
  <c r="I1330" i="3"/>
  <c r="G1330" i="3" s="1"/>
  <c r="J1359" i="3"/>
  <c r="H1359" i="3" s="1"/>
  <c r="I1359" i="3"/>
  <c r="G1359" i="3" s="1"/>
  <c r="I783" i="3"/>
  <c r="G783" i="3" s="1"/>
  <c r="J79" i="3"/>
  <c r="H79" i="3" s="1"/>
  <c r="I79" i="3"/>
  <c r="G79" i="3" s="1"/>
  <c r="J1499" i="3"/>
  <c r="H1499" i="3" s="1"/>
  <c r="F1499" i="3" s="1"/>
  <c r="I1499" i="3"/>
  <c r="G1499" i="3" s="1"/>
  <c r="J283" i="3"/>
  <c r="H283" i="3" s="1"/>
  <c r="F283" i="3" s="1"/>
  <c r="I283" i="3"/>
  <c r="G283" i="3" s="1"/>
  <c r="J1267" i="3"/>
  <c r="H1267" i="3" s="1"/>
  <c r="F1267" i="3" s="1"/>
  <c r="I1267" i="3"/>
  <c r="G1267" i="3" s="1"/>
  <c r="J1011" i="3"/>
  <c r="H1011" i="3" s="1"/>
  <c r="I1011" i="3"/>
  <c r="G1011" i="3" s="1"/>
  <c r="I947" i="3"/>
  <c r="G947" i="3" s="1"/>
  <c r="J819" i="3"/>
  <c r="H819" i="3" s="1"/>
  <c r="I691" i="3"/>
  <c r="G691" i="3" s="1"/>
  <c r="J499" i="3"/>
  <c r="H499" i="3" s="1"/>
  <c r="I435" i="3"/>
  <c r="G435" i="3" s="1"/>
  <c r="J307" i="3"/>
  <c r="H307" i="3" s="1"/>
  <c r="I307" i="3"/>
  <c r="G307" i="3" s="1"/>
  <c r="I179" i="3"/>
  <c r="G179" i="3" s="1"/>
  <c r="J28" i="3"/>
  <c r="H28" i="3" s="1"/>
  <c r="I28" i="3"/>
  <c r="G28" i="3" s="1"/>
  <c r="J44" i="3"/>
  <c r="H44" i="3" s="1"/>
  <c r="F44" i="3" s="1"/>
  <c r="J76" i="3"/>
  <c r="H76" i="3" s="1"/>
  <c r="F76" i="3" s="1"/>
  <c r="I76" i="3"/>
  <c r="G76" i="3" s="1"/>
  <c r="J156" i="3"/>
  <c r="H156" i="3" s="1"/>
  <c r="I156" i="3"/>
  <c r="G156" i="3" s="1"/>
  <c r="J204" i="3"/>
  <c r="H204" i="3" s="1"/>
  <c r="F204" i="3" s="1"/>
  <c r="I204" i="3"/>
  <c r="G204" i="3" s="1"/>
  <c r="J268" i="3"/>
  <c r="H268" i="3" s="1"/>
  <c r="F268" i="3" s="1"/>
  <c r="I268" i="3"/>
  <c r="G268" i="3" s="1"/>
  <c r="J332" i="3"/>
  <c r="H332" i="3" s="1"/>
  <c r="F332" i="3" s="1"/>
  <c r="I332" i="3"/>
  <c r="G332" i="3" s="1"/>
  <c r="J396" i="3"/>
  <c r="H396" i="3" s="1"/>
  <c r="I396" i="3"/>
  <c r="G396" i="3" s="1"/>
  <c r="J412" i="3"/>
  <c r="H412" i="3" s="1"/>
  <c r="I412" i="3"/>
  <c r="G412" i="3" s="1"/>
  <c r="J476" i="3"/>
  <c r="H476" i="3" s="1"/>
  <c r="I476" i="3"/>
  <c r="G476" i="3" s="1"/>
  <c r="J540" i="3"/>
  <c r="H540" i="3" s="1"/>
  <c r="I540" i="3"/>
  <c r="G540" i="3" s="1"/>
  <c r="J604" i="3"/>
  <c r="H604" i="3" s="1"/>
  <c r="I604" i="3"/>
  <c r="G604" i="3" s="1"/>
  <c r="J668" i="3"/>
  <c r="H668" i="3" s="1"/>
  <c r="I668" i="3"/>
  <c r="G668" i="3" s="1"/>
  <c r="J732" i="3"/>
  <c r="H732" i="3" s="1"/>
  <c r="I732" i="3"/>
  <c r="G732" i="3" s="1"/>
  <c r="J764" i="3"/>
  <c r="H764" i="3" s="1"/>
  <c r="I764" i="3"/>
  <c r="G764" i="3" s="1"/>
  <c r="J780" i="3"/>
  <c r="H780" i="3" s="1"/>
  <c r="F780" i="3" s="1"/>
  <c r="I780" i="3"/>
  <c r="G780" i="3" s="1"/>
  <c r="J844" i="3"/>
  <c r="H844" i="3" s="1"/>
  <c r="F844" i="3" s="1"/>
  <c r="I844" i="3"/>
  <c r="G844" i="3" s="1"/>
  <c r="J908" i="3"/>
  <c r="H908" i="3" s="1"/>
  <c r="F908" i="3" s="1"/>
  <c r="I908" i="3"/>
  <c r="G908" i="3" s="1"/>
  <c r="J972" i="3"/>
  <c r="H972" i="3" s="1"/>
  <c r="F972" i="3" s="1"/>
  <c r="I988" i="3"/>
  <c r="G988" i="3" s="1"/>
  <c r="J1036" i="3"/>
  <c r="H1036" i="3" s="1"/>
  <c r="F1036" i="3" s="1"/>
  <c r="I1052" i="3"/>
  <c r="G1052" i="3" s="1"/>
  <c r="J1084" i="3"/>
  <c r="H1084" i="3" s="1"/>
  <c r="J1100" i="3"/>
  <c r="H1100" i="3" s="1"/>
  <c r="I1132" i="3"/>
  <c r="G1132" i="3" s="1"/>
  <c r="J1148" i="3"/>
  <c r="H1148" i="3" s="1"/>
  <c r="J1212" i="3"/>
  <c r="H1212" i="3" s="1"/>
  <c r="I1228" i="3"/>
  <c r="G1228" i="3" s="1"/>
  <c r="I1244" i="3"/>
  <c r="G1244" i="3" s="1"/>
  <c r="J1276" i="3"/>
  <c r="H1276" i="3" s="1"/>
  <c r="I1292" i="3"/>
  <c r="G1292" i="3" s="1"/>
  <c r="J1340" i="3"/>
  <c r="H1340" i="3" s="1"/>
  <c r="I1356" i="3"/>
  <c r="G1356" i="3" s="1"/>
  <c r="J1404" i="3"/>
  <c r="H1404" i="3" s="1"/>
  <c r="I1420" i="3"/>
  <c r="G1420" i="3" s="1"/>
  <c r="J1468" i="3"/>
  <c r="H1468" i="3" s="1"/>
  <c r="I1484" i="3"/>
  <c r="G1484" i="3" s="1"/>
  <c r="I1500" i="3"/>
  <c r="G1500" i="3" s="1"/>
  <c r="J1516" i="3"/>
  <c r="H1516" i="3" s="1"/>
  <c r="F1516" i="3" s="1"/>
  <c r="J53" i="3"/>
  <c r="H53" i="3" s="1"/>
  <c r="F53" i="3" s="1"/>
  <c r="I53" i="3"/>
  <c r="G53" i="3" s="1"/>
  <c r="J145" i="3"/>
  <c r="H145" i="3" s="1"/>
  <c r="I145" i="3"/>
  <c r="G145" i="3" s="1"/>
  <c r="I277" i="3"/>
  <c r="G277" i="3" s="1"/>
  <c r="J309" i="3"/>
  <c r="H309" i="3" s="1"/>
  <c r="F309" i="3" s="1"/>
  <c r="I341" i="3"/>
  <c r="G341" i="3" s="1"/>
  <c r="J369" i="3"/>
  <c r="H369" i="3" s="1"/>
  <c r="I401" i="3"/>
  <c r="G401" i="3" s="1"/>
  <c r="J529" i="3"/>
  <c r="H529" i="3" s="1"/>
  <c r="F529" i="3" s="1"/>
  <c r="I529" i="3"/>
  <c r="G529" i="3" s="1"/>
  <c r="J661" i="3"/>
  <c r="H661" i="3" s="1"/>
  <c r="F661" i="3" s="1"/>
  <c r="I661" i="3"/>
  <c r="G661" i="3" s="1"/>
  <c r="I853" i="3"/>
  <c r="G853" i="3" s="1"/>
  <c r="J885" i="3"/>
  <c r="H885" i="3" s="1"/>
  <c r="F885" i="3" s="1"/>
  <c r="J917" i="3"/>
  <c r="H917" i="3" s="1"/>
  <c r="J981" i="3"/>
  <c r="H981" i="3" s="1"/>
  <c r="F981" i="3" s="1"/>
  <c r="I981" i="3"/>
  <c r="G981" i="3" s="1"/>
  <c r="J1141" i="3"/>
  <c r="H1141" i="3" s="1"/>
  <c r="I1141" i="3"/>
  <c r="G1141" i="3" s="1"/>
  <c r="J1237" i="3"/>
  <c r="H1237" i="3" s="1"/>
  <c r="F1237" i="3" s="1"/>
  <c r="I1237" i="3"/>
  <c r="G1237" i="3" s="1"/>
  <c r="J1361" i="3"/>
  <c r="H1361" i="3" s="1"/>
  <c r="I1361" i="3"/>
  <c r="G1361" i="3" s="1"/>
  <c r="J1489" i="3"/>
  <c r="H1489" i="3" s="1"/>
  <c r="I1489" i="3"/>
  <c r="G1489" i="3" s="1"/>
  <c r="J81" i="3"/>
  <c r="H81" i="3" s="1"/>
  <c r="J181" i="3"/>
  <c r="H181" i="3" s="1"/>
  <c r="I181" i="3"/>
  <c r="G181" i="3" s="1"/>
  <c r="J305" i="3"/>
  <c r="H305" i="3" s="1"/>
  <c r="F305" i="3" s="1"/>
  <c r="I305" i="3"/>
  <c r="G305" i="3" s="1"/>
  <c r="I373" i="3"/>
  <c r="G373" i="3" s="1"/>
  <c r="J437" i="3"/>
  <c r="H437" i="3" s="1"/>
  <c r="I437" i="3"/>
  <c r="G437" i="3" s="1"/>
  <c r="J561" i="3"/>
  <c r="H561" i="3" s="1"/>
  <c r="F561" i="3" s="1"/>
  <c r="I561" i="3"/>
  <c r="G561" i="3" s="1"/>
  <c r="J689" i="3"/>
  <c r="H689" i="3" s="1"/>
  <c r="F689" i="3" s="1"/>
  <c r="I689" i="3"/>
  <c r="G689" i="3" s="1"/>
  <c r="J785" i="3"/>
  <c r="H785" i="3" s="1"/>
  <c r="I849" i="3"/>
  <c r="G849" i="3" s="1"/>
  <c r="J913" i="3"/>
  <c r="H913" i="3" s="1"/>
  <c r="J1009" i="3"/>
  <c r="H1009" i="3" s="1"/>
  <c r="I1009" i="3"/>
  <c r="G1009" i="3" s="1"/>
  <c r="J1137" i="3"/>
  <c r="H1137" i="3" s="1"/>
  <c r="I1137" i="3"/>
  <c r="G1137" i="3" s="1"/>
  <c r="J1265" i="3"/>
  <c r="H1265" i="3" s="1"/>
  <c r="I1265" i="3"/>
  <c r="G1265" i="3" s="1"/>
  <c r="J1397" i="3"/>
  <c r="H1397" i="3" s="1"/>
  <c r="F1397" i="3" s="1"/>
  <c r="I1397" i="3"/>
  <c r="G1397" i="3" s="1"/>
  <c r="J1347" i="3"/>
  <c r="H1347" i="3" s="1"/>
  <c r="J136" i="3"/>
  <c r="H136" i="3" s="1"/>
  <c r="I184" i="3"/>
  <c r="G184" i="3" s="1"/>
  <c r="J248" i="3"/>
  <c r="H248" i="3" s="1"/>
  <c r="J456" i="3"/>
  <c r="H456" i="3" s="1"/>
  <c r="J712" i="3"/>
  <c r="H712" i="3" s="1"/>
  <c r="J824" i="3"/>
  <c r="H824" i="3" s="1"/>
  <c r="I888" i="3"/>
  <c r="G888" i="3" s="1"/>
  <c r="J952" i="3"/>
  <c r="H952" i="3" s="1"/>
  <c r="J1283" i="3"/>
  <c r="H1283" i="3" s="1"/>
  <c r="F1283" i="3" s="1"/>
  <c r="I1283" i="3"/>
  <c r="G1283" i="3" s="1"/>
  <c r="J1027" i="3"/>
  <c r="H1027" i="3" s="1"/>
  <c r="F1027" i="3" s="1"/>
  <c r="I1027" i="3"/>
  <c r="G1027" i="3" s="1"/>
  <c r="J835" i="3"/>
  <c r="H835" i="3" s="1"/>
  <c r="F835" i="3" s="1"/>
  <c r="I707" i="3"/>
  <c r="G707" i="3" s="1"/>
  <c r="J515" i="3"/>
  <c r="H515" i="3" s="1"/>
  <c r="F515" i="3" s="1"/>
  <c r="I451" i="3"/>
  <c r="G451" i="3" s="1"/>
  <c r="J323" i="3"/>
  <c r="H323" i="3" s="1"/>
  <c r="F323" i="3" s="1"/>
  <c r="I323" i="3"/>
  <c r="G323" i="3" s="1"/>
  <c r="J67" i="3"/>
  <c r="H67" i="3" s="1"/>
  <c r="F67" i="3" s="1"/>
  <c r="I67" i="3"/>
  <c r="G67" i="3" s="1"/>
  <c r="J8" i="3"/>
  <c r="H8" i="3" s="1"/>
  <c r="I56" i="3"/>
  <c r="G56" i="3" s="1"/>
  <c r="J72" i="3"/>
  <c r="H72" i="3" s="1"/>
  <c r="I72" i="3"/>
  <c r="G72" i="3" s="1"/>
  <c r="J152" i="3"/>
  <c r="H152" i="3" s="1"/>
  <c r="I152" i="3"/>
  <c r="G152" i="3" s="1"/>
  <c r="J200" i="3"/>
  <c r="H200" i="3" s="1"/>
  <c r="I200" i="3"/>
  <c r="G200" i="3" s="1"/>
  <c r="J264" i="3"/>
  <c r="H264" i="3" s="1"/>
  <c r="I264" i="3"/>
  <c r="G264" i="3" s="1"/>
  <c r="J328" i="3"/>
  <c r="H328" i="3" s="1"/>
  <c r="I328" i="3"/>
  <c r="G328" i="3" s="1"/>
  <c r="J392" i="3"/>
  <c r="H392" i="3" s="1"/>
  <c r="I392" i="3"/>
  <c r="G392" i="3" s="1"/>
  <c r="J472" i="3"/>
  <c r="H472" i="3" s="1"/>
  <c r="I472" i="3"/>
  <c r="G472" i="3" s="1"/>
  <c r="J536" i="3"/>
  <c r="H536" i="3" s="1"/>
  <c r="I536" i="3"/>
  <c r="G536" i="3" s="1"/>
  <c r="J600" i="3"/>
  <c r="H600" i="3" s="1"/>
  <c r="I600" i="3"/>
  <c r="G600" i="3" s="1"/>
  <c r="J664" i="3"/>
  <c r="H664" i="3" s="1"/>
  <c r="I664" i="3"/>
  <c r="G664" i="3" s="1"/>
  <c r="J728" i="3"/>
  <c r="H728" i="3" s="1"/>
  <c r="I728" i="3"/>
  <c r="G728" i="3" s="1"/>
  <c r="J760" i="3"/>
  <c r="H760" i="3" s="1"/>
  <c r="I760" i="3"/>
  <c r="G760" i="3" s="1"/>
  <c r="J776" i="3"/>
  <c r="H776" i="3" s="1"/>
  <c r="I776" i="3"/>
  <c r="G776" i="3" s="1"/>
  <c r="J840" i="3"/>
  <c r="H840" i="3" s="1"/>
  <c r="I840" i="3"/>
  <c r="G840" i="3" s="1"/>
  <c r="J904" i="3"/>
  <c r="H904" i="3" s="1"/>
  <c r="I904" i="3"/>
  <c r="G904" i="3" s="1"/>
  <c r="I968" i="3"/>
  <c r="G968" i="3" s="1"/>
  <c r="I984" i="3"/>
  <c r="G984" i="3" s="1"/>
  <c r="J1032" i="3"/>
  <c r="H1032" i="3" s="1"/>
  <c r="I1048" i="3"/>
  <c r="G1048" i="3" s="1"/>
  <c r="I1112" i="3"/>
  <c r="G1112" i="3" s="1"/>
  <c r="J1160" i="3"/>
  <c r="H1160" i="3" s="1"/>
  <c r="I1176" i="3"/>
  <c r="G1176" i="3" s="1"/>
  <c r="J1176" i="3"/>
  <c r="H1176" i="3" s="1"/>
  <c r="J1192" i="3"/>
  <c r="H1192" i="3" s="1"/>
  <c r="J1224" i="3"/>
  <c r="H1224" i="3" s="1"/>
  <c r="I1240" i="3"/>
  <c r="G1240" i="3" s="1"/>
  <c r="J1288" i="3"/>
  <c r="H1288" i="3" s="1"/>
  <c r="I1304" i="3"/>
  <c r="G1304" i="3" s="1"/>
  <c r="J1352" i="3"/>
  <c r="H1352" i="3" s="1"/>
  <c r="I1368" i="3"/>
  <c r="G1368" i="3" s="1"/>
  <c r="J1416" i="3"/>
  <c r="H1416" i="3" s="1"/>
  <c r="I1432" i="3"/>
  <c r="G1432" i="3" s="1"/>
  <c r="J1480" i="3"/>
  <c r="H1480" i="3" s="1"/>
  <c r="I1496" i="3"/>
  <c r="G1496" i="3" s="1"/>
  <c r="J141" i="3"/>
  <c r="H141" i="3" s="1"/>
  <c r="I141" i="3"/>
  <c r="G141" i="3" s="1"/>
  <c r="I201" i="3"/>
  <c r="G201" i="3" s="1"/>
  <c r="I269" i="3"/>
  <c r="G269" i="3" s="1"/>
  <c r="J361" i="3"/>
  <c r="H361" i="3" s="1"/>
  <c r="I393" i="3"/>
  <c r="G393" i="3" s="1"/>
  <c r="I521" i="3"/>
  <c r="G521" i="3" s="1"/>
  <c r="J649" i="3"/>
  <c r="H649" i="3" s="1"/>
  <c r="I649" i="3"/>
  <c r="G649" i="3" s="1"/>
  <c r="I813" i="3"/>
  <c r="G813" i="3" s="1"/>
  <c r="J877" i="3"/>
  <c r="H877" i="3" s="1"/>
  <c r="J1101" i="3"/>
  <c r="H1101" i="3" s="1"/>
  <c r="J1229" i="3"/>
  <c r="H1229" i="3" s="1"/>
  <c r="I1229" i="3"/>
  <c r="G1229" i="3" s="1"/>
  <c r="J1353" i="3"/>
  <c r="H1353" i="3" s="1"/>
  <c r="I1353" i="3"/>
  <c r="G1353" i="3" s="1"/>
  <c r="J1481" i="3"/>
  <c r="H1481" i="3" s="1"/>
  <c r="I1481" i="3"/>
  <c r="G1481" i="3" s="1"/>
  <c r="J37" i="3"/>
  <c r="H37" i="3" s="1"/>
  <c r="F37" i="3" s="1"/>
  <c r="I37" i="3"/>
  <c r="G37" i="3" s="1"/>
  <c r="I73" i="3"/>
  <c r="G73" i="3" s="1"/>
  <c r="J173" i="3"/>
  <c r="H173" i="3" s="1"/>
  <c r="F173" i="3" s="1"/>
  <c r="I173" i="3"/>
  <c r="G173" i="3" s="1"/>
  <c r="I265" i="3"/>
  <c r="G265" i="3" s="1"/>
  <c r="J297" i="3"/>
  <c r="H297" i="3" s="1"/>
  <c r="J397" i="3"/>
  <c r="H397" i="3" s="1"/>
  <c r="J429" i="3"/>
  <c r="H429" i="3" s="1"/>
  <c r="F429" i="3" s="1"/>
  <c r="I429" i="3"/>
  <c r="G429" i="3" s="1"/>
  <c r="J553" i="3"/>
  <c r="H553" i="3" s="1"/>
  <c r="I553" i="3"/>
  <c r="G553" i="3" s="1"/>
  <c r="J681" i="3"/>
  <c r="H681" i="3" s="1"/>
  <c r="I681" i="3"/>
  <c r="G681" i="3" s="1"/>
  <c r="I777" i="3"/>
  <c r="G777" i="3" s="1"/>
  <c r="I841" i="3"/>
  <c r="G841" i="3" s="1"/>
  <c r="J905" i="3"/>
  <c r="H905" i="3" s="1"/>
  <c r="I969" i="3"/>
  <c r="G969" i="3" s="1"/>
  <c r="J1001" i="3"/>
  <c r="H1001" i="3" s="1"/>
  <c r="I1001" i="3"/>
  <c r="G1001" i="3" s="1"/>
  <c r="J1161" i="3"/>
  <c r="H1161" i="3" s="1"/>
  <c r="I1161" i="3"/>
  <c r="G1161" i="3" s="1"/>
  <c r="J1257" i="3"/>
  <c r="H1257" i="3" s="1"/>
  <c r="I1257" i="3"/>
  <c r="G1257" i="3" s="1"/>
  <c r="J1389" i="3"/>
  <c r="H1389" i="3" s="1"/>
  <c r="I1389" i="3"/>
  <c r="G1389" i="3" s="1"/>
  <c r="J1513" i="3"/>
  <c r="H1513" i="3" s="1"/>
  <c r="I1513" i="3"/>
  <c r="G1513" i="3" s="1"/>
  <c r="J70" i="3"/>
  <c r="H70" i="3" s="1"/>
  <c r="F70" i="3" s="1"/>
  <c r="I70" i="3"/>
  <c r="G70" i="3" s="1"/>
  <c r="J182" i="3"/>
  <c r="H182" i="3" s="1"/>
  <c r="F182" i="3" s="1"/>
  <c r="I182" i="3"/>
  <c r="G182" i="3" s="1"/>
  <c r="J198" i="3"/>
  <c r="H198" i="3" s="1"/>
  <c r="F198" i="3" s="1"/>
  <c r="I198" i="3"/>
  <c r="G198" i="3" s="1"/>
  <c r="J262" i="3"/>
  <c r="H262" i="3" s="1"/>
  <c r="F262" i="3" s="1"/>
  <c r="I262" i="3"/>
  <c r="G262" i="3" s="1"/>
  <c r="J326" i="3"/>
  <c r="H326" i="3" s="1"/>
  <c r="F326" i="3" s="1"/>
  <c r="I326" i="3"/>
  <c r="G326" i="3" s="1"/>
  <c r="J390" i="3"/>
  <c r="H390" i="3" s="1"/>
  <c r="F390" i="3" s="1"/>
  <c r="J406" i="3"/>
  <c r="H406" i="3" s="1"/>
  <c r="F406" i="3" s="1"/>
  <c r="J438" i="3"/>
  <c r="H438" i="3" s="1"/>
  <c r="F438" i="3" s="1"/>
  <c r="I438" i="3"/>
  <c r="G438" i="3" s="1"/>
  <c r="J502" i="3"/>
  <c r="H502" i="3" s="1"/>
  <c r="F502" i="3" s="1"/>
  <c r="I502" i="3"/>
  <c r="G502" i="3" s="1"/>
  <c r="J566" i="3"/>
  <c r="H566" i="3" s="1"/>
  <c r="F566" i="3" s="1"/>
  <c r="I566" i="3"/>
  <c r="G566" i="3" s="1"/>
  <c r="J630" i="3"/>
  <c r="H630" i="3" s="1"/>
  <c r="F630" i="3" s="1"/>
  <c r="I630" i="3"/>
  <c r="G630" i="3" s="1"/>
  <c r="J694" i="3"/>
  <c r="H694" i="3" s="1"/>
  <c r="F694" i="3" s="1"/>
  <c r="I694" i="3"/>
  <c r="G694" i="3" s="1"/>
  <c r="J774" i="3"/>
  <c r="H774" i="3" s="1"/>
  <c r="F774" i="3" s="1"/>
  <c r="I774" i="3"/>
  <c r="G774" i="3" s="1"/>
  <c r="J790" i="3"/>
  <c r="H790" i="3" s="1"/>
  <c r="F790" i="3" s="1"/>
  <c r="I790" i="3"/>
  <c r="G790" i="3" s="1"/>
  <c r="J854" i="3"/>
  <c r="H854" i="3" s="1"/>
  <c r="F854" i="3" s="1"/>
  <c r="I854" i="3"/>
  <c r="G854" i="3" s="1"/>
  <c r="J918" i="3"/>
  <c r="H918" i="3" s="1"/>
  <c r="F918" i="3" s="1"/>
  <c r="I918" i="3"/>
  <c r="G918" i="3" s="1"/>
  <c r="J998" i="3"/>
  <c r="H998" i="3" s="1"/>
  <c r="F998" i="3" s="1"/>
  <c r="I998" i="3"/>
  <c r="G998" i="3" s="1"/>
  <c r="J1062" i="3"/>
  <c r="H1062" i="3" s="1"/>
  <c r="F1062" i="3" s="1"/>
  <c r="I1062" i="3"/>
  <c r="G1062" i="3" s="1"/>
  <c r="I1110" i="3"/>
  <c r="G1110" i="3" s="1"/>
  <c r="I1126" i="3"/>
  <c r="G1126" i="3" s="1"/>
  <c r="J1142" i="3"/>
  <c r="H1142" i="3" s="1"/>
  <c r="F1142" i="3" s="1"/>
  <c r="I1142" i="3"/>
  <c r="G1142" i="3" s="1"/>
  <c r="J1190" i="3"/>
  <c r="H1190" i="3" s="1"/>
  <c r="F1190" i="3" s="1"/>
  <c r="I1190" i="3"/>
  <c r="G1190" i="3" s="1"/>
  <c r="J1254" i="3"/>
  <c r="H1254" i="3" s="1"/>
  <c r="F1254" i="3" s="1"/>
  <c r="I1254" i="3"/>
  <c r="G1254" i="3" s="1"/>
  <c r="J1318" i="3"/>
  <c r="H1318" i="3" s="1"/>
  <c r="F1318" i="3" s="1"/>
  <c r="I1318" i="3"/>
  <c r="G1318" i="3" s="1"/>
  <c r="J1382" i="3"/>
  <c r="H1382" i="3" s="1"/>
  <c r="F1382" i="3" s="1"/>
  <c r="I1382" i="3"/>
  <c r="G1382" i="3" s="1"/>
  <c r="J1446" i="3"/>
  <c r="H1446" i="3" s="1"/>
  <c r="F1446" i="3" s="1"/>
  <c r="I1446" i="3"/>
  <c r="G1446" i="3" s="1"/>
  <c r="J1471" i="3"/>
  <c r="H1471" i="3" s="1"/>
  <c r="I1471" i="3"/>
  <c r="G1471" i="3" s="1"/>
  <c r="J1215" i="3"/>
  <c r="H1215" i="3" s="1"/>
  <c r="I1215" i="3"/>
  <c r="G1215" i="3" s="1"/>
  <c r="J895" i="3"/>
  <c r="H895" i="3" s="1"/>
  <c r="J767" i="3"/>
  <c r="H767" i="3" s="1"/>
  <c r="J575" i="3"/>
  <c r="H575" i="3" s="1"/>
  <c r="I511" i="3"/>
  <c r="G511" i="3" s="1"/>
  <c r="J255" i="3"/>
  <c r="H255" i="3" s="1"/>
  <c r="I255" i="3"/>
  <c r="G255" i="3" s="1"/>
  <c r="J1419" i="3"/>
  <c r="H1419" i="3" s="1"/>
  <c r="F1419" i="3" s="1"/>
  <c r="I1419" i="3"/>
  <c r="G1419" i="3" s="1"/>
  <c r="J1163" i="3"/>
  <c r="H1163" i="3" s="1"/>
  <c r="I1163" i="3"/>
  <c r="G1163" i="3" s="1"/>
  <c r="I843" i="3"/>
  <c r="G843" i="3" s="1"/>
  <c r="I715" i="3"/>
  <c r="G715" i="3" s="1"/>
  <c r="J523" i="3"/>
  <c r="H523" i="3" s="1"/>
  <c r="F523" i="3" s="1"/>
  <c r="I459" i="3"/>
  <c r="G459" i="3" s="1"/>
  <c r="J203" i="3"/>
  <c r="H203" i="3" s="1"/>
  <c r="F203" i="3" s="1"/>
  <c r="I203" i="3"/>
  <c r="G203" i="3" s="1"/>
  <c r="J139" i="3"/>
  <c r="H139" i="3" s="1"/>
  <c r="J126" i="3"/>
  <c r="H126" i="3" s="1"/>
  <c r="F126" i="3" s="1"/>
  <c r="I126" i="3"/>
  <c r="G126" i="3" s="1"/>
  <c r="J302" i="3"/>
  <c r="H302" i="3" s="1"/>
  <c r="I302" i="3"/>
  <c r="G302" i="3" s="1"/>
  <c r="J414" i="3"/>
  <c r="H414" i="3" s="1"/>
  <c r="F414" i="3" s="1"/>
  <c r="I414" i="3"/>
  <c r="G414" i="3" s="1"/>
  <c r="J558" i="3"/>
  <c r="H558" i="3" s="1"/>
  <c r="I558" i="3"/>
  <c r="G558" i="3" s="1"/>
  <c r="J718" i="3"/>
  <c r="H718" i="3" s="1"/>
  <c r="I718" i="3"/>
  <c r="G718" i="3" s="1"/>
  <c r="I766" i="3"/>
  <c r="G766" i="3" s="1"/>
  <c r="J798" i="3"/>
  <c r="H798" i="3" s="1"/>
  <c r="F798" i="3" s="1"/>
  <c r="I798" i="3"/>
  <c r="G798" i="3" s="1"/>
  <c r="J1038" i="3"/>
  <c r="H1038" i="3" s="1"/>
  <c r="I1038" i="3"/>
  <c r="G1038" i="3" s="1"/>
  <c r="J1214" i="3"/>
  <c r="H1214" i="3" s="1"/>
  <c r="F1214" i="3" s="1"/>
  <c r="I1214" i="3"/>
  <c r="G1214" i="3" s="1"/>
  <c r="J1406" i="3"/>
  <c r="H1406" i="3" s="1"/>
  <c r="F1406" i="3" s="1"/>
  <c r="I1406" i="3"/>
  <c r="G1406" i="3" s="1"/>
  <c r="J1055" i="3"/>
  <c r="H1055" i="3" s="1"/>
  <c r="I1055" i="3"/>
  <c r="G1055" i="3" s="1"/>
  <c r="J927" i="3"/>
  <c r="H927" i="3" s="1"/>
  <c r="I607" i="3"/>
  <c r="G607" i="3" s="1"/>
  <c r="J159" i="3"/>
  <c r="H159" i="3" s="1"/>
  <c r="J1195" i="3"/>
  <c r="H1195" i="3" s="1"/>
  <c r="F1195" i="3" s="1"/>
  <c r="I1195" i="3"/>
  <c r="G1195" i="3" s="1"/>
  <c r="J683" i="3"/>
  <c r="H683" i="3" s="1"/>
  <c r="F683" i="3" s="1"/>
  <c r="I491" i="3"/>
  <c r="G491" i="3" s="1"/>
  <c r="J1299" i="3"/>
  <c r="H1299" i="3" s="1"/>
  <c r="F1299" i="3" s="1"/>
  <c r="I1299" i="3"/>
  <c r="G1299" i="3" s="1"/>
  <c r="J915" i="3"/>
  <c r="H915" i="3" s="1"/>
  <c r="I659" i="3"/>
  <c r="G659" i="3" s="1"/>
  <c r="J292" i="3"/>
  <c r="H292" i="3" s="1"/>
  <c r="I292" i="3"/>
  <c r="G292" i="3" s="1"/>
  <c r="J452" i="3"/>
  <c r="H452" i="3" s="1"/>
  <c r="I452" i="3"/>
  <c r="G452" i="3" s="1"/>
  <c r="J564" i="3"/>
  <c r="H564" i="3" s="1"/>
  <c r="F564" i="3" s="1"/>
  <c r="I564" i="3"/>
  <c r="G564" i="3" s="1"/>
  <c r="J708" i="3"/>
  <c r="H708" i="3" s="1"/>
  <c r="I708" i="3"/>
  <c r="G708" i="3" s="1"/>
  <c r="J804" i="3"/>
  <c r="H804" i="3" s="1"/>
  <c r="I804" i="3"/>
  <c r="G804" i="3" s="1"/>
  <c r="J932" i="3"/>
  <c r="H932" i="3" s="1"/>
  <c r="I932" i="3"/>
  <c r="G932" i="3" s="1"/>
  <c r="J996" i="3"/>
  <c r="H996" i="3" s="1"/>
  <c r="I1028" i="3"/>
  <c r="G1028" i="3" s="1"/>
  <c r="J1124" i="3"/>
  <c r="H1124" i="3" s="1"/>
  <c r="F1124" i="3" s="1"/>
  <c r="J1236" i="3"/>
  <c r="H1236" i="3" s="1"/>
  <c r="F1236" i="3" s="1"/>
  <c r="I1268" i="3"/>
  <c r="G1268" i="3" s="1"/>
  <c r="I1300" i="3"/>
  <c r="G1300" i="3" s="1"/>
  <c r="J1332" i="3"/>
  <c r="H1332" i="3" s="1"/>
  <c r="F1332" i="3" s="1"/>
  <c r="I1428" i="3"/>
  <c r="G1428" i="3" s="1"/>
  <c r="J1460" i="3"/>
  <c r="H1460" i="3" s="1"/>
  <c r="F1460" i="3" s="1"/>
  <c r="J225" i="3"/>
  <c r="H225" i="3" s="1"/>
  <c r="J289" i="3"/>
  <c r="H289" i="3" s="1"/>
  <c r="I357" i="3"/>
  <c r="G357" i="3" s="1"/>
  <c r="J449" i="3"/>
  <c r="H449" i="3" s="1"/>
  <c r="I449" i="3"/>
  <c r="G449" i="3" s="1"/>
  <c r="J709" i="3"/>
  <c r="H709" i="3" s="1"/>
  <c r="F709" i="3" s="1"/>
  <c r="I709" i="3"/>
  <c r="G709" i="3" s="1"/>
  <c r="J805" i="3"/>
  <c r="H805" i="3" s="1"/>
  <c r="F805" i="3" s="1"/>
  <c r="I901" i="3"/>
  <c r="G901" i="3" s="1"/>
  <c r="J1029" i="3"/>
  <c r="H1029" i="3" s="1"/>
  <c r="F1029" i="3" s="1"/>
  <c r="I1029" i="3"/>
  <c r="G1029" i="3" s="1"/>
  <c r="J1253" i="3"/>
  <c r="H1253" i="3" s="1"/>
  <c r="F1253" i="3" s="1"/>
  <c r="I1253" i="3"/>
  <c r="G1253" i="3" s="1"/>
  <c r="J1509" i="3"/>
  <c r="H1509" i="3" s="1"/>
  <c r="F1509" i="3" s="1"/>
  <c r="I1509" i="3"/>
  <c r="G1509" i="3" s="1"/>
  <c r="J293" i="3"/>
  <c r="H293" i="3" s="1"/>
  <c r="F293" i="3" s="1"/>
  <c r="I353" i="3"/>
  <c r="G353" i="3" s="1"/>
  <c r="J609" i="3"/>
  <c r="H609" i="3" s="1"/>
  <c r="I609" i="3"/>
  <c r="G609" i="3" s="1"/>
  <c r="I897" i="3"/>
  <c r="G897" i="3" s="1"/>
  <c r="J1217" i="3"/>
  <c r="H1217" i="3" s="1"/>
  <c r="I1217" i="3"/>
  <c r="G1217" i="3" s="1"/>
  <c r="J1477" i="3"/>
  <c r="H1477" i="3" s="1"/>
  <c r="F1477" i="3" s="1"/>
  <c r="I1477" i="3"/>
  <c r="G1477" i="3" s="1"/>
  <c r="J98" i="3"/>
  <c r="H98" i="3" s="1"/>
  <c r="I98" i="3"/>
  <c r="G98" i="3" s="1"/>
  <c r="J226" i="3"/>
  <c r="H226" i="3" s="1"/>
  <c r="I226" i="3"/>
  <c r="G226" i="3" s="1"/>
  <c r="J370" i="3"/>
  <c r="H370" i="3" s="1"/>
  <c r="I370" i="3"/>
  <c r="G370" i="3" s="1"/>
  <c r="J402" i="3"/>
  <c r="H402" i="3" s="1"/>
  <c r="F402" i="3" s="1"/>
  <c r="J466" i="3"/>
  <c r="H466" i="3" s="1"/>
  <c r="I466" i="3"/>
  <c r="G466" i="3" s="1"/>
  <c r="J594" i="3"/>
  <c r="H594" i="3" s="1"/>
  <c r="I594" i="3"/>
  <c r="G594" i="3" s="1"/>
  <c r="J722" i="3"/>
  <c r="H722" i="3" s="1"/>
  <c r="I722" i="3"/>
  <c r="G722" i="3" s="1"/>
  <c r="J786" i="3"/>
  <c r="H786" i="3" s="1"/>
  <c r="F786" i="3" s="1"/>
  <c r="I786" i="3"/>
  <c r="G786" i="3" s="1"/>
  <c r="J914" i="3"/>
  <c r="H914" i="3" s="1"/>
  <c r="F914" i="3" s="1"/>
  <c r="I914" i="3"/>
  <c r="G914" i="3" s="1"/>
  <c r="J1298" i="3"/>
  <c r="H1298" i="3" s="1"/>
  <c r="F1298" i="3" s="1"/>
  <c r="I1298" i="3"/>
  <c r="G1298" i="3" s="1"/>
  <c r="J1474" i="3"/>
  <c r="H1474" i="3" s="1"/>
  <c r="F1474" i="3" s="1"/>
  <c r="I1474" i="3"/>
  <c r="G1474" i="3" s="1"/>
  <c r="J1487" i="3"/>
  <c r="H1487" i="3" s="1"/>
  <c r="I1487" i="3"/>
  <c r="G1487" i="3" s="1"/>
  <c r="J271" i="3"/>
  <c r="H271" i="3" s="1"/>
  <c r="I271" i="3"/>
  <c r="G271" i="3" s="1"/>
  <c r="J987" i="3"/>
  <c r="H987" i="3" s="1"/>
  <c r="F987" i="3" s="1"/>
  <c r="I987" i="3"/>
  <c r="G987" i="3" s="1"/>
  <c r="I795" i="3"/>
  <c r="G795" i="3" s="1"/>
  <c r="J475" i="3"/>
  <c r="H475" i="3" s="1"/>
  <c r="F475" i="3" s="1"/>
  <c r="J1331" i="3"/>
  <c r="H1331" i="3" s="1"/>
  <c r="F1331" i="3" s="1"/>
  <c r="I1331" i="3"/>
  <c r="G1331" i="3" s="1"/>
  <c r="J1075" i="3"/>
  <c r="H1075" i="3" s="1"/>
  <c r="I1075" i="3"/>
  <c r="G1075" i="3" s="1"/>
  <c r="I755" i="3"/>
  <c r="G755" i="3" s="1"/>
  <c r="J563" i="3"/>
  <c r="H563" i="3" s="1"/>
  <c r="F563" i="3" s="1"/>
  <c r="I499" i="3"/>
  <c r="G499" i="3" s="1"/>
  <c r="J371" i="3"/>
  <c r="H371" i="3" s="1"/>
  <c r="I371" i="3"/>
  <c r="G371" i="3" s="1"/>
  <c r="J115" i="3"/>
  <c r="H115" i="3" s="1"/>
  <c r="F115" i="3" s="1"/>
  <c r="I115" i="3"/>
  <c r="G115" i="3" s="1"/>
  <c r="J51" i="3"/>
  <c r="H51" i="3" s="1"/>
  <c r="I51" i="3"/>
  <c r="G51" i="3" s="1"/>
  <c r="I44" i="3"/>
  <c r="G44" i="3" s="1"/>
  <c r="J60" i="3"/>
  <c r="H60" i="3" s="1"/>
  <c r="J140" i="3"/>
  <c r="H140" i="3" s="1"/>
  <c r="F140" i="3" s="1"/>
  <c r="I140" i="3"/>
  <c r="G140" i="3" s="1"/>
  <c r="J188" i="3"/>
  <c r="H188" i="3" s="1"/>
  <c r="I188" i="3"/>
  <c r="G188" i="3" s="1"/>
  <c r="J252" i="3"/>
  <c r="H252" i="3" s="1"/>
  <c r="I252" i="3"/>
  <c r="G252" i="3" s="1"/>
  <c r="J316" i="3"/>
  <c r="H316" i="3" s="1"/>
  <c r="I316" i="3"/>
  <c r="G316" i="3" s="1"/>
  <c r="J380" i="3"/>
  <c r="H380" i="3" s="1"/>
  <c r="I380" i="3"/>
  <c r="G380" i="3" s="1"/>
  <c r="J460" i="3"/>
  <c r="H460" i="3" s="1"/>
  <c r="F460" i="3" s="1"/>
  <c r="I460" i="3"/>
  <c r="G460" i="3" s="1"/>
  <c r="J588" i="3"/>
  <c r="H588" i="3" s="1"/>
  <c r="F588" i="3" s="1"/>
  <c r="I588" i="3"/>
  <c r="G588" i="3" s="1"/>
  <c r="J652" i="3"/>
  <c r="H652" i="3" s="1"/>
  <c r="F652" i="3" s="1"/>
  <c r="I652" i="3"/>
  <c r="G652" i="3" s="1"/>
  <c r="J716" i="3"/>
  <c r="H716" i="3" s="1"/>
  <c r="F716" i="3" s="1"/>
  <c r="I716" i="3"/>
  <c r="G716" i="3" s="1"/>
  <c r="J828" i="3"/>
  <c r="H828" i="3" s="1"/>
  <c r="I828" i="3"/>
  <c r="G828" i="3" s="1"/>
  <c r="J892" i="3"/>
  <c r="H892" i="3" s="1"/>
  <c r="F892" i="3" s="1"/>
  <c r="I892" i="3"/>
  <c r="G892" i="3" s="1"/>
  <c r="J956" i="3"/>
  <c r="H956" i="3" s="1"/>
  <c r="I956" i="3"/>
  <c r="G956" i="3" s="1"/>
  <c r="I972" i="3"/>
  <c r="G972" i="3" s="1"/>
  <c r="J1020" i="3"/>
  <c r="H1020" i="3" s="1"/>
  <c r="I1036" i="3"/>
  <c r="G1036" i="3" s="1"/>
  <c r="I1084" i="3"/>
  <c r="G1084" i="3" s="1"/>
  <c r="I1100" i="3"/>
  <c r="G1100" i="3" s="1"/>
  <c r="J1116" i="3"/>
  <c r="H1116" i="3" s="1"/>
  <c r="J1132" i="3"/>
  <c r="H1132" i="3" s="1"/>
  <c r="F1132" i="3" s="1"/>
  <c r="I1148" i="3"/>
  <c r="G1148" i="3" s="1"/>
  <c r="J1164" i="3"/>
  <c r="H1164" i="3" s="1"/>
  <c r="F1164" i="3" s="1"/>
  <c r="I1180" i="3"/>
  <c r="G1180" i="3" s="1"/>
  <c r="I1212" i="3"/>
  <c r="G1212" i="3" s="1"/>
  <c r="I1276" i="3"/>
  <c r="G1276" i="3" s="1"/>
  <c r="I1340" i="3"/>
  <c r="G1340" i="3" s="1"/>
  <c r="I1404" i="3"/>
  <c r="G1404" i="3" s="1"/>
  <c r="I1468" i="3"/>
  <c r="G1468" i="3" s="1"/>
  <c r="J25" i="3"/>
  <c r="H25" i="3" s="1"/>
  <c r="I25" i="3"/>
  <c r="G25" i="3" s="1"/>
  <c r="J85" i="3"/>
  <c r="H85" i="3" s="1"/>
  <c r="F85" i="3" s="1"/>
  <c r="J213" i="3"/>
  <c r="H213" i="3" s="1"/>
  <c r="F213" i="3" s="1"/>
  <c r="I309" i="3"/>
  <c r="G309" i="3" s="1"/>
  <c r="I369" i="3"/>
  <c r="G369" i="3" s="1"/>
  <c r="J497" i="3"/>
  <c r="H497" i="3" s="1"/>
  <c r="F497" i="3" s="1"/>
  <c r="I497" i="3"/>
  <c r="G497" i="3" s="1"/>
  <c r="J629" i="3"/>
  <c r="H629" i="3" s="1"/>
  <c r="F629" i="3" s="1"/>
  <c r="I629" i="3"/>
  <c r="G629" i="3" s="1"/>
  <c r="I821" i="3"/>
  <c r="G821" i="3" s="1"/>
  <c r="J853" i="3"/>
  <c r="H853" i="3" s="1"/>
  <c r="F853" i="3" s="1"/>
  <c r="I949" i="3"/>
  <c r="G949" i="3" s="1"/>
  <c r="J1077" i="3"/>
  <c r="H1077" i="3" s="1"/>
  <c r="F1077" i="3" s="1"/>
  <c r="I1077" i="3"/>
  <c r="G1077" i="3" s="1"/>
  <c r="J1109" i="3"/>
  <c r="H1109" i="3" s="1"/>
  <c r="F1109" i="3" s="1"/>
  <c r="I1109" i="3"/>
  <c r="G1109" i="3" s="1"/>
  <c r="J1205" i="3"/>
  <c r="H1205" i="3" s="1"/>
  <c r="F1205" i="3" s="1"/>
  <c r="I1205" i="3"/>
  <c r="G1205" i="3" s="1"/>
  <c r="J1329" i="3"/>
  <c r="H1329" i="3" s="1"/>
  <c r="F1329" i="3" s="1"/>
  <c r="I1329" i="3"/>
  <c r="G1329" i="3" s="1"/>
  <c r="J1457" i="3"/>
  <c r="H1457" i="3" s="1"/>
  <c r="I1457" i="3"/>
  <c r="G1457" i="3" s="1"/>
  <c r="I81" i="3"/>
  <c r="G81" i="3" s="1"/>
  <c r="J113" i="3"/>
  <c r="H113" i="3" s="1"/>
  <c r="J149" i="3"/>
  <c r="H149" i="3" s="1"/>
  <c r="F149" i="3" s="1"/>
  <c r="I149" i="3"/>
  <c r="G149" i="3" s="1"/>
  <c r="J245" i="3"/>
  <c r="H245" i="3" s="1"/>
  <c r="F245" i="3" s="1"/>
  <c r="I405" i="3"/>
  <c r="G405" i="3" s="1"/>
  <c r="J533" i="3"/>
  <c r="H533" i="3" s="1"/>
  <c r="F533" i="3" s="1"/>
  <c r="I533" i="3"/>
  <c r="G533" i="3" s="1"/>
  <c r="J657" i="3"/>
  <c r="H657" i="3" s="1"/>
  <c r="F657" i="3" s="1"/>
  <c r="I657" i="3"/>
  <c r="G657" i="3" s="1"/>
  <c r="I817" i="3"/>
  <c r="G817" i="3" s="1"/>
  <c r="J881" i="3"/>
  <c r="H881" i="3" s="1"/>
  <c r="F881" i="3" s="1"/>
  <c r="I945" i="3"/>
  <c r="G945" i="3" s="1"/>
  <c r="J977" i="3"/>
  <c r="H977" i="3" s="1"/>
  <c r="I977" i="3"/>
  <c r="G977" i="3" s="1"/>
  <c r="J1173" i="3"/>
  <c r="H1173" i="3" s="1"/>
  <c r="F1173" i="3" s="1"/>
  <c r="I1173" i="3"/>
  <c r="G1173" i="3" s="1"/>
  <c r="J1233" i="3"/>
  <c r="H1233" i="3" s="1"/>
  <c r="I1233" i="3"/>
  <c r="G1233" i="3" s="1"/>
  <c r="J1365" i="3"/>
  <c r="H1365" i="3" s="1"/>
  <c r="F1365" i="3" s="1"/>
  <c r="I1365" i="3"/>
  <c r="G1365" i="3" s="1"/>
  <c r="J1493" i="3"/>
  <c r="H1493" i="3" s="1"/>
  <c r="F1493" i="3" s="1"/>
  <c r="I1493" i="3"/>
  <c r="G1493" i="3" s="1"/>
  <c r="J26" i="3"/>
  <c r="H26" i="3" s="1"/>
  <c r="J170" i="3"/>
  <c r="H170" i="3" s="1"/>
  <c r="I170" i="3"/>
  <c r="G170" i="3" s="1"/>
  <c r="J186" i="3"/>
  <c r="H186" i="3" s="1"/>
  <c r="I186" i="3"/>
  <c r="G186" i="3" s="1"/>
  <c r="J1429" i="3"/>
  <c r="H1429" i="3" s="1"/>
  <c r="F1429" i="3" s="1"/>
  <c r="I1429" i="3"/>
  <c r="G1429" i="3" s="1"/>
  <c r="J58" i="3"/>
  <c r="H58" i="3" s="1"/>
  <c r="I58" i="3"/>
  <c r="G58" i="3" s="1"/>
  <c r="J90" i="3"/>
  <c r="H90" i="3" s="1"/>
  <c r="F90" i="3" s="1"/>
  <c r="I90" i="3"/>
  <c r="G90" i="3" s="1"/>
  <c r="J138" i="3"/>
  <c r="H138" i="3" s="1"/>
  <c r="F138" i="3" s="1"/>
  <c r="I138" i="3"/>
  <c r="G138" i="3" s="1"/>
  <c r="J218" i="3"/>
  <c r="H218" i="3" s="1"/>
  <c r="I218" i="3"/>
  <c r="G218" i="3" s="1"/>
  <c r="J282" i="3"/>
  <c r="H282" i="3" s="1"/>
  <c r="F282" i="3" s="1"/>
  <c r="I282" i="3"/>
  <c r="G282" i="3" s="1"/>
  <c r="J346" i="3"/>
  <c r="H346" i="3" s="1"/>
  <c r="I346" i="3"/>
  <c r="G346" i="3" s="1"/>
  <c r="I394" i="3"/>
  <c r="G394" i="3" s="1"/>
  <c r="J458" i="3"/>
  <c r="H458" i="3" s="1"/>
  <c r="F458" i="3" s="1"/>
  <c r="I458" i="3"/>
  <c r="G458" i="3" s="1"/>
  <c r="J522" i="3"/>
  <c r="H522" i="3" s="1"/>
  <c r="F522" i="3" s="1"/>
  <c r="I522" i="3"/>
  <c r="G522" i="3" s="1"/>
  <c r="J586" i="3"/>
  <c r="H586" i="3" s="1"/>
  <c r="F586" i="3" s="1"/>
  <c r="I586" i="3"/>
  <c r="G586" i="3" s="1"/>
  <c r="J650" i="3"/>
  <c r="H650" i="3" s="1"/>
  <c r="F650" i="3" s="1"/>
  <c r="I650" i="3"/>
  <c r="G650" i="3" s="1"/>
  <c r="J714" i="3"/>
  <c r="H714" i="3" s="1"/>
  <c r="F714" i="3" s="1"/>
  <c r="I714" i="3"/>
  <c r="G714" i="3" s="1"/>
  <c r="J810" i="3"/>
  <c r="H810" i="3" s="1"/>
  <c r="I810" i="3"/>
  <c r="G810" i="3" s="1"/>
  <c r="J874" i="3"/>
  <c r="H874" i="3" s="1"/>
  <c r="F874" i="3" s="1"/>
  <c r="I874" i="3"/>
  <c r="G874" i="3" s="1"/>
  <c r="J938" i="3"/>
  <c r="H938" i="3" s="1"/>
  <c r="I938" i="3"/>
  <c r="G938" i="3" s="1"/>
  <c r="J970" i="3"/>
  <c r="H970" i="3" s="1"/>
  <c r="F970" i="3" s="1"/>
  <c r="I970" i="3"/>
  <c r="G970" i="3" s="1"/>
  <c r="J1018" i="3"/>
  <c r="H1018" i="3" s="1"/>
  <c r="I1018" i="3"/>
  <c r="G1018" i="3" s="1"/>
  <c r="J1082" i="3"/>
  <c r="H1082" i="3" s="1"/>
  <c r="I1082" i="3"/>
  <c r="G1082" i="3" s="1"/>
  <c r="J1114" i="3"/>
  <c r="H1114" i="3" s="1"/>
  <c r="J1130" i="3"/>
  <c r="H1130" i="3" s="1"/>
  <c r="J1146" i="3"/>
  <c r="H1146" i="3" s="1"/>
  <c r="I1146" i="3"/>
  <c r="G1146" i="3" s="1"/>
  <c r="J1210" i="3"/>
  <c r="H1210" i="3" s="1"/>
  <c r="I1210" i="3"/>
  <c r="G1210" i="3" s="1"/>
  <c r="J1274" i="3"/>
  <c r="H1274" i="3" s="1"/>
  <c r="I1274" i="3"/>
  <c r="G1274" i="3" s="1"/>
  <c r="J1338" i="3"/>
  <c r="H1338" i="3" s="1"/>
  <c r="I1338" i="3"/>
  <c r="G1338" i="3" s="1"/>
  <c r="J1402" i="3"/>
  <c r="H1402" i="3" s="1"/>
  <c r="I1402" i="3"/>
  <c r="G1402" i="3" s="1"/>
  <c r="J1466" i="3"/>
  <c r="H1466" i="3" s="1"/>
  <c r="I1466" i="3"/>
  <c r="G1466" i="3" s="1"/>
  <c r="J1391" i="3"/>
  <c r="H1391" i="3" s="1"/>
  <c r="I1391" i="3"/>
  <c r="G1391" i="3" s="1"/>
  <c r="J1135" i="3"/>
  <c r="H1135" i="3" s="1"/>
  <c r="F1135" i="3" s="1"/>
  <c r="I1135" i="3"/>
  <c r="G1135" i="3" s="1"/>
  <c r="I943" i="3"/>
  <c r="G943" i="3" s="1"/>
  <c r="J815" i="3"/>
  <c r="H815" i="3" s="1"/>
  <c r="J751" i="3"/>
  <c r="H751" i="3" s="1"/>
  <c r="I687" i="3"/>
  <c r="G687" i="3" s="1"/>
  <c r="J495" i="3"/>
  <c r="H495" i="3" s="1"/>
  <c r="I431" i="3"/>
  <c r="G431" i="3" s="1"/>
  <c r="I175" i="3"/>
  <c r="G175" i="3" s="1"/>
  <c r="J1339" i="3"/>
  <c r="H1339" i="3" s="1"/>
  <c r="F1339" i="3" s="1"/>
  <c r="I1339" i="3"/>
  <c r="G1339" i="3" s="1"/>
  <c r="J1083" i="3"/>
  <c r="H1083" i="3" s="1"/>
  <c r="F1083" i="3" s="1"/>
  <c r="I1083" i="3"/>
  <c r="G1083" i="3" s="1"/>
  <c r="J891" i="3"/>
  <c r="H891" i="3" s="1"/>
  <c r="F891" i="3" s="1"/>
  <c r="I699" i="3"/>
  <c r="G699" i="3" s="1"/>
  <c r="J571" i="3"/>
  <c r="H571" i="3" s="1"/>
  <c r="F571" i="3" s="1"/>
  <c r="I443" i="3"/>
  <c r="G443" i="3" s="1"/>
  <c r="J379" i="3"/>
  <c r="H379" i="3" s="1"/>
  <c r="F379" i="3" s="1"/>
  <c r="I379" i="3"/>
  <c r="G379" i="3" s="1"/>
  <c r="J123" i="3"/>
  <c r="H123" i="3" s="1"/>
  <c r="F123" i="3" s="1"/>
  <c r="I123" i="3"/>
  <c r="G123" i="3" s="1"/>
  <c r="J59" i="3"/>
  <c r="H59" i="3" s="1"/>
  <c r="F59" i="3" s="1"/>
  <c r="I59" i="3"/>
  <c r="G59" i="3" s="1"/>
  <c r="I382" i="3"/>
  <c r="G382" i="3" s="1"/>
  <c r="J542" i="3"/>
  <c r="H542" i="3" s="1"/>
  <c r="I542" i="3"/>
  <c r="G542" i="3" s="1"/>
  <c r="J878" i="3"/>
  <c r="H878" i="3" s="1"/>
  <c r="I878" i="3"/>
  <c r="G878" i="3" s="1"/>
  <c r="J974" i="3"/>
  <c r="H974" i="3" s="1"/>
  <c r="I974" i="3"/>
  <c r="G974" i="3" s="1"/>
  <c r="J1182" i="3"/>
  <c r="H1182" i="3" s="1"/>
  <c r="I1182" i="3"/>
  <c r="G1182" i="3" s="1"/>
  <c r="J1326" i="3"/>
  <c r="H1326" i="3" s="1"/>
  <c r="I1326" i="3"/>
  <c r="G1326" i="3" s="1"/>
  <c r="J1311" i="3"/>
  <c r="H1311" i="3" s="1"/>
  <c r="I1311" i="3"/>
  <c r="G1311" i="3" s="1"/>
  <c r="I671" i="3"/>
  <c r="G671" i="3" s="1"/>
  <c r="J31" i="3"/>
  <c r="H31" i="3" s="1"/>
  <c r="J1323" i="3"/>
  <c r="H1323" i="3" s="1"/>
  <c r="F1323" i="3" s="1"/>
  <c r="I1323" i="3"/>
  <c r="G1323" i="3" s="1"/>
  <c r="J747" i="3"/>
  <c r="H747" i="3" s="1"/>
  <c r="F747" i="3" s="1"/>
  <c r="I555" i="3"/>
  <c r="G555" i="3" s="1"/>
  <c r="J1154" i="3"/>
  <c r="H1154" i="3" s="1"/>
  <c r="F1154" i="3" s="1"/>
  <c r="I1154" i="3"/>
  <c r="G1154" i="3" s="1"/>
  <c r="J1314" i="3"/>
  <c r="H1314" i="3" s="1"/>
  <c r="I1314" i="3"/>
  <c r="G1314" i="3" s="1"/>
  <c r="J1490" i="3"/>
  <c r="H1490" i="3" s="1"/>
  <c r="I1490" i="3"/>
  <c r="G1490" i="3" s="1"/>
  <c r="J1423" i="3"/>
  <c r="H1423" i="3" s="1"/>
  <c r="I1423" i="3"/>
  <c r="G1423" i="3" s="1"/>
  <c r="I719" i="3"/>
  <c r="G719" i="3" s="1"/>
  <c r="I527" i="3"/>
  <c r="G527" i="3" s="1"/>
  <c r="J143" i="3"/>
  <c r="H143" i="3" s="1"/>
  <c r="J1435" i="3"/>
  <c r="H1435" i="3" s="1"/>
  <c r="F1435" i="3" s="1"/>
  <c r="I1435" i="3"/>
  <c r="G1435" i="3" s="1"/>
  <c r="J923" i="3"/>
  <c r="H923" i="3" s="1"/>
  <c r="F923" i="3" s="1"/>
  <c r="I731" i="3"/>
  <c r="G731" i="3" s="1"/>
  <c r="I155" i="3"/>
  <c r="G155" i="3" s="1"/>
  <c r="J1443" i="3"/>
  <c r="H1443" i="3" s="1"/>
  <c r="I1443" i="3"/>
  <c r="G1443" i="3" s="1"/>
  <c r="J1187" i="3"/>
  <c r="H1187" i="3" s="1"/>
  <c r="F1187" i="3" s="1"/>
  <c r="I1187" i="3"/>
  <c r="G1187" i="3" s="1"/>
  <c r="I867" i="3"/>
  <c r="G867" i="3" s="1"/>
  <c r="J675" i="3"/>
  <c r="H675" i="3" s="1"/>
  <c r="F675" i="3" s="1"/>
  <c r="I611" i="3"/>
  <c r="G611" i="3" s="1"/>
  <c r="J419" i="3"/>
  <c r="H419" i="3" s="1"/>
  <c r="F419" i="3" s="1"/>
  <c r="J227" i="3"/>
  <c r="H227" i="3" s="1"/>
  <c r="F227" i="3" s="1"/>
  <c r="I227" i="3"/>
  <c r="G227" i="3" s="1"/>
  <c r="J163" i="3"/>
  <c r="H163" i="3" s="1"/>
  <c r="F163" i="3" s="1"/>
  <c r="J16" i="3"/>
  <c r="H16" i="3" s="1"/>
  <c r="F16" i="3" s="1"/>
  <c r="I16" i="3"/>
  <c r="G16" i="3" s="1"/>
  <c r="J64" i="3"/>
  <c r="H64" i="3" s="1"/>
  <c r="F64" i="3" s="1"/>
  <c r="J96" i="3"/>
  <c r="H96" i="3" s="1"/>
  <c r="F96" i="3" s="1"/>
  <c r="I96" i="3"/>
  <c r="G96" i="3" s="1"/>
  <c r="J176" i="3"/>
  <c r="H176" i="3" s="1"/>
  <c r="F176" i="3" s="1"/>
  <c r="I176" i="3"/>
  <c r="G176" i="3" s="1"/>
  <c r="J224" i="3"/>
  <c r="H224" i="3" s="1"/>
  <c r="F224" i="3" s="1"/>
  <c r="I224" i="3"/>
  <c r="G224" i="3" s="1"/>
  <c r="I288" i="3"/>
  <c r="G288" i="3" s="1"/>
  <c r="J352" i="3"/>
  <c r="H352" i="3" s="1"/>
  <c r="F352" i="3" s="1"/>
  <c r="I352" i="3"/>
  <c r="G352" i="3" s="1"/>
  <c r="J432" i="3"/>
  <c r="H432" i="3" s="1"/>
  <c r="F432" i="3" s="1"/>
  <c r="I432" i="3"/>
  <c r="G432" i="3" s="1"/>
  <c r="J496" i="3"/>
  <c r="H496" i="3" s="1"/>
  <c r="F496" i="3" s="1"/>
  <c r="I496" i="3"/>
  <c r="G496" i="3" s="1"/>
  <c r="J560" i="3"/>
  <c r="H560" i="3" s="1"/>
  <c r="F560" i="3" s="1"/>
  <c r="I560" i="3"/>
  <c r="G560" i="3" s="1"/>
  <c r="J624" i="3"/>
  <c r="H624" i="3" s="1"/>
  <c r="F624" i="3" s="1"/>
  <c r="I624" i="3"/>
  <c r="G624" i="3" s="1"/>
  <c r="J688" i="3"/>
  <c r="H688" i="3" s="1"/>
  <c r="F688" i="3" s="1"/>
  <c r="I688" i="3"/>
  <c r="G688" i="3" s="1"/>
  <c r="J800" i="3"/>
  <c r="H800" i="3" s="1"/>
  <c r="I800" i="3"/>
  <c r="G800" i="3" s="1"/>
  <c r="J864" i="3"/>
  <c r="H864" i="3" s="1"/>
  <c r="I864" i="3"/>
  <c r="G864" i="3" s="1"/>
  <c r="J928" i="3"/>
  <c r="H928" i="3" s="1"/>
  <c r="I928" i="3"/>
  <c r="G928" i="3" s="1"/>
  <c r="I992" i="3"/>
  <c r="G992" i="3" s="1"/>
  <c r="J1040" i="3"/>
  <c r="H1040" i="3" s="1"/>
  <c r="F1040" i="3" s="1"/>
  <c r="I1056" i="3"/>
  <c r="G1056" i="3" s="1"/>
  <c r="I1072" i="3"/>
  <c r="G1072" i="3" s="1"/>
  <c r="J1104" i="3"/>
  <c r="H1104" i="3" s="1"/>
  <c r="F1104" i="3" s="1"/>
  <c r="J1184" i="3"/>
  <c r="H1184" i="3" s="1"/>
  <c r="J1216" i="3"/>
  <c r="H1216" i="3" s="1"/>
  <c r="F1216" i="3" s="1"/>
  <c r="I1232" i="3"/>
  <c r="G1232" i="3" s="1"/>
  <c r="J1280" i="3"/>
  <c r="H1280" i="3" s="1"/>
  <c r="I1296" i="3"/>
  <c r="G1296" i="3" s="1"/>
  <c r="J1344" i="3"/>
  <c r="H1344" i="3" s="1"/>
  <c r="I1360" i="3"/>
  <c r="G1360" i="3" s="1"/>
  <c r="J1408" i="3"/>
  <c r="H1408" i="3" s="1"/>
  <c r="I1424" i="3"/>
  <c r="G1424" i="3" s="1"/>
  <c r="J1472" i="3"/>
  <c r="H1472" i="3" s="1"/>
  <c r="I1488" i="3"/>
  <c r="G1488" i="3" s="1"/>
  <c r="J6" i="3"/>
  <c r="H6" i="3" s="1"/>
  <c r="F6" i="3" s="1"/>
  <c r="J217" i="3"/>
  <c r="H217" i="3" s="1"/>
  <c r="F217" i="3" s="1"/>
  <c r="J281" i="3"/>
  <c r="H281" i="3" s="1"/>
  <c r="F281" i="3" s="1"/>
  <c r="I349" i="3"/>
  <c r="G349" i="3" s="1"/>
  <c r="J377" i="3"/>
  <c r="H377" i="3" s="1"/>
  <c r="J409" i="3"/>
  <c r="H409" i="3" s="1"/>
  <c r="J441" i="3"/>
  <c r="H441" i="3" s="1"/>
  <c r="I441" i="3"/>
  <c r="G441" i="3" s="1"/>
  <c r="J573" i="3"/>
  <c r="H573" i="3" s="1"/>
  <c r="I573" i="3"/>
  <c r="G573" i="3" s="1"/>
  <c r="J701" i="3"/>
  <c r="H701" i="3" s="1"/>
  <c r="I701" i="3"/>
  <c r="G701" i="3" s="1"/>
  <c r="I797" i="3"/>
  <c r="G797" i="3" s="1"/>
  <c r="J829" i="3"/>
  <c r="H829" i="3" s="1"/>
  <c r="I925" i="3"/>
  <c r="G925" i="3" s="1"/>
  <c r="J957" i="3"/>
  <c r="H957" i="3" s="1"/>
  <c r="J1021" i="3"/>
  <c r="H1021" i="3" s="1"/>
  <c r="I1021" i="3"/>
  <c r="G1021" i="3" s="1"/>
  <c r="I1085" i="3"/>
  <c r="G1085" i="3" s="1"/>
  <c r="J1277" i="3"/>
  <c r="H1277" i="3" s="1"/>
  <c r="I1277" i="3"/>
  <c r="G1277" i="3" s="1"/>
  <c r="J1401" i="3"/>
  <c r="H1401" i="3" s="1"/>
  <c r="F1401" i="3" s="1"/>
  <c r="I1401" i="3"/>
  <c r="G1401" i="3" s="1"/>
  <c r="J21" i="3"/>
  <c r="H21" i="3" s="1"/>
  <c r="F21" i="3" s="1"/>
  <c r="I21" i="3"/>
  <c r="G21" i="3" s="1"/>
  <c r="J89" i="3"/>
  <c r="H89" i="3" s="1"/>
  <c r="F89" i="3" s="1"/>
  <c r="J189" i="3"/>
  <c r="H189" i="3" s="1"/>
  <c r="I221" i="3"/>
  <c r="G221" i="3" s="1"/>
  <c r="I285" i="3"/>
  <c r="G285" i="3" s="1"/>
  <c r="J313" i="3"/>
  <c r="H313" i="3" s="1"/>
  <c r="I345" i="3"/>
  <c r="G345" i="3" s="1"/>
  <c r="I381" i="3"/>
  <c r="G381" i="3" s="1"/>
  <c r="J477" i="3"/>
  <c r="H477" i="3" s="1"/>
  <c r="F477" i="3" s="1"/>
  <c r="I477" i="3"/>
  <c r="G477" i="3" s="1"/>
  <c r="J601" i="3"/>
  <c r="H601" i="3" s="1"/>
  <c r="I601" i="3"/>
  <c r="G601" i="3" s="1"/>
  <c r="J729" i="3"/>
  <c r="H729" i="3" s="1"/>
  <c r="I729" i="3"/>
  <c r="G729" i="3" s="1"/>
  <c r="J761" i="3"/>
  <c r="H761" i="3" s="1"/>
  <c r="I761" i="3"/>
  <c r="G761" i="3" s="1"/>
  <c r="J825" i="3"/>
  <c r="H825" i="3" s="1"/>
  <c r="I889" i="3"/>
  <c r="G889" i="3" s="1"/>
  <c r="J953" i="3"/>
  <c r="H953" i="3" s="1"/>
  <c r="J1081" i="3"/>
  <c r="H1081" i="3" s="1"/>
  <c r="F1081" i="3" s="1"/>
  <c r="I1081" i="3"/>
  <c r="G1081" i="3" s="1"/>
  <c r="J1145" i="3"/>
  <c r="H1145" i="3" s="1"/>
  <c r="F1145" i="3" s="1"/>
  <c r="I1145" i="3"/>
  <c r="G1145" i="3" s="1"/>
  <c r="J1241" i="3"/>
  <c r="H1241" i="3" s="1"/>
  <c r="I1241" i="3"/>
  <c r="G1241" i="3" s="1"/>
  <c r="J1373" i="3"/>
  <c r="H1373" i="3" s="1"/>
  <c r="I1373" i="3"/>
  <c r="G1373" i="3" s="1"/>
  <c r="J1501" i="3"/>
  <c r="H1501" i="3" s="1"/>
  <c r="I1501" i="3"/>
  <c r="G1501" i="3" s="1"/>
  <c r="J14" i="3"/>
  <c r="H14" i="3" s="1"/>
  <c r="J254" i="3"/>
  <c r="H254" i="3" s="1"/>
  <c r="F254" i="3" s="1"/>
  <c r="I254" i="3"/>
  <c r="G254" i="3" s="1"/>
  <c r="J526" i="3"/>
  <c r="H526" i="3" s="1"/>
  <c r="I526" i="3"/>
  <c r="G526" i="3" s="1"/>
  <c r="J702" i="3"/>
  <c r="H702" i="3" s="1"/>
  <c r="F702" i="3" s="1"/>
  <c r="I702" i="3"/>
  <c r="G702" i="3" s="1"/>
  <c r="J814" i="3"/>
  <c r="H814" i="3" s="1"/>
  <c r="F814" i="3" s="1"/>
  <c r="I814" i="3"/>
  <c r="G814" i="3" s="1"/>
  <c r="J1054" i="3"/>
  <c r="H1054" i="3" s="1"/>
  <c r="F1054" i="3" s="1"/>
  <c r="I1054" i="3"/>
  <c r="G1054" i="3" s="1"/>
  <c r="J1246" i="3"/>
  <c r="H1246" i="3" s="1"/>
  <c r="F1246" i="3" s="1"/>
  <c r="I1246" i="3"/>
  <c r="G1246" i="3" s="1"/>
  <c r="J1438" i="3"/>
  <c r="H1438" i="3" s="1"/>
  <c r="F1438" i="3" s="1"/>
  <c r="I1438" i="3"/>
  <c r="G1438" i="3" s="1"/>
  <c r="J1502" i="3"/>
  <c r="H1502" i="3" s="1"/>
  <c r="J95" i="3"/>
  <c r="H95" i="3" s="1"/>
  <c r="F95" i="3" s="1"/>
  <c r="I95" i="3"/>
  <c r="G95" i="3" s="1"/>
  <c r="J1451" i="3"/>
  <c r="H1451" i="3" s="1"/>
  <c r="F1451" i="3" s="1"/>
  <c r="I1451" i="3"/>
  <c r="G1451" i="3" s="1"/>
  <c r="J811" i="3"/>
  <c r="H811" i="3" s="1"/>
  <c r="F811" i="3" s="1"/>
  <c r="I619" i="3"/>
  <c r="G619" i="3" s="1"/>
  <c r="J1363" i="3"/>
  <c r="H1363" i="3" s="1"/>
  <c r="F1363" i="3" s="1"/>
  <c r="I1363" i="3"/>
  <c r="G1363" i="3" s="1"/>
  <c r="I723" i="3"/>
  <c r="G723" i="3" s="1"/>
  <c r="I20" i="3"/>
  <c r="G20" i="3" s="1"/>
  <c r="J148" i="3"/>
  <c r="H148" i="3" s="1"/>
  <c r="F148" i="3" s="1"/>
  <c r="I148" i="3"/>
  <c r="G148" i="3" s="1"/>
  <c r="J244" i="3"/>
  <c r="H244" i="3" s="1"/>
  <c r="F244" i="3" s="1"/>
  <c r="I244" i="3"/>
  <c r="G244" i="3" s="1"/>
  <c r="J372" i="3"/>
  <c r="H372" i="3" s="1"/>
  <c r="F372" i="3" s="1"/>
  <c r="I372" i="3"/>
  <c r="G372" i="3" s="1"/>
  <c r="J548" i="3"/>
  <c r="H548" i="3" s="1"/>
  <c r="F548" i="3" s="1"/>
  <c r="I548" i="3"/>
  <c r="G548" i="3" s="1"/>
  <c r="J660" i="3"/>
  <c r="H660" i="3" s="1"/>
  <c r="F660" i="3" s="1"/>
  <c r="I660" i="3"/>
  <c r="G660" i="3" s="1"/>
  <c r="J884" i="3"/>
  <c r="H884" i="3" s="1"/>
  <c r="F884" i="3" s="1"/>
  <c r="I884" i="3"/>
  <c r="G884" i="3" s="1"/>
  <c r="I980" i="3"/>
  <c r="G980" i="3" s="1"/>
  <c r="J1076" i="3"/>
  <c r="H1076" i="3" s="1"/>
  <c r="F1076" i="3" s="1"/>
  <c r="J1140" i="3"/>
  <c r="H1140" i="3" s="1"/>
  <c r="F1140" i="3" s="1"/>
  <c r="J1220" i="3"/>
  <c r="H1220" i="3" s="1"/>
  <c r="I1316" i="3"/>
  <c r="G1316" i="3" s="1"/>
  <c r="J1348" i="3"/>
  <c r="H1348" i="3" s="1"/>
  <c r="F1348" i="3" s="1"/>
  <c r="I1412" i="3"/>
  <c r="G1412" i="3" s="1"/>
  <c r="I1444" i="3"/>
  <c r="G1444" i="3" s="1"/>
  <c r="J1476" i="3"/>
  <c r="H1476" i="3" s="1"/>
  <c r="F1476" i="3" s="1"/>
  <c r="I101" i="3"/>
  <c r="G101" i="3" s="1"/>
  <c r="I193" i="3"/>
  <c r="G193" i="3" s="1"/>
  <c r="J545" i="3"/>
  <c r="H545" i="3" s="1"/>
  <c r="I545" i="3"/>
  <c r="G545" i="3" s="1"/>
  <c r="I869" i="3"/>
  <c r="G869" i="3" s="1"/>
  <c r="J997" i="3"/>
  <c r="H997" i="3" s="1"/>
  <c r="F997" i="3" s="1"/>
  <c r="I997" i="3"/>
  <c r="G997" i="3" s="1"/>
  <c r="J1281" i="3"/>
  <c r="H1281" i="3" s="1"/>
  <c r="I1281" i="3"/>
  <c r="G1281" i="3" s="1"/>
  <c r="I197" i="3"/>
  <c r="G197" i="3" s="1"/>
  <c r="I325" i="3"/>
  <c r="G325" i="3" s="1"/>
  <c r="J389" i="3"/>
  <c r="H389" i="3" s="1"/>
  <c r="F389" i="3" s="1"/>
  <c r="J453" i="3"/>
  <c r="H453" i="3" s="1"/>
  <c r="F453" i="3" s="1"/>
  <c r="I453" i="3"/>
  <c r="G453" i="3" s="1"/>
  <c r="J705" i="3"/>
  <c r="H705" i="3" s="1"/>
  <c r="I705" i="3"/>
  <c r="G705" i="3" s="1"/>
  <c r="I801" i="3"/>
  <c r="G801" i="3" s="1"/>
  <c r="J929" i="3"/>
  <c r="H929" i="3" s="1"/>
  <c r="J1185" i="3"/>
  <c r="H1185" i="3" s="1"/>
  <c r="I1185" i="3"/>
  <c r="G1185" i="3" s="1"/>
  <c r="J1381" i="3"/>
  <c r="H1381" i="3" s="1"/>
  <c r="F1381" i="3" s="1"/>
  <c r="I1381" i="3"/>
  <c r="G1381" i="3" s="1"/>
  <c r="J82" i="3"/>
  <c r="H82" i="3" s="1"/>
  <c r="F82" i="3" s="1"/>
  <c r="I82" i="3"/>
  <c r="G82" i="3" s="1"/>
  <c r="J178" i="3"/>
  <c r="H178" i="3" s="1"/>
  <c r="F178" i="3" s="1"/>
  <c r="I178" i="3"/>
  <c r="G178" i="3" s="1"/>
  <c r="J210" i="3"/>
  <c r="H210" i="3" s="1"/>
  <c r="I210" i="3"/>
  <c r="G210" i="3" s="1"/>
  <c r="J354" i="3"/>
  <c r="H354" i="3" s="1"/>
  <c r="I354" i="3"/>
  <c r="G354" i="3" s="1"/>
  <c r="J386" i="3"/>
  <c r="H386" i="3" s="1"/>
  <c r="F386" i="3" s="1"/>
  <c r="J450" i="3"/>
  <c r="H450" i="3" s="1"/>
  <c r="F450" i="3" s="1"/>
  <c r="I450" i="3"/>
  <c r="G450" i="3" s="1"/>
  <c r="J578" i="3"/>
  <c r="H578" i="3" s="1"/>
  <c r="F578" i="3" s="1"/>
  <c r="I578" i="3"/>
  <c r="G578" i="3" s="1"/>
  <c r="J706" i="3"/>
  <c r="H706" i="3" s="1"/>
  <c r="F706" i="3" s="1"/>
  <c r="I706" i="3"/>
  <c r="G706" i="3" s="1"/>
  <c r="I770" i="3"/>
  <c r="G770" i="3" s="1"/>
  <c r="J898" i="3"/>
  <c r="H898" i="3" s="1"/>
  <c r="F898" i="3" s="1"/>
  <c r="I898" i="3"/>
  <c r="G898" i="3" s="1"/>
  <c r="J1090" i="3"/>
  <c r="H1090" i="3" s="1"/>
  <c r="F1090" i="3" s="1"/>
  <c r="I1090" i="3"/>
  <c r="G1090" i="3" s="1"/>
  <c r="J1138" i="3"/>
  <c r="H1138" i="3" s="1"/>
  <c r="F1138" i="3" s="1"/>
  <c r="I1138" i="3"/>
  <c r="G1138" i="3" s="1"/>
  <c r="J1282" i="3"/>
  <c r="H1282" i="3" s="1"/>
  <c r="F1282" i="3" s="1"/>
  <c r="I1282" i="3"/>
  <c r="G1282" i="3" s="1"/>
  <c r="I1506" i="3"/>
  <c r="G1506" i="3" s="1"/>
  <c r="J1295" i="3"/>
  <c r="H1295" i="3" s="1"/>
  <c r="I1295" i="3"/>
  <c r="G1295" i="3" s="1"/>
  <c r="I847" i="3"/>
  <c r="G847" i="3" s="1"/>
  <c r="J1051" i="3"/>
  <c r="H1051" i="3" s="1"/>
  <c r="F1051" i="3" s="1"/>
  <c r="I1051" i="3"/>
  <c r="G1051" i="3" s="1"/>
  <c r="I859" i="3"/>
  <c r="G859" i="3" s="1"/>
  <c r="J411" i="3"/>
  <c r="H411" i="3" s="1"/>
  <c r="F411" i="3" s="1"/>
  <c r="I26" i="3"/>
  <c r="G26" i="3" s="1"/>
  <c r="J42" i="3"/>
  <c r="H42" i="3" s="1"/>
  <c r="I42" i="3"/>
  <c r="G42" i="3" s="1"/>
  <c r="J74" i="3"/>
  <c r="H74" i="3" s="1"/>
  <c r="F74" i="3" s="1"/>
  <c r="I74" i="3"/>
  <c r="G74" i="3" s="1"/>
  <c r="J122" i="3"/>
  <c r="H122" i="3" s="1"/>
  <c r="F122" i="3" s="1"/>
  <c r="I122" i="3"/>
  <c r="G122" i="3" s="1"/>
  <c r="J202" i="3"/>
  <c r="H202" i="3" s="1"/>
  <c r="F202" i="3" s="1"/>
  <c r="I202" i="3"/>
  <c r="G202" i="3" s="1"/>
  <c r="J266" i="3"/>
  <c r="H266" i="3" s="1"/>
  <c r="F266" i="3" s="1"/>
  <c r="I266" i="3"/>
  <c r="G266" i="3" s="1"/>
  <c r="J330" i="3"/>
  <c r="H330" i="3" s="1"/>
  <c r="F330" i="3" s="1"/>
  <c r="I330" i="3"/>
  <c r="G330" i="3" s="1"/>
  <c r="I378" i="3"/>
  <c r="G378" i="3" s="1"/>
  <c r="J442" i="3"/>
  <c r="H442" i="3" s="1"/>
  <c r="F442" i="3" s="1"/>
  <c r="I442" i="3"/>
  <c r="G442" i="3" s="1"/>
  <c r="J506" i="3"/>
  <c r="H506" i="3" s="1"/>
  <c r="I506" i="3"/>
  <c r="G506" i="3" s="1"/>
  <c r="J570" i="3"/>
  <c r="H570" i="3" s="1"/>
  <c r="F570" i="3" s="1"/>
  <c r="I570" i="3"/>
  <c r="G570" i="3" s="1"/>
  <c r="J634" i="3"/>
  <c r="H634" i="3" s="1"/>
  <c r="I634" i="3"/>
  <c r="G634" i="3" s="1"/>
  <c r="J698" i="3"/>
  <c r="H698" i="3" s="1"/>
  <c r="F698" i="3" s="1"/>
  <c r="I698" i="3"/>
  <c r="G698" i="3" s="1"/>
  <c r="I762" i="3"/>
  <c r="G762" i="3" s="1"/>
  <c r="J794" i="3"/>
  <c r="H794" i="3" s="1"/>
  <c r="F794" i="3" s="1"/>
  <c r="I794" i="3"/>
  <c r="G794" i="3" s="1"/>
  <c r="J858" i="3"/>
  <c r="H858" i="3" s="1"/>
  <c r="I858" i="3"/>
  <c r="G858" i="3" s="1"/>
  <c r="J922" i="3"/>
  <c r="H922" i="3" s="1"/>
  <c r="F922" i="3" s="1"/>
  <c r="I922" i="3"/>
  <c r="G922" i="3" s="1"/>
  <c r="J1002" i="3"/>
  <c r="H1002" i="3" s="1"/>
  <c r="I1002" i="3"/>
  <c r="G1002" i="3" s="1"/>
  <c r="J1066" i="3"/>
  <c r="H1066" i="3" s="1"/>
  <c r="F1066" i="3" s="1"/>
  <c r="I1066" i="3"/>
  <c r="G1066" i="3" s="1"/>
  <c r="J1194" i="3"/>
  <c r="H1194" i="3" s="1"/>
  <c r="F1194" i="3" s="1"/>
  <c r="I1194" i="3"/>
  <c r="G1194" i="3" s="1"/>
  <c r="J1258" i="3"/>
  <c r="H1258" i="3" s="1"/>
  <c r="I1258" i="3"/>
  <c r="G1258" i="3" s="1"/>
  <c r="J1322" i="3"/>
  <c r="H1322" i="3" s="1"/>
  <c r="F1322" i="3" s="1"/>
  <c r="I1322" i="3"/>
  <c r="G1322" i="3" s="1"/>
  <c r="J1386" i="3"/>
  <c r="H1386" i="3" s="1"/>
  <c r="F1386" i="3" s="1"/>
  <c r="I1386" i="3"/>
  <c r="G1386" i="3" s="1"/>
  <c r="J1450" i="3"/>
  <c r="H1450" i="3" s="1"/>
  <c r="F1450" i="3" s="1"/>
  <c r="I1450" i="3"/>
  <c r="G1450" i="3" s="1"/>
  <c r="J1514" i="3"/>
  <c r="H1514" i="3" s="1"/>
  <c r="I1514" i="3"/>
  <c r="G1514" i="3" s="1"/>
  <c r="J1455" i="3"/>
  <c r="H1455" i="3" s="1"/>
  <c r="I1455" i="3"/>
  <c r="G1455" i="3" s="1"/>
  <c r="J1199" i="3"/>
  <c r="H1199" i="3" s="1"/>
  <c r="I1199" i="3"/>
  <c r="G1199" i="3" s="1"/>
  <c r="J879" i="3"/>
  <c r="H879" i="3" s="1"/>
  <c r="I751" i="3"/>
  <c r="G751" i="3" s="1"/>
  <c r="J559" i="3"/>
  <c r="H559" i="3" s="1"/>
  <c r="F559" i="3" s="1"/>
  <c r="I495" i="3"/>
  <c r="G495" i="3" s="1"/>
  <c r="J239" i="3"/>
  <c r="H239" i="3" s="1"/>
  <c r="I239" i="3"/>
  <c r="G239" i="3" s="1"/>
  <c r="J1403" i="3"/>
  <c r="H1403" i="3" s="1"/>
  <c r="F1403" i="3" s="1"/>
  <c r="I1403" i="3"/>
  <c r="G1403" i="3" s="1"/>
  <c r="J1147" i="3"/>
  <c r="H1147" i="3" s="1"/>
  <c r="F1147" i="3" s="1"/>
  <c r="I1147" i="3"/>
  <c r="G1147" i="3" s="1"/>
  <c r="J955" i="3"/>
  <c r="H955" i="3" s="1"/>
  <c r="F955" i="3" s="1"/>
  <c r="I827" i="3"/>
  <c r="G827" i="3" s="1"/>
  <c r="I763" i="3"/>
  <c r="G763" i="3" s="1"/>
  <c r="J635" i="3"/>
  <c r="H635" i="3" s="1"/>
  <c r="F635" i="3" s="1"/>
  <c r="I507" i="3"/>
  <c r="G507" i="3" s="1"/>
  <c r="J187" i="3"/>
  <c r="H187" i="3" s="1"/>
  <c r="F187" i="3" s="1"/>
  <c r="I187" i="3"/>
  <c r="G187" i="3" s="1"/>
  <c r="J1113" i="3"/>
  <c r="H1113" i="3" s="1"/>
  <c r="F1113" i="3" s="1"/>
  <c r="I1113" i="3"/>
  <c r="G1113" i="3" s="1"/>
  <c r="J382" i="3"/>
  <c r="H382" i="3" s="1"/>
  <c r="F382" i="3" s="1"/>
  <c r="J462" i="3"/>
  <c r="H462" i="3" s="1"/>
  <c r="I462" i="3"/>
  <c r="G462" i="3" s="1"/>
  <c r="J734" i="3"/>
  <c r="H734" i="3" s="1"/>
  <c r="F734" i="3" s="1"/>
  <c r="I734" i="3"/>
  <c r="G734" i="3" s="1"/>
  <c r="J830" i="3"/>
  <c r="H830" i="3" s="1"/>
  <c r="F830" i="3" s="1"/>
  <c r="I830" i="3"/>
  <c r="G830" i="3" s="1"/>
  <c r="J1070" i="3"/>
  <c r="H1070" i="3" s="1"/>
  <c r="I1070" i="3"/>
  <c r="G1070" i="3" s="1"/>
  <c r="J1134" i="3"/>
  <c r="H1134" i="3" s="1"/>
  <c r="F1134" i="3" s="1"/>
  <c r="I1134" i="3"/>
  <c r="G1134" i="3" s="1"/>
  <c r="J1278" i="3"/>
  <c r="H1278" i="3" s="1"/>
  <c r="F1278" i="3" s="1"/>
  <c r="I1278" i="3"/>
  <c r="G1278" i="3" s="1"/>
  <c r="J1470" i="3"/>
  <c r="H1470" i="3" s="1"/>
  <c r="F1470" i="3" s="1"/>
  <c r="I1470" i="3"/>
  <c r="G1470" i="3" s="1"/>
  <c r="J1503" i="3"/>
  <c r="H1503" i="3" s="1"/>
  <c r="I1503" i="3"/>
  <c r="G1503" i="3" s="1"/>
  <c r="I863" i="3"/>
  <c r="G863" i="3" s="1"/>
  <c r="I31" i="3"/>
  <c r="G31" i="3" s="1"/>
  <c r="J1515" i="3"/>
  <c r="H1515" i="3" s="1"/>
  <c r="F1515" i="3" s="1"/>
  <c r="J939" i="3"/>
  <c r="H939" i="3" s="1"/>
  <c r="F939" i="3" s="1"/>
  <c r="I747" i="3"/>
  <c r="G747" i="3" s="1"/>
  <c r="J235" i="3"/>
  <c r="H235" i="3" s="1"/>
  <c r="F235" i="3" s="1"/>
  <c r="I235" i="3"/>
  <c r="G235" i="3" s="1"/>
  <c r="J43" i="3"/>
  <c r="H43" i="3" s="1"/>
  <c r="F43" i="3" s="1"/>
  <c r="I43" i="3"/>
  <c r="G43" i="3" s="1"/>
  <c r="J274" i="3"/>
  <c r="H274" i="3" s="1"/>
  <c r="F274" i="3" s="1"/>
  <c r="I274" i="3"/>
  <c r="G274" i="3" s="1"/>
  <c r="J946" i="3"/>
  <c r="H946" i="3" s="1"/>
  <c r="F946" i="3" s="1"/>
  <c r="I946" i="3"/>
  <c r="G946" i="3" s="1"/>
  <c r="J1058" i="3"/>
  <c r="H1058" i="3" s="1"/>
  <c r="I1058" i="3"/>
  <c r="G1058" i="3" s="1"/>
  <c r="J1266" i="3"/>
  <c r="H1266" i="3" s="1"/>
  <c r="F1266" i="3" s="1"/>
  <c r="I1266" i="3"/>
  <c r="G1266" i="3" s="1"/>
  <c r="J1442" i="3"/>
  <c r="H1442" i="3" s="1"/>
  <c r="F1442" i="3" s="1"/>
  <c r="I1442" i="3"/>
  <c r="G1442" i="3" s="1"/>
  <c r="I143" i="3"/>
  <c r="G143" i="3" s="1"/>
  <c r="J347" i="3"/>
  <c r="H347" i="3" s="1"/>
  <c r="F347" i="3" s="1"/>
  <c r="I347" i="3"/>
  <c r="G347" i="3" s="1"/>
  <c r="J1507" i="3"/>
  <c r="H1507" i="3" s="1"/>
  <c r="I1507" i="3"/>
  <c r="G1507" i="3" s="1"/>
  <c r="J1251" i="3"/>
  <c r="H1251" i="3" s="1"/>
  <c r="I1251" i="3"/>
  <c r="G1251" i="3" s="1"/>
  <c r="J995" i="3"/>
  <c r="H995" i="3" s="1"/>
  <c r="F995" i="3" s="1"/>
  <c r="I995" i="3"/>
  <c r="G995" i="3" s="1"/>
  <c r="I931" i="3"/>
  <c r="G931" i="3" s="1"/>
  <c r="J803" i="3"/>
  <c r="H803" i="3" s="1"/>
  <c r="F803" i="3" s="1"/>
  <c r="J739" i="3"/>
  <c r="H739" i="3" s="1"/>
  <c r="F739" i="3" s="1"/>
  <c r="I675" i="3"/>
  <c r="G675" i="3" s="1"/>
  <c r="J483" i="3"/>
  <c r="H483" i="3" s="1"/>
  <c r="F483" i="3" s="1"/>
  <c r="I419" i="3"/>
  <c r="G419" i="3" s="1"/>
  <c r="J291" i="3"/>
  <c r="H291" i="3" s="1"/>
  <c r="F291" i="3" s="1"/>
  <c r="I291" i="3"/>
  <c r="G291" i="3" s="1"/>
  <c r="I163" i="3"/>
  <c r="G163" i="3" s="1"/>
  <c r="J35" i="3"/>
  <c r="H35" i="3" s="1"/>
  <c r="J32" i="3"/>
  <c r="H32" i="3" s="1"/>
  <c r="I32" i="3"/>
  <c r="G32" i="3" s="1"/>
  <c r="I64" i="3"/>
  <c r="G64" i="3" s="1"/>
  <c r="J80" i="3"/>
  <c r="H80" i="3" s="1"/>
  <c r="F80" i="3" s="1"/>
  <c r="I80" i="3"/>
  <c r="G80" i="3" s="1"/>
  <c r="J160" i="3"/>
  <c r="H160" i="3" s="1"/>
  <c r="F160" i="3" s="1"/>
  <c r="I160" i="3"/>
  <c r="G160" i="3" s="1"/>
  <c r="J208" i="3"/>
  <c r="H208" i="3" s="1"/>
  <c r="F208" i="3" s="1"/>
  <c r="I208" i="3"/>
  <c r="G208" i="3" s="1"/>
  <c r="J272" i="3"/>
  <c r="H272" i="3" s="1"/>
  <c r="F272" i="3" s="1"/>
  <c r="I272" i="3"/>
  <c r="G272" i="3" s="1"/>
  <c r="J288" i="3"/>
  <c r="H288" i="3" s="1"/>
  <c r="F288" i="3" s="1"/>
  <c r="J336" i="3"/>
  <c r="H336" i="3" s="1"/>
  <c r="F336" i="3" s="1"/>
  <c r="I336" i="3"/>
  <c r="G336" i="3" s="1"/>
  <c r="J400" i="3"/>
  <c r="H400" i="3" s="1"/>
  <c r="F400" i="3" s="1"/>
  <c r="I400" i="3"/>
  <c r="G400" i="3" s="1"/>
  <c r="J416" i="3"/>
  <c r="H416" i="3" s="1"/>
  <c r="I416" i="3"/>
  <c r="G416" i="3" s="1"/>
  <c r="J480" i="3"/>
  <c r="H480" i="3" s="1"/>
  <c r="F480" i="3" s="1"/>
  <c r="I480" i="3"/>
  <c r="G480" i="3" s="1"/>
  <c r="J544" i="3"/>
  <c r="H544" i="3" s="1"/>
  <c r="F544" i="3" s="1"/>
  <c r="I544" i="3"/>
  <c r="G544" i="3" s="1"/>
  <c r="J608" i="3"/>
  <c r="H608" i="3" s="1"/>
  <c r="F608" i="3" s="1"/>
  <c r="I608" i="3"/>
  <c r="G608" i="3" s="1"/>
  <c r="J672" i="3"/>
  <c r="H672" i="3" s="1"/>
  <c r="F672" i="3" s="1"/>
  <c r="I672" i="3"/>
  <c r="G672" i="3" s="1"/>
  <c r="J736" i="3"/>
  <c r="H736" i="3" s="1"/>
  <c r="F736" i="3" s="1"/>
  <c r="I736" i="3"/>
  <c r="G736" i="3" s="1"/>
  <c r="J784" i="3"/>
  <c r="H784" i="3" s="1"/>
  <c r="F784" i="3" s="1"/>
  <c r="I784" i="3"/>
  <c r="G784" i="3" s="1"/>
  <c r="J848" i="3"/>
  <c r="H848" i="3" s="1"/>
  <c r="F848" i="3" s="1"/>
  <c r="I848" i="3"/>
  <c r="G848" i="3" s="1"/>
  <c r="J912" i="3"/>
  <c r="H912" i="3" s="1"/>
  <c r="F912" i="3" s="1"/>
  <c r="I912" i="3"/>
  <c r="G912" i="3" s="1"/>
  <c r="J976" i="3"/>
  <c r="H976" i="3" s="1"/>
  <c r="F976" i="3" s="1"/>
  <c r="I1040" i="3"/>
  <c r="G1040" i="3" s="1"/>
  <c r="J1088" i="3"/>
  <c r="H1088" i="3" s="1"/>
  <c r="F1088" i="3" s="1"/>
  <c r="I1120" i="3"/>
  <c r="G1120" i="3" s="1"/>
  <c r="I1136" i="3"/>
  <c r="G1136" i="3" s="1"/>
  <c r="J1168" i="3"/>
  <c r="H1168" i="3" s="1"/>
  <c r="F1168" i="3" s="1"/>
  <c r="I1184" i="3"/>
  <c r="G1184" i="3" s="1"/>
  <c r="J1200" i="3"/>
  <c r="H1200" i="3" s="1"/>
  <c r="F1200" i="3" s="1"/>
  <c r="I1216" i="3"/>
  <c r="G1216" i="3" s="1"/>
  <c r="J1264" i="3"/>
  <c r="H1264" i="3" s="1"/>
  <c r="F1264" i="3" s="1"/>
  <c r="I1280" i="3"/>
  <c r="G1280" i="3" s="1"/>
  <c r="J1328" i="3"/>
  <c r="H1328" i="3" s="1"/>
  <c r="F1328" i="3" s="1"/>
  <c r="I1344" i="3"/>
  <c r="G1344" i="3" s="1"/>
  <c r="J1392" i="3"/>
  <c r="H1392" i="3" s="1"/>
  <c r="F1392" i="3" s="1"/>
  <c r="I1408" i="3"/>
  <c r="G1408" i="3" s="1"/>
  <c r="J1456" i="3"/>
  <c r="H1456" i="3" s="1"/>
  <c r="F1456" i="3" s="1"/>
  <c r="I1472" i="3"/>
  <c r="G1472" i="3" s="1"/>
  <c r="J33" i="3"/>
  <c r="H33" i="3" s="1"/>
  <c r="F33" i="3" s="1"/>
  <c r="I33" i="3"/>
  <c r="G33" i="3" s="1"/>
  <c r="J121" i="3"/>
  <c r="H121" i="3" s="1"/>
  <c r="F121" i="3" s="1"/>
  <c r="J153" i="3"/>
  <c r="H153" i="3" s="1"/>
  <c r="F153" i="3" s="1"/>
  <c r="I153" i="3"/>
  <c r="G153" i="3" s="1"/>
  <c r="J185" i="3"/>
  <c r="H185" i="3" s="1"/>
  <c r="F185" i="3" s="1"/>
  <c r="I217" i="3"/>
  <c r="G217" i="3" s="1"/>
  <c r="I281" i="3"/>
  <c r="G281" i="3" s="1"/>
  <c r="J317" i="3"/>
  <c r="H317" i="3" s="1"/>
  <c r="J537" i="3"/>
  <c r="H537" i="3" s="1"/>
  <c r="I537" i="3"/>
  <c r="G537" i="3" s="1"/>
  <c r="J669" i="3"/>
  <c r="H669" i="3" s="1"/>
  <c r="I669" i="3"/>
  <c r="G669" i="3" s="1"/>
  <c r="J797" i="3"/>
  <c r="H797" i="3" s="1"/>
  <c r="F797" i="3" s="1"/>
  <c r="I893" i="3"/>
  <c r="G893" i="3" s="1"/>
  <c r="J925" i="3"/>
  <c r="H925" i="3" s="1"/>
  <c r="J989" i="3"/>
  <c r="H989" i="3" s="1"/>
  <c r="F989" i="3" s="1"/>
  <c r="I1053" i="3"/>
  <c r="G1053" i="3" s="1"/>
  <c r="J1181" i="3"/>
  <c r="H1181" i="3" s="1"/>
  <c r="F1181" i="3" s="1"/>
  <c r="I1181" i="3"/>
  <c r="G1181" i="3" s="1"/>
  <c r="J1245" i="3"/>
  <c r="H1245" i="3" s="1"/>
  <c r="F1245" i="3" s="1"/>
  <c r="I1245" i="3"/>
  <c r="G1245" i="3" s="1"/>
  <c r="J1369" i="3"/>
  <c r="H1369" i="3" s="1"/>
  <c r="I1369" i="3"/>
  <c r="G1369" i="3" s="1"/>
  <c r="J1497" i="3"/>
  <c r="H1497" i="3" s="1"/>
  <c r="I1497" i="3"/>
  <c r="G1497" i="3" s="1"/>
  <c r="I89" i="3"/>
  <c r="G89" i="3" s="1"/>
  <c r="I189" i="3"/>
  <c r="G189" i="3" s="1"/>
  <c r="I313" i="3"/>
  <c r="G313" i="3" s="1"/>
  <c r="J445" i="3"/>
  <c r="H445" i="3" s="1"/>
  <c r="I445" i="3"/>
  <c r="G445" i="3" s="1"/>
  <c r="J569" i="3"/>
  <c r="H569" i="3" s="1"/>
  <c r="F569" i="3" s="1"/>
  <c r="I569" i="3"/>
  <c r="G569" i="3" s="1"/>
  <c r="J697" i="3"/>
  <c r="H697" i="3" s="1"/>
  <c r="F697" i="3" s="1"/>
  <c r="I697" i="3"/>
  <c r="G697" i="3" s="1"/>
  <c r="J793" i="3"/>
  <c r="H793" i="3" s="1"/>
  <c r="F793" i="3" s="1"/>
  <c r="I857" i="3"/>
  <c r="G857" i="3" s="1"/>
  <c r="J921" i="3"/>
  <c r="H921" i="3" s="1"/>
  <c r="F921" i="3" s="1"/>
  <c r="J1017" i="3"/>
  <c r="H1017" i="3" s="1"/>
  <c r="F1017" i="3" s="1"/>
  <c r="I1017" i="3"/>
  <c r="G1017" i="3" s="1"/>
  <c r="J1209" i="3"/>
  <c r="H1209" i="3" s="1"/>
  <c r="F1209" i="3" s="1"/>
  <c r="I1209" i="3"/>
  <c r="G1209" i="3" s="1"/>
  <c r="J1341" i="3"/>
  <c r="H1341" i="3" s="1"/>
  <c r="I1341" i="3"/>
  <c r="G1341" i="3" s="1"/>
  <c r="J1469" i="3"/>
  <c r="H1469" i="3" s="1"/>
  <c r="F1469" i="3" s="1"/>
  <c r="I1469" i="3"/>
  <c r="G1469" i="3" s="1"/>
  <c r="I14" i="3"/>
  <c r="G14" i="3" s="1"/>
  <c r="J30" i="3"/>
  <c r="H30" i="3" s="1"/>
  <c r="F30" i="3" s="1"/>
  <c r="I30" i="3"/>
  <c r="G30" i="3" s="1"/>
  <c r="J110" i="3"/>
  <c r="H110" i="3" s="1"/>
  <c r="I110" i="3"/>
  <c r="G110" i="3" s="1"/>
  <c r="J222" i="3"/>
  <c r="H222" i="3" s="1"/>
  <c r="I222" i="3"/>
  <c r="G222" i="3" s="1"/>
  <c r="J350" i="3"/>
  <c r="H350" i="3" s="1"/>
  <c r="F350" i="3" s="1"/>
  <c r="I350" i="3"/>
  <c r="G350" i="3" s="1"/>
  <c r="J398" i="3"/>
  <c r="H398" i="3" s="1"/>
  <c r="F398" i="3" s="1"/>
  <c r="J494" i="3"/>
  <c r="H494" i="3" s="1"/>
  <c r="F494" i="3" s="1"/>
  <c r="I494" i="3"/>
  <c r="G494" i="3" s="1"/>
  <c r="J654" i="3"/>
  <c r="H654" i="3" s="1"/>
  <c r="I654" i="3"/>
  <c r="G654" i="3" s="1"/>
  <c r="J958" i="3"/>
  <c r="H958" i="3" s="1"/>
  <c r="F958" i="3" s="1"/>
  <c r="I958" i="3"/>
  <c r="G958" i="3" s="1"/>
  <c r="J1006" i="3"/>
  <c r="H1006" i="3" s="1"/>
  <c r="I1006" i="3"/>
  <c r="G1006" i="3" s="1"/>
  <c r="J1198" i="3"/>
  <c r="H1198" i="3" s="1"/>
  <c r="F1198" i="3" s="1"/>
  <c r="I1198" i="3"/>
  <c r="G1198" i="3" s="1"/>
  <c r="J1390" i="3"/>
  <c r="H1390" i="3" s="1"/>
  <c r="F1390" i="3" s="1"/>
  <c r="I1390" i="3"/>
  <c r="G1390" i="3" s="1"/>
  <c r="J991" i="3"/>
  <c r="H991" i="3" s="1"/>
  <c r="I991" i="3"/>
  <c r="G991" i="3" s="1"/>
  <c r="J543" i="3"/>
  <c r="H543" i="3" s="1"/>
  <c r="F543" i="3" s="1"/>
  <c r="I287" i="3"/>
  <c r="G287" i="3" s="1"/>
  <c r="J171" i="3"/>
  <c r="H171" i="3" s="1"/>
  <c r="F171" i="3" s="1"/>
  <c r="J1491" i="3"/>
  <c r="H1491" i="3" s="1"/>
  <c r="F1491" i="3" s="1"/>
  <c r="I1491" i="3"/>
  <c r="G1491" i="3" s="1"/>
  <c r="J979" i="3"/>
  <c r="H979" i="3" s="1"/>
  <c r="I979" i="3"/>
  <c r="G979" i="3" s="1"/>
  <c r="I851" i="3"/>
  <c r="G851" i="3" s="1"/>
  <c r="J467" i="3"/>
  <c r="H467" i="3" s="1"/>
  <c r="J36" i="3"/>
  <c r="H36" i="3" s="1"/>
  <c r="F36" i="3" s="1"/>
  <c r="I36" i="3"/>
  <c r="G36" i="3" s="1"/>
  <c r="J52" i="3"/>
  <c r="H52" i="3" s="1"/>
  <c r="F52" i="3" s="1"/>
  <c r="J100" i="3"/>
  <c r="H100" i="3" s="1"/>
  <c r="I100" i="3"/>
  <c r="G100" i="3" s="1"/>
  <c r="J132" i="3"/>
  <c r="H132" i="3" s="1"/>
  <c r="F132" i="3" s="1"/>
  <c r="I132" i="3"/>
  <c r="G132" i="3" s="1"/>
  <c r="J212" i="3"/>
  <c r="H212" i="3" s="1"/>
  <c r="F212" i="3" s="1"/>
  <c r="I212" i="3"/>
  <c r="G212" i="3" s="1"/>
  <c r="J340" i="3"/>
  <c r="H340" i="3" s="1"/>
  <c r="F340" i="3" s="1"/>
  <c r="I340" i="3"/>
  <c r="G340" i="3" s="1"/>
  <c r="I404" i="3"/>
  <c r="G404" i="3" s="1"/>
  <c r="J500" i="3"/>
  <c r="H500" i="3" s="1"/>
  <c r="F500" i="3" s="1"/>
  <c r="I500" i="3"/>
  <c r="G500" i="3" s="1"/>
  <c r="J628" i="3"/>
  <c r="H628" i="3" s="1"/>
  <c r="F628" i="3" s="1"/>
  <c r="I628" i="3"/>
  <c r="G628" i="3" s="1"/>
  <c r="J852" i="3"/>
  <c r="H852" i="3" s="1"/>
  <c r="F852" i="3" s="1"/>
  <c r="I852" i="3"/>
  <c r="G852" i="3" s="1"/>
  <c r="J1044" i="3"/>
  <c r="H1044" i="3" s="1"/>
  <c r="F1044" i="3" s="1"/>
  <c r="I1076" i="3"/>
  <c r="G1076" i="3" s="1"/>
  <c r="I1108" i="3"/>
  <c r="G1108" i="3" s="1"/>
  <c r="I1140" i="3"/>
  <c r="G1140" i="3" s="1"/>
  <c r="I1252" i="3"/>
  <c r="G1252" i="3" s="1"/>
  <c r="I1284" i="3"/>
  <c r="G1284" i="3" s="1"/>
  <c r="I1380" i="3"/>
  <c r="G1380" i="3" s="1"/>
  <c r="J1508" i="3"/>
  <c r="H1508" i="3" s="1"/>
  <c r="F1508" i="3" s="1"/>
  <c r="J41" i="3"/>
  <c r="H41" i="3" s="1"/>
  <c r="F41" i="3" s="1"/>
  <c r="I41" i="3"/>
  <c r="G41" i="3" s="1"/>
  <c r="J257" i="3"/>
  <c r="H257" i="3" s="1"/>
  <c r="J485" i="3"/>
  <c r="H485" i="3" s="1"/>
  <c r="F485" i="3" s="1"/>
  <c r="I485" i="3"/>
  <c r="G485" i="3" s="1"/>
  <c r="J933" i="3"/>
  <c r="H933" i="3" s="1"/>
  <c r="F933" i="3" s="1"/>
  <c r="J1221" i="3"/>
  <c r="H1221" i="3" s="1"/>
  <c r="F1221" i="3" s="1"/>
  <c r="I1221" i="3"/>
  <c r="G1221" i="3" s="1"/>
  <c r="J1473" i="3"/>
  <c r="H1473" i="3" s="1"/>
  <c r="F1473" i="3" s="1"/>
  <c r="I1473" i="3"/>
  <c r="G1473" i="3" s="1"/>
  <c r="J129" i="3"/>
  <c r="H129" i="3" s="1"/>
  <c r="F129" i="3" s="1"/>
  <c r="I129" i="3"/>
  <c r="G129" i="3" s="1"/>
  <c r="J645" i="3"/>
  <c r="H645" i="3" s="1"/>
  <c r="F645" i="3" s="1"/>
  <c r="I645" i="3"/>
  <c r="G645" i="3" s="1"/>
  <c r="J865" i="3"/>
  <c r="H865" i="3" s="1"/>
  <c r="J1057" i="3"/>
  <c r="H1057" i="3" s="1"/>
  <c r="F1057" i="3" s="1"/>
  <c r="I1057" i="3"/>
  <c r="G1057" i="3" s="1"/>
  <c r="J1121" i="3"/>
  <c r="H1121" i="3" s="1"/>
  <c r="F1121" i="3" s="1"/>
  <c r="I1121" i="3"/>
  <c r="G1121" i="3" s="1"/>
  <c r="J1313" i="3"/>
  <c r="H1313" i="3" s="1"/>
  <c r="F1313" i="3" s="1"/>
  <c r="I1313" i="3"/>
  <c r="G1313" i="3" s="1"/>
  <c r="J146" i="3"/>
  <c r="H146" i="3" s="1"/>
  <c r="I146" i="3"/>
  <c r="G146" i="3" s="1"/>
  <c r="J322" i="3"/>
  <c r="H322" i="3" s="1"/>
  <c r="F322" i="3" s="1"/>
  <c r="I322" i="3"/>
  <c r="G322" i="3" s="1"/>
  <c r="J418" i="3"/>
  <c r="H418" i="3" s="1"/>
  <c r="F418" i="3" s="1"/>
  <c r="I418" i="3"/>
  <c r="G418" i="3" s="1"/>
  <c r="J546" i="3"/>
  <c r="H546" i="3" s="1"/>
  <c r="I546" i="3"/>
  <c r="G546" i="3" s="1"/>
  <c r="J674" i="3"/>
  <c r="H674" i="3" s="1"/>
  <c r="F674" i="3" s="1"/>
  <c r="I674" i="3"/>
  <c r="G674" i="3" s="1"/>
  <c r="J770" i="3"/>
  <c r="H770" i="3" s="1"/>
  <c r="F770" i="3" s="1"/>
  <c r="J866" i="3"/>
  <c r="H866" i="3" s="1"/>
  <c r="I866" i="3"/>
  <c r="G866" i="3" s="1"/>
  <c r="J1042" i="3"/>
  <c r="H1042" i="3" s="1"/>
  <c r="F1042" i="3" s="1"/>
  <c r="I1042" i="3"/>
  <c r="G1042" i="3" s="1"/>
  <c r="J1234" i="3"/>
  <c r="H1234" i="3" s="1"/>
  <c r="I1234" i="3"/>
  <c r="G1234" i="3" s="1"/>
  <c r="J1458" i="3"/>
  <c r="H1458" i="3" s="1"/>
  <c r="F1458" i="3" s="1"/>
  <c r="I1458" i="3"/>
  <c r="G1458" i="3" s="1"/>
  <c r="J463" i="3"/>
  <c r="H463" i="3" s="1"/>
  <c r="J207" i="3"/>
  <c r="H207" i="3" s="1"/>
  <c r="F207" i="3" s="1"/>
  <c r="I207" i="3"/>
  <c r="G207" i="3" s="1"/>
  <c r="J1307" i="3"/>
  <c r="H1307" i="3" s="1"/>
  <c r="F1307" i="3" s="1"/>
  <c r="I1307" i="3"/>
  <c r="G1307" i="3" s="1"/>
  <c r="J667" i="3"/>
  <c r="H667" i="3" s="1"/>
  <c r="F667" i="3" s="1"/>
  <c r="I411" i="3"/>
  <c r="G411" i="3" s="1"/>
  <c r="I27" i="3"/>
  <c r="G27" i="3" s="1"/>
  <c r="J250" i="3"/>
  <c r="H250" i="3" s="1"/>
  <c r="I250" i="3"/>
  <c r="G250" i="3" s="1"/>
  <c r="J314" i="3"/>
  <c r="H314" i="3" s="1"/>
  <c r="I314" i="3"/>
  <c r="G314" i="3" s="1"/>
  <c r="J394" i="3"/>
  <c r="H394" i="3" s="1"/>
  <c r="F394" i="3" s="1"/>
  <c r="J426" i="3"/>
  <c r="H426" i="3" s="1"/>
  <c r="F426" i="3" s="1"/>
  <c r="I426" i="3"/>
  <c r="G426" i="3" s="1"/>
  <c r="J490" i="3"/>
  <c r="H490" i="3" s="1"/>
  <c r="F490" i="3" s="1"/>
  <c r="I490" i="3"/>
  <c r="G490" i="3" s="1"/>
  <c r="J554" i="3"/>
  <c r="H554" i="3" s="1"/>
  <c r="I554" i="3"/>
  <c r="G554" i="3" s="1"/>
  <c r="J618" i="3"/>
  <c r="H618" i="3" s="1"/>
  <c r="I618" i="3"/>
  <c r="G618" i="3" s="1"/>
  <c r="J682" i="3"/>
  <c r="H682" i="3" s="1"/>
  <c r="F682" i="3" s="1"/>
  <c r="I682" i="3"/>
  <c r="G682" i="3" s="1"/>
  <c r="J746" i="3"/>
  <c r="H746" i="3" s="1"/>
  <c r="F746" i="3" s="1"/>
  <c r="I746" i="3"/>
  <c r="G746" i="3" s="1"/>
  <c r="J778" i="3"/>
  <c r="H778" i="3" s="1"/>
  <c r="F778" i="3" s="1"/>
  <c r="I778" i="3"/>
  <c r="G778" i="3" s="1"/>
  <c r="J842" i="3"/>
  <c r="H842" i="3" s="1"/>
  <c r="F842" i="3" s="1"/>
  <c r="I842" i="3"/>
  <c r="G842" i="3" s="1"/>
  <c r="J906" i="3"/>
  <c r="H906" i="3" s="1"/>
  <c r="F906" i="3" s="1"/>
  <c r="I906" i="3"/>
  <c r="G906" i="3" s="1"/>
  <c r="J986" i="3"/>
  <c r="H986" i="3" s="1"/>
  <c r="F986" i="3" s="1"/>
  <c r="I986" i="3"/>
  <c r="G986" i="3" s="1"/>
  <c r="J1050" i="3"/>
  <c r="H1050" i="3" s="1"/>
  <c r="F1050" i="3" s="1"/>
  <c r="I1050" i="3"/>
  <c r="G1050" i="3" s="1"/>
  <c r="I1130" i="3"/>
  <c r="G1130" i="3" s="1"/>
  <c r="J1178" i="3"/>
  <c r="H1178" i="3" s="1"/>
  <c r="F1178" i="3" s="1"/>
  <c r="I1178" i="3"/>
  <c r="G1178" i="3" s="1"/>
  <c r="J1242" i="3"/>
  <c r="H1242" i="3" s="1"/>
  <c r="I1242" i="3"/>
  <c r="G1242" i="3" s="1"/>
  <c r="J1306" i="3"/>
  <c r="H1306" i="3" s="1"/>
  <c r="F1306" i="3" s="1"/>
  <c r="I1306" i="3"/>
  <c r="G1306" i="3" s="1"/>
  <c r="J1370" i="3"/>
  <c r="H1370" i="3" s="1"/>
  <c r="F1370" i="3" s="1"/>
  <c r="I1370" i="3"/>
  <c r="G1370" i="3" s="1"/>
  <c r="J1434" i="3"/>
  <c r="H1434" i="3" s="1"/>
  <c r="F1434" i="3" s="1"/>
  <c r="I1434" i="3"/>
  <c r="G1434" i="3" s="1"/>
  <c r="J1498" i="3"/>
  <c r="H1498" i="3" s="1"/>
  <c r="F1498" i="3" s="1"/>
  <c r="I1498" i="3"/>
  <c r="G1498" i="3" s="1"/>
  <c r="J1263" i="3"/>
  <c r="H1263" i="3" s="1"/>
  <c r="F1263" i="3" s="1"/>
  <c r="I1263" i="3"/>
  <c r="G1263" i="3" s="1"/>
  <c r="J1007" i="3"/>
  <c r="H1007" i="3" s="1"/>
  <c r="I1007" i="3"/>
  <c r="G1007" i="3" s="1"/>
  <c r="J943" i="3"/>
  <c r="H943" i="3" s="1"/>
  <c r="J623" i="3"/>
  <c r="H623" i="3" s="1"/>
  <c r="F623" i="3" s="1"/>
  <c r="I559" i="3"/>
  <c r="G559" i="3" s="1"/>
  <c r="J303" i="3"/>
  <c r="H303" i="3" s="1"/>
  <c r="I303" i="3"/>
  <c r="G303" i="3" s="1"/>
  <c r="J1467" i="3"/>
  <c r="H1467" i="3" s="1"/>
  <c r="F1467" i="3" s="1"/>
  <c r="I1467" i="3"/>
  <c r="G1467" i="3" s="1"/>
  <c r="J1211" i="3"/>
  <c r="H1211" i="3" s="1"/>
  <c r="F1211" i="3" s="1"/>
  <c r="I1211" i="3"/>
  <c r="G1211" i="3" s="1"/>
  <c r="J251" i="3"/>
  <c r="H251" i="3" s="1"/>
  <c r="F251" i="3" s="1"/>
  <c r="I251" i="3"/>
  <c r="G251" i="3" s="1"/>
  <c r="J670" i="3"/>
  <c r="H670" i="3" s="1"/>
  <c r="I670" i="3"/>
  <c r="G670" i="3" s="1"/>
  <c r="J782" i="3"/>
  <c r="H782" i="3" s="1"/>
  <c r="F782" i="3" s="1"/>
  <c r="I782" i="3"/>
  <c r="G782" i="3" s="1"/>
  <c r="J1022" i="3"/>
  <c r="H1022" i="3" s="1"/>
  <c r="F1022" i="3" s="1"/>
  <c r="I1022" i="3"/>
  <c r="G1022" i="3" s="1"/>
  <c r="J1230" i="3"/>
  <c r="H1230" i="3" s="1"/>
  <c r="I1230" i="3"/>
  <c r="G1230" i="3" s="1"/>
  <c r="J1422" i="3"/>
  <c r="H1422" i="3" s="1"/>
  <c r="F1422" i="3" s="1"/>
  <c r="I1422" i="3"/>
  <c r="G1422" i="3" s="1"/>
  <c r="J223" i="3"/>
  <c r="H223" i="3" s="1"/>
  <c r="F223" i="3" s="1"/>
  <c r="I223" i="3"/>
  <c r="G223" i="3" s="1"/>
  <c r="J1218" i="3"/>
  <c r="H1218" i="3" s="1"/>
  <c r="F1218" i="3" s="1"/>
  <c r="I1218" i="3"/>
  <c r="G1218" i="3" s="1"/>
  <c r="J1394" i="3"/>
  <c r="H1394" i="3" s="1"/>
  <c r="F1394" i="3" s="1"/>
  <c r="I1394" i="3"/>
  <c r="G1394" i="3" s="1"/>
  <c r="J1039" i="3"/>
  <c r="H1039" i="3" s="1"/>
  <c r="F1039" i="3" s="1"/>
  <c r="I1039" i="3"/>
  <c r="G1039" i="3" s="1"/>
  <c r="J527" i="3"/>
  <c r="H527" i="3" s="1"/>
  <c r="J335" i="3"/>
  <c r="H335" i="3" s="1"/>
  <c r="F335" i="3" s="1"/>
  <c r="I335" i="3"/>
  <c r="G335" i="3" s="1"/>
  <c r="J15" i="3"/>
  <c r="H15" i="3" s="1"/>
  <c r="F15" i="3" s="1"/>
  <c r="I15" i="3"/>
  <c r="G15" i="3" s="1"/>
  <c r="J1115" i="3"/>
  <c r="H1115" i="3" s="1"/>
  <c r="F1115" i="3" s="1"/>
  <c r="I1115" i="3"/>
  <c r="G1115" i="3" s="1"/>
  <c r="I923" i="3"/>
  <c r="G923" i="3" s="1"/>
  <c r="J1315" i="3"/>
  <c r="H1315" i="3" s="1"/>
  <c r="I1315" i="3"/>
  <c r="G1315" i="3" s="1"/>
  <c r="J1059" i="3"/>
  <c r="H1059" i="3" s="1"/>
  <c r="F1059" i="3" s="1"/>
  <c r="I1059" i="3"/>
  <c r="G1059" i="3" s="1"/>
  <c r="J867" i="3"/>
  <c r="H867" i="3" s="1"/>
  <c r="F867" i="3" s="1"/>
  <c r="J547" i="3"/>
  <c r="H547" i="3" s="1"/>
  <c r="F547" i="3" s="1"/>
  <c r="J355" i="3"/>
  <c r="H355" i="3" s="1"/>
  <c r="F355" i="3" s="1"/>
  <c r="I355" i="3"/>
  <c r="G355" i="3" s="1"/>
  <c r="J99" i="3"/>
  <c r="H99" i="3" s="1"/>
  <c r="F99" i="3" s="1"/>
  <c r="I99" i="3"/>
  <c r="G99" i="3" s="1"/>
  <c r="J144" i="3"/>
  <c r="H144" i="3" s="1"/>
  <c r="F144" i="3" s="1"/>
  <c r="I144" i="3"/>
  <c r="G144" i="3" s="1"/>
  <c r="J192" i="3"/>
  <c r="H192" i="3" s="1"/>
  <c r="F192" i="3" s="1"/>
  <c r="I192" i="3"/>
  <c r="G192" i="3" s="1"/>
  <c r="J256" i="3"/>
  <c r="H256" i="3" s="1"/>
  <c r="F256" i="3" s="1"/>
  <c r="I256" i="3"/>
  <c r="G256" i="3" s="1"/>
  <c r="J320" i="3"/>
  <c r="H320" i="3" s="1"/>
  <c r="I320" i="3"/>
  <c r="G320" i="3" s="1"/>
  <c r="J384" i="3"/>
  <c r="H384" i="3" s="1"/>
  <c r="F384" i="3" s="1"/>
  <c r="I384" i="3"/>
  <c r="G384" i="3" s="1"/>
  <c r="J464" i="3"/>
  <c r="H464" i="3" s="1"/>
  <c r="F464" i="3" s="1"/>
  <c r="I464" i="3"/>
  <c r="G464" i="3" s="1"/>
  <c r="J528" i="3"/>
  <c r="H528" i="3" s="1"/>
  <c r="F528" i="3" s="1"/>
  <c r="I528" i="3"/>
  <c r="G528" i="3" s="1"/>
  <c r="J592" i="3"/>
  <c r="H592" i="3" s="1"/>
  <c r="F592" i="3" s="1"/>
  <c r="I592" i="3"/>
  <c r="G592" i="3" s="1"/>
  <c r="J656" i="3"/>
  <c r="H656" i="3" s="1"/>
  <c r="F656" i="3" s="1"/>
  <c r="I656" i="3"/>
  <c r="G656" i="3" s="1"/>
  <c r="J720" i="3"/>
  <c r="H720" i="3" s="1"/>
  <c r="F720" i="3" s="1"/>
  <c r="I720" i="3"/>
  <c r="G720" i="3" s="1"/>
  <c r="J752" i="3"/>
  <c r="H752" i="3" s="1"/>
  <c r="F752" i="3" s="1"/>
  <c r="I752" i="3"/>
  <c r="G752" i="3" s="1"/>
  <c r="I768" i="3"/>
  <c r="G768" i="3" s="1"/>
  <c r="J832" i="3"/>
  <c r="H832" i="3" s="1"/>
  <c r="F832" i="3" s="1"/>
  <c r="I832" i="3"/>
  <c r="G832" i="3" s="1"/>
  <c r="J896" i="3"/>
  <c r="H896" i="3" s="1"/>
  <c r="F896" i="3" s="1"/>
  <c r="I896" i="3"/>
  <c r="G896" i="3" s="1"/>
  <c r="J960" i="3"/>
  <c r="H960" i="3" s="1"/>
  <c r="F960" i="3" s="1"/>
  <c r="I960" i="3"/>
  <c r="G960" i="3" s="1"/>
  <c r="I976" i="3"/>
  <c r="G976" i="3" s="1"/>
  <c r="J1008" i="3"/>
  <c r="H1008" i="3" s="1"/>
  <c r="F1008" i="3" s="1"/>
  <c r="J1024" i="3"/>
  <c r="H1024" i="3" s="1"/>
  <c r="F1024" i="3" s="1"/>
  <c r="I1088" i="3"/>
  <c r="G1088" i="3" s="1"/>
  <c r="I1104" i="3"/>
  <c r="G1104" i="3" s="1"/>
  <c r="I1200" i="3"/>
  <c r="G1200" i="3" s="1"/>
  <c r="J1248" i="3"/>
  <c r="H1248" i="3" s="1"/>
  <c r="I1264" i="3"/>
  <c r="G1264" i="3" s="1"/>
  <c r="J1312" i="3"/>
  <c r="H1312" i="3" s="1"/>
  <c r="F1312" i="3" s="1"/>
  <c r="I1328" i="3"/>
  <c r="G1328" i="3" s="1"/>
  <c r="J1376" i="3"/>
  <c r="H1376" i="3" s="1"/>
  <c r="F1376" i="3" s="1"/>
  <c r="I1392" i="3"/>
  <c r="G1392" i="3" s="1"/>
  <c r="J1440" i="3"/>
  <c r="H1440" i="3" s="1"/>
  <c r="F1440" i="3" s="1"/>
  <c r="I1456" i="3"/>
  <c r="G1456" i="3" s="1"/>
  <c r="J1504" i="3"/>
  <c r="H1504" i="3" s="1"/>
  <c r="F1504" i="3" s="1"/>
  <c r="I6" i="3"/>
  <c r="G6" i="3" s="1"/>
  <c r="J61" i="3"/>
  <c r="H61" i="3" s="1"/>
  <c r="I61" i="3"/>
  <c r="G61" i="3" s="1"/>
  <c r="J93" i="3"/>
  <c r="H93" i="3" s="1"/>
  <c r="I121" i="3"/>
  <c r="G121" i="3" s="1"/>
  <c r="I185" i="3"/>
  <c r="G185" i="3" s="1"/>
  <c r="J249" i="3"/>
  <c r="H249" i="3" s="1"/>
  <c r="F249" i="3" s="1"/>
  <c r="I377" i="3"/>
  <c r="G377" i="3" s="1"/>
  <c r="J505" i="3"/>
  <c r="H505" i="3" s="1"/>
  <c r="F505" i="3" s="1"/>
  <c r="I505" i="3"/>
  <c r="G505" i="3" s="1"/>
  <c r="J633" i="3"/>
  <c r="H633" i="3" s="1"/>
  <c r="F633" i="3" s="1"/>
  <c r="I633" i="3"/>
  <c r="G633" i="3" s="1"/>
  <c r="J1085" i="3"/>
  <c r="H1085" i="3" s="1"/>
  <c r="F1085" i="3" s="1"/>
  <c r="J1117" i="3"/>
  <c r="H1117" i="3" s="1"/>
  <c r="F1117" i="3" s="1"/>
  <c r="I1117" i="3"/>
  <c r="G1117" i="3" s="1"/>
  <c r="J1149" i="3"/>
  <c r="H1149" i="3" s="1"/>
  <c r="I1149" i="3"/>
  <c r="G1149" i="3" s="1"/>
  <c r="J1213" i="3"/>
  <c r="H1213" i="3" s="1"/>
  <c r="F1213" i="3" s="1"/>
  <c r="I1213" i="3"/>
  <c r="G1213" i="3" s="1"/>
  <c r="J1337" i="3"/>
  <c r="H1337" i="3" s="1"/>
  <c r="F1337" i="3" s="1"/>
  <c r="I1337" i="3"/>
  <c r="G1337" i="3" s="1"/>
  <c r="J1465" i="3"/>
  <c r="H1465" i="3" s="1"/>
  <c r="F1465" i="3" s="1"/>
  <c r="I1465" i="3"/>
  <c r="G1465" i="3" s="1"/>
  <c r="J157" i="3"/>
  <c r="H157" i="3" s="1"/>
  <c r="I157" i="3"/>
  <c r="G157" i="3" s="1"/>
  <c r="J253" i="3"/>
  <c r="H253" i="3" s="1"/>
  <c r="F253" i="3" s="1"/>
  <c r="J381" i="3"/>
  <c r="H381" i="3" s="1"/>
  <c r="F381" i="3" s="1"/>
  <c r="J413" i="3"/>
  <c r="H413" i="3" s="1"/>
  <c r="F413" i="3" s="1"/>
  <c r="I413" i="3"/>
  <c r="G413" i="3" s="1"/>
  <c r="J541" i="3"/>
  <c r="H541" i="3" s="1"/>
  <c r="F541" i="3" s="1"/>
  <c r="I541" i="3"/>
  <c r="G541" i="3" s="1"/>
  <c r="J665" i="3"/>
  <c r="H665" i="3" s="1"/>
  <c r="I665" i="3"/>
  <c r="G665" i="3" s="1"/>
  <c r="I825" i="3"/>
  <c r="G825" i="3" s="1"/>
  <c r="J889" i="3"/>
  <c r="H889" i="3" s="1"/>
  <c r="I953" i="3"/>
  <c r="G953" i="3" s="1"/>
  <c r="J985" i="3"/>
  <c r="H985" i="3" s="1"/>
  <c r="F985" i="3" s="1"/>
  <c r="I985" i="3"/>
  <c r="G985" i="3" s="1"/>
  <c r="J1305" i="3"/>
  <c r="H1305" i="3" s="1"/>
  <c r="F1305" i="3" s="1"/>
  <c r="I1305" i="3"/>
  <c r="G1305" i="3" s="1"/>
  <c r="J1437" i="3"/>
  <c r="H1437" i="3" s="1"/>
  <c r="F1437" i="3" s="1"/>
  <c r="I1437" i="3"/>
  <c r="G1437" i="3" s="1"/>
  <c r="J62" i="3"/>
  <c r="H62" i="3" s="1"/>
  <c r="F62" i="3" s="1"/>
  <c r="I62" i="3"/>
  <c r="G62" i="3" s="1"/>
  <c r="J94" i="3"/>
  <c r="H94" i="3" s="1"/>
  <c r="F94" i="3" s="1"/>
  <c r="I94" i="3"/>
  <c r="G94" i="3" s="1"/>
  <c r="J158" i="3"/>
  <c r="H158" i="3" s="1"/>
  <c r="F158" i="3" s="1"/>
  <c r="I158" i="3"/>
  <c r="G158" i="3" s="1"/>
  <c r="J190" i="3"/>
  <c r="H190" i="3" s="1"/>
  <c r="F190" i="3" s="1"/>
  <c r="I190" i="3"/>
  <c r="G190" i="3" s="1"/>
  <c r="J286" i="3"/>
  <c r="H286" i="3" s="1"/>
  <c r="F286" i="3" s="1"/>
  <c r="I286" i="3"/>
  <c r="G286" i="3" s="1"/>
  <c r="J318" i="3"/>
  <c r="H318" i="3" s="1"/>
  <c r="F318" i="3" s="1"/>
  <c r="I318" i="3"/>
  <c r="G318" i="3" s="1"/>
  <c r="J446" i="3"/>
  <c r="H446" i="3" s="1"/>
  <c r="F446" i="3" s="1"/>
  <c r="I446" i="3"/>
  <c r="G446" i="3" s="1"/>
  <c r="J622" i="3"/>
  <c r="H622" i="3" s="1"/>
  <c r="F622" i="3" s="1"/>
  <c r="I622" i="3"/>
  <c r="G622" i="3" s="1"/>
  <c r="J910" i="3"/>
  <c r="H910" i="3" s="1"/>
  <c r="F910" i="3" s="1"/>
  <c r="I910" i="3"/>
  <c r="G910" i="3" s="1"/>
  <c r="J1150" i="3"/>
  <c r="H1150" i="3" s="1"/>
  <c r="F1150" i="3" s="1"/>
  <c r="I1150" i="3"/>
  <c r="G1150" i="3" s="1"/>
  <c r="J1342" i="3"/>
  <c r="H1342" i="3" s="1"/>
  <c r="F1342" i="3" s="1"/>
  <c r="I1342" i="3"/>
  <c r="G1342" i="3" s="1"/>
  <c r="I1502" i="3"/>
  <c r="G1502" i="3" s="1"/>
  <c r="J1183" i="3"/>
  <c r="H1183" i="3" s="1"/>
  <c r="F1183" i="3" s="1"/>
  <c r="I1183" i="3"/>
  <c r="G1183" i="3" s="1"/>
  <c r="J287" i="3"/>
  <c r="H287" i="3" s="1"/>
  <c r="F287" i="3" s="1"/>
  <c r="J1003" i="3"/>
  <c r="H1003" i="3" s="1"/>
  <c r="F1003" i="3" s="1"/>
  <c r="I1003" i="3"/>
  <c r="G1003" i="3" s="1"/>
  <c r="I811" i="3"/>
  <c r="G811" i="3" s="1"/>
  <c r="J363" i="3"/>
  <c r="H363" i="3" s="1"/>
  <c r="F363" i="3" s="1"/>
  <c r="I363" i="3"/>
  <c r="G363" i="3" s="1"/>
  <c r="J1107" i="3"/>
  <c r="H1107" i="3" s="1"/>
  <c r="I1107" i="3"/>
  <c r="G1107" i="3" s="1"/>
  <c r="J595" i="3"/>
  <c r="H595" i="3" s="1"/>
  <c r="F595" i="3" s="1"/>
  <c r="I467" i="3"/>
  <c r="G467" i="3" s="1"/>
  <c r="J211" i="3"/>
  <c r="H211" i="3" s="1"/>
  <c r="F211" i="3" s="1"/>
  <c r="I211" i="3"/>
  <c r="G211" i="3" s="1"/>
  <c r="J147" i="3"/>
  <c r="H147" i="3" s="1"/>
  <c r="F147" i="3" s="1"/>
  <c r="I52" i="3"/>
  <c r="G52" i="3" s="1"/>
  <c r="J84" i="3"/>
  <c r="H84" i="3" s="1"/>
  <c r="F84" i="3" s="1"/>
  <c r="I84" i="3"/>
  <c r="G84" i="3" s="1"/>
  <c r="J308" i="3"/>
  <c r="H308" i="3" s="1"/>
  <c r="F308" i="3" s="1"/>
  <c r="I308" i="3"/>
  <c r="G308" i="3" s="1"/>
  <c r="J404" i="3"/>
  <c r="H404" i="3" s="1"/>
  <c r="F404" i="3" s="1"/>
  <c r="J468" i="3"/>
  <c r="H468" i="3" s="1"/>
  <c r="F468" i="3" s="1"/>
  <c r="I468" i="3"/>
  <c r="G468" i="3" s="1"/>
  <c r="J612" i="3"/>
  <c r="H612" i="3" s="1"/>
  <c r="I612" i="3"/>
  <c r="G612" i="3" s="1"/>
  <c r="J724" i="3"/>
  <c r="H724" i="3" s="1"/>
  <c r="F724" i="3" s="1"/>
  <c r="I724" i="3"/>
  <c r="G724" i="3" s="1"/>
  <c r="J820" i="3"/>
  <c r="H820" i="3" s="1"/>
  <c r="F820" i="3" s="1"/>
  <c r="I820" i="3"/>
  <c r="G820" i="3" s="1"/>
  <c r="J948" i="3"/>
  <c r="H948" i="3" s="1"/>
  <c r="F948" i="3" s="1"/>
  <c r="I948" i="3"/>
  <c r="G948" i="3" s="1"/>
  <c r="J1012" i="3"/>
  <c r="H1012" i="3" s="1"/>
  <c r="F1012" i="3" s="1"/>
  <c r="I1044" i="3"/>
  <c r="G1044" i="3" s="1"/>
  <c r="J1172" i="3"/>
  <c r="H1172" i="3" s="1"/>
  <c r="F1172" i="3" s="1"/>
  <c r="I1476" i="3"/>
  <c r="G1476" i="3" s="1"/>
  <c r="I257" i="3"/>
  <c r="G257" i="3" s="1"/>
  <c r="J321" i="3"/>
  <c r="H321" i="3" s="1"/>
  <c r="F321" i="3" s="1"/>
  <c r="J417" i="3"/>
  <c r="H417" i="3" s="1"/>
  <c r="F417" i="3" s="1"/>
  <c r="I417" i="3"/>
  <c r="G417" i="3" s="1"/>
  <c r="J677" i="3"/>
  <c r="H677" i="3" s="1"/>
  <c r="F677" i="3" s="1"/>
  <c r="I677" i="3"/>
  <c r="G677" i="3" s="1"/>
  <c r="J773" i="3"/>
  <c r="H773" i="3" s="1"/>
  <c r="F773" i="3" s="1"/>
  <c r="J1409" i="3"/>
  <c r="H1409" i="3" s="1"/>
  <c r="I1409" i="3"/>
  <c r="G1409" i="3" s="1"/>
  <c r="J29" i="3"/>
  <c r="H29" i="3" s="1"/>
  <c r="F29" i="3" s="1"/>
  <c r="I29" i="3"/>
  <c r="G29" i="3" s="1"/>
  <c r="J261" i="3"/>
  <c r="H261" i="3" s="1"/>
  <c r="F261" i="3" s="1"/>
  <c r="I389" i="3"/>
  <c r="G389" i="3" s="1"/>
  <c r="J577" i="3"/>
  <c r="H577" i="3" s="1"/>
  <c r="F577" i="3" s="1"/>
  <c r="I577" i="3"/>
  <c r="G577" i="3" s="1"/>
  <c r="J801" i="3"/>
  <c r="H801" i="3" s="1"/>
  <c r="I929" i="3"/>
  <c r="G929" i="3" s="1"/>
  <c r="J993" i="3"/>
  <c r="H993" i="3" s="1"/>
  <c r="F993" i="3" s="1"/>
  <c r="J1249" i="3"/>
  <c r="H1249" i="3" s="1"/>
  <c r="F1249" i="3" s="1"/>
  <c r="I1249" i="3"/>
  <c r="G1249" i="3" s="1"/>
  <c r="J18" i="3"/>
  <c r="H18" i="3" s="1"/>
  <c r="F18" i="3" s="1"/>
  <c r="I18" i="3"/>
  <c r="G18" i="3" s="1"/>
  <c r="J290" i="3"/>
  <c r="H290" i="3" s="1"/>
  <c r="F290" i="3" s="1"/>
  <c r="I290" i="3"/>
  <c r="G290" i="3" s="1"/>
  <c r="I386" i="3"/>
  <c r="G386" i="3" s="1"/>
  <c r="J514" i="3"/>
  <c r="H514" i="3" s="1"/>
  <c r="F514" i="3" s="1"/>
  <c r="I514" i="3"/>
  <c r="G514" i="3" s="1"/>
  <c r="J642" i="3"/>
  <c r="H642" i="3" s="1"/>
  <c r="F642" i="3" s="1"/>
  <c r="I642" i="3"/>
  <c r="G642" i="3" s="1"/>
  <c r="J834" i="3"/>
  <c r="H834" i="3" s="1"/>
  <c r="F834" i="3" s="1"/>
  <c r="I834" i="3"/>
  <c r="G834" i="3" s="1"/>
  <c r="J1010" i="3"/>
  <c r="H1010" i="3" s="1"/>
  <c r="F1010" i="3" s="1"/>
  <c r="I1010" i="3"/>
  <c r="G1010" i="3" s="1"/>
  <c r="J1410" i="3"/>
  <c r="H1410" i="3" s="1"/>
  <c r="F1410" i="3" s="1"/>
  <c r="I1410" i="3"/>
  <c r="G1410" i="3" s="1"/>
  <c r="J1506" i="3"/>
  <c r="H1506" i="3" s="1"/>
  <c r="F1506" i="3" s="1"/>
  <c r="J975" i="3"/>
  <c r="H975" i="3" s="1"/>
  <c r="F975" i="3" s="1"/>
  <c r="I975" i="3"/>
  <c r="G975" i="3" s="1"/>
  <c r="J847" i="3"/>
  <c r="H847" i="3" s="1"/>
  <c r="F847" i="3" s="1"/>
  <c r="J655" i="3"/>
  <c r="H655" i="3" s="1"/>
  <c r="F655" i="3" s="1"/>
  <c r="J859" i="3"/>
  <c r="H859" i="3" s="1"/>
  <c r="F859" i="3" s="1"/>
  <c r="J27" i="3"/>
  <c r="H27" i="3" s="1"/>
  <c r="F27" i="3" s="1"/>
  <c r="J234" i="3"/>
  <c r="H234" i="3" s="1"/>
  <c r="F234" i="3" s="1"/>
  <c r="I234" i="3"/>
  <c r="G234" i="3" s="1"/>
  <c r="J298" i="3"/>
  <c r="H298" i="3" s="1"/>
  <c r="F298" i="3" s="1"/>
  <c r="I298" i="3"/>
  <c r="G298" i="3" s="1"/>
  <c r="J362" i="3"/>
  <c r="H362" i="3" s="1"/>
  <c r="F362" i="3" s="1"/>
  <c r="I362" i="3"/>
  <c r="G362" i="3" s="1"/>
  <c r="J378" i="3"/>
  <c r="H378" i="3" s="1"/>
  <c r="F378" i="3" s="1"/>
  <c r="J410" i="3"/>
  <c r="H410" i="3" s="1"/>
  <c r="F410" i="3" s="1"/>
  <c r="I410" i="3"/>
  <c r="G410" i="3" s="1"/>
  <c r="J474" i="3"/>
  <c r="H474" i="3" s="1"/>
  <c r="F474" i="3" s="1"/>
  <c r="I474" i="3"/>
  <c r="G474" i="3" s="1"/>
  <c r="J538" i="3"/>
  <c r="H538" i="3" s="1"/>
  <c r="F538" i="3" s="1"/>
  <c r="I538" i="3"/>
  <c r="G538" i="3" s="1"/>
  <c r="J602" i="3"/>
  <c r="H602" i="3" s="1"/>
  <c r="F602" i="3" s="1"/>
  <c r="I602" i="3"/>
  <c r="G602" i="3" s="1"/>
  <c r="J666" i="3"/>
  <c r="H666" i="3" s="1"/>
  <c r="F666" i="3" s="1"/>
  <c r="I666" i="3"/>
  <c r="G666" i="3" s="1"/>
  <c r="J730" i="3"/>
  <c r="H730" i="3" s="1"/>
  <c r="F730" i="3" s="1"/>
  <c r="I730" i="3"/>
  <c r="G730" i="3" s="1"/>
  <c r="J762" i="3"/>
  <c r="H762" i="3" s="1"/>
  <c r="F762" i="3" s="1"/>
  <c r="J826" i="3"/>
  <c r="H826" i="3" s="1"/>
  <c r="I826" i="3"/>
  <c r="G826" i="3" s="1"/>
  <c r="J890" i="3"/>
  <c r="H890" i="3" s="1"/>
  <c r="F890" i="3" s="1"/>
  <c r="I890" i="3"/>
  <c r="G890" i="3" s="1"/>
  <c r="J954" i="3"/>
  <c r="H954" i="3" s="1"/>
  <c r="F954" i="3" s="1"/>
  <c r="I954" i="3"/>
  <c r="G954" i="3" s="1"/>
  <c r="J1034" i="3"/>
  <c r="H1034" i="3" s="1"/>
  <c r="F1034" i="3" s="1"/>
  <c r="I1034" i="3"/>
  <c r="G1034" i="3" s="1"/>
  <c r="J1098" i="3"/>
  <c r="H1098" i="3" s="1"/>
  <c r="F1098" i="3" s="1"/>
  <c r="I1098" i="3"/>
  <c r="G1098" i="3" s="1"/>
  <c r="I1114" i="3"/>
  <c r="G1114" i="3" s="1"/>
  <c r="J1162" i="3"/>
  <c r="H1162" i="3" s="1"/>
  <c r="F1162" i="3" s="1"/>
  <c r="I1162" i="3"/>
  <c r="G1162" i="3" s="1"/>
  <c r="J1226" i="3"/>
  <c r="H1226" i="3" s="1"/>
  <c r="F1226" i="3" s="1"/>
  <c r="I1226" i="3"/>
  <c r="G1226" i="3" s="1"/>
  <c r="J1290" i="3"/>
  <c r="H1290" i="3" s="1"/>
  <c r="F1290" i="3" s="1"/>
  <c r="I1290" i="3"/>
  <c r="G1290" i="3" s="1"/>
  <c r="J1354" i="3"/>
  <c r="H1354" i="3" s="1"/>
  <c r="F1354" i="3" s="1"/>
  <c r="I1354" i="3"/>
  <c r="G1354" i="3" s="1"/>
  <c r="J1418" i="3"/>
  <c r="H1418" i="3" s="1"/>
  <c r="F1418" i="3" s="1"/>
  <c r="I1418" i="3"/>
  <c r="G1418" i="3" s="1"/>
  <c r="J1482" i="3"/>
  <c r="H1482" i="3" s="1"/>
  <c r="F1482" i="3" s="1"/>
  <c r="I1482" i="3"/>
  <c r="G1482" i="3" s="1"/>
  <c r="J1327" i="3"/>
  <c r="H1327" i="3" s="1"/>
  <c r="F1327" i="3" s="1"/>
  <c r="I1327" i="3"/>
  <c r="G1327" i="3" s="1"/>
  <c r="J1071" i="3"/>
  <c r="H1071" i="3" s="1"/>
  <c r="I1071" i="3"/>
  <c r="G1071" i="3" s="1"/>
  <c r="I879" i="3"/>
  <c r="G879" i="3" s="1"/>
  <c r="J687" i="3"/>
  <c r="H687" i="3" s="1"/>
  <c r="F687" i="3" s="1"/>
  <c r="I623" i="3"/>
  <c r="G623" i="3" s="1"/>
  <c r="J431" i="3"/>
  <c r="H431" i="3" s="1"/>
  <c r="F431" i="3" s="1"/>
  <c r="J367" i="3"/>
  <c r="H367" i="3" s="1"/>
  <c r="I367" i="3"/>
  <c r="G367" i="3" s="1"/>
  <c r="J175" i="3"/>
  <c r="H175" i="3" s="1"/>
  <c r="F175" i="3" s="1"/>
  <c r="J111" i="3"/>
  <c r="H111" i="3" s="1"/>
  <c r="I111" i="3"/>
  <c r="G111" i="3" s="1"/>
  <c r="J47" i="3"/>
  <c r="H47" i="3" s="1"/>
  <c r="F47" i="3" s="1"/>
  <c r="I47" i="3"/>
  <c r="G47" i="3" s="1"/>
  <c r="J1275" i="3"/>
  <c r="H1275" i="3" s="1"/>
  <c r="F1275" i="3" s="1"/>
  <c r="I1275" i="3"/>
  <c r="G1275" i="3" s="1"/>
  <c r="J1019" i="3"/>
  <c r="H1019" i="3" s="1"/>
  <c r="F1019" i="3" s="1"/>
  <c r="I1019" i="3"/>
  <c r="G1019" i="3" s="1"/>
  <c r="I955" i="3"/>
  <c r="G955" i="3" s="1"/>
  <c r="J827" i="3"/>
  <c r="H827" i="3" s="1"/>
  <c r="F827" i="3" s="1"/>
  <c r="I635" i="3"/>
  <c r="G635" i="3" s="1"/>
  <c r="J507" i="3"/>
  <c r="H507" i="3" s="1"/>
  <c r="F507" i="3" s="1"/>
  <c r="J315" i="3"/>
  <c r="H315" i="3" s="1"/>
  <c r="F315" i="3" s="1"/>
  <c r="I315" i="3"/>
  <c r="G315" i="3" s="1"/>
  <c r="J606" i="3"/>
  <c r="H606" i="3" s="1"/>
  <c r="F606" i="3" s="1"/>
  <c r="I606" i="3"/>
  <c r="G606" i="3" s="1"/>
  <c r="J926" i="3"/>
  <c r="H926" i="3" s="1"/>
  <c r="F926" i="3" s="1"/>
  <c r="I926" i="3"/>
  <c r="G926" i="3" s="1"/>
  <c r="J1374" i="3"/>
  <c r="H1374" i="3" s="1"/>
  <c r="I1374" i="3"/>
  <c r="G1374" i="3" s="1"/>
  <c r="J1119" i="3"/>
  <c r="H1119" i="3" s="1"/>
  <c r="I1119" i="3"/>
  <c r="G1119" i="3" s="1"/>
  <c r="J863" i="3"/>
  <c r="H863" i="3" s="1"/>
  <c r="F863" i="3" s="1"/>
  <c r="J671" i="3"/>
  <c r="H671" i="3" s="1"/>
  <c r="F671" i="3" s="1"/>
  <c r="I479" i="3"/>
  <c r="G479" i="3" s="1"/>
  <c r="I1515" i="3"/>
  <c r="G1515" i="3" s="1"/>
  <c r="J1131" i="3"/>
  <c r="H1131" i="3" s="1"/>
  <c r="F1131" i="3" s="1"/>
  <c r="I1131" i="3"/>
  <c r="G1131" i="3" s="1"/>
  <c r="I939" i="3"/>
  <c r="G939" i="3" s="1"/>
  <c r="J555" i="3"/>
  <c r="H555" i="3" s="1"/>
  <c r="F555" i="3" s="1"/>
  <c r="I427" i="3"/>
  <c r="G427" i="3" s="1"/>
  <c r="J1106" i="3"/>
  <c r="H1106" i="3" s="1"/>
  <c r="F1106" i="3" s="1"/>
  <c r="J1362" i="3"/>
  <c r="H1362" i="3" s="1"/>
  <c r="F1362" i="3" s="1"/>
  <c r="I1362" i="3"/>
  <c r="G1362" i="3" s="1"/>
  <c r="J1231" i="3"/>
  <c r="H1231" i="3" s="1"/>
  <c r="I1231" i="3"/>
  <c r="G1231" i="3" s="1"/>
  <c r="J719" i="3"/>
  <c r="H719" i="3" s="1"/>
  <c r="F719" i="3" s="1"/>
  <c r="J1243" i="3"/>
  <c r="H1243" i="3" s="1"/>
  <c r="F1243" i="3" s="1"/>
  <c r="I1243" i="3"/>
  <c r="G1243" i="3" s="1"/>
  <c r="J1379" i="3"/>
  <c r="H1379" i="3" s="1"/>
  <c r="F1379" i="3" s="1"/>
  <c r="I1379" i="3"/>
  <c r="G1379" i="3" s="1"/>
  <c r="J1123" i="3"/>
  <c r="H1123" i="3" s="1"/>
  <c r="F1123" i="3" s="1"/>
  <c r="I1123" i="3"/>
  <c r="G1123" i="3" s="1"/>
  <c r="J931" i="3"/>
  <c r="H931" i="3" s="1"/>
  <c r="F931" i="3" s="1"/>
  <c r="I803" i="3"/>
  <c r="G803" i="3" s="1"/>
  <c r="J611" i="3"/>
  <c r="H611" i="3" s="1"/>
  <c r="F611" i="3" s="1"/>
  <c r="I547" i="3"/>
  <c r="G547" i="3" s="1"/>
  <c r="J112" i="3"/>
  <c r="H112" i="3" s="1"/>
  <c r="F112" i="3" s="1"/>
  <c r="I112" i="3"/>
  <c r="G112" i="3" s="1"/>
  <c r="J128" i="3"/>
  <c r="H128" i="3" s="1"/>
  <c r="F128" i="3" s="1"/>
  <c r="I128" i="3"/>
  <c r="G128" i="3" s="1"/>
  <c r="J240" i="3"/>
  <c r="H240" i="3" s="1"/>
  <c r="F240" i="3" s="1"/>
  <c r="I240" i="3"/>
  <c r="G240" i="3" s="1"/>
  <c r="J304" i="3"/>
  <c r="H304" i="3" s="1"/>
  <c r="F304" i="3" s="1"/>
  <c r="I304" i="3"/>
  <c r="G304" i="3" s="1"/>
  <c r="J368" i="3"/>
  <c r="H368" i="3" s="1"/>
  <c r="F368" i="3" s="1"/>
  <c r="I368" i="3"/>
  <c r="G368" i="3" s="1"/>
  <c r="J448" i="3"/>
  <c r="H448" i="3" s="1"/>
  <c r="F448" i="3" s="1"/>
  <c r="I448" i="3"/>
  <c r="G448" i="3" s="1"/>
  <c r="J512" i="3"/>
  <c r="H512" i="3" s="1"/>
  <c r="F512" i="3" s="1"/>
  <c r="I512" i="3"/>
  <c r="G512" i="3" s="1"/>
  <c r="J576" i="3"/>
  <c r="H576" i="3" s="1"/>
  <c r="F576" i="3" s="1"/>
  <c r="I576" i="3"/>
  <c r="G576" i="3" s="1"/>
  <c r="J640" i="3"/>
  <c r="H640" i="3" s="1"/>
  <c r="F640" i="3" s="1"/>
  <c r="I640" i="3"/>
  <c r="G640" i="3" s="1"/>
  <c r="J704" i="3"/>
  <c r="H704" i="3" s="1"/>
  <c r="F704" i="3" s="1"/>
  <c r="I704" i="3"/>
  <c r="G704" i="3" s="1"/>
  <c r="J768" i="3"/>
  <c r="H768" i="3" s="1"/>
  <c r="F768" i="3" s="1"/>
  <c r="J816" i="3"/>
  <c r="H816" i="3" s="1"/>
  <c r="F816" i="3" s="1"/>
  <c r="I816" i="3"/>
  <c r="G816" i="3" s="1"/>
  <c r="J880" i="3"/>
  <c r="H880" i="3" s="1"/>
  <c r="F880" i="3" s="1"/>
  <c r="I880" i="3"/>
  <c r="G880" i="3" s="1"/>
  <c r="J944" i="3"/>
  <c r="H944" i="3" s="1"/>
  <c r="F944" i="3" s="1"/>
  <c r="I944" i="3"/>
  <c r="G944" i="3" s="1"/>
  <c r="J992" i="3"/>
  <c r="H992" i="3" s="1"/>
  <c r="F992" i="3" s="1"/>
  <c r="I1024" i="3"/>
  <c r="G1024" i="3" s="1"/>
  <c r="J1056" i="3"/>
  <c r="H1056" i="3" s="1"/>
  <c r="F1056" i="3" s="1"/>
  <c r="J1072" i="3"/>
  <c r="H1072" i="3" s="1"/>
  <c r="F1072" i="3" s="1"/>
  <c r="J1120" i="3"/>
  <c r="H1120" i="3" s="1"/>
  <c r="F1120" i="3" s="1"/>
  <c r="I1152" i="3"/>
  <c r="G1152" i="3" s="1"/>
  <c r="J1152" i="3"/>
  <c r="H1152" i="3" s="1"/>
  <c r="F1152" i="3" s="1"/>
  <c r="J1232" i="3"/>
  <c r="H1232" i="3" s="1"/>
  <c r="F1232" i="3" s="1"/>
  <c r="I1248" i="3"/>
  <c r="G1248" i="3" s="1"/>
  <c r="J1296" i="3"/>
  <c r="H1296" i="3" s="1"/>
  <c r="F1296" i="3" s="1"/>
  <c r="I1312" i="3"/>
  <c r="G1312" i="3" s="1"/>
  <c r="J1360" i="3"/>
  <c r="H1360" i="3" s="1"/>
  <c r="F1360" i="3" s="1"/>
  <c r="I1376" i="3"/>
  <c r="G1376" i="3" s="1"/>
  <c r="J1424" i="3"/>
  <c r="H1424" i="3" s="1"/>
  <c r="F1424" i="3" s="1"/>
  <c r="I1440" i="3"/>
  <c r="G1440" i="3" s="1"/>
  <c r="J1488" i="3"/>
  <c r="H1488" i="3" s="1"/>
  <c r="F1488" i="3" s="1"/>
  <c r="I1504" i="3"/>
  <c r="G1504" i="3" s="1"/>
  <c r="I93" i="3"/>
  <c r="G93" i="3" s="1"/>
  <c r="I409" i="3"/>
  <c r="G409" i="3" s="1"/>
  <c r="J473" i="3"/>
  <c r="H473" i="3" s="1"/>
  <c r="F473" i="3" s="1"/>
  <c r="I473" i="3"/>
  <c r="G473" i="3" s="1"/>
  <c r="J605" i="3"/>
  <c r="H605" i="3" s="1"/>
  <c r="F605" i="3" s="1"/>
  <c r="I605" i="3"/>
  <c r="G605" i="3" s="1"/>
  <c r="J733" i="3"/>
  <c r="H733" i="3" s="1"/>
  <c r="F733" i="3" s="1"/>
  <c r="I733" i="3"/>
  <c r="G733" i="3" s="1"/>
  <c r="J765" i="3"/>
  <c r="H765" i="3" s="1"/>
  <c r="F765" i="3" s="1"/>
  <c r="I765" i="3"/>
  <c r="G765" i="3" s="1"/>
  <c r="J861" i="3"/>
  <c r="H861" i="3" s="1"/>
  <c r="I989" i="3"/>
  <c r="G989" i="3" s="1"/>
  <c r="J1053" i="3"/>
  <c r="H1053" i="3" s="1"/>
  <c r="F1053" i="3" s="1"/>
  <c r="J1309" i="3"/>
  <c r="H1309" i="3" s="1"/>
  <c r="F1309" i="3" s="1"/>
  <c r="I1309" i="3"/>
  <c r="G1309" i="3" s="1"/>
  <c r="J1433" i="3"/>
  <c r="H1433" i="3" s="1"/>
  <c r="F1433" i="3" s="1"/>
  <c r="I1433" i="3"/>
  <c r="G1433" i="3" s="1"/>
  <c r="J57" i="3"/>
  <c r="H57" i="3" s="1"/>
  <c r="F57" i="3" s="1"/>
  <c r="I57" i="3"/>
  <c r="G57" i="3" s="1"/>
  <c r="J125" i="3"/>
  <c r="H125" i="3" s="1"/>
  <c r="F125" i="3" s="1"/>
  <c r="I125" i="3"/>
  <c r="G125" i="3" s="1"/>
  <c r="J221" i="3"/>
  <c r="H221" i="3" s="1"/>
  <c r="F221" i="3" s="1"/>
  <c r="I253" i="3"/>
  <c r="G253" i="3" s="1"/>
  <c r="J285" i="3"/>
  <c r="H285" i="3" s="1"/>
  <c r="F285" i="3" s="1"/>
  <c r="J345" i="3"/>
  <c r="H345" i="3" s="1"/>
  <c r="F345" i="3" s="1"/>
  <c r="J509" i="3"/>
  <c r="H509" i="3" s="1"/>
  <c r="F509" i="3" s="1"/>
  <c r="I509" i="3"/>
  <c r="G509" i="3" s="1"/>
  <c r="J637" i="3"/>
  <c r="H637" i="3" s="1"/>
  <c r="F637" i="3" s="1"/>
  <c r="I637" i="3"/>
  <c r="G637" i="3" s="1"/>
  <c r="I793" i="3"/>
  <c r="G793" i="3" s="1"/>
  <c r="J857" i="3"/>
  <c r="H857" i="3" s="1"/>
  <c r="F857" i="3" s="1"/>
  <c r="I921" i="3"/>
  <c r="G921" i="3" s="1"/>
  <c r="J1177" i="3"/>
  <c r="H1177" i="3" s="1"/>
  <c r="F1177" i="3" s="1"/>
  <c r="J1273" i="3"/>
  <c r="H1273" i="3" s="1"/>
  <c r="F1273" i="3" s="1"/>
  <c r="I1273" i="3"/>
  <c r="G1273" i="3" s="1"/>
  <c r="J1405" i="3"/>
  <c r="H1405" i="3" s="1"/>
  <c r="F1405" i="3" s="1"/>
  <c r="I1405" i="3"/>
  <c r="G1405" i="3" s="1"/>
  <c r="J46" i="3"/>
  <c r="H46" i="3" s="1"/>
  <c r="F46" i="3" s="1"/>
  <c r="I46" i="3"/>
  <c r="G46" i="3" s="1"/>
  <c r="J78" i="3"/>
  <c r="H78" i="3" s="1"/>
  <c r="F78" i="3" s="1"/>
  <c r="I78" i="3"/>
  <c r="G78" i="3" s="1"/>
  <c r="J142" i="3"/>
  <c r="H142" i="3" s="1"/>
  <c r="F142" i="3" s="1"/>
  <c r="I142" i="3"/>
  <c r="G142" i="3" s="1"/>
  <c r="J574" i="3"/>
  <c r="H574" i="3" s="1"/>
  <c r="F574" i="3" s="1"/>
  <c r="I574" i="3"/>
  <c r="G574" i="3" s="1"/>
  <c r="J750" i="3"/>
  <c r="H750" i="3" s="1"/>
  <c r="F750" i="3" s="1"/>
  <c r="I750" i="3"/>
  <c r="G750" i="3" s="1"/>
  <c r="J862" i="3"/>
  <c r="H862" i="3" s="1"/>
  <c r="F862" i="3" s="1"/>
  <c r="I862" i="3"/>
  <c r="G862" i="3" s="1"/>
  <c r="J1102" i="3"/>
  <c r="H1102" i="3" s="1"/>
  <c r="I1102" i="3"/>
  <c r="G1102" i="3" s="1"/>
  <c r="J1294" i="3"/>
  <c r="H1294" i="3" s="1"/>
  <c r="F1294" i="3" s="1"/>
  <c r="I1294" i="3"/>
  <c r="G1294" i="3" s="1"/>
  <c r="J1375" i="3"/>
  <c r="H1375" i="3" s="1"/>
  <c r="F1375" i="3" s="1"/>
  <c r="I1375" i="3"/>
  <c r="G1375" i="3" s="1"/>
  <c r="I735" i="3"/>
  <c r="G735" i="3" s="1"/>
  <c r="J1259" i="3"/>
  <c r="H1259" i="3" s="1"/>
  <c r="F1259" i="3" s="1"/>
  <c r="I1259" i="3"/>
  <c r="G1259" i="3" s="1"/>
  <c r="J619" i="3"/>
  <c r="H619" i="3" s="1"/>
  <c r="F619" i="3" s="1"/>
  <c r="J1235" i="3"/>
  <c r="H1235" i="3" s="1"/>
  <c r="F1235" i="3" s="1"/>
  <c r="I1235" i="3"/>
  <c r="G1235" i="3" s="1"/>
  <c r="J851" i="3"/>
  <c r="H851" i="3" s="1"/>
  <c r="F851" i="3" s="1"/>
  <c r="J723" i="3"/>
  <c r="H723" i="3" s="1"/>
  <c r="F723" i="3" s="1"/>
  <c r="J339" i="3"/>
  <c r="H339" i="3" s="1"/>
  <c r="F339" i="3" s="1"/>
  <c r="I339" i="3"/>
  <c r="G339" i="3" s="1"/>
  <c r="J20" i="3"/>
  <c r="H20" i="3" s="1"/>
  <c r="F20" i="3" s="1"/>
  <c r="J180" i="3"/>
  <c r="H180" i="3" s="1"/>
  <c r="F180" i="3" s="1"/>
  <c r="I180" i="3"/>
  <c r="G180" i="3" s="1"/>
  <c r="J276" i="3"/>
  <c r="H276" i="3" s="1"/>
  <c r="F276" i="3" s="1"/>
  <c r="I276" i="3"/>
  <c r="G276" i="3" s="1"/>
  <c r="J436" i="3"/>
  <c r="H436" i="3" s="1"/>
  <c r="F436" i="3" s="1"/>
  <c r="I436" i="3"/>
  <c r="G436" i="3" s="1"/>
  <c r="J580" i="3"/>
  <c r="H580" i="3" s="1"/>
  <c r="F580" i="3" s="1"/>
  <c r="I580" i="3"/>
  <c r="G580" i="3" s="1"/>
  <c r="J692" i="3"/>
  <c r="H692" i="3" s="1"/>
  <c r="F692" i="3" s="1"/>
  <c r="I692" i="3"/>
  <c r="G692" i="3" s="1"/>
  <c r="J756" i="3"/>
  <c r="H756" i="3" s="1"/>
  <c r="F756" i="3" s="1"/>
  <c r="I756" i="3"/>
  <c r="G756" i="3" s="1"/>
  <c r="J788" i="3"/>
  <c r="H788" i="3" s="1"/>
  <c r="F788" i="3" s="1"/>
  <c r="I788" i="3"/>
  <c r="G788" i="3" s="1"/>
  <c r="J916" i="3"/>
  <c r="H916" i="3" s="1"/>
  <c r="F916" i="3" s="1"/>
  <c r="I916" i="3"/>
  <c r="G916" i="3" s="1"/>
  <c r="J980" i="3"/>
  <c r="H980" i="3" s="1"/>
  <c r="F980" i="3" s="1"/>
  <c r="I1012" i="3"/>
  <c r="G1012" i="3" s="1"/>
  <c r="J1108" i="3"/>
  <c r="H1108" i="3" s="1"/>
  <c r="F1108" i="3" s="1"/>
  <c r="I1172" i="3"/>
  <c r="G1172" i="3" s="1"/>
  <c r="I1220" i="3"/>
  <c r="G1220" i="3" s="1"/>
  <c r="J1252" i="3"/>
  <c r="H1252" i="3" s="1"/>
  <c r="F1252" i="3" s="1"/>
  <c r="J1316" i="3"/>
  <c r="H1316" i="3" s="1"/>
  <c r="F1316" i="3" s="1"/>
  <c r="I1348" i="3"/>
  <c r="G1348" i="3" s="1"/>
  <c r="J1444" i="3"/>
  <c r="H1444" i="3" s="1"/>
  <c r="J101" i="3"/>
  <c r="H101" i="3" s="1"/>
  <c r="F101" i="3" s="1"/>
  <c r="J613" i="3"/>
  <c r="H613" i="3" s="1"/>
  <c r="F613" i="3" s="1"/>
  <c r="I613" i="3"/>
  <c r="G613" i="3" s="1"/>
  <c r="J1061" i="3"/>
  <c r="H1061" i="3" s="1"/>
  <c r="F1061" i="3" s="1"/>
  <c r="I1061" i="3"/>
  <c r="G1061" i="3" s="1"/>
  <c r="J1157" i="3"/>
  <c r="H1157" i="3" s="1"/>
  <c r="F1157" i="3" s="1"/>
  <c r="I1157" i="3"/>
  <c r="G1157" i="3" s="1"/>
  <c r="J1345" i="3"/>
  <c r="H1345" i="3" s="1"/>
  <c r="I1345" i="3"/>
  <c r="G1345" i="3" s="1"/>
  <c r="J197" i="3"/>
  <c r="H197" i="3" s="1"/>
  <c r="F197" i="3" s="1"/>
  <c r="I261" i="3"/>
  <c r="G261" i="3" s="1"/>
  <c r="J325" i="3"/>
  <c r="H325" i="3" s="1"/>
  <c r="F325" i="3" s="1"/>
  <c r="J517" i="3"/>
  <c r="H517" i="3" s="1"/>
  <c r="F517" i="3" s="1"/>
  <c r="I517" i="3"/>
  <c r="G517" i="3" s="1"/>
  <c r="I865" i="3"/>
  <c r="G865" i="3" s="1"/>
  <c r="J1445" i="3"/>
  <c r="H1445" i="3" s="1"/>
  <c r="F1445" i="3" s="1"/>
  <c r="I1445" i="3"/>
  <c r="G1445" i="3" s="1"/>
  <c r="J50" i="3"/>
  <c r="H50" i="3" s="1"/>
  <c r="F50" i="3" s="1"/>
  <c r="I50" i="3"/>
  <c r="G50" i="3" s="1"/>
  <c r="J114" i="3"/>
  <c r="H114" i="3" s="1"/>
  <c r="F114" i="3" s="1"/>
  <c r="I114" i="3"/>
  <c r="G114" i="3" s="1"/>
  <c r="J258" i="3"/>
  <c r="H258" i="3" s="1"/>
  <c r="F258" i="3" s="1"/>
  <c r="I258" i="3"/>
  <c r="G258" i="3" s="1"/>
  <c r="J482" i="3"/>
  <c r="H482" i="3" s="1"/>
  <c r="F482" i="3" s="1"/>
  <c r="I482" i="3"/>
  <c r="G482" i="3" s="1"/>
  <c r="J610" i="3"/>
  <c r="H610" i="3" s="1"/>
  <c r="F610" i="3" s="1"/>
  <c r="I610" i="3"/>
  <c r="G610" i="3" s="1"/>
  <c r="J738" i="3"/>
  <c r="H738" i="3" s="1"/>
  <c r="F738" i="3" s="1"/>
  <c r="I738" i="3"/>
  <c r="G738" i="3" s="1"/>
  <c r="J802" i="3"/>
  <c r="H802" i="3" s="1"/>
  <c r="F802" i="3" s="1"/>
  <c r="I802" i="3"/>
  <c r="G802" i="3" s="1"/>
  <c r="J930" i="3"/>
  <c r="H930" i="3" s="1"/>
  <c r="F930" i="3" s="1"/>
  <c r="I930" i="3"/>
  <c r="G930" i="3" s="1"/>
  <c r="J978" i="3"/>
  <c r="H978" i="3" s="1"/>
  <c r="F978" i="3" s="1"/>
  <c r="I978" i="3"/>
  <c r="G978" i="3" s="1"/>
  <c r="J1186" i="3"/>
  <c r="H1186" i="3" s="1"/>
  <c r="F1186" i="3" s="1"/>
  <c r="I1186" i="3"/>
  <c r="G1186" i="3" s="1"/>
  <c r="J1346" i="3"/>
  <c r="H1346" i="3" s="1"/>
  <c r="F1346" i="3" s="1"/>
  <c r="I1346" i="3"/>
  <c r="G1346" i="3" s="1"/>
  <c r="J1103" i="3"/>
  <c r="H1103" i="3" s="1"/>
  <c r="F1103" i="3" s="1"/>
  <c r="I1103" i="3"/>
  <c r="G1103" i="3" s="1"/>
  <c r="I655" i="3"/>
  <c r="G655" i="3" s="1"/>
  <c r="J219" i="3"/>
  <c r="H219" i="3" s="1"/>
  <c r="F219" i="3" s="1"/>
  <c r="I219" i="3"/>
  <c r="G219" i="3" s="1"/>
  <c r="F1231" i="3" l="1"/>
  <c r="F1374" i="3"/>
  <c r="F826" i="3"/>
  <c r="F889" i="3"/>
  <c r="F320" i="3"/>
  <c r="F1315" i="3"/>
  <c r="F527" i="3"/>
  <c r="F1230" i="3"/>
  <c r="F554" i="3"/>
  <c r="F146" i="3"/>
  <c r="F100" i="3"/>
  <c r="F467" i="3"/>
  <c r="F1006" i="3"/>
  <c r="F654" i="3"/>
  <c r="F1341" i="3"/>
  <c r="F1369" i="3"/>
  <c r="F354" i="3"/>
  <c r="F1502" i="3"/>
  <c r="F526" i="3"/>
  <c r="F825" i="3"/>
  <c r="F729" i="3"/>
  <c r="F1021" i="3"/>
  <c r="F573" i="3"/>
  <c r="F377" i="3"/>
  <c r="F1408" i="3"/>
  <c r="F1280" i="3"/>
  <c r="F864" i="3"/>
  <c r="F31" i="3"/>
  <c r="F1130" i="3"/>
  <c r="F58" i="3"/>
  <c r="F186" i="3"/>
  <c r="F1457" i="3"/>
  <c r="F380" i="3"/>
  <c r="F252" i="3"/>
  <c r="F51" i="3"/>
  <c r="F371" i="3"/>
  <c r="F370" i="3"/>
  <c r="F98" i="3"/>
  <c r="F1217" i="3"/>
  <c r="F225" i="3"/>
  <c r="F927" i="3"/>
  <c r="F1038" i="3"/>
  <c r="F575" i="3"/>
  <c r="F1215" i="3"/>
  <c r="F1513" i="3"/>
  <c r="F1257" i="3"/>
  <c r="F1001" i="3"/>
  <c r="F553" i="3"/>
  <c r="F297" i="3"/>
  <c r="F1481" i="3"/>
  <c r="F1229" i="3"/>
  <c r="F361" i="3"/>
  <c r="F141" i="3"/>
  <c r="F1415" i="3"/>
  <c r="F1416" i="3"/>
  <c r="F1287" i="3"/>
  <c r="F1288" i="3"/>
  <c r="F1175" i="3"/>
  <c r="F1176" i="3"/>
  <c r="F952" i="3"/>
  <c r="F951" i="3"/>
  <c r="F456" i="3"/>
  <c r="F455" i="3"/>
  <c r="F1347" i="3"/>
  <c r="F1265" i="3"/>
  <c r="F1009" i="3"/>
  <c r="F732" i="3"/>
  <c r="F604" i="3"/>
  <c r="F476" i="3"/>
  <c r="F396" i="3"/>
  <c r="F156" i="3"/>
  <c r="F307" i="3"/>
  <c r="F819" i="3"/>
  <c r="F1330" i="3"/>
  <c r="F1505" i="3"/>
  <c r="F673" i="3"/>
  <c r="F65" i="3"/>
  <c r="F385" i="3"/>
  <c r="F740" i="3"/>
  <c r="F484" i="3"/>
  <c r="F196" i="3"/>
  <c r="F403" i="3"/>
  <c r="F799" i="3"/>
  <c r="F1262" i="3"/>
  <c r="F715" i="3"/>
  <c r="F1099" i="3"/>
  <c r="F191" i="3"/>
  <c r="F1151" i="3"/>
  <c r="F713" i="3"/>
  <c r="F1495" i="3"/>
  <c r="F1496" i="3"/>
  <c r="F1368" i="3"/>
  <c r="F1240" i="3"/>
  <c r="F1239" i="3"/>
  <c r="F1047" i="3"/>
  <c r="F1048" i="3"/>
  <c r="F920" i="3"/>
  <c r="F919" i="3"/>
  <c r="F792" i="3"/>
  <c r="F791" i="3"/>
  <c r="F680" i="3"/>
  <c r="F679" i="3"/>
  <c r="F552" i="3"/>
  <c r="F551" i="3"/>
  <c r="F488" i="3"/>
  <c r="F487" i="3"/>
  <c r="F39" i="3"/>
  <c r="F40" i="3"/>
  <c r="F451" i="3"/>
  <c r="F375" i="3"/>
  <c r="F376" i="3"/>
  <c r="F1041" i="3"/>
  <c r="F693" i="3"/>
  <c r="F1228" i="3"/>
  <c r="F1052" i="3"/>
  <c r="F924" i="3"/>
  <c r="F796" i="3"/>
  <c r="F684" i="3"/>
  <c r="F556" i="3"/>
  <c r="F428" i="3"/>
  <c r="F284" i="3"/>
  <c r="F172" i="3"/>
  <c r="F435" i="3"/>
  <c r="F1026" i="3"/>
  <c r="F658" i="3"/>
  <c r="F769" i="3"/>
  <c r="F481" i="3"/>
  <c r="F1377" i="3"/>
  <c r="F69" i="3"/>
  <c r="F1428" i="3"/>
  <c r="F366" i="3"/>
  <c r="F1049" i="3"/>
  <c r="F75" i="3"/>
  <c r="F971" i="3"/>
  <c r="F1291" i="3"/>
  <c r="F703" i="3"/>
  <c r="F1325" i="3"/>
  <c r="F1065" i="3"/>
  <c r="F745" i="3"/>
  <c r="F493" i="3"/>
  <c r="F265" i="3"/>
  <c r="F1037" i="3"/>
  <c r="F813" i="3"/>
  <c r="F589" i="3"/>
  <c r="F393" i="3"/>
  <c r="F1447" i="3"/>
  <c r="F1448" i="3"/>
  <c r="F295" i="3"/>
  <c r="F296" i="3"/>
  <c r="F103" i="3"/>
  <c r="F104" i="3"/>
  <c r="F195" i="3"/>
  <c r="F963" i="3"/>
  <c r="F584" i="3"/>
  <c r="F583" i="3"/>
  <c r="F1461" i="3"/>
  <c r="F1201" i="3"/>
  <c r="F625" i="3"/>
  <c r="F241" i="3"/>
  <c r="F1436" i="3"/>
  <c r="F1308" i="3"/>
  <c r="F876" i="3"/>
  <c r="F700" i="3"/>
  <c r="F572" i="3"/>
  <c r="F508" i="3"/>
  <c r="F364" i="3"/>
  <c r="F591" i="3"/>
  <c r="F1074" i="3"/>
  <c r="F961" i="3"/>
  <c r="F1189" i="3"/>
  <c r="F1092" i="3"/>
  <c r="F772" i="3"/>
  <c r="F164" i="3"/>
  <c r="F1427" i="3"/>
  <c r="F990" i="3"/>
  <c r="F686" i="3"/>
  <c r="F270" i="3"/>
  <c r="F319" i="3"/>
  <c r="F1357" i="3"/>
  <c r="F653" i="3"/>
  <c r="F105" i="3"/>
  <c r="F1336" i="3"/>
  <c r="F1335" i="3"/>
  <c r="F599" i="3"/>
  <c r="F311" i="3"/>
  <c r="F539" i="3"/>
  <c r="F443" i="3"/>
  <c r="F871" i="3"/>
  <c r="F1380" i="3"/>
  <c r="F735" i="3"/>
  <c r="F48" i="3"/>
  <c r="F519" i="3"/>
  <c r="F731" i="3"/>
  <c r="F401" i="3"/>
  <c r="F755" i="3"/>
  <c r="F229" i="3"/>
  <c r="F333" i="3"/>
  <c r="F1345" i="3"/>
  <c r="F1444" i="3"/>
  <c r="F861" i="3"/>
  <c r="F367" i="3"/>
  <c r="F1107" i="3"/>
  <c r="F61" i="3"/>
  <c r="F943" i="3"/>
  <c r="F250" i="3"/>
  <c r="F463" i="3"/>
  <c r="F1234" i="3"/>
  <c r="F866" i="3"/>
  <c r="F110" i="3"/>
  <c r="F445" i="3"/>
  <c r="F537" i="3"/>
  <c r="F416" i="3"/>
  <c r="F32" i="3"/>
  <c r="F1507" i="3"/>
  <c r="F1503" i="3"/>
  <c r="F1070" i="3"/>
  <c r="F1199" i="3"/>
  <c r="F1514" i="3"/>
  <c r="F1258" i="3"/>
  <c r="F42" i="3"/>
  <c r="F1295" i="3"/>
  <c r="F1281" i="3"/>
  <c r="F1501" i="3"/>
  <c r="F1241" i="3"/>
  <c r="F1277" i="3"/>
  <c r="F957" i="3"/>
  <c r="F143" i="3"/>
  <c r="F1423" i="3"/>
  <c r="F1314" i="3"/>
  <c r="F1326" i="3"/>
  <c r="F974" i="3"/>
  <c r="F542" i="3"/>
  <c r="F751" i="3"/>
  <c r="F1466" i="3"/>
  <c r="F1338" i="3"/>
  <c r="F1210" i="3"/>
  <c r="F1114" i="3"/>
  <c r="F1018" i="3"/>
  <c r="F938" i="3"/>
  <c r="F810" i="3"/>
  <c r="F1233" i="3"/>
  <c r="F977" i="3"/>
  <c r="F113" i="3"/>
  <c r="F25" i="3"/>
  <c r="F60" i="3"/>
  <c r="F1075" i="3"/>
  <c r="F271" i="3"/>
  <c r="F722" i="3"/>
  <c r="F466" i="3"/>
  <c r="F449" i="3"/>
  <c r="F996" i="3"/>
  <c r="F804" i="3"/>
  <c r="F292" i="3"/>
  <c r="F718" i="3"/>
  <c r="F767" i="3"/>
  <c r="F1101" i="3"/>
  <c r="F649" i="3"/>
  <c r="F1032" i="3"/>
  <c r="F1031" i="3"/>
  <c r="F904" i="3"/>
  <c r="F903" i="3"/>
  <c r="F776" i="3"/>
  <c r="F775" i="3"/>
  <c r="F728" i="3"/>
  <c r="F727" i="3"/>
  <c r="F600" i="3"/>
  <c r="F472" i="3"/>
  <c r="F471" i="3"/>
  <c r="F327" i="3"/>
  <c r="F328" i="3"/>
  <c r="F199" i="3"/>
  <c r="F200" i="3"/>
  <c r="F71" i="3"/>
  <c r="F72" i="3"/>
  <c r="F247" i="3"/>
  <c r="F248" i="3"/>
  <c r="F913" i="3"/>
  <c r="F437" i="3"/>
  <c r="F1489" i="3"/>
  <c r="F1468" i="3"/>
  <c r="F1340" i="3"/>
  <c r="F1100" i="3"/>
  <c r="F28" i="3"/>
  <c r="F994" i="3"/>
  <c r="F818" i="3"/>
  <c r="F1396" i="3"/>
  <c r="F1171" i="3"/>
  <c r="F1118" i="3"/>
  <c r="F846" i="3"/>
  <c r="F430" i="3"/>
  <c r="F206" i="3"/>
  <c r="F395" i="3"/>
  <c r="F831" i="3"/>
  <c r="F1421" i="3"/>
  <c r="F1033" i="3"/>
  <c r="F809" i="3"/>
  <c r="F461" i="3"/>
  <c r="F73" i="3"/>
  <c r="F1385" i="3"/>
  <c r="F909" i="3"/>
  <c r="F425" i="3"/>
  <c r="F201" i="3"/>
  <c r="F343" i="3"/>
  <c r="F344" i="3"/>
  <c r="F215" i="3"/>
  <c r="F216" i="3"/>
  <c r="F87" i="3"/>
  <c r="F88" i="3"/>
  <c r="F1475" i="3"/>
  <c r="F945" i="3"/>
  <c r="F593" i="3"/>
  <c r="F1393" i="3"/>
  <c r="F1169" i="3"/>
  <c r="F341" i="3"/>
  <c r="F177" i="3"/>
  <c r="F1292" i="3"/>
  <c r="F179" i="3"/>
  <c r="F1167" i="3"/>
  <c r="F1202" i="3"/>
  <c r="F306" i="3"/>
  <c r="F1089" i="3"/>
  <c r="F965" i="3"/>
  <c r="F581" i="3"/>
  <c r="F1364" i="3"/>
  <c r="F516" i="3"/>
  <c r="F83" i="3"/>
  <c r="F1043" i="3"/>
  <c r="F351" i="3"/>
  <c r="F1439" i="3"/>
  <c r="F1310" i="3"/>
  <c r="F894" i="3"/>
  <c r="F383" i="3"/>
  <c r="F1343" i="3"/>
  <c r="F1417" i="3"/>
  <c r="F1133" i="3"/>
  <c r="F521" i="3"/>
  <c r="F1064" i="3"/>
  <c r="F936" i="3"/>
  <c r="F935" i="3"/>
  <c r="F808" i="3"/>
  <c r="F807" i="3"/>
  <c r="F632" i="3"/>
  <c r="F631" i="3"/>
  <c r="F504" i="3"/>
  <c r="F503" i="3"/>
  <c r="F312" i="3"/>
  <c r="F849" i="3"/>
  <c r="F273" i="3"/>
  <c r="F13" i="3"/>
  <c r="F597" i="3"/>
  <c r="F1388" i="3"/>
  <c r="F1260" i="3"/>
  <c r="F627" i="3"/>
  <c r="F1139" i="3"/>
  <c r="F783" i="3"/>
  <c r="F690" i="3"/>
  <c r="F434" i="3"/>
  <c r="F194" i="3"/>
  <c r="F34" i="3"/>
  <c r="F676" i="3"/>
  <c r="F388" i="3"/>
  <c r="F1387" i="3"/>
  <c r="F1358" i="3"/>
  <c r="F1483" i="3"/>
  <c r="F639" i="3"/>
  <c r="F1279" i="3"/>
  <c r="F1225" i="3"/>
  <c r="F1097" i="3"/>
  <c r="F525" i="3"/>
  <c r="F1449" i="3"/>
  <c r="F1069" i="3"/>
  <c r="F621" i="3"/>
  <c r="F45" i="3"/>
  <c r="F888" i="3"/>
  <c r="F887" i="3"/>
  <c r="F1127" i="3"/>
  <c r="F1136" i="3"/>
  <c r="F869" i="3"/>
  <c r="F1284" i="3"/>
  <c r="F893" i="3"/>
  <c r="F1063" i="3"/>
  <c r="F1004" i="3"/>
  <c r="F959" i="3"/>
  <c r="F845" i="3"/>
  <c r="F109" i="3"/>
  <c r="F1464" i="3"/>
  <c r="F1463" i="3"/>
  <c r="F1143" i="3"/>
  <c r="F1144" i="3"/>
  <c r="F1102" i="3"/>
  <c r="F1119" i="3"/>
  <c r="F111" i="3"/>
  <c r="F612" i="3"/>
  <c r="F670" i="3"/>
  <c r="F303" i="3"/>
  <c r="F618" i="3"/>
  <c r="F546" i="3"/>
  <c r="F991" i="3"/>
  <c r="F1497" i="3"/>
  <c r="F317" i="3"/>
  <c r="F35" i="3"/>
  <c r="F1058" i="3"/>
  <c r="F634" i="3"/>
  <c r="F506" i="3"/>
  <c r="F210" i="3"/>
  <c r="F1185" i="3"/>
  <c r="F705" i="3"/>
  <c r="F545" i="3"/>
  <c r="F1220" i="3"/>
  <c r="F953" i="3"/>
  <c r="F761" i="3"/>
  <c r="F601" i="3"/>
  <c r="F189" i="3"/>
  <c r="F701" i="3"/>
  <c r="F441" i="3"/>
  <c r="F1472" i="3"/>
  <c r="F1344" i="3"/>
  <c r="F928" i="3"/>
  <c r="F800" i="3"/>
  <c r="F815" i="3"/>
  <c r="F346" i="3"/>
  <c r="F218" i="3"/>
  <c r="F170" i="3"/>
  <c r="F956" i="3"/>
  <c r="F828" i="3"/>
  <c r="F316" i="3"/>
  <c r="F188" i="3"/>
  <c r="F226" i="3"/>
  <c r="F159" i="3"/>
  <c r="F1055" i="3"/>
  <c r="F139" i="3"/>
  <c r="F1163" i="3"/>
  <c r="F255" i="3"/>
  <c r="F895" i="3"/>
  <c r="F1471" i="3"/>
  <c r="F1389" i="3"/>
  <c r="F1161" i="3"/>
  <c r="F905" i="3"/>
  <c r="F681" i="3"/>
  <c r="F1353" i="3"/>
  <c r="F877" i="3"/>
  <c r="F1479" i="3"/>
  <c r="F1480" i="3"/>
  <c r="F1351" i="3"/>
  <c r="F1352" i="3"/>
  <c r="F1223" i="3"/>
  <c r="F1224" i="3"/>
  <c r="F1160" i="3"/>
  <c r="F824" i="3"/>
  <c r="F823" i="3"/>
  <c r="F1137" i="3"/>
  <c r="F181" i="3"/>
  <c r="F917" i="3"/>
  <c r="F369" i="3"/>
  <c r="F1212" i="3"/>
  <c r="F1084" i="3"/>
  <c r="F764" i="3"/>
  <c r="F668" i="3"/>
  <c r="F540" i="3"/>
  <c r="F412" i="3"/>
  <c r="F499" i="3"/>
  <c r="F1359" i="3"/>
  <c r="F498" i="3"/>
  <c r="F66" i="3"/>
  <c r="F833" i="3"/>
  <c r="F1317" i="3"/>
  <c r="F836" i="3"/>
  <c r="F324" i="3"/>
  <c r="F275" i="3"/>
  <c r="F659" i="3"/>
  <c r="F1454" i="3"/>
  <c r="F459" i="3"/>
  <c r="F907" i="3"/>
  <c r="F511" i="3"/>
  <c r="F1407" i="3"/>
  <c r="F969" i="3"/>
  <c r="F777" i="3"/>
  <c r="F585" i="3"/>
  <c r="F1005" i="3"/>
  <c r="F1431" i="3"/>
  <c r="F1432" i="3"/>
  <c r="F1303" i="3"/>
  <c r="F1304" i="3"/>
  <c r="F984" i="3"/>
  <c r="F983" i="3"/>
  <c r="F856" i="3"/>
  <c r="F855" i="3"/>
  <c r="F744" i="3"/>
  <c r="F743" i="3"/>
  <c r="F616" i="3"/>
  <c r="F615" i="3"/>
  <c r="F424" i="3"/>
  <c r="F423" i="3"/>
  <c r="F55" i="3"/>
  <c r="F56" i="3"/>
  <c r="F707" i="3"/>
  <c r="F648" i="3"/>
  <c r="F647" i="3"/>
  <c r="F1297" i="3"/>
  <c r="F789" i="3"/>
  <c r="F565" i="3"/>
  <c r="F277" i="3"/>
  <c r="F988" i="3"/>
  <c r="F860" i="3"/>
  <c r="F220" i="3"/>
  <c r="F92" i="3"/>
  <c r="F691" i="3"/>
  <c r="F850" i="3"/>
  <c r="F897" i="3"/>
  <c r="F737" i="3"/>
  <c r="F97" i="3"/>
  <c r="F1156" i="3"/>
  <c r="F1060" i="3"/>
  <c r="F415" i="3"/>
  <c r="F766" i="3"/>
  <c r="F238" i="3"/>
  <c r="F11" i="3"/>
  <c r="F651" i="3"/>
  <c r="F1035" i="3"/>
  <c r="F63" i="3"/>
  <c r="F447" i="3"/>
  <c r="F1453" i="3"/>
  <c r="F1193" i="3"/>
  <c r="F841" i="3"/>
  <c r="F617" i="3"/>
  <c r="F365" i="3"/>
  <c r="F205" i="3"/>
  <c r="F717" i="3"/>
  <c r="F301" i="3"/>
  <c r="F1384" i="3"/>
  <c r="F1383" i="3"/>
  <c r="F1256" i="3"/>
  <c r="F1255" i="3"/>
  <c r="F1111" i="3"/>
  <c r="F1112" i="3"/>
  <c r="F1016" i="3"/>
  <c r="F359" i="3"/>
  <c r="F360" i="3"/>
  <c r="F231" i="3"/>
  <c r="F232" i="3"/>
  <c r="F131" i="3"/>
  <c r="F643" i="3"/>
  <c r="F1155" i="3"/>
  <c r="F183" i="3"/>
  <c r="F184" i="3"/>
  <c r="F10" i="3"/>
  <c r="F1333" i="3"/>
  <c r="F1105" i="3"/>
  <c r="F501" i="3"/>
  <c r="F1372" i="3"/>
  <c r="F940" i="3"/>
  <c r="F812" i="3"/>
  <c r="F636" i="3"/>
  <c r="F444" i="3"/>
  <c r="F300" i="3"/>
  <c r="F124" i="3"/>
  <c r="F883" i="3"/>
  <c r="F1250" i="3"/>
  <c r="F882" i="3"/>
  <c r="F1441" i="3"/>
  <c r="F641" i="3"/>
  <c r="F900" i="3"/>
  <c r="F532" i="3"/>
  <c r="F116" i="3"/>
  <c r="F107" i="3"/>
  <c r="F942" i="3"/>
  <c r="F510" i="3"/>
  <c r="F267" i="3"/>
  <c r="F127" i="3"/>
  <c r="F873" i="3"/>
  <c r="F1321" i="3"/>
  <c r="F1319" i="3"/>
  <c r="F349" i="3"/>
  <c r="F427" i="3"/>
  <c r="F699" i="3"/>
  <c r="F19" i="3"/>
  <c r="F193" i="3"/>
  <c r="F155" i="3"/>
  <c r="F821" i="3"/>
  <c r="F587" i="3"/>
  <c r="F77" i="3"/>
  <c r="F1272" i="3"/>
  <c r="F1271" i="3"/>
  <c r="F968" i="3"/>
  <c r="F967" i="3"/>
  <c r="F579" i="3"/>
  <c r="F1071" i="3"/>
  <c r="F801" i="3"/>
  <c r="F1409" i="3"/>
  <c r="F665" i="3"/>
  <c r="F157" i="3"/>
  <c r="F1149" i="3"/>
  <c r="F93" i="3"/>
  <c r="F1248" i="3"/>
  <c r="F1007" i="3"/>
  <c r="F1242" i="3"/>
  <c r="F314" i="3"/>
  <c r="F865" i="3"/>
  <c r="F257" i="3"/>
  <c r="F979" i="3"/>
  <c r="F222" i="3"/>
  <c r="F925" i="3"/>
  <c r="F669" i="3"/>
  <c r="F1251" i="3"/>
  <c r="F462" i="3"/>
  <c r="F239" i="3"/>
  <c r="F879" i="3"/>
  <c r="F1455" i="3"/>
  <c r="F1002" i="3"/>
  <c r="F858" i="3"/>
  <c r="F929" i="3"/>
  <c r="F14" i="3"/>
  <c r="F1373" i="3"/>
  <c r="F313" i="3"/>
  <c r="F829" i="3"/>
  <c r="F409" i="3"/>
  <c r="F1184" i="3"/>
  <c r="F1443" i="3"/>
  <c r="F1490" i="3"/>
  <c r="F1311" i="3"/>
  <c r="F1182" i="3"/>
  <c r="F878" i="3"/>
  <c r="F495" i="3"/>
  <c r="F1391" i="3"/>
  <c r="F1402" i="3"/>
  <c r="F1274" i="3"/>
  <c r="F1146" i="3"/>
  <c r="F1082" i="3"/>
  <c r="F26" i="3"/>
  <c r="F1116" i="3"/>
  <c r="F1020" i="3"/>
  <c r="F1487" i="3"/>
  <c r="F594" i="3"/>
  <c r="F609" i="3"/>
  <c r="F289" i="3"/>
  <c r="F932" i="3"/>
  <c r="F708" i="3"/>
  <c r="F452" i="3"/>
  <c r="F915" i="3"/>
  <c r="F558" i="3"/>
  <c r="F302" i="3"/>
  <c r="F397" i="3"/>
  <c r="F1191" i="3"/>
  <c r="F1192" i="3"/>
  <c r="F840" i="3"/>
  <c r="F839" i="3"/>
  <c r="F760" i="3"/>
  <c r="F664" i="3"/>
  <c r="F663" i="3"/>
  <c r="F536" i="3"/>
  <c r="F535" i="3"/>
  <c r="F392" i="3"/>
  <c r="F391" i="3"/>
  <c r="F263" i="3"/>
  <c r="F264" i="3"/>
  <c r="F151" i="3"/>
  <c r="F152" i="3"/>
  <c r="F8" i="3"/>
  <c r="F7" i="3"/>
  <c r="F712" i="3"/>
  <c r="F711" i="3"/>
  <c r="F135" i="3"/>
  <c r="F136" i="3"/>
  <c r="F785" i="3"/>
  <c r="F81" i="3"/>
  <c r="F1361" i="3"/>
  <c r="F1141" i="3"/>
  <c r="F145" i="3"/>
  <c r="F1404" i="3"/>
  <c r="F1276" i="3"/>
  <c r="F1148" i="3"/>
  <c r="F1011" i="3"/>
  <c r="F79" i="3"/>
  <c r="F1122" i="3"/>
  <c r="F353" i="3"/>
  <c r="F513" i="3"/>
  <c r="F1492" i="3"/>
  <c r="F1028" i="3"/>
  <c r="F787" i="3"/>
  <c r="F607" i="3"/>
  <c r="F334" i="3"/>
  <c r="F174" i="3"/>
  <c r="F1293" i="3"/>
  <c r="F937" i="3"/>
  <c r="F1261" i="3"/>
  <c r="F973" i="3"/>
  <c r="F781" i="3"/>
  <c r="F557" i="3"/>
  <c r="F169" i="3"/>
  <c r="F408" i="3"/>
  <c r="F407" i="3"/>
  <c r="F279" i="3"/>
  <c r="F280" i="3"/>
  <c r="F167" i="3"/>
  <c r="F168" i="3"/>
  <c r="F1219" i="3"/>
  <c r="F817" i="3"/>
  <c r="F721" i="3"/>
  <c r="F1269" i="3"/>
  <c r="F1013" i="3"/>
  <c r="F1500" i="3"/>
  <c r="F1420" i="3"/>
  <c r="F1244" i="3"/>
  <c r="F243" i="3"/>
  <c r="F1459" i="3"/>
  <c r="F795" i="3"/>
  <c r="F911" i="3"/>
  <c r="F1378" i="3"/>
  <c r="F1153" i="3"/>
  <c r="F133" i="3"/>
  <c r="F644" i="3"/>
  <c r="F356" i="3"/>
  <c r="F68" i="3"/>
  <c r="F1486" i="3"/>
  <c r="F1166" i="3"/>
  <c r="F331" i="3"/>
  <c r="F843" i="3"/>
  <c r="F1087" i="3"/>
  <c r="F329" i="3"/>
  <c r="F1289" i="3"/>
  <c r="F457" i="3"/>
  <c r="F233" i="3"/>
  <c r="F1207" i="3"/>
  <c r="F1208" i="3"/>
  <c r="F1095" i="3"/>
  <c r="F1096" i="3"/>
  <c r="F1000" i="3"/>
  <c r="F999" i="3"/>
  <c r="F696" i="3"/>
  <c r="F695" i="3"/>
  <c r="F568" i="3"/>
  <c r="F567" i="3"/>
  <c r="F440" i="3"/>
  <c r="F439" i="3"/>
  <c r="F120" i="3"/>
  <c r="F405" i="3"/>
  <c r="F49" i="3"/>
  <c r="F725" i="3"/>
  <c r="F465" i="3"/>
  <c r="F1452" i="3"/>
  <c r="F1324" i="3"/>
  <c r="F1180" i="3"/>
  <c r="F947" i="3"/>
  <c r="F1395" i="3"/>
  <c r="F399" i="3"/>
  <c r="F562" i="3"/>
  <c r="F338" i="3"/>
  <c r="F162" i="3"/>
  <c r="F1413" i="3"/>
  <c r="F1204" i="3"/>
  <c r="F420" i="3"/>
  <c r="F260" i="3"/>
  <c r="F875" i="3"/>
  <c r="F1247" i="3"/>
  <c r="F779" i="3"/>
  <c r="F1227" i="3"/>
  <c r="F1023" i="3"/>
  <c r="F1485" i="3"/>
  <c r="F1129" i="3"/>
  <c r="F137" i="3"/>
  <c r="F1197" i="3"/>
  <c r="F749" i="3"/>
  <c r="F489" i="3"/>
  <c r="F17" i="3"/>
  <c r="F1091" i="3"/>
  <c r="F1367" i="3"/>
  <c r="F1159" i="3"/>
  <c r="F479" i="3"/>
  <c r="F763" i="3"/>
  <c r="F119" i="3"/>
  <c r="F1412" i="3"/>
  <c r="F209" i="3"/>
  <c r="F1068" i="3"/>
  <c r="F603" i="3"/>
  <c r="F237" i="3"/>
  <c r="F1512" i="3"/>
  <c r="F1511" i="3"/>
  <c r="F1399" i="3"/>
  <c r="F1400" i="3"/>
  <c r="F1080" i="3"/>
  <c r="F23" i="3"/>
  <c r="F24" i="3"/>
  <c r="F759" i="3"/>
  <c r="U19" i="4"/>
  <c r="R19" i="4"/>
  <c r="X19" i="4"/>
  <c r="Y19" i="4"/>
  <c r="P19" i="4"/>
  <c r="AA19" i="4"/>
  <c r="T19" i="4"/>
  <c r="S19" i="4"/>
  <c r="Z19" i="4"/>
  <c r="AB19" i="4"/>
  <c r="N19" i="4"/>
  <c r="W19" i="4"/>
  <c r="Q19" i="4"/>
  <c r="V19" i="4"/>
  <c r="O19" i="4"/>
  <c r="M19" i="4"/>
  <c r="L19" i="4" s="1"/>
  <c r="H19" i="4" l="1"/>
  <c r="J18" i="4" l="1"/>
  <c r="K18" i="4" s="1"/>
  <c r="J19" i="4"/>
  <c r="K19" i="4" s="1"/>
</calcChain>
</file>

<file path=xl/sharedStrings.xml><?xml version="1.0" encoding="utf-8"?>
<sst xmlns="http://schemas.openxmlformats.org/spreadsheetml/2006/main" count="438" uniqueCount="309">
  <si>
    <t>盘面比</t>
    <phoneticPr fontId="1" type="noConversion"/>
  </si>
  <si>
    <t>直径</t>
    <phoneticPr fontId="1" type="noConversion"/>
  </si>
  <si>
    <t>扭矩系数</t>
    <phoneticPr fontId="1" type="noConversion"/>
  </si>
  <si>
    <t>推力系数1</t>
    <phoneticPr fontId="1" type="noConversion"/>
  </si>
  <si>
    <t>进速系数</t>
  </si>
  <si>
    <t>推力系数2</t>
    <phoneticPr fontId="1" type="noConversion"/>
  </si>
  <si>
    <t>推力系数3</t>
  </si>
  <si>
    <t>推力系数4</t>
  </si>
  <si>
    <t>推力系数5</t>
  </si>
  <si>
    <t>推力系数6</t>
  </si>
  <si>
    <t>推力系数7</t>
  </si>
  <si>
    <t>推力系数8</t>
  </si>
  <si>
    <t>推力系数9</t>
  </si>
  <si>
    <t>推力系数10</t>
  </si>
  <si>
    <t>推力系数11</t>
  </si>
  <si>
    <t>推力系数12</t>
  </si>
  <si>
    <t>推力系数13</t>
  </si>
  <si>
    <t>推力系数14</t>
  </si>
  <si>
    <t>推力系数15</t>
  </si>
  <si>
    <t>推力系数16</t>
  </si>
  <si>
    <t>扭矩系数1</t>
    <phoneticPr fontId="1" type="noConversion"/>
  </si>
  <si>
    <t>扭矩系数2</t>
    <phoneticPr fontId="1" type="noConversion"/>
  </si>
  <si>
    <t>扭矩系数3</t>
  </si>
  <si>
    <t>扭矩系数4</t>
  </si>
  <si>
    <t>扭矩系数5</t>
  </si>
  <si>
    <t>扭矩系数6</t>
  </si>
  <si>
    <t>扭矩系数7</t>
  </si>
  <si>
    <t>扭矩系数8</t>
  </si>
  <si>
    <t>扭矩系数9</t>
  </si>
  <si>
    <t>扭矩系数10</t>
  </si>
  <si>
    <t>扭矩系数11</t>
  </si>
  <si>
    <t>扭矩系数12</t>
  </si>
  <si>
    <t>扭矩系数13</t>
  </si>
  <si>
    <t>扭矩系数14</t>
  </si>
  <si>
    <t>扭矩系数15</t>
  </si>
  <si>
    <t>扭矩系数16</t>
  </si>
  <si>
    <t>扭矩系数17</t>
  </si>
  <si>
    <t>扭矩系数18</t>
  </si>
  <si>
    <t>扭矩系数19</t>
  </si>
  <si>
    <t>扭矩系数20</t>
  </si>
  <si>
    <t>扭矩系数21</t>
  </si>
  <si>
    <t>扭矩系数22</t>
  </si>
  <si>
    <t>扭矩系数23</t>
  </si>
  <si>
    <t>螺距比</t>
    <phoneticPr fontId="1" type="noConversion"/>
  </si>
  <si>
    <t>进速系数</t>
    <phoneticPr fontId="1" type="noConversion"/>
  </si>
  <si>
    <t>插值螺距比</t>
  </si>
  <si>
    <t>航速</t>
    <phoneticPr fontId="1" type="noConversion"/>
  </si>
  <si>
    <t>换算航速</t>
    <phoneticPr fontId="1" type="noConversion"/>
  </si>
  <si>
    <t>满载kw</t>
    <phoneticPr fontId="1" type="noConversion"/>
  </si>
  <si>
    <t>阻力N</t>
    <phoneticPr fontId="1" type="noConversion"/>
  </si>
  <si>
    <t>有效推力</t>
  </si>
  <si>
    <t>直径</t>
  </si>
  <si>
    <t>阻力</t>
  </si>
  <si>
    <t>盘面比</t>
  </si>
  <si>
    <t>螺距比</t>
  </si>
  <si>
    <t>船速</t>
  </si>
  <si>
    <t>船速</t>
    <phoneticPr fontId="1" type="noConversion"/>
  </si>
  <si>
    <t>推力系数</t>
    <phoneticPr fontId="1" type="noConversion"/>
  </si>
  <si>
    <t>伴流分数</t>
    <phoneticPr fontId="1" type="noConversion"/>
  </si>
  <si>
    <t>转速</t>
    <phoneticPr fontId="1" type="noConversion"/>
  </si>
  <si>
    <t>进速系数</t>
    <phoneticPr fontId="1" type="noConversion"/>
  </si>
  <si>
    <t>推力</t>
    <phoneticPr fontId="1" type="noConversion"/>
  </si>
  <si>
    <t>扭矩</t>
    <phoneticPr fontId="1" type="noConversion"/>
  </si>
  <si>
    <t>标准扭矩</t>
    <phoneticPr fontId="1" type="noConversion"/>
  </si>
  <si>
    <t>插值螺距比</t>
    <phoneticPr fontId="1" type="noConversion"/>
  </si>
  <si>
    <t>有效推力</t>
    <phoneticPr fontId="1" type="noConversion"/>
  </si>
  <si>
    <t>推力减额</t>
    <phoneticPr fontId="1" type="noConversion"/>
  </si>
  <si>
    <t>转速</t>
    <phoneticPr fontId="1" type="noConversion"/>
  </si>
  <si>
    <t>扭矩系数</t>
  </si>
  <si>
    <t>扭矩系数</t>
    <phoneticPr fontId="1" type="noConversion"/>
  </si>
  <si>
    <t>敞水效率</t>
  </si>
  <si>
    <t>敞水效率</t>
    <phoneticPr fontId="1" type="noConversion"/>
  </si>
  <si>
    <t>阻力</t>
    <phoneticPr fontId="1" type="noConversion"/>
  </si>
  <si>
    <t>插值速度</t>
  </si>
  <si>
    <t>插值速度</t>
    <phoneticPr fontId="1" type="noConversion"/>
  </si>
  <si>
    <t>最终半径</t>
    <phoneticPr fontId="1" type="noConversion"/>
  </si>
  <si>
    <t>最终速度</t>
    <phoneticPr fontId="1" type="noConversion"/>
  </si>
  <si>
    <t>最终速度</t>
    <phoneticPr fontId="1" type="noConversion"/>
  </si>
  <si>
    <t>序号</t>
    <phoneticPr fontId="1" type="noConversion"/>
  </si>
  <si>
    <t>项目</t>
    <phoneticPr fontId="1" type="noConversion"/>
  </si>
  <si>
    <t>单位</t>
    <phoneticPr fontId="1" type="noConversion"/>
  </si>
  <si>
    <t>MAU5-50</t>
    <phoneticPr fontId="1" type="noConversion"/>
  </si>
  <si>
    <t>MAU5-60</t>
    <phoneticPr fontId="1" type="noConversion"/>
  </si>
  <si>
    <t>MAU5-70</t>
    <phoneticPr fontId="1" type="noConversion"/>
  </si>
  <si>
    <t>MAU5-80</t>
    <phoneticPr fontId="1" type="noConversion"/>
  </si>
  <si>
    <t>最大船速</t>
    <phoneticPr fontId="1" type="noConversion"/>
  </si>
  <si>
    <t>螺旋桨进速</t>
    <phoneticPr fontId="1" type="noConversion"/>
  </si>
  <si>
    <t>节</t>
    <phoneticPr fontId="1" type="noConversion"/>
  </si>
  <si>
    <r>
      <t>V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vertAlign val="subscript"/>
        <sz val="11"/>
        <color theme="1"/>
        <rFont val="宋体"/>
        <family val="3"/>
        <charset val="134"/>
        <scheme val="minor"/>
      </rPr>
      <t>0.7R</t>
    </r>
    <phoneticPr fontId="1" type="noConversion"/>
  </si>
  <si>
    <t>m/s</t>
    <phoneticPr fontId="1" type="noConversion"/>
  </si>
  <si>
    <t>转速</t>
    <phoneticPr fontId="1" type="noConversion"/>
  </si>
  <si>
    <t>螺旋桨直径</t>
    <phoneticPr fontId="1" type="noConversion"/>
  </si>
  <si>
    <t>m</t>
    <phoneticPr fontId="1" type="noConversion"/>
  </si>
  <si>
    <t>r/s</t>
    <phoneticPr fontId="1" type="noConversion"/>
  </si>
  <si>
    <t>m/s^2</t>
    <phoneticPr fontId="1" type="noConversion"/>
  </si>
  <si>
    <r>
      <t>空泡数</t>
    </r>
    <r>
      <rPr>
        <sz val="11"/>
        <color theme="1"/>
        <rFont val="宋体"/>
        <family val="3"/>
        <charset val="134"/>
      </rPr>
      <t>σ</t>
    </r>
    <phoneticPr fontId="1" type="noConversion"/>
  </si>
  <si>
    <t>桨轴深沉</t>
    <phoneticPr fontId="1" type="noConversion"/>
  </si>
  <si>
    <r>
      <t>压力差p</t>
    </r>
    <r>
      <rPr>
        <vertAlign val="subscript"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-p</t>
    </r>
    <r>
      <rPr>
        <vertAlign val="subscript"/>
        <sz val="11"/>
        <color theme="1"/>
        <rFont val="宋体"/>
        <family val="3"/>
        <charset val="134"/>
        <scheme val="minor"/>
      </rPr>
      <t>v</t>
    </r>
    <phoneticPr fontId="1" type="noConversion"/>
  </si>
  <si>
    <t>kgf/m^2</t>
    <phoneticPr fontId="1" type="noConversion"/>
  </si>
  <si>
    <r>
      <t>单位面积平均推力系数</t>
    </r>
    <r>
      <rPr>
        <sz val="11"/>
        <color theme="1"/>
        <rFont val="宋体"/>
        <family val="3"/>
        <charset val="134"/>
      </rPr>
      <t>τc</t>
    </r>
    <phoneticPr fontId="1" type="noConversion"/>
  </si>
  <si>
    <t>推力T</t>
    <phoneticPr fontId="1" type="noConversion"/>
  </si>
  <si>
    <t>kgf</t>
    <phoneticPr fontId="1" type="noConversion"/>
  </si>
  <si>
    <t>螺旋桨收到功率</t>
    <phoneticPr fontId="1" type="noConversion"/>
  </si>
  <si>
    <t>kw</t>
    <phoneticPr fontId="1" type="noConversion"/>
  </si>
  <si>
    <r>
      <t>敞水效率</t>
    </r>
    <r>
      <rPr>
        <sz val="11"/>
        <color theme="1"/>
        <rFont val="宋体"/>
        <family val="3"/>
        <charset val="134"/>
      </rPr>
      <t>η</t>
    </r>
    <r>
      <rPr>
        <vertAlign val="subscript"/>
        <sz val="11"/>
        <color theme="1"/>
        <rFont val="宋体"/>
        <family val="3"/>
        <charset val="134"/>
      </rPr>
      <t>0</t>
    </r>
    <phoneticPr fontId="1" type="noConversion"/>
  </si>
  <si>
    <t>最佳敞水效率</t>
    <phoneticPr fontId="1" type="noConversion"/>
  </si>
  <si>
    <t>m^2</t>
    <phoneticPr fontId="1" type="noConversion"/>
  </si>
  <si>
    <r>
      <rPr>
        <sz val="11"/>
        <color theme="1"/>
        <rFont val="宋体"/>
        <family val="3"/>
        <charset val="134"/>
        <scheme val="minor"/>
      </rPr>
      <t>投射面积</t>
    </r>
    <r>
      <rPr>
        <sz val="11"/>
        <color theme="1"/>
        <rFont val="宋体"/>
        <family val="2"/>
        <charset val="134"/>
        <scheme val="minor"/>
      </rPr>
      <t>A</t>
    </r>
    <r>
      <rPr>
        <vertAlign val="subscript"/>
        <sz val="11"/>
        <color theme="1"/>
        <rFont val="宋体"/>
        <family val="3"/>
        <charset val="134"/>
        <scheme val="minor"/>
      </rPr>
      <t>P</t>
    </r>
    <phoneticPr fontId="1" type="noConversion"/>
  </si>
  <si>
    <r>
      <t>展开面积A</t>
    </r>
    <r>
      <rPr>
        <vertAlign val="subscript"/>
        <sz val="11"/>
        <color theme="1"/>
        <rFont val="宋体"/>
        <family val="3"/>
        <charset val="134"/>
        <scheme val="minor"/>
      </rPr>
      <t>E</t>
    </r>
    <phoneticPr fontId="1" type="noConversion"/>
  </si>
  <si>
    <t>m^2</t>
    <phoneticPr fontId="1" type="noConversion"/>
  </si>
  <si>
    <t>螺距比P/D</t>
    <phoneticPr fontId="1" type="noConversion"/>
  </si>
  <si>
    <r>
      <t>盘面比A</t>
    </r>
    <r>
      <rPr>
        <vertAlign val="subscript"/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/A</t>
    </r>
    <r>
      <rPr>
        <vertAlign val="subscript"/>
        <sz val="11"/>
        <color theme="1"/>
        <rFont val="宋体"/>
        <family val="3"/>
        <charset val="134"/>
        <scheme val="minor"/>
      </rPr>
      <t>0</t>
    </r>
    <phoneticPr fontId="1" type="noConversion"/>
  </si>
  <si>
    <t>序号</t>
    <phoneticPr fontId="1" type="noConversion"/>
  </si>
  <si>
    <t>单位</t>
    <phoneticPr fontId="1" type="noConversion"/>
  </si>
  <si>
    <t>0.25R</t>
    <phoneticPr fontId="1" type="noConversion"/>
  </si>
  <si>
    <t>0.6R</t>
    <phoneticPr fontId="1" type="noConversion"/>
  </si>
  <si>
    <t>弦长b</t>
    <phoneticPr fontId="1" type="noConversion"/>
  </si>
  <si>
    <t>盘面比</t>
    <phoneticPr fontId="1" type="noConversion"/>
  </si>
  <si>
    <t>螺距比</t>
    <phoneticPr fontId="1" type="noConversion"/>
  </si>
  <si>
    <t>密度</t>
    <phoneticPr fontId="1" type="noConversion"/>
  </si>
  <si>
    <t>g/cm^3</t>
    <phoneticPr fontId="1" type="noConversion"/>
  </si>
  <si>
    <r>
      <t>最大弦长b</t>
    </r>
    <r>
      <rPr>
        <vertAlign val="subscript"/>
        <sz val="11"/>
        <color theme="1"/>
        <rFont val="宋体"/>
        <family val="3"/>
        <charset val="134"/>
        <scheme val="minor"/>
      </rPr>
      <t>0.66R</t>
    </r>
    <phoneticPr fontId="1" type="noConversion"/>
  </si>
  <si>
    <t>m</t>
    <phoneticPr fontId="1" type="noConversion"/>
  </si>
  <si>
    <t>直径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</si>
  <si>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</si>
  <si>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</si>
  <si>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</si>
  <si>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</si>
  <si>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A1</t>
    <phoneticPr fontId="1" type="noConversion"/>
  </si>
  <si>
    <t>Y</t>
    <phoneticPr fontId="1" type="noConversion"/>
  </si>
  <si>
    <t>额定功率</t>
    <phoneticPr fontId="1" type="noConversion"/>
  </si>
  <si>
    <t>KW</t>
    <phoneticPr fontId="1" type="noConversion"/>
  </si>
  <si>
    <t>r/min</t>
    <phoneticPr fontId="1" type="noConversion"/>
  </si>
  <si>
    <t>K5</t>
    <phoneticPr fontId="1" type="noConversion"/>
  </si>
  <si>
    <t>K6</t>
    <phoneticPr fontId="1" type="noConversion"/>
  </si>
  <si>
    <t>K7</t>
    <phoneticPr fontId="1" type="noConversion"/>
  </si>
  <si>
    <t>K8</t>
    <phoneticPr fontId="1" type="noConversion"/>
  </si>
  <si>
    <t>A2</t>
    <phoneticPr fontId="1" type="noConversion"/>
  </si>
  <si>
    <t>材料系数K</t>
    <phoneticPr fontId="1" type="noConversion"/>
  </si>
  <si>
    <t>X</t>
    <phoneticPr fontId="1" type="noConversion"/>
  </si>
  <si>
    <t>t</t>
    <phoneticPr fontId="1" type="noConversion"/>
  </si>
  <si>
    <t>mm</t>
    <phoneticPr fontId="1" type="noConversion"/>
  </si>
  <si>
    <t>MAU标准桨叶切面厚度</t>
    <phoneticPr fontId="1" type="noConversion"/>
  </si>
  <si>
    <t>校核结果</t>
    <phoneticPr fontId="1" type="noConversion"/>
  </si>
  <si>
    <t>mm</t>
    <phoneticPr fontId="1" type="noConversion"/>
  </si>
  <si>
    <t>桨叶厚度</t>
    <phoneticPr fontId="1" type="noConversion"/>
  </si>
  <si>
    <t>位置</t>
    <phoneticPr fontId="1" type="noConversion"/>
  </si>
  <si>
    <t>厚度</t>
    <phoneticPr fontId="1" type="noConversion"/>
  </si>
  <si>
    <t>t/b设计</t>
    <phoneticPr fontId="1" type="noConversion"/>
  </si>
  <si>
    <t>t/b标准（MAU5-80)</t>
    <phoneticPr fontId="1" type="noConversion"/>
  </si>
  <si>
    <t>修正螺距角</t>
    <phoneticPr fontId="1" type="noConversion"/>
  </si>
  <si>
    <t>初始螺距比</t>
    <phoneticPr fontId="1" type="noConversion"/>
  </si>
  <si>
    <t>修正螺距比</t>
    <phoneticPr fontId="1" type="noConversion"/>
  </si>
  <si>
    <t>叶厚比修正</t>
    <phoneticPr fontId="1" type="noConversion"/>
  </si>
  <si>
    <t>毂径比修正</t>
    <phoneticPr fontId="1" type="noConversion"/>
  </si>
  <si>
    <t>修正螺距比</t>
    <phoneticPr fontId="1" type="noConversion"/>
  </si>
  <si>
    <t>最终螺距比</t>
    <phoneticPr fontId="1" type="noConversion"/>
  </si>
  <si>
    <t>kgf/m^3</t>
    <phoneticPr fontId="1" type="noConversion"/>
  </si>
  <si>
    <t>m</t>
    <phoneticPr fontId="1" type="noConversion"/>
  </si>
  <si>
    <t>m</t>
    <phoneticPr fontId="1" type="noConversion"/>
  </si>
  <si>
    <t>kgf</t>
    <phoneticPr fontId="1" type="noConversion"/>
  </si>
  <si>
    <t>kgf</t>
    <phoneticPr fontId="1" type="noConversion"/>
  </si>
  <si>
    <t>hp</t>
    <phoneticPr fontId="1" type="noConversion"/>
  </si>
  <si>
    <t>r/min</t>
    <phoneticPr fontId="1" type="noConversion"/>
  </si>
  <si>
    <t>mm</t>
    <phoneticPr fontId="1" type="noConversion"/>
  </si>
  <si>
    <t>mm</t>
    <phoneticPr fontId="1" type="noConversion"/>
  </si>
  <si>
    <t>m</t>
    <phoneticPr fontId="1" type="noConversion"/>
  </si>
  <si>
    <t>d/D</t>
    <phoneticPr fontId="1" type="noConversion"/>
  </si>
  <si>
    <t>kgf*cm*s^2</t>
    <phoneticPr fontId="1" type="noConversion"/>
  </si>
  <si>
    <t>J</t>
    <phoneticPr fontId="1" type="noConversion"/>
  </si>
  <si>
    <t>KT</t>
    <phoneticPr fontId="1" type="noConversion"/>
  </si>
  <si>
    <t>KQ</t>
    <phoneticPr fontId="1" type="noConversion"/>
  </si>
  <si>
    <t>系柱推力减额</t>
    <phoneticPr fontId="1" type="noConversion"/>
  </si>
  <si>
    <t>主机转矩</t>
    <phoneticPr fontId="1" type="noConversion"/>
  </si>
  <si>
    <t>r/s</t>
    <phoneticPr fontId="1" type="noConversion"/>
  </si>
  <si>
    <t>N·m</t>
    <phoneticPr fontId="1" type="noConversion"/>
  </si>
  <si>
    <t>系柱推力</t>
    <phoneticPr fontId="1" type="noConversion"/>
  </si>
  <si>
    <t>N</t>
    <phoneticPr fontId="1" type="noConversion"/>
  </si>
  <si>
    <t>m</t>
    <phoneticPr fontId="1" type="noConversion"/>
  </si>
  <si>
    <t>额定转速</t>
    <phoneticPr fontId="1" type="noConversion"/>
  </si>
  <si>
    <t>系柱转速</t>
    <phoneticPr fontId="1" type="noConversion"/>
  </si>
  <si>
    <t>r/s</t>
    <phoneticPr fontId="1" type="noConversion"/>
  </si>
  <si>
    <t>项目</t>
    <phoneticPr fontId="1" type="noConversion"/>
  </si>
  <si>
    <t>数值</t>
    <phoneticPr fontId="1" type="noConversion"/>
  </si>
  <si>
    <t>进速</t>
    <phoneticPr fontId="1" type="noConversion"/>
  </si>
  <si>
    <t>推力系数</t>
    <phoneticPr fontId="1" type="noConversion"/>
  </si>
  <si>
    <t>有效功率</t>
    <phoneticPr fontId="1" type="noConversion"/>
  </si>
  <si>
    <t>m/s</t>
    <phoneticPr fontId="1" type="noConversion"/>
  </si>
  <si>
    <t>w</t>
    <phoneticPr fontId="1" type="noConversion"/>
  </si>
  <si>
    <t>主机功率</t>
    <phoneticPr fontId="1" type="noConversion"/>
  </si>
  <si>
    <t>W</t>
    <phoneticPr fontId="1" type="noConversion"/>
  </si>
  <si>
    <t>5(1)</t>
    <phoneticPr fontId="1" type="noConversion"/>
  </si>
  <si>
    <t>5(2)</t>
  </si>
  <si>
    <t>5(3)</t>
  </si>
  <si>
    <t>5(4)</t>
  </si>
  <si>
    <t>5(5)</t>
  </si>
  <si>
    <t>6(1)</t>
    <phoneticPr fontId="1" type="noConversion"/>
  </si>
  <si>
    <t>6(2)</t>
  </si>
  <si>
    <t>6(3)</t>
  </si>
  <si>
    <t>6(4)</t>
  </si>
  <si>
    <t>6(5)</t>
  </si>
  <si>
    <t>7(1)</t>
    <phoneticPr fontId="1" type="noConversion"/>
  </si>
  <si>
    <t>7(2)</t>
  </si>
  <si>
    <t>7(3)</t>
  </si>
  <si>
    <t>7(4)</t>
  </si>
  <si>
    <t>7(5)</t>
  </si>
  <si>
    <t>通过插值法得到最大航速</t>
    <phoneticPr fontId="1" type="noConversion"/>
  </si>
  <si>
    <t>船速</t>
    <phoneticPr fontId="1" type="noConversion"/>
  </si>
  <si>
    <t>阻力功率曲线</t>
    <phoneticPr fontId="1" type="noConversion"/>
  </si>
  <si>
    <t>有效功率曲线</t>
    <phoneticPr fontId="1" type="noConversion"/>
  </si>
  <si>
    <t>压载</t>
    <phoneticPr fontId="1" type="noConversion"/>
  </si>
  <si>
    <t>主机功率</t>
    <phoneticPr fontId="1" type="noConversion"/>
  </si>
  <si>
    <t>最大航速</t>
    <phoneticPr fontId="1" type="noConversion"/>
  </si>
  <si>
    <t>主机功率</t>
    <phoneticPr fontId="1" type="noConversion"/>
  </si>
  <si>
    <t>满载</t>
    <phoneticPr fontId="1" type="noConversion"/>
  </si>
  <si>
    <t>过载</t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</si>
  <si>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0.2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</si>
  <si>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0.3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</si>
  <si>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0.4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</si>
  <si>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0.5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</si>
  <si>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0.6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</si>
  <si>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0.7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</si>
  <si>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0.8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</si>
  <si>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0.9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</si>
  <si>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1.0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</si>
  <si>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盘面比</t>
    <phoneticPr fontId="1" type="noConversion"/>
  </si>
  <si>
    <t>螺距比</t>
    <phoneticPr fontId="1" type="noConversion"/>
  </si>
  <si>
    <t>直径</t>
    <phoneticPr fontId="1" type="noConversion"/>
  </si>
  <si>
    <t>最大船速</t>
    <phoneticPr fontId="1" type="noConversion"/>
  </si>
  <si>
    <t>t0.2</t>
  </si>
  <si>
    <t>t0.3</t>
  </si>
  <si>
    <t>t0.4</t>
  </si>
  <si>
    <t>t0.5</t>
  </si>
  <si>
    <t>t0.6</t>
  </si>
  <si>
    <t>t0.7</t>
  </si>
  <si>
    <t>t0.8</t>
  </si>
  <si>
    <t>t0.9</t>
  </si>
  <si>
    <t>t1.0</t>
  </si>
  <si>
    <t>r/R</t>
    <phoneticPr fontId="1" type="noConversion"/>
  </si>
  <si>
    <t>t/mm</t>
    <phoneticPr fontId="1" type="noConversion"/>
  </si>
  <si>
    <t>mm</t>
    <phoneticPr fontId="1" type="noConversion"/>
  </si>
  <si>
    <t>项目名称</t>
  </si>
  <si>
    <t>符号</t>
  </si>
  <si>
    <t>项目数值</t>
  </si>
  <si>
    <t>单位</t>
  </si>
  <si>
    <t>D</t>
  </si>
  <si>
    <t>m</t>
  </si>
  <si>
    <t>P/D</t>
  </si>
  <si>
    <t>MAU</t>
  </si>
  <si>
    <t>Z</t>
  </si>
  <si>
    <r>
      <t>A</t>
    </r>
    <r>
      <rPr>
        <vertAlign val="subscript"/>
        <sz val="10.5"/>
        <color theme="1"/>
        <rFont val="Times New Roman"/>
        <family val="1"/>
      </rPr>
      <t>E</t>
    </r>
    <r>
      <rPr>
        <sz val="10.5"/>
        <color theme="1"/>
        <rFont val="Times New Roman"/>
        <family val="1"/>
      </rPr>
      <t>/A</t>
    </r>
    <r>
      <rPr>
        <vertAlign val="subscript"/>
        <sz val="10.5"/>
        <color theme="1"/>
        <rFont val="Times New Roman"/>
        <family val="1"/>
      </rPr>
      <t>0</t>
    </r>
  </si>
  <si>
    <t>degree</t>
  </si>
  <si>
    <t>V</t>
  </si>
  <si>
    <t>kn</t>
  </si>
  <si>
    <r>
      <t>d</t>
    </r>
    <r>
      <rPr>
        <vertAlign val="subscript"/>
        <sz val="10.5"/>
        <color theme="1"/>
        <rFont val="Times New Roman"/>
        <family val="1"/>
      </rPr>
      <t>h</t>
    </r>
    <r>
      <rPr>
        <sz val="10.5"/>
        <color theme="1"/>
        <rFont val="Times New Roman"/>
        <family val="1"/>
      </rPr>
      <t>/D</t>
    </r>
  </si>
  <si>
    <t>G</t>
  </si>
  <si>
    <t>kgf</t>
  </si>
  <si>
    <t>I</t>
  </si>
  <si>
    <r>
      <t>kgf·cm·s</t>
    </r>
    <r>
      <rPr>
        <i/>
        <vertAlign val="superscript"/>
        <sz val="10.5"/>
        <color theme="1"/>
        <rFont val="Times New Roman"/>
        <family val="1"/>
      </rPr>
      <t>2</t>
    </r>
  </si>
  <si>
    <t>满足要求</t>
    <phoneticPr fontId="1" type="noConversion"/>
  </si>
  <si>
    <t>The Weight of the Blades</t>
    <phoneticPr fontId="1" type="noConversion"/>
  </si>
  <si>
    <r>
      <t>b</t>
    </r>
    <r>
      <rPr>
        <vertAlign val="subscript"/>
        <sz val="11"/>
        <color theme="1"/>
        <rFont val="宋体"/>
        <family val="3"/>
        <charset val="134"/>
        <scheme val="minor"/>
      </rPr>
      <t>max</t>
    </r>
    <phoneticPr fontId="1" type="noConversion"/>
  </si>
  <si>
    <t>Z</t>
    <phoneticPr fontId="1" type="noConversion"/>
  </si>
  <si>
    <t>γ</t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</si>
  <si>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0.2R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</si>
  <si>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0.6R</t>
    </r>
    <phoneticPr fontId="1" type="noConversion"/>
  </si>
  <si>
    <t>d</t>
    <phoneticPr fontId="1" type="noConversion"/>
  </si>
  <si>
    <t>D</t>
    <phoneticPr fontId="1" type="noConversion"/>
  </si>
  <si>
    <r>
      <t>G</t>
    </r>
    <r>
      <rPr>
        <vertAlign val="subscript"/>
        <sz val="11"/>
        <color theme="1"/>
        <rFont val="宋体"/>
        <family val="3"/>
        <charset val="134"/>
        <scheme val="minor"/>
      </rPr>
      <t>b1</t>
    </r>
    <phoneticPr fontId="1" type="noConversion"/>
  </si>
  <si>
    <t>The Weight of the Hub</t>
    <phoneticPr fontId="1" type="noConversion"/>
  </si>
  <si>
    <t>PD</t>
    <phoneticPr fontId="1" type="noConversion"/>
  </si>
  <si>
    <t>N</t>
    <phoneticPr fontId="1" type="noConversion"/>
  </si>
  <si>
    <r>
      <t>（P</t>
    </r>
    <r>
      <rPr>
        <vertAlign val="subscript"/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2"/>
        <charset val="134"/>
        <scheme val="minor"/>
      </rPr>
      <t>/N）^1/3</t>
    </r>
    <phoneticPr fontId="1" type="noConversion"/>
  </si>
  <si>
    <t>d</t>
    <phoneticPr fontId="1" type="noConversion"/>
  </si>
  <si>
    <t>d0</t>
    <phoneticPr fontId="1" type="noConversion"/>
  </si>
  <si>
    <t>Overall Weight</t>
    <phoneticPr fontId="1" type="noConversion"/>
  </si>
  <si>
    <r>
      <t>G</t>
    </r>
    <r>
      <rPr>
        <vertAlign val="subscript"/>
        <sz val="11"/>
        <color theme="1"/>
        <rFont val="宋体"/>
        <family val="3"/>
        <charset val="134"/>
        <scheme val="minor"/>
      </rPr>
      <t>n</t>
    </r>
    <phoneticPr fontId="1" type="noConversion"/>
  </si>
  <si>
    <t>K</t>
    <phoneticPr fontId="1" type="noConversion"/>
  </si>
  <si>
    <r>
      <t>L</t>
    </r>
    <r>
      <rPr>
        <vertAlign val="subscript"/>
        <sz val="11"/>
        <color theme="1"/>
        <rFont val="宋体"/>
        <family val="3"/>
        <charset val="134"/>
        <scheme val="minor"/>
      </rPr>
      <t>K</t>
    </r>
    <phoneticPr fontId="1" type="noConversion"/>
  </si>
  <si>
    <t>Inertia</t>
    <phoneticPr fontId="1" type="noConversion"/>
  </si>
  <si>
    <t>Imp</t>
    <phoneticPr fontId="1" type="noConversion"/>
  </si>
  <si>
    <t>D</t>
    <phoneticPr fontId="1" type="noConversion"/>
  </si>
  <si>
    <t>额定最大功率</t>
    <phoneticPr fontId="1" type="noConversion"/>
  </si>
  <si>
    <t>项目</t>
  </si>
  <si>
    <t>数值</t>
  </si>
  <si>
    <t>Speed</t>
    <phoneticPr fontId="1" type="noConversion"/>
  </si>
  <si>
    <t>Advance Speed</t>
    <phoneticPr fontId="1" type="noConversion"/>
  </si>
  <si>
    <t>Diameter</t>
    <phoneticPr fontId="1" type="noConversion"/>
  </si>
  <si>
    <t>Pitch Ratio</t>
    <phoneticPr fontId="1" type="noConversion"/>
  </si>
  <si>
    <t>J</t>
    <phoneticPr fontId="1" type="noConversion"/>
  </si>
  <si>
    <t>KT</t>
    <phoneticPr fontId="1" type="noConversion"/>
  </si>
  <si>
    <t>KQ</t>
    <phoneticPr fontId="1" type="noConversion"/>
  </si>
  <si>
    <t>Effective Power</t>
    <phoneticPr fontId="1" type="noConversion"/>
  </si>
  <si>
    <t>Main Engine Power</t>
    <phoneticPr fontId="1" type="noConversion"/>
  </si>
  <si>
    <t>Diameter</t>
    <phoneticPr fontId="1" type="noConversion"/>
  </si>
  <si>
    <t>Pitch Ratio</t>
    <phoneticPr fontId="1" type="noConversion"/>
  </si>
  <si>
    <t>Type</t>
    <phoneticPr fontId="1" type="noConversion"/>
  </si>
  <si>
    <t>EAR</t>
    <phoneticPr fontId="1" type="noConversion"/>
  </si>
  <si>
    <t>Number of Blades</t>
    <phoneticPr fontId="1" type="noConversion"/>
  </si>
  <si>
    <t>Inclined Angle</t>
    <phoneticPr fontId="1" type="noConversion"/>
  </si>
  <si>
    <t>Open Water Efficiency</t>
    <phoneticPr fontId="1" type="noConversion"/>
  </si>
  <si>
    <t>Designed Cruising Speed</t>
    <phoneticPr fontId="1" type="noConversion"/>
  </si>
  <si>
    <t>Ratio of boss to diameter</t>
    <phoneticPr fontId="1" type="noConversion"/>
  </si>
  <si>
    <t>Rotating Direction</t>
    <phoneticPr fontId="1" type="noConversion"/>
  </si>
  <si>
    <t>Material</t>
    <phoneticPr fontId="1" type="noConversion"/>
  </si>
  <si>
    <t>Weight</t>
    <phoneticPr fontId="1" type="noConversion"/>
  </si>
  <si>
    <t>Inertial Moment</t>
    <phoneticPr fontId="1" type="noConversion"/>
  </si>
  <si>
    <t>Right</t>
    <phoneticPr fontId="1" type="noConversion"/>
  </si>
  <si>
    <t>Cu3 nickle  aluminum 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</si>
</sst>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vertAlign val="subscript"/>
      <sz val="11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i/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i/>
      <vertAlign val="superscript"/>
      <sz val="10.5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1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11" fontId="12" fillId="0" borderId="3" xfId="0" applyNumberFormat="1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航行特性计算!$E$2:$I$2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xVal>
          <c:yVal>
            <c:numRef>
              <c:f>航行特性计算!$E$9:$I$9</c:f>
              <c:numCache>
                <c:formatCode>0.00_ </c:formatCode>
                <c:ptCount val="5"/>
                <c:pt idx="0">
                  <c:v>22151.610034035904</c:v>
                </c:pt>
                <c:pt idx="1">
                  <c:v>21730.32937351946</c:v>
                </c:pt>
                <c:pt idx="2">
                  <c:v>21153.316848478564</c:v>
                </c:pt>
                <c:pt idx="3">
                  <c:v>20418.131616621788</c:v>
                </c:pt>
                <c:pt idx="4">
                  <c:v>19522.349212902434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2-422C-8713-2A4D9A5E36AF}"/>
            </c:ext>
          </c:extLst>
        </c:ser>
        <c:ser>
          <c:idx val="1"/>
          <c:order val="1"/>
          <c:tx>
            <c:v>95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航行特性计算!$E$2:$I$2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xVal>
          <c:yVal>
            <c:numRef>
              <c:f>航行特性计算!$E$14:$I$14</c:f>
              <c:numCache>
                <c:formatCode>0.00_ </c:formatCode>
                <c:ptCount val="5"/>
                <c:pt idx="0">
                  <c:v>17316.985516960813</c:v>
                </c:pt>
                <c:pt idx="1">
                  <c:v>16736.537734385471</c:v>
                </c:pt>
                <c:pt idx="2">
                  <c:v>16007.368673854167</c:v>
                </c:pt>
                <c:pt idx="3">
                  <c:v>15127.059407946974</c:v>
                </c:pt>
                <c:pt idx="4">
                  <c:v>14093.191754303127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2-422C-8713-2A4D9A5E36AF}"/>
            </c:ext>
          </c:extLst>
        </c:ser>
        <c:ser>
          <c:idx val="2"/>
          <c:order val="2"/>
          <c:tx>
            <c:v>85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航行特性计算!$E$2:$I$2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xVal>
          <c:yVal>
            <c:numRef>
              <c:f>航行特性计算!$E$19:$I$19</c:f>
              <c:numCache>
                <c:formatCode>0.00_ </c:formatCode>
                <c:ptCount val="5"/>
                <c:pt idx="0">
                  <c:v>11182.70158145516</c:v>
                </c:pt>
                <c:pt idx="1">
                  <c:v>10413.106237964792</c:v>
                </c:pt>
                <c:pt idx="2">
                  <c:v>9504.8402586435204</c:v>
                </c:pt>
                <c:pt idx="3">
                  <c:v>8455.4640444035667</c:v>
                </c:pt>
                <c:pt idx="4">
                  <c:v>7262.5075466760964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2-422C-8713-2A4D9A5E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994656"/>
        <c:axId val="1821995072"/>
      </c:scatterChart>
      <c:valAx>
        <c:axId val="18219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995072"/>
        <c:crosses val="autoZero"/>
        <c:crossBetween val="midCat"/>
      </c:valAx>
      <c:valAx>
        <c:axId val="18219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9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0</xdr:rowOff>
        </xdr:from>
        <xdr:to>
          <xdr:col>9</xdr:col>
          <xdr:colOff>127000</xdr:colOff>
          <xdr:row>34</xdr:row>
          <xdr:rowOff>146050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35</xdr:row>
          <xdr:rowOff>0</xdr:rowOff>
        </xdr:from>
        <xdr:to>
          <xdr:col>9</xdr:col>
          <xdr:colOff>184150</xdr:colOff>
          <xdr:row>35</xdr:row>
          <xdr:rowOff>165100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860425</xdr:colOff>
      <xdr:row>4</xdr:row>
      <xdr:rowOff>53975</xdr:rowOff>
    </xdr:from>
    <xdr:to>
      <xdr:col>12</xdr:col>
      <xdr:colOff>511175</xdr:colOff>
      <xdr:row>19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/&#33337;&#33334;&#21407;&#29702;/&#33337;&#33334;&#25512;&#36827;/&#34746;&#26059;&#26728;&#35838;&#31243;&#35774;&#35745;/&#21016;&#23376;&#24179;/&#33337;&#33334;&#21407;&#29702;&#22823;&#20316;&#1999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阻力"/>
      <sheetName val="计算螺距比"/>
      <sheetName val="计算最大速度"/>
      <sheetName val="计算最佳半径"/>
      <sheetName val="空泡校核"/>
      <sheetName val="强度校核"/>
      <sheetName val="螺距修正"/>
      <sheetName val="重量与惯性矩"/>
      <sheetName val="系柱特性计算"/>
      <sheetName val="航行特性计算"/>
      <sheetName val="Sheet1"/>
    </sheetNames>
    <sheetDataSet>
      <sheetData sheetId="0"/>
      <sheetData sheetId="1"/>
      <sheetData sheetId="2"/>
      <sheetData sheetId="3"/>
      <sheetData sheetId="4"/>
      <sheetData sheetId="5">
        <row r="18">
          <cell r="D18">
            <v>41</v>
          </cell>
          <cell r="E18">
            <v>65</v>
          </cell>
        </row>
        <row r="19">
          <cell r="D19">
            <v>380</v>
          </cell>
          <cell r="E19">
            <v>330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:D12"/>
    </sheetView>
  </sheetViews>
  <sheetFormatPr defaultRowHeight="14" x14ac:dyDescent="0.25"/>
  <sheetData>
    <row r="1" spans="1:4" x14ac:dyDescent="0.25">
      <c r="A1" s="2" t="s">
        <v>46</v>
      </c>
      <c r="B1" t="s">
        <v>47</v>
      </c>
      <c r="C1" t="s">
        <v>48</v>
      </c>
      <c r="D1" t="s">
        <v>49</v>
      </c>
    </row>
    <row r="2" spans="1:4" x14ac:dyDescent="0.25">
      <c r="A2" s="2">
        <v>19</v>
      </c>
      <c r="B2">
        <f t="shared" ref="B2:B14" si="0">A2*0.514443</f>
        <v>9.7744169999999997</v>
      </c>
      <c r="C2">
        <v>9648</v>
      </c>
      <c r="D2">
        <f t="shared" ref="D2:D14" si="1">C2*1000/B2</f>
        <v>987066.54320150253</v>
      </c>
    </row>
    <row r="3" spans="1:4" x14ac:dyDescent="0.25">
      <c r="A3" s="2">
        <v>19.5</v>
      </c>
      <c r="B3">
        <f t="shared" si="0"/>
        <v>10.0316385</v>
      </c>
      <c r="C3">
        <v>10378</v>
      </c>
      <c r="D3">
        <f t="shared" si="1"/>
        <v>1034526.9120293759</v>
      </c>
    </row>
    <row r="4" spans="1:4" x14ac:dyDescent="0.25">
      <c r="A4" s="2">
        <v>20</v>
      </c>
      <c r="B4">
        <f t="shared" si="0"/>
        <v>10.28886</v>
      </c>
      <c r="C4">
        <v>11320</v>
      </c>
      <c r="D4">
        <f t="shared" si="1"/>
        <v>1100219.0718894028</v>
      </c>
    </row>
    <row r="5" spans="1:4" x14ac:dyDescent="0.25">
      <c r="A5" s="2">
        <v>20.5</v>
      </c>
      <c r="B5">
        <f t="shared" si="0"/>
        <v>10.5460815</v>
      </c>
      <c r="C5">
        <v>12369</v>
      </c>
      <c r="D5">
        <f t="shared" si="1"/>
        <v>1172852.6846677603</v>
      </c>
    </row>
    <row r="6" spans="1:4" x14ac:dyDescent="0.25">
      <c r="A6" s="2">
        <v>21</v>
      </c>
      <c r="B6">
        <f t="shared" si="0"/>
        <v>10.803303</v>
      </c>
      <c r="C6">
        <v>13475</v>
      </c>
      <c r="D6">
        <f t="shared" si="1"/>
        <v>1247303.7181313899</v>
      </c>
    </row>
    <row r="7" spans="1:4" x14ac:dyDescent="0.25">
      <c r="A7" s="2">
        <v>21.5</v>
      </c>
      <c r="B7">
        <f t="shared" si="0"/>
        <v>11.0605245</v>
      </c>
      <c r="C7">
        <v>14651</v>
      </c>
      <c r="D7">
        <f t="shared" si="1"/>
        <v>1324620.7266210567</v>
      </c>
    </row>
    <row r="8" spans="1:4" x14ac:dyDescent="0.25">
      <c r="A8" s="2">
        <v>22</v>
      </c>
      <c r="B8">
        <f t="shared" si="0"/>
        <v>11.317746</v>
      </c>
      <c r="C8">
        <v>15970</v>
      </c>
      <c r="D8">
        <f t="shared" si="1"/>
        <v>1411058.3503110956</v>
      </c>
    </row>
    <row r="9" spans="1:4" x14ac:dyDescent="0.25">
      <c r="A9" s="2">
        <v>22.5</v>
      </c>
      <c r="B9">
        <f t="shared" si="0"/>
        <v>11.5749675</v>
      </c>
      <c r="C9">
        <v>17563</v>
      </c>
      <c r="D9">
        <f t="shared" si="1"/>
        <v>1517326.0745656523</v>
      </c>
    </row>
    <row r="10" spans="1:4" x14ac:dyDescent="0.25">
      <c r="A10" s="2">
        <v>23</v>
      </c>
      <c r="B10">
        <f t="shared" si="0"/>
        <v>11.832189</v>
      </c>
      <c r="C10">
        <v>19623</v>
      </c>
      <c r="D10">
        <f t="shared" si="1"/>
        <v>1658442.0684963705</v>
      </c>
    </row>
    <row r="11" spans="1:4" x14ac:dyDescent="0.25">
      <c r="A11" s="2">
        <v>23.5</v>
      </c>
      <c r="B11">
        <f t="shared" si="0"/>
        <v>12.0894105</v>
      </c>
      <c r="C11">
        <v>22403</v>
      </c>
      <c r="D11">
        <f t="shared" si="1"/>
        <v>1853109.38031263</v>
      </c>
    </row>
    <row r="12" spans="1:4" x14ac:dyDescent="0.25">
      <c r="A12" s="2">
        <v>24</v>
      </c>
      <c r="B12">
        <f t="shared" si="0"/>
        <v>12.346632</v>
      </c>
      <c r="C12">
        <v>26214</v>
      </c>
      <c r="D12">
        <f t="shared" si="1"/>
        <v>2123170.108253004</v>
      </c>
    </row>
    <row r="13" spans="1:4" x14ac:dyDescent="0.25">
      <c r="A13" s="2">
        <v>24.5</v>
      </c>
      <c r="B13">
        <f t="shared" si="0"/>
        <v>12.6038535</v>
      </c>
      <c r="C13">
        <v>31429</v>
      </c>
      <c r="D13">
        <f t="shared" si="1"/>
        <v>2493602.4526149882</v>
      </c>
    </row>
    <row r="14" spans="1:4" x14ac:dyDescent="0.25">
      <c r="A14" s="2">
        <v>25</v>
      </c>
      <c r="B14">
        <f t="shared" si="0"/>
        <v>12.861075</v>
      </c>
      <c r="C14">
        <v>38481</v>
      </c>
      <c r="D14">
        <f t="shared" si="1"/>
        <v>2992051.5975530818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topLeftCell="I27" workbookViewId="0">
      <selection activeCell="L42" sqref="L42"/>
    </sheetView>
  </sheetViews>
  <sheetFormatPr defaultRowHeight="14" x14ac:dyDescent="0.25"/>
  <cols>
    <col min="2" max="2" width="13.7265625" customWidth="1"/>
    <col min="3" max="3" width="8.6328125" customWidth="1"/>
    <col min="4" max="4" width="11" customWidth="1"/>
    <col min="5" max="5" width="15.36328125" customWidth="1"/>
    <col min="6" max="6" width="14.7265625" customWidth="1"/>
    <col min="7" max="7" width="15.26953125" customWidth="1"/>
    <col min="8" max="8" width="15" customWidth="1"/>
    <col min="9" max="9" width="25.26953125" customWidth="1"/>
    <col min="11" max="11" width="24" customWidth="1"/>
    <col min="13" max="17" width="12.453125" bestFit="1" customWidth="1"/>
  </cols>
  <sheetData>
    <row r="1" spans="1:17" x14ac:dyDescent="0.25">
      <c r="A1" t="s">
        <v>78</v>
      </c>
      <c r="B1" s="23" t="s">
        <v>79</v>
      </c>
      <c r="C1" s="23"/>
      <c r="D1" t="s">
        <v>80</v>
      </c>
      <c r="E1" s="23" t="s">
        <v>183</v>
      </c>
      <c r="F1" s="23"/>
      <c r="G1" s="23"/>
      <c r="H1" s="23"/>
      <c r="I1" s="23"/>
      <c r="K1" t="s">
        <v>283</v>
      </c>
      <c r="M1" t="s">
        <v>284</v>
      </c>
    </row>
    <row r="2" spans="1:17" x14ac:dyDescent="0.25">
      <c r="A2" s="4">
        <v>1</v>
      </c>
      <c r="B2" s="23" t="s">
        <v>56</v>
      </c>
      <c r="C2" s="23"/>
      <c r="D2" t="s">
        <v>87</v>
      </c>
      <c r="E2">
        <v>21</v>
      </c>
      <c r="F2">
        <v>22</v>
      </c>
      <c r="G2">
        <v>23</v>
      </c>
      <c r="H2">
        <v>24</v>
      </c>
      <c r="I2">
        <v>25</v>
      </c>
      <c r="K2" s="23" t="s">
        <v>285</v>
      </c>
      <c r="L2" s="23"/>
      <c r="M2">
        <v>21</v>
      </c>
      <c r="N2">
        <v>22</v>
      </c>
      <c r="O2">
        <v>23</v>
      </c>
      <c r="P2">
        <v>24</v>
      </c>
      <c r="Q2">
        <v>25</v>
      </c>
    </row>
    <row r="3" spans="1:17" x14ac:dyDescent="0.25">
      <c r="A3" s="4">
        <v>2</v>
      </c>
      <c r="B3" s="23" t="s">
        <v>184</v>
      </c>
      <c r="C3" s="23"/>
      <c r="D3" t="s">
        <v>187</v>
      </c>
      <c r="E3">
        <f>E2*0.75*0.514443</f>
        <v>8.1024772499999997</v>
      </c>
      <c r="F3">
        <f t="shared" ref="F3:I3" si="0">F2*0.75*0.514443</f>
        <v>8.4883094999999997</v>
      </c>
      <c r="G3">
        <f t="shared" si="0"/>
        <v>8.8741417499999997</v>
      </c>
      <c r="H3">
        <f t="shared" si="0"/>
        <v>9.2599739999999997</v>
      </c>
      <c r="I3">
        <f t="shared" si="0"/>
        <v>9.6458062499999997</v>
      </c>
      <c r="K3" s="23" t="s">
        <v>286</v>
      </c>
      <c r="L3" s="23"/>
      <c r="M3" s="21">
        <v>8.1024772499999997</v>
      </c>
      <c r="N3" s="21">
        <v>8.4883094999999997</v>
      </c>
      <c r="O3" s="21">
        <v>8.8741417499999997</v>
      </c>
      <c r="P3" s="21">
        <v>9.2599739999999997</v>
      </c>
      <c r="Q3" s="21">
        <v>9.6458062499999997</v>
      </c>
    </row>
    <row r="4" spans="1:17" x14ac:dyDescent="0.25">
      <c r="A4" s="4">
        <v>3</v>
      </c>
      <c r="B4" s="23" t="s">
        <v>123</v>
      </c>
      <c r="C4" s="23"/>
      <c r="E4">
        <v>7.8498000000000001</v>
      </c>
      <c r="F4">
        <v>7.8498000000000001</v>
      </c>
      <c r="G4">
        <v>7.8498000000000001</v>
      </c>
      <c r="H4">
        <v>7.8498000000000001</v>
      </c>
      <c r="I4">
        <v>7.8498000000000001</v>
      </c>
      <c r="K4" s="23" t="s">
        <v>287</v>
      </c>
      <c r="L4" s="23"/>
      <c r="M4" s="21">
        <v>7.8498000000000001</v>
      </c>
      <c r="N4" s="21">
        <v>7.8498000000000001</v>
      </c>
      <c r="O4" s="21">
        <v>7.8498000000000001</v>
      </c>
      <c r="P4" s="21">
        <v>7.8498000000000001</v>
      </c>
      <c r="Q4" s="21">
        <v>7.8498000000000001</v>
      </c>
    </row>
    <row r="5" spans="1:17" x14ac:dyDescent="0.25">
      <c r="A5" s="4">
        <v>4</v>
      </c>
      <c r="B5" s="23" t="s">
        <v>43</v>
      </c>
      <c r="C5" s="23"/>
      <c r="E5">
        <v>0.93640000000000001</v>
      </c>
      <c r="F5">
        <v>0.93640000000000001</v>
      </c>
      <c r="G5">
        <v>0.93640000000000001</v>
      </c>
      <c r="H5">
        <v>0.93640000000000001</v>
      </c>
      <c r="I5">
        <v>0.93640000000000001</v>
      </c>
      <c r="K5" s="23" t="s">
        <v>288</v>
      </c>
      <c r="L5" s="23"/>
      <c r="M5" s="21">
        <v>0.93640000000000001</v>
      </c>
      <c r="N5" s="21">
        <v>0.93640000000000001</v>
      </c>
      <c r="O5" s="21">
        <v>0.93640000000000001</v>
      </c>
      <c r="P5" s="21">
        <v>0.93640000000000001</v>
      </c>
      <c r="Q5" s="21">
        <v>0.93640000000000001</v>
      </c>
    </row>
    <row r="6" spans="1:17" x14ac:dyDescent="0.25">
      <c r="A6" s="4" t="s">
        <v>191</v>
      </c>
      <c r="B6" s="23">
        <v>102</v>
      </c>
      <c r="C6" t="s">
        <v>44</v>
      </c>
      <c r="E6">
        <f>E3/$B$6*60/E4</f>
        <v>0.60717000283259359</v>
      </c>
      <c r="F6">
        <f t="shared" ref="F6:I6" si="1">F3/$B$6*60/F4</f>
        <v>0.63608286011033621</v>
      </c>
      <c r="G6">
        <f t="shared" si="1"/>
        <v>0.66499571738807883</v>
      </c>
      <c r="H6">
        <f t="shared" si="1"/>
        <v>0.69390857466582145</v>
      </c>
      <c r="I6">
        <f t="shared" si="1"/>
        <v>0.72282143194356396</v>
      </c>
      <c r="K6" s="23">
        <v>102</v>
      </c>
      <c r="L6" t="s">
        <v>289</v>
      </c>
      <c r="M6" s="21">
        <v>0.60717000283259359</v>
      </c>
      <c r="N6" s="21">
        <v>0.63608286011033621</v>
      </c>
      <c r="O6" s="21">
        <v>0.66499571738807883</v>
      </c>
      <c r="P6" s="21">
        <v>0.69390857466582145</v>
      </c>
      <c r="Q6" s="21">
        <v>0.72282143194356396</v>
      </c>
    </row>
    <row r="7" spans="1:17" x14ac:dyDescent="0.25">
      <c r="A7" s="4" t="s">
        <v>192</v>
      </c>
      <c r="B7" s="23"/>
      <c r="C7" t="s">
        <v>185</v>
      </c>
      <c r="E7">
        <v>0.21702680608431801</v>
      </c>
      <c r="F7">
        <v>0.203222132733196</v>
      </c>
      <c r="G7">
        <v>0.18922478266008599</v>
      </c>
      <c r="H7">
        <v>0.17503791591836901</v>
      </c>
      <c r="I7">
        <v>0.16066432173374001</v>
      </c>
      <c r="K7" s="23"/>
      <c r="L7" t="s">
        <v>290</v>
      </c>
      <c r="M7" s="21">
        <v>0.21702680608431801</v>
      </c>
      <c r="N7" s="21">
        <v>0.203222132733196</v>
      </c>
      <c r="O7" s="21">
        <v>0.18922478266008599</v>
      </c>
      <c r="P7" s="21">
        <v>0.17503791591836901</v>
      </c>
      <c r="Q7" s="21">
        <v>0.16066432173374001</v>
      </c>
    </row>
    <row r="8" spans="1:17" x14ac:dyDescent="0.25">
      <c r="A8" s="4" t="s">
        <v>193</v>
      </c>
      <c r="B8" s="23"/>
      <c r="C8" t="s">
        <v>2</v>
      </c>
      <c r="E8">
        <v>3.3682945103968402E-2</v>
      </c>
      <c r="F8">
        <v>3.1994395993208802E-2</v>
      </c>
      <c r="G8">
        <v>3.02722710827826E-2</v>
      </c>
      <c r="H8">
        <v>2.85154446368725E-2</v>
      </c>
      <c r="I8">
        <v>2.6722661075516199E-2</v>
      </c>
      <c r="K8" s="23"/>
      <c r="L8" t="s">
        <v>291</v>
      </c>
      <c r="M8" s="21">
        <v>3.3682945103968402E-2</v>
      </c>
      <c r="N8" s="21">
        <v>3.1994395993208802E-2</v>
      </c>
      <c r="O8" s="21">
        <v>3.02722710827826E-2</v>
      </c>
      <c r="P8" s="21">
        <v>2.85154446368725E-2</v>
      </c>
      <c r="Q8" s="21">
        <v>2.6722661075516199E-2</v>
      </c>
    </row>
    <row r="9" spans="1:17" x14ac:dyDescent="0.25">
      <c r="A9" s="4" t="s">
        <v>194</v>
      </c>
      <c r="B9" s="23"/>
      <c r="C9" t="s">
        <v>186</v>
      </c>
      <c r="D9" t="s">
        <v>188</v>
      </c>
      <c r="E9" s="8">
        <f>E7*1025*$B$6*$B$6*E4^4*0.84*E2*0.514443/3600/1000</f>
        <v>22151.610034035904</v>
      </c>
      <c r="F9" s="8">
        <f t="shared" ref="F9:I9" si="2">F7*1025*$B$6*$B$6*F4^4*0.84*F2*0.514443/3600/1000</f>
        <v>21730.32937351946</v>
      </c>
      <c r="G9" s="8">
        <f t="shared" si="2"/>
        <v>21153.316848478564</v>
      </c>
      <c r="H9" s="8">
        <f t="shared" si="2"/>
        <v>20418.131616621788</v>
      </c>
      <c r="I9" s="8">
        <f t="shared" si="2"/>
        <v>19522.349212902434</v>
      </c>
      <c r="K9" s="23"/>
      <c r="L9" t="s">
        <v>292</v>
      </c>
      <c r="M9" s="21">
        <v>22151.610034035904</v>
      </c>
      <c r="N9" s="21">
        <v>21730.32937351946</v>
      </c>
      <c r="O9" s="21">
        <v>21153.316848478564</v>
      </c>
      <c r="P9" s="21">
        <v>20418.131616621788</v>
      </c>
      <c r="Q9" s="21">
        <v>19522.349212902434</v>
      </c>
    </row>
    <row r="10" spans="1:17" x14ac:dyDescent="0.25">
      <c r="A10" s="4" t="s">
        <v>195</v>
      </c>
      <c r="B10" s="23"/>
      <c r="C10" t="s">
        <v>189</v>
      </c>
      <c r="D10" t="s">
        <v>188</v>
      </c>
      <c r="E10" s="8">
        <f>E8*1025*2*PI()*$B$6/60*$B$6/60*E4^5/0.98*$B$6/60/1000</f>
        <v>32413.612699517016</v>
      </c>
      <c r="F10" s="8">
        <f t="shared" ref="F10:I10" si="3">F8*1025*2*PI()*$B$6/60*$B$6/60*F4^5/0.98*$B$6/60/1000</f>
        <v>30788.696091680751</v>
      </c>
      <c r="G10" s="8">
        <f t="shared" si="3"/>
        <v>29131.468978836372</v>
      </c>
      <c r="H10" s="8">
        <f t="shared" si="3"/>
        <v>27440.848048207303</v>
      </c>
      <c r="I10" s="8">
        <f t="shared" si="3"/>
        <v>25715.6250360124</v>
      </c>
      <c r="K10" s="23"/>
      <c r="L10" t="s">
        <v>293</v>
      </c>
      <c r="M10" s="21">
        <v>32413.612699517016</v>
      </c>
      <c r="N10" s="21">
        <v>30788.696091680751</v>
      </c>
      <c r="O10" s="21">
        <v>29131.468978836372</v>
      </c>
      <c r="P10" s="21">
        <v>27440.848048207303</v>
      </c>
      <c r="Q10" s="21">
        <v>25715.6250360124</v>
      </c>
    </row>
    <row r="11" spans="1:17" x14ac:dyDescent="0.25">
      <c r="A11" s="4" t="s">
        <v>196</v>
      </c>
      <c r="B11" s="23">
        <v>95</v>
      </c>
      <c r="C11" t="s">
        <v>44</v>
      </c>
      <c r="E11">
        <f>E3/$B$11*60/E4</f>
        <v>0.65190884514657432</v>
      </c>
      <c r="F11">
        <f t="shared" ref="F11:I11" si="4">F3/$B$11*60/F4</f>
        <v>0.68295212348688727</v>
      </c>
      <c r="G11">
        <f t="shared" si="4"/>
        <v>0.71399540182720045</v>
      </c>
      <c r="H11">
        <f t="shared" si="4"/>
        <v>0.74503868016751351</v>
      </c>
      <c r="I11">
        <f t="shared" si="4"/>
        <v>0.77608195850782657</v>
      </c>
      <c r="K11" s="23">
        <v>95</v>
      </c>
      <c r="L11" t="s">
        <v>289</v>
      </c>
      <c r="M11" s="21">
        <v>0.65190884514657432</v>
      </c>
      <c r="N11" s="21">
        <v>0.68295212348688727</v>
      </c>
      <c r="O11" s="21">
        <v>0.71399540182720045</v>
      </c>
      <c r="P11" s="21">
        <v>0.74503868016751351</v>
      </c>
      <c r="Q11" s="21">
        <v>0.77608195850782657</v>
      </c>
    </row>
    <row r="12" spans="1:17" x14ac:dyDescent="0.25">
      <c r="A12" s="4" t="s">
        <v>197</v>
      </c>
      <c r="B12" s="23"/>
      <c r="C12" t="s">
        <v>185</v>
      </c>
      <c r="E12">
        <v>0.195584083115873</v>
      </c>
      <c r="F12">
        <v>0.180436107517533</v>
      </c>
      <c r="G12">
        <v>0.16507169887258599</v>
      </c>
      <c r="H12">
        <v>0.14949400612706401</v>
      </c>
      <c r="I12">
        <v>0.13370568146419901</v>
      </c>
      <c r="K12" s="23"/>
      <c r="L12" t="s">
        <v>290</v>
      </c>
      <c r="M12" s="21">
        <v>0.195584083115873</v>
      </c>
      <c r="N12" s="21">
        <v>0.180436107517533</v>
      </c>
      <c r="O12" s="21">
        <v>0.16507169887258599</v>
      </c>
      <c r="P12" s="21">
        <v>0.14949400612706401</v>
      </c>
      <c r="Q12" s="21">
        <v>0.13370568146419901</v>
      </c>
    </row>
    <row r="13" spans="1:17" x14ac:dyDescent="0.25">
      <c r="A13" s="4" t="s">
        <v>198</v>
      </c>
      <c r="B13" s="23"/>
      <c r="C13" t="s">
        <v>2</v>
      </c>
      <c r="E13">
        <v>3.10559874079036E-2</v>
      </c>
      <c r="F13">
        <v>2.9185349853338701E-2</v>
      </c>
      <c r="G13">
        <v>2.72738251670782E-2</v>
      </c>
      <c r="H13">
        <v>2.5319753357941802E-2</v>
      </c>
      <c r="I13">
        <v>2.3321301387169899E-2</v>
      </c>
      <c r="K13" s="23"/>
      <c r="L13" t="s">
        <v>291</v>
      </c>
      <c r="M13" s="21">
        <v>3.10559874079036E-2</v>
      </c>
      <c r="N13" s="21">
        <v>2.9185349853338701E-2</v>
      </c>
      <c r="O13" s="21">
        <v>2.72738251670782E-2</v>
      </c>
      <c r="P13" s="21">
        <v>2.5319753357941802E-2</v>
      </c>
      <c r="Q13" s="21">
        <v>2.3321301387169899E-2</v>
      </c>
    </row>
    <row r="14" spans="1:17" x14ac:dyDescent="0.25">
      <c r="A14" s="4" t="s">
        <v>199</v>
      </c>
      <c r="B14" s="23"/>
      <c r="C14" t="s">
        <v>186</v>
      </c>
      <c r="D14" t="s">
        <v>190</v>
      </c>
      <c r="E14" s="8">
        <f>E12*1025*$B$11^2/3600*E4^4*E2*0.514443*0.84/1000</f>
        <v>17316.985516960813</v>
      </c>
      <c r="F14" s="8">
        <f t="shared" ref="F14:I14" si="5">F12*1025*$B$11^2/3600*F4^4*F2*0.514443*0.84/1000</f>
        <v>16736.537734385471</v>
      </c>
      <c r="G14" s="8">
        <f t="shared" si="5"/>
        <v>16007.368673854167</v>
      </c>
      <c r="H14" s="8">
        <f t="shared" si="5"/>
        <v>15127.059407946974</v>
      </c>
      <c r="I14" s="8">
        <f t="shared" si="5"/>
        <v>14093.191754303127</v>
      </c>
      <c r="K14" s="23"/>
      <c r="L14" t="s">
        <v>292</v>
      </c>
      <c r="M14" s="21">
        <v>17316.985516960813</v>
      </c>
      <c r="N14" s="21">
        <v>16736.537734385471</v>
      </c>
      <c r="O14" s="21">
        <v>16007.368673854167</v>
      </c>
      <c r="P14" s="21">
        <v>15127.059407946974</v>
      </c>
      <c r="Q14" s="21">
        <v>14093.191754303127</v>
      </c>
    </row>
    <row r="15" spans="1:17" x14ac:dyDescent="0.25">
      <c r="A15" s="4" t="s">
        <v>200</v>
      </c>
      <c r="B15" s="23"/>
      <c r="C15" t="s">
        <v>189</v>
      </c>
      <c r="D15" t="s">
        <v>188</v>
      </c>
      <c r="E15" s="8">
        <f>E13*2*PI()*$B11^3/3600/60*1025*E4^5/0.98/1000</f>
        <v>24145.323229802914</v>
      </c>
      <c r="F15" s="8">
        <f t="shared" ref="F15:I15" si="6">F13*2*PI()*$B11^3/3600/60*1025*F4^5/0.98/1000</f>
        <v>22690.94511560769</v>
      </c>
      <c r="G15" s="8">
        <f t="shared" si="6"/>
        <v>21204.778187301898</v>
      </c>
      <c r="H15" s="8">
        <f t="shared" si="6"/>
        <v>19685.531839532039</v>
      </c>
      <c r="I15" s="8">
        <f t="shared" si="6"/>
        <v>18131.780926391086</v>
      </c>
      <c r="K15" s="23"/>
      <c r="L15" t="s">
        <v>293</v>
      </c>
      <c r="M15" s="21">
        <v>24145.323229802914</v>
      </c>
      <c r="N15" s="21">
        <v>22690.94511560769</v>
      </c>
      <c r="O15" s="21">
        <v>21204.778187301898</v>
      </c>
      <c r="P15" s="21">
        <v>19685.531839532039</v>
      </c>
      <c r="Q15" s="21">
        <v>18131.780926391086</v>
      </c>
    </row>
    <row r="16" spans="1:17" x14ac:dyDescent="0.25">
      <c r="A16" s="4" t="s">
        <v>201</v>
      </c>
      <c r="B16" s="23">
        <v>85</v>
      </c>
      <c r="C16" t="s">
        <v>44</v>
      </c>
      <c r="E16">
        <f>E3/$B$16*60/E4</f>
        <v>0.72860400339911235</v>
      </c>
      <c r="F16">
        <f t="shared" ref="F16:I16" si="7">F3/$B$16*60/F4</f>
        <v>0.76329943213240348</v>
      </c>
      <c r="G16">
        <f t="shared" si="7"/>
        <v>0.79799486086569471</v>
      </c>
      <c r="H16">
        <f t="shared" si="7"/>
        <v>0.83269028959898561</v>
      </c>
      <c r="I16">
        <f t="shared" si="7"/>
        <v>0.86738571833227673</v>
      </c>
      <c r="K16" s="23">
        <v>85</v>
      </c>
      <c r="L16" t="s">
        <v>289</v>
      </c>
      <c r="M16" s="21">
        <v>0.72860400339911235</v>
      </c>
      <c r="N16" s="21">
        <v>0.76329943213240348</v>
      </c>
      <c r="O16" s="21">
        <v>0.79799486086569471</v>
      </c>
      <c r="P16" s="21">
        <v>0.83269028959898561</v>
      </c>
      <c r="Q16" s="21">
        <v>0.86738571833227673</v>
      </c>
    </row>
    <row r="17" spans="1:17" x14ac:dyDescent="0.25">
      <c r="A17" s="4" t="s">
        <v>202</v>
      </c>
      <c r="B17" s="23"/>
      <c r="C17" t="s">
        <v>185</v>
      </c>
      <c r="E17">
        <v>0.15776741490117899</v>
      </c>
      <c r="F17">
        <v>0.140232115916055</v>
      </c>
      <c r="G17">
        <v>0.122435357861981</v>
      </c>
      <c r="H17">
        <v>0.10437970713639499</v>
      </c>
      <c r="I17">
        <v>8.6066958660614395E-2</v>
      </c>
      <c r="K17" s="23"/>
      <c r="L17" t="s">
        <v>290</v>
      </c>
      <c r="M17" s="21">
        <v>0.15776741490117899</v>
      </c>
      <c r="N17" s="21">
        <v>0.140232115916055</v>
      </c>
      <c r="O17" s="21">
        <v>0.122435357861981</v>
      </c>
      <c r="P17" s="21">
        <v>0.10437970713639499</v>
      </c>
      <c r="Q17" s="21">
        <v>8.6066958660614395E-2</v>
      </c>
    </row>
    <row r="18" spans="1:17" x14ac:dyDescent="0.25">
      <c r="A18" s="4" t="s">
        <v>203</v>
      </c>
      <c r="B18" s="23"/>
      <c r="C18" t="s">
        <v>2</v>
      </c>
      <c r="E18">
        <v>2.63596698717046E-2</v>
      </c>
      <c r="F18">
        <v>2.4149692837569701E-2</v>
      </c>
      <c r="G18">
        <v>2.18828269642494E-2</v>
      </c>
      <c r="H18">
        <v>1.9556115996123599E-2</v>
      </c>
      <c r="I18">
        <v>1.7166334123368699E-2</v>
      </c>
      <c r="K18" s="23"/>
      <c r="L18" t="s">
        <v>291</v>
      </c>
      <c r="M18" s="21">
        <v>2.63596698717046E-2</v>
      </c>
      <c r="N18" s="21">
        <v>2.4149692837569701E-2</v>
      </c>
      <c r="O18" s="21">
        <v>2.18828269642494E-2</v>
      </c>
      <c r="P18" s="21">
        <v>1.9556115996123599E-2</v>
      </c>
      <c r="Q18" s="21">
        <v>1.7166334123368699E-2</v>
      </c>
    </row>
    <row r="19" spans="1:17" x14ac:dyDescent="0.25">
      <c r="A19" s="4" t="s">
        <v>204</v>
      </c>
      <c r="B19" s="23"/>
      <c r="C19" t="s">
        <v>186</v>
      </c>
      <c r="D19" t="s">
        <v>188</v>
      </c>
      <c r="E19" s="8">
        <f>E17*1025*$B$16^2/3600*E4^4*0.84*E2*0.514443/1000</f>
        <v>11182.70158145516</v>
      </c>
      <c r="F19" s="8">
        <f t="shared" ref="F19:I19" si="8">F17*1025*$B$16^2/3600*F4^4*0.84*F2*0.514443/1000</f>
        <v>10413.106237964792</v>
      </c>
      <c r="G19" s="8">
        <f t="shared" si="8"/>
        <v>9504.8402586435204</v>
      </c>
      <c r="H19" s="8">
        <f t="shared" si="8"/>
        <v>8455.4640444035667</v>
      </c>
      <c r="I19" s="8">
        <f t="shared" si="8"/>
        <v>7262.5075466760964</v>
      </c>
      <c r="K19" s="23"/>
      <c r="L19" t="s">
        <v>292</v>
      </c>
      <c r="M19" s="21">
        <v>11182.70158145516</v>
      </c>
      <c r="N19" s="21">
        <v>10413.106237964792</v>
      </c>
      <c r="O19" s="21">
        <v>9504.8402586435204</v>
      </c>
      <c r="P19" s="21">
        <v>8455.4640444035667</v>
      </c>
      <c r="Q19" s="21">
        <v>7262.5075466760964</v>
      </c>
    </row>
    <row r="20" spans="1:17" x14ac:dyDescent="0.25">
      <c r="A20" s="4" t="s">
        <v>205</v>
      </c>
      <c r="B20" s="23"/>
      <c r="C20" t="s">
        <v>189</v>
      </c>
      <c r="D20" t="s">
        <v>188</v>
      </c>
      <c r="E20" s="8">
        <f>2*PI()*$B$16^3*E18/3600/60*1025*E4^5/0.98/1000</f>
        <v>14679.579314011356</v>
      </c>
      <c r="F20" s="8">
        <f t="shared" ref="F20:I20" si="9">2*PI()*$B$16^3*F18/3600/60*1025*F4^5/0.98/1000</f>
        <v>13448.853234639981</v>
      </c>
      <c r="G20" s="8">
        <f t="shared" si="9"/>
        <v>12186.446021515081</v>
      </c>
      <c r="H20" s="8">
        <f t="shared" si="9"/>
        <v>10890.711349433843</v>
      </c>
      <c r="I20" s="8">
        <f t="shared" si="9"/>
        <v>9559.8527796932049</v>
      </c>
      <c r="K20" s="23"/>
      <c r="L20" t="s">
        <v>293</v>
      </c>
      <c r="M20" s="21">
        <v>14679.579314011356</v>
      </c>
      <c r="N20" s="21">
        <v>13448.853234639981</v>
      </c>
      <c r="O20" s="21">
        <v>12186.446021515081</v>
      </c>
      <c r="P20" s="21">
        <v>10890.711349433843</v>
      </c>
      <c r="Q20" s="21">
        <v>9559.8527796932049</v>
      </c>
    </row>
    <row r="22" spans="1:17" x14ac:dyDescent="0.25">
      <c r="A22" s="23" t="s">
        <v>206</v>
      </c>
      <c r="B22" s="23"/>
      <c r="C22" s="23"/>
      <c r="D22" s="23"/>
      <c r="E22" s="23"/>
      <c r="F22" s="23"/>
    </row>
    <row r="23" spans="1:17" x14ac:dyDescent="0.25">
      <c r="A23" s="23" t="s">
        <v>210</v>
      </c>
      <c r="B23" s="23"/>
      <c r="C23" s="23"/>
      <c r="D23" s="23"/>
      <c r="E23" s="23"/>
      <c r="F23" s="23"/>
    </row>
    <row r="24" spans="1:17" x14ac:dyDescent="0.25">
      <c r="A24" s="4" t="s">
        <v>207</v>
      </c>
      <c r="B24" t="s">
        <v>208</v>
      </c>
      <c r="C24" t="s">
        <v>209</v>
      </c>
      <c r="D24" t="s">
        <v>211</v>
      </c>
      <c r="E24" t="s">
        <v>212</v>
      </c>
      <c r="F24" t="s">
        <v>213</v>
      </c>
    </row>
    <row r="25" spans="1:17" x14ac:dyDescent="0.25">
      <c r="A25">
        <v>21</v>
      </c>
      <c r="B25">
        <v>10668</v>
      </c>
      <c r="C25">
        <v>20750.972962906599</v>
      </c>
      <c r="D25">
        <v>29712.36677409436</v>
      </c>
      <c r="E25" s="5" t="str">
        <f>IF(AND(C25&gt;B25,C26&lt;B26),-1*(C26-B26)/(B25-C25-B26+C26)+A26,"")</f>
        <v/>
      </c>
    </row>
    <row r="26" spans="1:17" x14ac:dyDescent="0.25">
      <c r="A26">
        <v>22</v>
      </c>
      <c r="B26">
        <v>12657</v>
      </c>
      <c r="C26">
        <v>20239.060862708033</v>
      </c>
      <c r="D26">
        <v>28110.360434074853</v>
      </c>
      <c r="E26" s="5" t="str">
        <f>IF(AND(C26&gt;B26,C27&lt;B27),-1*(C27-B27)/(B26-C26-B27+C27)+A27,"")</f>
        <v/>
      </c>
    </row>
    <row r="27" spans="1:17" x14ac:dyDescent="0.25">
      <c r="A27">
        <v>23</v>
      </c>
      <c r="B27">
        <v>15574</v>
      </c>
      <c r="C27">
        <v>19567.988142638147</v>
      </c>
      <c r="D27">
        <v>26473.856428504878</v>
      </c>
      <c r="E27" s="5">
        <f>IF(AND(C27&gt;B27,C28&lt;B28),-1*(C28-B28)/(B27-C27-B28+C28)+A28,"")</f>
        <v>23.654875146577723</v>
      </c>
      <c r="F27">
        <f>(E27-A27)/1*(D28-D27)+D27</f>
        <v>25378.775171795292</v>
      </c>
    </row>
    <row r="28" spans="1:17" ht="14.5" thickBot="1" x14ac:dyDescent="0.3">
      <c r="A28">
        <v>24</v>
      </c>
      <c r="B28">
        <v>20840</v>
      </c>
      <c r="C28">
        <v>18735.133783131412</v>
      </c>
      <c r="D28">
        <v>24801.657899621452</v>
      </c>
      <c r="E28" s="5" t="str">
        <f>IF(AND(C28&gt;B28,C29&lt;B29),-1*(C29-B29)/(B28-C28-B29+C29)+A29,"")</f>
        <v/>
      </c>
    </row>
    <row r="29" spans="1:17" ht="15" thickTop="1" thickBot="1" x14ac:dyDescent="0.3">
      <c r="A29">
        <v>25</v>
      </c>
      <c r="B29">
        <v>25010</v>
      </c>
      <c r="C29">
        <v>17737.893303684825</v>
      </c>
      <c r="D29">
        <v>23092.442550671596</v>
      </c>
      <c r="E29" s="5" t="str">
        <f>IF(AND(C29&gt;B29,C30&lt;B30),-1*(C30-B30)/(B29-C29-B30+C30)+A30,"")</f>
        <v/>
      </c>
      <c r="I29" s="9" t="s">
        <v>241</v>
      </c>
      <c r="J29" s="9" t="s">
        <v>242</v>
      </c>
      <c r="K29" s="9" t="s">
        <v>243</v>
      </c>
      <c r="L29" s="9" t="s">
        <v>244</v>
      </c>
    </row>
    <row r="30" spans="1:17" ht="14.5" thickTop="1" x14ac:dyDescent="0.25">
      <c r="A30" s="23" t="s">
        <v>214</v>
      </c>
      <c r="B30" s="23"/>
      <c r="C30" s="23"/>
      <c r="D30" s="23"/>
      <c r="E30" s="23"/>
      <c r="F30" s="23"/>
      <c r="I30" s="10" t="s">
        <v>294</v>
      </c>
      <c r="J30" s="11" t="s">
        <v>245</v>
      </c>
      <c r="K30" s="12">
        <v>7.8</v>
      </c>
      <c r="L30" s="11" t="s">
        <v>246</v>
      </c>
    </row>
    <row r="31" spans="1:17" x14ac:dyDescent="0.25">
      <c r="A31">
        <v>21</v>
      </c>
      <c r="B31">
        <v>13475</v>
      </c>
      <c r="C31">
        <v>20750.972962906599</v>
      </c>
      <c r="D31">
        <v>29712.3667740944</v>
      </c>
      <c r="E31" s="5" t="str">
        <f>IF(AND(C31&gt;B31,C32&lt;B32),-1*(C32-B32)/(B31-C31-B32+C32)+A32,"")</f>
        <v/>
      </c>
      <c r="I31" s="10" t="s">
        <v>295</v>
      </c>
      <c r="J31" s="11" t="s">
        <v>247</v>
      </c>
      <c r="K31" s="12">
        <v>0.98</v>
      </c>
      <c r="L31" s="11">
        <v>1</v>
      </c>
    </row>
    <row r="32" spans="1:17" x14ac:dyDescent="0.25">
      <c r="A32">
        <v>22</v>
      </c>
      <c r="B32">
        <v>15970</v>
      </c>
      <c r="C32">
        <v>20239.060862708033</v>
      </c>
      <c r="D32">
        <v>28110.360434074853</v>
      </c>
      <c r="E32" s="5">
        <f>IF(AND(C32&gt;B32,C33&lt;B33),-1*(C33-B33)/(B32-C32-B33+C33)+A33,"")</f>
        <v>22.987277767761277</v>
      </c>
      <c r="F32">
        <f>(E32-A32)/1*(D33-D32)+D32</f>
        <v>26494.676412523339</v>
      </c>
      <c r="I32" s="10" t="s">
        <v>296</v>
      </c>
      <c r="J32" s="12"/>
      <c r="K32" s="12" t="s">
        <v>248</v>
      </c>
      <c r="L32" s="11"/>
    </row>
    <row r="33" spans="1:12" x14ac:dyDescent="0.25">
      <c r="A33">
        <v>23</v>
      </c>
      <c r="B33">
        <v>19623</v>
      </c>
      <c r="C33">
        <v>19567.988142638147</v>
      </c>
      <c r="D33">
        <v>26473.856428504878</v>
      </c>
      <c r="E33" s="5" t="str">
        <f>IF(AND(C33&gt;B33,C34&lt;B34),-1*(C34-B34)/(B33-C33-B34+C34)+A34,"")</f>
        <v/>
      </c>
      <c r="H33" t="s">
        <v>240</v>
      </c>
      <c r="I33" s="10" t="s">
        <v>298</v>
      </c>
      <c r="J33" s="11" t="s">
        <v>249</v>
      </c>
      <c r="K33" s="12">
        <v>5</v>
      </c>
      <c r="L33" s="11">
        <v>1</v>
      </c>
    </row>
    <row r="34" spans="1:12" ht="15.5" x14ac:dyDescent="0.25">
      <c r="A34">
        <v>24</v>
      </c>
      <c r="B34">
        <v>26214</v>
      </c>
      <c r="C34">
        <v>18735.133783131412</v>
      </c>
      <c r="D34">
        <v>24801.657899621452</v>
      </c>
      <c r="E34" s="5" t="str">
        <f>IF(AND(C34&gt;B34,C35&lt;B35),-1*(C35-B35)/(B34-C34-B35+C35)+A35,"")</f>
        <v/>
      </c>
      <c r="I34" s="10" t="s">
        <v>297</v>
      </c>
      <c r="J34" s="12" t="s">
        <v>250</v>
      </c>
      <c r="K34" s="12">
        <v>0.70799999999999996</v>
      </c>
      <c r="L34" s="11">
        <v>1</v>
      </c>
    </row>
    <row r="35" spans="1:12" x14ac:dyDescent="0.25">
      <c r="A35">
        <v>25</v>
      </c>
      <c r="B35">
        <v>38481</v>
      </c>
      <c r="C35">
        <v>17737.893303684825</v>
      </c>
      <c r="D35">
        <v>23092.442550671596</v>
      </c>
      <c r="E35" s="5" t="str">
        <f>IF(AND(C35&gt;B35,C36&lt;B36),-1*(C36-B36)/(B35-C35-B36+C36)+A36,"")</f>
        <v/>
      </c>
      <c r="I35" s="10" t="s">
        <v>299</v>
      </c>
      <c r="J35" s="11"/>
      <c r="K35" s="12">
        <v>10</v>
      </c>
      <c r="L35" s="11" t="s">
        <v>251</v>
      </c>
    </row>
    <row r="36" spans="1:12" x14ac:dyDescent="0.25">
      <c r="A36" s="23" t="s">
        <v>215</v>
      </c>
      <c r="B36" s="23"/>
      <c r="C36" s="23"/>
      <c r="D36" s="23"/>
      <c r="E36" s="23"/>
      <c r="F36" s="23"/>
      <c r="I36" s="10" t="s">
        <v>300</v>
      </c>
      <c r="J36" s="12"/>
      <c r="K36" s="12">
        <v>0.67149999999999999</v>
      </c>
      <c r="L36" s="11">
        <v>1</v>
      </c>
    </row>
    <row r="37" spans="1:12" x14ac:dyDescent="0.25">
      <c r="A37">
        <v>21</v>
      </c>
      <c r="B37">
        <v>16014</v>
      </c>
      <c r="C37">
        <v>20750.972962906599</v>
      </c>
      <c r="D37">
        <v>29712.36677409436</v>
      </c>
      <c r="E37" s="5" t="str">
        <f>IF(AND(C37&gt;B37,C38&lt;B38),-1*(C38-B38)/(B37-C37-B38+C38)+A38,"")</f>
        <v/>
      </c>
      <c r="I37" s="10" t="s">
        <v>301</v>
      </c>
      <c r="J37" s="12" t="s">
        <v>252</v>
      </c>
      <c r="K37" s="12">
        <v>23.1</v>
      </c>
      <c r="L37" s="11" t="s">
        <v>253</v>
      </c>
    </row>
    <row r="38" spans="1:12" ht="27" x14ac:dyDescent="0.25">
      <c r="A38">
        <v>22</v>
      </c>
      <c r="B38">
        <v>18999</v>
      </c>
      <c r="C38">
        <v>20239.060862708033</v>
      </c>
      <c r="D38">
        <v>28110.360434074853</v>
      </c>
      <c r="E38" s="5">
        <f>IF(AND(C38&gt;B38,C39&lt;B39),-1*(C39-B39)/(B38-C38-B39+C39)+A39,"")</f>
        <v>22.24574771936518</v>
      </c>
      <c r="F38">
        <f>(E38-A38)/1*(D39-D38)+D38</f>
        <v>27708.193306974048</v>
      </c>
      <c r="I38" s="10" t="s">
        <v>302</v>
      </c>
      <c r="J38" s="12" t="s">
        <v>254</v>
      </c>
      <c r="K38" s="12">
        <v>0.17949999999999999</v>
      </c>
      <c r="L38" s="11">
        <v>1</v>
      </c>
    </row>
    <row r="39" spans="1:12" x14ac:dyDescent="0.25">
      <c r="A39">
        <v>23</v>
      </c>
      <c r="B39">
        <v>23374</v>
      </c>
      <c r="C39">
        <v>19567.988142638147</v>
      </c>
      <c r="D39">
        <v>26473.856428504878</v>
      </c>
      <c r="E39" s="5" t="str">
        <f>IF(AND(C39&gt;B39,C40&lt;B40),-1*(C40-B40)/(B39-C39-B40+C40)+A40,"")</f>
        <v/>
      </c>
      <c r="I39" s="10" t="s">
        <v>303</v>
      </c>
      <c r="J39" s="12"/>
      <c r="K39" s="10" t="s">
        <v>307</v>
      </c>
      <c r="L39" s="11"/>
    </row>
    <row r="40" spans="1:12" x14ac:dyDescent="0.25">
      <c r="A40">
        <v>24</v>
      </c>
      <c r="B40">
        <v>31276</v>
      </c>
      <c r="C40">
        <v>18735.133783131412</v>
      </c>
      <c r="D40">
        <v>24801.657899621452</v>
      </c>
      <c r="E40" s="5" t="str">
        <f>IF(AND(C40&gt;B40,C41&lt;B41),-1*(C41-B41)/(B40-C40-B41+C41)+A41,"")</f>
        <v/>
      </c>
      <c r="I40" s="10" t="s">
        <v>304</v>
      </c>
      <c r="J40" s="12"/>
      <c r="K40" s="12" t="s">
        <v>308</v>
      </c>
      <c r="L40" s="11"/>
    </row>
    <row r="41" spans="1:12" x14ac:dyDescent="0.25">
      <c r="A41">
        <v>25</v>
      </c>
      <c r="B41">
        <v>45988</v>
      </c>
      <c r="C41">
        <v>17737.893303684825</v>
      </c>
      <c r="D41">
        <v>23092.442550671596</v>
      </c>
      <c r="E41" s="5" t="str">
        <f>IF(AND(C41&gt;B41,C42&lt;B42),-1*(C42-B42)/(B41-C41-B42+C42)+A42,"")</f>
        <v/>
      </c>
      <c r="I41" s="10" t="s">
        <v>305</v>
      </c>
      <c r="J41" s="12" t="s">
        <v>255</v>
      </c>
      <c r="K41" s="12">
        <v>49893</v>
      </c>
      <c r="L41" s="11" t="s">
        <v>256</v>
      </c>
    </row>
    <row r="42" spans="1:12" ht="16.5" thickBot="1" x14ac:dyDescent="0.3">
      <c r="I42" s="13" t="s">
        <v>306</v>
      </c>
      <c r="J42" s="14" t="s">
        <v>257</v>
      </c>
      <c r="K42" s="22">
        <v>1609305</v>
      </c>
      <c r="L42" s="14" t="s">
        <v>258</v>
      </c>
    </row>
    <row r="43" spans="1:12" ht="14.5" thickTop="1" x14ac:dyDescent="0.25"/>
  </sheetData>
  <mergeCells count="20">
    <mergeCell ref="K5:L5"/>
    <mergeCell ref="K6:K10"/>
    <mergeCell ref="K11:K15"/>
    <mergeCell ref="K16:K20"/>
    <mergeCell ref="K2:L2"/>
    <mergeCell ref="K3:L3"/>
    <mergeCell ref="K4:L4"/>
    <mergeCell ref="B1:C1"/>
    <mergeCell ref="B2:C2"/>
    <mergeCell ref="B3:C3"/>
    <mergeCell ref="E1:I1"/>
    <mergeCell ref="B6:B10"/>
    <mergeCell ref="B4:C4"/>
    <mergeCell ref="B5:C5"/>
    <mergeCell ref="A36:F36"/>
    <mergeCell ref="A22:F22"/>
    <mergeCell ref="B11:B15"/>
    <mergeCell ref="B16:B20"/>
    <mergeCell ref="A23:F23"/>
    <mergeCell ref="A30:F30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42" r:id="rId4">
          <objectPr defaultSize="0" autoPict="0" r:id="rId5">
            <anchor moveWithCells="1" sizeWithCells="1">
              <from>
                <xdr:col>9</xdr:col>
                <xdr:colOff>0</xdr:colOff>
                <xdr:row>34</xdr:row>
                <xdr:rowOff>0</xdr:rowOff>
              </from>
              <to>
                <xdr:col>9</xdr:col>
                <xdr:colOff>127000</xdr:colOff>
                <xdr:row>34</xdr:row>
                <xdr:rowOff>146050</xdr:rowOff>
              </to>
            </anchor>
          </objectPr>
        </oleObject>
      </mc:Choice>
      <mc:Fallback>
        <oleObject progId="Equation.DSMT4" shapeId="10242" r:id="rId4"/>
      </mc:Fallback>
    </mc:AlternateContent>
    <mc:AlternateContent xmlns:mc="http://schemas.openxmlformats.org/markup-compatibility/2006">
      <mc:Choice Requires="x14">
        <oleObject progId="Equation.DSMT4" shapeId="10241" r:id="rId6">
          <objectPr defaultSize="0" autoPict="0" r:id="rId7">
            <anchor moveWithCells="1" sizeWithCells="1">
              <from>
                <xdr:col>9</xdr:col>
                <xdr:colOff>0</xdr:colOff>
                <xdr:row>35</xdr:row>
                <xdr:rowOff>0</xdr:rowOff>
              </from>
              <to>
                <xdr:col>9</xdr:col>
                <xdr:colOff>184150</xdr:colOff>
                <xdr:row>35</xdr:row>
                <xdr:rowOff>165100</xdr:rowOff>
              </to>
            </anchor>
          </objectPr>
        </oleObject>
      </mc:Choice>
      <mc:Fallback>
        <oleObject progId="Equation.DSMT4" shapeId="10241" r:id="rId6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I8" sqref="I8"/>
    </sheetView>
  </sheetViews>
  <sheetFormatPr defaultRowHeight="14" x14ac:dyDescent="0.25"/>
  <sheetData>
    <row r="3" spans="2:6" x14ac:dyDescent="0.25">
      <c r="B3" s="15">
        <v>5823290</v>
      </c>
      <c r="C3" s="15">
        <v>-1128160</v>
      </c>
      <c r="D3" s="16">
        <v>81927.670199999993</v>
      </c>
      <c r="E3" s="16">
        <v>-2642.7726600000001</v>
      </c>
      <c r="F3" s="16">
        <v>31.999590000000001</v>
      </c>
    </row>
    <row r="4" spans="2:6" x14ac:dyDescent="0.25">
      <c r="B4" s="15">
        <v>7282870</v>
      </c>
      <c r="C4" s="15">
        <v>-1410850</v>
      </c>
      <c r="D4" s="16">
        <v>102451.99935</v>
      </c>
      <c r="E4" s="16">
        <v>-3304.6807899999999</v>
      </c>
      <c r="F4" s="16">
        <v>40.012479999999996</v>
      </c>
    </row>
    <row r="7" spans="2:6" ht="14.5" thickBot="1" x14ac:dyDescent="0.3">
      <c r="B7" s="18">
        <v>47.995609999999999</v>
      </c>
      <c r="C7" s="18">
        <v>-3963.8749499999999</v>
      </c>
      <c r="D7" s="18">
        <v>122883.80611</v>
      </c>
      <c r="E7" s="17">
        <v>-1692150</v>
      </c>
      <c r="F7" s="17">
        <v>8734600</v>
      </c>
    </row>
    <row r="8" spans="2:6" ht="14.5" thickTop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25"/>
  <sheetViews>
    <sheetView topLeftCell="A1470" workbookViewId="0">
      <selection activeCell="I1519" sqref="I1519"/>
    </sheetView>
  </sheetViews>
  <sheetFormatPr defaultRowHeight="14" x14ac:dyDescent="0.25"/>
  <cols>
    <col min="2" max="2" width="9.7265625" customWidth="1"/>
    <col min="5" max="5" width="20.26953125" customWidth="1"/>
    <col min="6" max="6" width="11.26953125" customWidth="1"/>
  </cols>
  <sheetData>
    <row r="1" spans="1:49" x14ac:dyDescent="0.25">
      <c r="A1" t="s">
        <v>58</v>
      </c>
      <c r="B1">
        <v>0.25</v>
      </c>
      <c r="D1" t="s">
        <v>63</v>
      </c>
      <c r="E1">
        <f>33000000*0.85*0.98/2/PI()/B2</f>
        <v>2573535.4297959479</v>
      </c>
      <c r="J1" t="s">
        <v>0</v>
      </c>
      <c r="K1">
        <v>0</v>
      </c>
      <c r="L1">
        <v>0</v>
      </c>
      <c r="M1">
        <v>0</v>
      </c>
      <c r="N1">
        <v>1</v>
      </c>
      <c r="O1">
        <v>3</v>
      </c>
      <c r="P1">
        <v>1</v>
      </c>
      <c r="Q1">
        <v>0</v>
      </c>
      <c r="R1">
        <v>1</v>
      </c>
      <c r="S1">
        <v>2</v>
      </c>
      <c r="T1">
        <v>3</v>
      </c>
      <c r="U1">
        <v>1</v>
      </c>
      <c r="V1">
        <v>0</v>
      </c>
      <c r="W1">
        <v>1</v>
      </c>
      <c r="X1">
        <v>0</v>
      </c>
      <c r="Y1">
        <v>2</v>
      </c>
      <c r="Z1" s="3">
        <v>1</v>
      </c>
      <c r="AA1">
        <v>0</v>
      </c>
      <c r="AB1">
        <v>0</v>
      </c>
      <c r="AC1">
        <v>0</v>
      </c>
      <c r="AD1">
        <v>0</v>
      </c>
      <c r="AE1">
        <v>1</v>
      </c>
      <c r="AF1">
        <v>1</v>
      </c>
      <c r="AG1">
        <v>0</v>
      </c>
      <c r="AH1">
        <v>3</v>
      </c>
      <c r="AI1">
        <v>0</v>
      </c>
      <c r="AJ1">
        <v>3</v>
      </c>
      <c r="AK1">
        <v>0</v>
      </c>
      <c r="AL1">
        <v>1</v>
      </c>
      <c r="AM1">
        <v>0</v>
      </c>
      <c r="AN1">
        <v>0</v>
      </c>
      <c r="AO1">
        <v>1</v>
      </c>
      <c r="AP1">
        <v>0</v>
      </c>
      <c r="AQ1">
        <v>3</v>
      </c>
      <c r="AR1">
        <v>1</v>
      </c>
      <c r="AS1">
        <v>2</v>
      </c>
      <c r="AT1">
        <v>3</v>
      </c>
      <c r="AU1">
        <v>1</v>
      </c>
      <c r="AV1">
        <v>3</v>
      </c>
      <c r="AW1">
        <v>0</v>
      </c>
    </row>
    <row r="2" spans="1:49" x14ac:dyDescent="0.25">
      <c r="A2" t="s">
        <v>59</v>
      </c>
      <c r="B2">
        <f>102/60</f>
        <v>1.7</v>
      </c>
      <c r="J2" t="s">
        <v>43</v>
      </c>
      <c r="K2">
        <v>0</v>
      </c>
      <c r="L2">
        <v>0</v>
      </c>
      <c r="M2">
        <v>1</v>
      </c>
      <c r="N2">
        <v>0</v>
      </c>
      <c r="O2">
        <v>2</v>
      </c>
      <c r="P2">
        <v>1</v>
      </c>
      <c r="Q2">
        <v>6</v>
      </c>
      <c r="R2">
        <v>1</v>
      </c>
      <c r="S2">
        <v>2</v>
      </c>
      <c r="T2">
        <v>0</v>
      </c>
      <c r="U2">
        <v>3</v>
      </c>
      <c r="V2">
        <v>1</v>
      </c>
      <c r="W2">
        <v>1</v>
      </c>
      <c r="X2">
        <v>0</v>
      </c>
      <c r="Y2">
        <v>0</v>
      </c>
      <c r="Z2" s="3">
        <v>2</v>
      </c>
      <c r="AA2">
        <v>0</v>
      </c>
      <c r="AB2">
        <v>2</v>
      </c>
      <c r="AC2">
        <v>1</v>
      </c>
      <c r="AD2">
        <v>0</v>
      </c>
      <c r="AE2">
        <v>2</v>
      </c>
      <c r="AF2">
        <v>1</v>
      </c>
      <c r="AG2">
        <v>7</v>
      </c>
      <c r="AH2">
        <v>1</v>
      </c>
      <c r="AI2">
        <v>5</v>
      </c>
      <c r="AJ2">
        <v>0</v>
      </c>
      <c r="AK2">
        <v>4</v>
      </c>
      <c r="AL2">
        <v>1</v>
      </c>
      <c r="AM2">
        <v>1</v>
      </c>
      <c r="AN2">
        <v>7</v>
      </c>
      <c r="AO2">
        <v>0</v>
      </c>
      <c r="AP2">
        <v>0</v>
      </c>
      <c r="AQ2">
        <v>2</v>
      </c>
      <c r="AR2">
        <v>1</v>
      </c>
      <c r="AS2">
        <v>2</v>
      </c>
      <c r="AT2">
        <v>4</v>
      </c>
      <c r="AU2">
        <v>3</v>
      </c>
      <c r="AV2">
        <v>2</v>
      </c>
      <c r="AW2">
        <v>6</v>
      </c>
    </row>
    <row r="3" spans="1:49" x14ac:dyDescent="0.25">
      <c r="J3" t="s">
        <v>44</v>
      </c>
      <c r="K3">
        <v>0</v>
      </c>
      <c r="L3">
        <v>1</v>
      </c>
      <c r="M3">
        <v>0</v>
      </c>
      <c r="N3">
        <v>2</v>
      </c>
      <c r="O3">
        <v>0</v>
      </c>
      <c r="P3">
        <v>3</v>
      </c>
      <c r="Q3">
        <v>0</v>
      </c>
      <c r="R3">
        <v>4</v>
      </c>
      <c r="S3">
        <v>0</v>
      </c>
      <c r="T3">
        <v>0</v>
      </c>
      <c r="U3">
        <v>0</v>
      </c>
      <c r="V3">
        <v>1</v>
      </c>
      <c r="W3">
        <v>1</v>
      </c>
      <c r="X3">
        <v>2</v>
      </c>
      <c r="Y3">
        <v>0</v>
      </c>
      <c r="Z3" s="3">
        <v>0</v>
      </c>
      <c r="AA3">
        <v>0</v>
      </c>
      <c r="AB3">
        <v>0</v>
      </c>
      <c r="AC3">
        <v>1</v>
      </c>
      <c r="AD3">
        <v>2</v>
      </c>
      <c r="AE3">
        <v>0</v>
      </c>
      <c r="AF3">
        <v>1</v>
      </c>
      <c r="AG3">
        <v>0</v>
      </c>
      <c r="AH3">
        <v>0</v>
      </c>
      <c r="AI3">
        <v>2</v>
      </c>
      <c r="AJ3">
        <v>1</v>
      </c>
      <c r="AK3">
        <v>4</v>
      </c>
      <c r="AL3">
        <v>2</v>
      </c>
      <c r="AM3">
        <v>0</v>
      </c>
      <c r="AN3">
        <v>1</v>
      </c>
      <c r="AO3">
        <v>1</v>
      </c>
      <c r="AP3">
        <v>4</v>
      </c>
      <c r="AQ3">
        <v>2</v>
      </c>
      <c r="AR3">
        <v>3</v>
      </c>
      <c r="AS3">
        <v>1</v>
      </c>
      <c r="AT3">
        <v>0</v>
      </c>
      <c r="AU3">
        <v>0</v>
      </c>
      <c r="AV3">
        <v>1</v>
      </c>
      <c r="AW3">
        <v>0</v>
      </c>
    </row>
    <row r="4" spans="1:49" x14ac:dyDescent="0.25">
      <c r="K4">
        <v>5.3671799999999999E-2</v>
      </c>
      <c r="L4">
        <v>-0.30235659999999998</v>
      </c>
      <c r="M4">
        <v>0.43336249999999998</v>
      </c>
      <c r="N4">
        <v>-0.10654710000000001</v>
      </c>
      <c r="O4">
        <v>-0.65829040000000005</v>
      </c>
      <c r="P4">
        <v>0.1189101</v>
      </c>
      <c r="Q4">
        <v>-4.408557E-4</v>
      </c>
      <c r="R4">
        <v>-3.3178569999999998E-2</v>
      </c>
      <c r="S4">
        <v>1.151124</v>
      </c>
      <c r="T4">
        <v>0.19607730000000001</v>
      </c>
      <c r="U4">
        <v>-9.7470619999999994E-2</v>
      </c>
      <c r="V4">
        <v>0.2036384</v>
      </c>
      <c r="W4">
        <v>-0.25661529999999999</v>
      </c>
      <c r="X4">
        <v>-0.13702420000000001</v>
      </c>
      <c r="Y4">
        <v>-0.2874294</v>
      </c>
      <c r="Z4" s="3">
        <v>-0.28516089999999999</v>
      </c>
      <c r="AA4">
        <v>-9.2513899999999996E-2</v>
      </c>
      <c r="AB4">
        <v>-0.1229</v>
      </c>
      <c r="AC4">
        <v>0.3050697</v>
      </c>
      <c r="AD4">
        <v>-0.29353030000000002</v>
      </c>
      <c r="AE4">
        <v>-0.39914739999999999</v>
      </c>
      <c r="AF4">
        <v>-1.0220499999999999</v>
      </c>
      <c r="AG4">
        <v>1.0228330000000001E-2</v>
      </c>
      <c r="AH4">
        <v>3.5211000000000001E-3</v>
      </c>
      <c r="AI4">
        <v>2.5520590000000002E-3</v>
      </c>
      <c r="AJ4">
        <v>0.21435319999999999</v>
      </c>
      <c r="AK4">
        <v>7.13111E-4</v>
      </c>
      <c r="AL4">
        <v>0.2078488</v>
      </c>
      <c r="AM4">
        <v>0.63970579999999999</v>
      </c>
      <c r="AN4">
        <v>9.4048459999999999E-4</v>
      </c>
      <c r="AO4">
        <v>-2.9300440000000001E-2</v>
      </c>
      <c r="AP4">
        <v>-7.8076229999999996E-2</v>
      </c>
      <c r="AQ4">
        <v>-0.3025523</v>
      </c>
      <c r="AR4">
        <v>0.18551049999999999</v>
      </c>
      <c r="AS4">
        <v>-0.67242100000000005</v>
      </c>
      <c r="AT4">
        <v>-0.20871419999999999</v>
      </c>
      <c r="AU4">
        <v>0.94006540000000005</v>
      </c>
      <c r="AV4">
        <v>0.93163459999999998</v>
      </c>
      <c r="AW4">
        <v>-4.3483969999999997E-2</v>
      </c>
    </row>
    <row r="5" spans="1:49" x14ac:dyDescent="0.25">
      <c r="A5" t="s">
        <v>53</v>
      </c>
      <c r="B5" t="s">
        <v>1</v>
      </c>
      <c r="C5" t="s">
        <v>56</v>
      </c>
      <c r="D5" t="s">
        <v>54</v>
      </c>
      <c r="E5" t="s">
        <v>60</v>
      </c>
      <c r="F5" t="s">
        <v>64</v>
      </c>
      <c r="G5" t="s">
        <v>61</v>
      </c>
      <c r="H5" t="s">
        <v>62</v>
      </c>
      <c r="I5" t="s">
        <v>57</v>
      </c>
      <c r="J5" t="s">
        <v>2</v>
      </c>
      <c r="K5" t="s">
        <v>3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  <c r="W5" t="s">
        <v>16</v>
      </c>
      <c r="X5" t="s">
        <v>17</v>
      </c>
      <c r="Y5" t="s">
        <v>18</v>
      </c>
      <c r="Z5" s="1" t="s">
        <v>19</v>
      </c>
      <c r="AA5" t="s">
        <v>20</v>
      </c>
      <c r="AB5" t="s">
        <v>21</v>
      </c>
      <c r="AC5" t="s">
        <v>22</v>
      </c>
      <c r="AD5" t="s">
        <v>23</v>
      </c>
      <c r="AE5" t="s">
        <v>24</v>
      </c>
      <c r="AF5" t="s">
        <v>25</v>
      </c>
      <c r="AG5" t="s">
        <v>26</v>
      </c>
      <c r="AH5" t="s">
        <v>27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O5" t="s">
        <v>34</v>
      </c>
      <c r="AP5" t="s">
        <v>35</v>
      </c>
      <c r="AQ5" t="s">
        <v>36</v>
      </c>
      <c r="AR5" t="s">
        <v>37</v>
      </c>
      <c r="AS5" t="s">
        <v>38</v>
      </c>
      <c r="AT5" t="s">
        <v>39</v>
      </c>
      <c r="AU5" t="s">
        <v>40</v>
      </c>
      <c r="AV5" t="s">
        <v>41</v>
      </c>
      <c r="AW5" t="s">
        <v>42</v>
      </c>
    </row>
    <row r="6" spans="1:49" x14ac:dyDescent="0.25">
      <c r="A6">
        <v>0.5</v>
      </c>
      <c r="B6">
        <v>7.5</v>
      </c>
      <c r="C6">
        <v>21</v>
      </c>
      <c r="D6">
        <v>0.4</v>
      </c>
      <c r="E6">
        <f>C6*0.514443*(1-$B$1)/$B$2/B6</f>
        <v>0.63548841176470594</v>
      </c>
      <c r="F6" t="str">
        <f>IF(AND($E$1&gt;H6,$E$1&lt;H7),($E$1-H6)/(H7-H6)*0.2+D6,"")</f>
        <v/>
      </c>
      <c r="G6">
        <f t="shared" ref="G6:G69" si="0">I6*1025*$B$2^2*B6^4</f>
        <v>-545592.91423841345</v>
      </c>
      <c r="H6">
        <f t="shared" ref="H6:H69" si="1">J6*1025*$B$2^2*B6^5</f>
        <v>-113033.86224298282</v>
      </c>
      <c r="I6">
        <f>SUM(K6:Z6)</f>
        <v>-5.8210584440645134E-2</v>
      </c>
      <c r="J6">
        <f>0.1*SUM(AA6:AW6)</f>
        <v>-1.6079796275536358E-3</v>
      </c>
      <c r="K6">
        <f>K$4*$A6^K$1*$D6^K$2*$E6^K$3</f>
        <v>5.3671799999999999E-2</v>
      </c>
      <c r="L6">
        <f t="shared" ref="L6:AW12" si="2">L$4*$A6^L$1*$D6^L$2*$E6^L$3</f>
        <v>-0.19214411552057648</v>
      </c>
      <c r="M6">
        <f t="shared" si="2"/>
        <v>0.173345</v>
      </c>
      <c r="N6">
        <f t="shared" si="2"/>
        <v>-2.151428458122594E-2</v>
      </c>
      <c r="O6">
        <f t="shared" si="2"/>
        <v>-1.3165808000000003E-2</v>
      </c>
      <c r="P6">
        <f t="shared" si="2"/>
        <v>6.1033973754474691E-3</v>
      </c>
      <c r="Q6">
        <f t="shared" si="2"/>
        <v>-1.805744947200001E-6</v>
      </c>
      <c r="R6">
        <f t="shared" si="2"/>
        <v>-1.08222659379034E-3</v>
      </c>
      <c r="S6">
        <f t="shared" si="2"/>
        <v>4.604496000000001E-2</v>
      </c>
      <c r="T6">
        <f t="shared" si="2"/>
        <v>2.4509662500000001E-2</v>
      </c>
      <c r="U6">
        <f t="shared" si="2"/>
        <v>-3.1190598400000005E-3</v>
      </c>
      <c r="V6">
        <f t="shared" si="2"/>
        <v>5.1763937356122364E-2</v>
      </c>
      <c r="W6">
        <f t="shared" si="2"/>
        <v>-3.2615209886304709E-2</v>
      </c>
      <c r="X6">
        <f t="shared" si="2"/>
        <v>-5.5336609505370296E-2</v>
      </c>
      <c r="Y6">
        <f t="shared" si="2"/>
        <v>-7.185735E-2</v>
      </c>
      <c r="Z6">
        <f t="shared" si="2"/>
        <v>-2.2812872000000005E-2</v>
      </c>
      <c r="AA6">
        <f t="shared" si="2"/>
        <v>-9.2513899999999996E-2</v>
      </c>
      <c r="AB6">
        <f t="shared" si="2"/>
        <v>-1.9664000000000004E-2</v>
      </c>
      <c r="AC6">
        <f t="shared" si="2"/>
        <v>7.7547303652214128E-2</v>
      </c>
      <c r="AD6">
        <f t="shared" si="2"/>
        <v>-0.11854089707580262</v>
      </c>
      <c r="AE6">
        <f t="shared" si="2"/>
        <v>-3.1931792000000007E-2</v>
      </c>
      <c r="AF6">
        <f t="shared" si="2"/>
        <v>-0.12990018624882352</v>
      </c>
      <c r="AG6">
        <f t="shared" si="2"/>
        <v>1.6758095872000014E-5</v>
      </c>
      <c r="AH6">
        <f t="shared" si="2"/>
        <v>1.7605500000000002E-4</v>
      </c>
      <c r="AI6">
        <f t="shared" si="2"/>
        <v>1.0553729000664836E-5</v>
      </c>
      <c r="AJ6">
        <f t="shared" si="2"/>
        <v>1.7027371828085294E-2</v>
      </c>
      <c r="AK6">
        <f t="shared" si="2"/>
        <v>2.97733459070497E-6</v>
      </c>
      <c r="AL6">
        <f t="shared" si="2"/>
        <v>1.6787761405298932E-2</v>
      </c>
      <c r="AM6">
        <f t="shared" si="2"/>
        <v>0.25588232</v>
      </c>
      <c r="AN6">
        <f t="shared" si="2"/>
        <v>9.7921771887520186E-7</v>
      </c>
      <c r="AO6">
        <f t="shared" si="2"/>
        <v>-9.3100450398035297E-3</v>
      </c>
      <c r="AP6">
        <f t="shared" si="2"/>
        <v>-1.273354645014706E-2</v>
      </c>
      <c r="AQ6">
        <f t="shared" si="2"/>
        <v>-2.4436878274132082E-3</v>
      </c>
      <c r="AR6">
        <f t="shared" si="2"/>
        <v>9.5218513719015265E-3</v>
      </c>
      <c r="AS6">
        <f t="shared" si="2"/>
        <v>-1.7092630133089419E-2</v>
      </c>
      <c r="AT6">
        <f t="shared" si="2"/>
        <v>-6.6788544000000031E-4</v>
      </c>
      <c r="AU6">
        <f t="shared" si="2"/>
        <v>3.0082092800000008E-2</v>
      </c>
      <c r="AV6">
        <f t="shared" si="2"/>
        <v>1.1840859845980944E-2</v>
      </c>
      <c r="AW6">
        <f t="shared" si="2"/>
        <v>-1.781103411200001E-4</v>
      </c>
    </row>
    <row r="7" spans="1:49" x14ac:dyDescent="0.25">
      <c r="A7">
        <v>0.5</v>
      </c>
      <c r="B7">
        <v>7.5</v>
      </c>
      <c r="C7">
        <v>21</v>
      </c>
      <c r="D7">
        <v>0.6</v>
      </c>
      <c r="E7">
        <f t="shared" ref="E7:E70" si="3">C7*0.514443*(1-$B$1)/$B$2/B7</f>
        <v>0.63548841176470594</v>
      </c>
      <c r="F7" t="str">
        <f t="shared" ref="F7:F70" si="4">IF(AND($E$1&gt;H7,$E$1&lt;H8),($E$1-H7)/(H8-H7)*0.2+D7,"")</f>
        <v/>
      </c>
      <c r="G7">
        <f t="shared" si="0"/>
        <v>428364.25704066129</v>
      </c>
      <c r="H7">
        <f t="shared" si="1"/>
        <v>647153.11933839868</v>
      </c>
      <c r="I7">
        <f t="shared" ref="I7:I70" si="5">SUM(K7:Z7)</f>
        <v>4.5703184746500168E-2</v>
      </c>
      <c r="J7">
        <f t="shared" ref="J7:J70" si="6">0.1*SUM(AA7:AW7)</f>
        <v>9.2061707098620663E-3</v>
      </c>
      <c r="K7">
        <f t="shared" ref="K7:Z28" si="7">K$4*$A7^K$1*$D7^K$2*$E7^K$3</f>
        <v>5.3671799999999999E-2</v>
      </c>
      <c r="L7">
        <f t="shared" si="2"/>
        <v>-0.19214411552057648</v>
      </c>
      <c r="M7">
        <f t="shared" si="2"/>
        <v>0.26001749999999996</v>
      </c>
      <c r="N7">
        <f t="shared" si="2"/>
        <v>-2.151428458122594E-2</v>
      </c>
      <c r="O7">
        <f t="shared" si="2"/>
        <v>-2.9623068000000002E-2</v>
      </c>
      <c r="P7">
        <f t="shared" si="2"/>
        <v>9.1550960631712041E-3</v>
      </c>
      <c r="Q7">
        <f t="shared" si="2"/>
        <v>-2.0568563539199999E-5</v>
      </c>
      <c r="R7">
        <f t="shared" si="2"/>
        <v>-1.6233398906855098E-3</v>
      </c>
      <c r="S7">
        <f t="shared" si="2"/>
        <v>0.10360116</v>
      </c>
      <c r="T7">
        <f t="shared" si="2"/>
        <v>2.4509662500000001E-2</v>
      </c>
      <c r="U7">
        <f t="shared" si="2"/>
        <v>-1.0526826959999999E-2</v>
      </c>
      <c r="V7">
        <f t="shared" si="2"/>
        <v>7.7645906034183532E-2</v>
      </c>
      <c r="W7">
        <f t="shared" si="2"/>
        <v>-4.8922814829457061E-2</v>
      </c>
      <c r="X7">
        <f t="shared" si="2"/>
        <v>-5.5336609505370296E-2</v>
      </c>
      <c r="Y7">
        <f t="shared" si="2"/>
        <v>-7.185735E-2</v>
      </c>
      <c r="Z7">
        <f t="shared" si="2"/>
        <v>-5.1328961999999999E-2</v>
      </c>
      <c r="AA7">
        <f t="shared" si="2"/>
        <v>-9.2513899999999996E-2</v>
      </c>
      <c r="AB7">
        <f t="shared" si="2"/>
        <v>-4.4243999999999999E-2</v>
      </c>
      <c r="AC7">
        <f t="shared" si="2"/>
        <v>0.11632095547832118</v>
      </c>
      <c r="AD7">
        <f t="shared" si="2"/>
        <v>-0.11854089707580262</v>
      </c>
      <c r="AE7">
        <f t="shared" si="2"/>
        <v>-7.1846531999999991E-2</v>
      </c>
      <c r="AF7">
        <f t="shared" si="2"/>
        <v>-0.19485027937323529</v>
      </c>
      <c r="AG7">
        <f t="shared" si="2"/>
        <v>2.86327778688E-4</v>
      </c>
      <c r="AH7">
        <f t="shared" si="2"/>
        <v>2.6408250000000002E-4</v>
      </c>
      <c r="AI7">
        <f t="shared" si="2"/>
        <v>8.0142379598798554E-5</v>
      </c>
      <c r="AJ7">
        <f t="shared" si="2"/>
        <v>1.7027371828085294E-2</v>
      </c>
      <c r="AK7">
        <f t="shared" si="2"/>
        <v>1.5072756365443904E-5</v>
      </c>
      <c r="AL7">
        <f t="shared" si="2"/>
        <v>2.5181642107948394E-2</v>
      </c>
      <c r="AM7">
        <f t="shared" si="2"/>
        <v>0.38382347999999999</v>
      </c>
      <c r="AN7">
        <f t="shared" si="2"/>
        <v>1.6730852743594254E-5</v>
      </c>
      <c r="AO7">
        <f t="shared" si="2"/>
        <v>-9.3100450398035297E-3</v>
      </c>
      <c r="AP7">
        <f t="shared" si="2"/>
        <v>-1.273354645014706E-2</v>
      </c>
      <c r="AQ7">
        <f t="shared" si="2"/>
        <v>-5.4982976116797174E-3</v>
      </c>
      <c r="AR7">
        <f t="shared" si="2"/>
        <v>1.4282777057852289E-2</v>
      </c>
      <c r="AS7">
        <f t="shared" si="2"/>
        <v>-3.8458417799451181E-2</v>
      </c>
      <c r="AT7">
        <f t="shared" si="2"/>
        <v>-3.3811700399999996E-3</v>
      </c>
      <c r="AU7">
        <f t="shared" si="2"/>
        <v>0.1015270632</v>
      </c>
      <c r="AV7">
        <f t="shared" si="2"/>
        <v>2.6641934653457121E-2</v>
      </c>
      <c r="AW7">
        <f t="shared" si="2"/>
        <v>-2.0287881043199998E-3</v>
      </c>
    </row>
    <row r="8" spans="1:49" x14ac:dyDescent="0.25">
      <c r="A8">
        <v>0.5</v>
      </c>
      <c r="B8">
        <v>7.5</v>
      </c>
      <c r="C8">
        <v>21</v>
      </c>
      <c r="D8">
        <v>0.8</v>
      </c>
      <c r="E8">
        <f t="shared" si="3"/>
        <v>0.63548841176470594</v>
      </c>
      <c r="F8">
        <f>IF(AND($E$1&gt;H8,$E$1&lt;H9),($E$1-H8)/(H9-H8)*0.2+D8,"")</f>
        <v>0.95980865789381864</v>
      </c>
      <c r="G8">
        <f t="shared" si="0"/>
        <v>1383004.3813420609</v>
      </c>
      <c r="H8">
        <f t="shared" si="1"/>
        <v>1602889.9583622802</v>
      </c>
      <c r="I8">
        <f t="shared" si="5"/>
        <v>0.1475559729991561</v>
      </c>
      <c r="J8">
        <f t="shared" si="6"/>
        <v>2.2802143951485204E-2</v>
      </c>
      <c r="K8">
        <f t="shared" si="7"/>
        <v>5.3671799999999999E-2</v>
      </c>
      <c r="L8">
        <f t="shared" si="2"/>
        <v>-0.19214411552057648</v>
      </c>
      <c r="M8">
        <f t="shared" si="2"/>
        <v>0.34669</v>
      </c>
      <c r="N8">
        <f t="shared" si="2"/>
        <v>-2.151428458122594E-2</v>
      </c>
      <c r="O8">
        <f t="shared" si="2"/>
        <v>-5.2663232000000011E-2</v>
      </c>
      <c r="P8">
        <f t="shared" si="2"/>
        <v>1.2206794750894938E-2</v>
      </c>
      <c r="Q8">
        <f t="shared" si="2"/>
        <v>-1.1556767662080007E-4</v>
      </c>
      <c r="R8">
        <f t="shared" si="2"/>
        <v>-2.1644531875806799E-3</v>
      </c>
      <c r="S8">
        <f t="shared" si="2"/>
        <v>0.18417984000000004</v>
      </c>
      <c r="T8">
        <f t="shared" si="2"/>
        <v>2.4509662500000001E-2</v>
      </c>
      <c r="U8">
        <f t="shared" si="2"/>
        <v>-2.4952478720000004E-2</v>
      </c>
      <c r="V8">
        <f t="shared" si="2"/>
        <v>0.10352787471224473</v>
      </c>
      <c r="W8">
        <f t="shared" si="2"/>
        <v>-6.5230419772609419E-2</v>
      </c>
      <c r="X8">
        <f t="shared" si="2"/>
        <v>-5.5336609505370296E-2</v>
      </c>
      <c r="Y8">
        <f t="shared" si="2"/>
        <v>-7.185735E-2</v>
      </c>
      <c r="Z8">
        <f t="shared" si="2"/>
        <v>-9.1251488000000019E-2</v>
      </c>
      <c r="AA8">
        <f t="shared" si="2"/>
        <v>-9.2513899999999996E-2</v>
      </c>
      <c r="AB8">
        <f t="shared" si="2"/>
        <v>-7.8656000000000018E-2</v>
      </c>
      <c r="AC8">
        <f t="shared" si="2"/>
        <v>0.15509460730442826</v>
      </c>
      <c r="AD8">
        <f t="shared" si="2"/>
        <v>-0.11854089707580262</v>
      </c>
      <c r="AE8">
        <f t="shared" si="2"/>
        <v>-0.12772716800000003</v>
      </c>
      <c r="AF8">
        <f t="shared" si="2"/>
        <v>-0.25980037249764704</v>
      </c>
      <c r="AG8">
        <f t="shared" si="2"/>
        <v>2.1450362716160017E-3</v>
      </c>
      <c r="AH8">
        <f t="shared" si="2"/>
        <v>3.5211000000000004E-4</v>
      </c>
      <c r="AI8">
        <f t="shared" si="2"/>
        <v>3.3771932802127474E-4</v>
      </c>
      <c r="AJ8">
        <f t="shared" si="2"/>
        <v>1.7027371828085294E-2</v>
      </c>
      <c r="AK8">
        <f t="shared" si="2"/>
        <v>4.763735345127952E-5</v>
      </c>
      <c r="AL8">
        <f t="shared" si="2"/>
        <v>3.3575522810597863E-2</v>
      </c>
      <c r="AM8">
        <f t="shared" si="2"/>
        <v>0.51176463999999999</v>
      </c>
      <c r="AN8">
        <f t="shared" si="2"/>
        <v>1.2533986801602584E-4</v>
      </c>
      <c r="AO8">
        <f t="shared" si="2"/>
        <v>-9.3100450398035297E-3</v>
      </c>
      <c r="AP8">
        <f t="shared" si="2"/>
        <v>-1.273354645014706E-2</v>
      </c>
      <c r="AQ8">
        <f t="shared" si="2"/>
        <v>-9.7747513096528328E-3</v>
      </c>
      <c r="AR8">
        <f t="shared" si="2"/>
        <v>1.9043702743803053E-2</v>
      </c>
      <c r="AS8">
        <f t="shared" si="2"/>
        <v>-6.8370520532357676E-2</v>
      </c>
      <c r="AT8">
        <f t="shared" si="2"/>
        <v>-1.0686167040000005E-2</v>
      </c>
      <c r="AU8">
        <f t="shared" si="2"/>
        <v>0.24065674240000007</v>
      </c>
      <c r="AV8">
        <f t="shared" si="2"/>
        <v>4.7363439383923775E-2</v>
      </c>
      <c r="AW8">
        <f t="shared" si="2"/>
        <v>-1.1399061831680006E-2</v>
      </c>
    </row>
    <row r="9" spans="1:49" x14ac:dyDescent="0.25">
      <c r="A9">
        <v>0.5</v>
      </c>
      <c r="B9">
        <v>7.5</v>
      </c>
      <c r="C9">
        <v>21</v>
      </c>
      <c r="D9">
        <v>1</v>
      </c>
      <c r="E9">
        <f t="shared" si="3"/>
        <v>0.63548841176470594</v>
      </c>
      <c r="F9" t="str">
        <f t="shared" si="4"/>
        <v/>
      </c>
      <c r="G9">
        <f t="shared" si="0"/>
        <v>2294957.9505339055</v>
      </c>
      <c r="H9">
        <f t="shared" si="1"/>
        <v>2817649.5142288865</v>
      </c>
      <c r="I9">
        <f t="shared" si="5"/>
        <v>0.24485443282151428</v>
      </c>
      <c r="J9">
        <f t="shared" si="6"/>
        <v>4.0082882479296304E-2</v>
      </c>
      <c r="K9">
        <f t="shared" si="7"/>
        <v>5.3671799999999999E-2</v>
      </c>
      <c r="L9">
        <f t="shared" si="2"/>
        <v>-0.19214411552057648</v>
      </c>
      <c r="M9">
        <f t="shared" si="2"/>
        <v>0.43336249999999998</v>
      </c>
      <c r="N9">
        <f t="shared" si="2"/>
        <v>-2.151428458122594E-2</v>
      </c>
      <c r="O9">
        <f t="shared" si="2"/>
        <v>-8.2286300000000007E-2</v>
      </c>
      <c r="P9">
        <f t="shared" si="2"/>
        <v>1.5258493438618672E-2</v>
      </c>
      <c r="Q9">
        <f t="shared" si="2"/>
        <v>-4.408557E-4</v>
      </c>
      <c r="R9">
        <f t="shared" si="2"/>
        <v>-2.7055664844758496E-3</v>
      </c>
      <c r="S9">
        <f t="shared" si="2"/>
        <v>0.28778100000000001</v>
      </c>
      <c r="T9">
        <f t="shared" si="2"/>
        <v>2.4509662500000001E-2</v>
      </c>
      <c r="U9">
        <f t="shared" si="2"/>
        <v>-4.8735309999999997E-2</v>
      </c>
      <c r="V9">
        <f t="shared" si="2"/>
        <v>0.1294098433903059</v>
      </c>
      <c r="W9">
        <f t="shared" si="2"/>
        <v>-8.153802471576177E-2</v>
      </c>
      <c r="X9">
        <f t="shared" si="2"/>
        <v>-5.5336609505370296E-2</v>
      </c>
      <c r="Y9">
        <f t="shared" si="2"/>
        <v>-7.185735E-2</v>
      </c>
      <c r="Z9">
        <f t="shared" si="2"/>
        <v>-0.14258045</v>
      </c>
      <c r="AA9">
        <f t="shared" si="2"/>
        <v>-9.2513899999999996E-2</v>
      </c>
      <c r="AB9">
        <f t="shared" si="2"/>
        <v>-0.1229</v>
      </c>
      <c r="AC9">
        <f t="shared" si="2"/>
        <v>0.19386825913053532</v>
      </c>
      <c r="AD9">
        <f t="shared" si="2"/>
        <v>-0.11854089707580262</v>
      </c>
      <c r="AE9">
        <f t="shared" si="2"/>
        <v>-0.19957369999999999</v>
      </c>
      <c r="AF9">
        <f t="shared" si="2"/>
        <v>-0.32475046562205884</v>
      </c>
      <c r="AG9">
        <f t="shared" si="2"/>
        <v>1.0228330000000001E-2</v>
      </c>
      <c r="AH9">
        <f t="shared" si="2"/>
        <v>4.4013750000000001E-4</v>
      </c>
      <c r="AI9">
        <f t="shared" si="2"/>
        <v>1.0306375977211749E-3</v>
      </c>
      <c r="AJ9">
        <f t="shared" si="2"/>
        <v>1.7027371828085294E-2</v>
      </c>
      <c r="AK9">
        <f t="shared" si="2"/>
        <v>1.1630213244941285E-4</v>
      </c>
      <c r="AL9">
        <f t="shared" si="2"/>
        <v>4.1969403513247329E-2</v>
      </c>
      <c r="AM9">
        <f t="shared" si="2"/>
        <v>0.63970579999999999</v>
      </c>
      <c r="AN9">
        <f t="shared" si="2"/>
        <v>5.9766706474316479E-4</v>
      </c>
      <c r="AO9">
        <f t="shared" si="2"/>
        <v>-9.3100450398035297E-3</v>
      </c>
      <c r="AP9">
        <f t="shared" si="2"/>
        <v>-1.273354645014706E-2</v>
      </c>
      <c r="AQ9">
        <f t="shared" si="2"/>
        <v>-1.5273048921332549E-2</v>
      </c>
      <c r="AR9">
        <f t="shared" si="2"/>
        <v>2.3804628429753814E-2</v>
      </c>
      <c r="AS9">
        <f t="shared" si="2"/>
        <v>-0.10682893833180884</v>
      </c>
      <c r="AT9">
        <f t="shared" si="2"/>
        <v>-2.6089274999999999E-2</v>
      </c>
      <c r="AU9">
        <f t="shared" si="2"/>
        <v>0.47003270000000003</v>
      </c>
      <c r="AV9">
        <f t="shared" si="2"/>
        <v>7.4005374037380889E-2</v>
      </c>
      <c r="AW9">
        <f t="shared" si="2"/>
        <v>-4.3483969999999997E-2</v>
      </c>
    </row>
    <row r="10" spans="1:49" x14ac:dyDescent="0.25">
      <c r="A10">
        <v>0.5</v>
      </c>
      <c r="B10">
        <v>7.5</v>
      </c>
      <c r="C10">
        <v>21</v>
      </c>
      <c r="D10">
        <v>1.2</v>
      </c>
      <c r="E10">
        <f t="shared" si="3"/>
        <v>0.63548841176470594</v>
      </c>
      <c r="F10" t="str">
        <f t="shared" si="4"/>
        <v/>
      </c>
      <c r="G10">
        <f t="shared" si="0"/>
        <v>3139300.4918281427</v>
      </c>
      <c r="H10">
        <f t="shared" si="1"/>
        <v>4289616.4471142348</v>
      </c>
      <c r="I10">
        <f t="shared" si="5"/>
        <v>0.33493931390074261</v>
      </c>
      <c r="J10">
        <f t="shared" si="6"/>
        <v>6.1022561912918306E-2</v>
      </c>
      <c r="K10">
        <f t="shared" si="7"/>
        <v>5.3671799999999999E-2</v>
      </c>
      <c r="L10">
        <f t="shared" si="2"/>
        <v>-0.19214411552057648</v>
      </c>
      <c r="M10">
        <f t="shared" si="2"/>
        <v>0.52003499999999991</v>
      </c>
      <c r="N10">
        <f t="shared" si="2"/>
        <v>-2.151428458122594E-2</v>
      </c>
      <c r="O10">
        <f t="shared" si="2"/>
        <v>-0.11849227200000001</v>
      </c>
      <c r="P10">
        <f t="shared" si="2"/>
        <v>1.8310192126342408E-2</v>
      </c>
      <c r="Q10">
        <f t="shared" si="2"/>
        <v>-1.3163880665087999E-3</v>
      </c>
      <c r="R10">
        <f t="shared" si="2"/>
        <v>-3.2466797813710197E-3</v>
      </c>
      <c r="S10">
        <f t="shared" si="2"/>
        <v>0.41440463999999999</v>
      </c>
      <c r="T10">
        <f t="shared" si="2"/>
        <v>2.4509662500000001E-2</v>
      </c>
      <c r="U10">
        <f t="shared" si="2"/>
        <v>-8.4214615679999993E-2</v>
      </c>
      <c r="V10">
        <f t="shared" si="2"/>
        <v>0.15529181206836706</v>
      </c>
      <c r="W10">
        <f t="shared" si="2"/>
        <v>-9.7845629658914121E-2</v>
      </c>
      <c r="X10">
        <f t="shared" si="2"/>
        <v>-5.5336609505370296E-2</v>
      </c>
      <c r="Y10">
        <f t="shared" si="2"/>
        <v>-7.185735E-2</v>
      </c>
      <c r="Z10">
        <f t="shared" si="2"/>
        <v>-0.205315848</v>
      </c>
      <c r="AA10">
        <f t="shared" si="2"/>
        <v>-9.2513899999999996E-2</v>
      </c>
      <c r="AB10">
        <f t="shared" si="2"/>
        <v>-0.17697599999999999</v>
      </c>
      <c r="AC10">
        <f t="shared" si="2"/>
        <v>0.23264191095664236</v>
      </c>
      <c r="AD10">
        <f t="shared" si="2"/>
        <v>-0.11854089707580262</v>
      </c>
      <c r="AE10">
        <f t="shared" si="2"/>
        <v>-0.28738612799999996</v>
      </c>
      <c r="AF10">
        <f t="shared" si="2"/>
        <v>-0.38970055874647058</v>
      </c>
      <c r="AG10">
        <f t="shared" si="2"/>
        <v>3.6649955672064E-2</v>
      </c>
      <c r="AH10">
        <f t="shared" si="2"/>
        <v>5.2816500000000004E-4</v>
      </c>
      <c r="AI10">
        <f t="shared" si="2"/>
        <v>2.5645561471615537E-3</v>
      </c>
      <c r="AJ10">
        <f t="shared" si="2"/>
        <v>1.7027371828085294E-2</v>
      </c>
      <c r="AK10">
        <f t="shared" si="2"/>
        <v>2.4116410184710246E-4</v>
      </c>
      <c r="AL10">
        <f t="shared" si="2"/>
        <v>5.0363284215896788E-2</v>
      </c>
      <c r="AM10">
        <f t="shared" si="2"/>
        <v>0.76764695999999999</v>
      </c>
      <c r="AN10">
        <f t="shared" si="2"/>
        <v>2.1415491511800645E-3</v>
      </c>
      <c r="AO10">
        <f t="shared" si="2"/>
        <v>-9.3100450398035297E-3</v>
      </c>
      <c r="AP10">
        <f t="shared" si="2"/>
        <v>-1.273354645014706E-2</v>
      </c>
      <c r="AQ10">
        <f t="shared" si="2"/>
        <v>-2.1993190446718869E-2</v>
      </c>
      <c r="AR10">
        <f t="shared" si="2"/>
        <v>2.8565554115704578E-2</v>
      </c>
      <c r="AS10">
        <f t="shared" si="2"/>
        <v>-0.15383367119780472</v>
      </c>
      <c r="AT10">
        <f t="shared" si="2"/>
        <v>-5.4098720639999993E-2</v>
      </c>
      <c r="AU10">
        <f t="shared" si="2"/>
        <v>0.81221650560000003</v>
      </c>
      <c r="AV10">
        <f t="shared" si="2"/>
        <v>0.10656773861382848</v>
      </c>
      <c r="AW10">
        <f t="shared" si="2"/>
        <v>-0.12984243867647999</v>
      </c>
    </row>
    <row r="11" spans="1:49" x14ac:dyDescent="0.25">
      <c r="A11">
        <v>0.5</v>
      </c>
      <c r="B11">
        <v>7.5</v>
      </c>
      <c r="C11">
        <v>21</v>
      </c>
      <c r="D11">
        <v>1.4</v>
      </c>
      <c r="E11">
        <f t="shared" si="3"/>
        <v>0.63548841176470594</v>
      </c>
      <c r="F11" t="str">
        <f t="shared" si="4"/>
        <v/>
      </c>
      <c r="G11">
        <f t="shared" si="0"/>
        <v>3888695.750521027</v>
      </c>
      <c r="H11">
        <f t="shared" si="1"/>
        <v>5939312.4536977084</v>
      </c>
      <c r="I11">
        <f t="shared" si="5"/>
        <v>0.41489404726903367</v>
      </c>
      <c r="J11">
        <f t="shared" si="6"/>
        <v>8.4490552102800487E-2</v>
      </c>
      <c r="K11">
        <f t="shared" si="7"/>
        <v>5.3671799999999999E-2</v>
      </c>
      <c r="L11">
        <f t="shared" si="2"/>
        <v>-0.19214411552057648</v>
      </c>
      <c r="M11">
        <f t="shared" si="2"/>
        <v>0.60670749999999996</v>
      </c>
      <c r="N11">
        <f t="shared" si="2"/>
        <v>-2.151428458122594E-2</v>
      </c>
      <c r="O11">
        <f t="shared" si="2"/>
        <v>-0.16128114799999999</v>
      </c>
      <c r="P11">
        <f t="shared" si="2"/>
        <v>2.1361890814066139E-2</v>
      </c>
      <c r="Q11">
        <f t="shared" si="2"/>
        <v>-3.3194388639551987E-3</v>
      </c>
      <c r="R11">
        <f t="shared" si="2"/>
        <v>-3.7877930782661893E-3</v>
      </c>
      <c r="S11">
        <f t="shared" si="2"/>
        <v>0.56405075999999998</v>
      </c>
      <c r="T11">
        <f t="shared" si="2"/>
        <v>2.4509662500000001E-2</v>
      </c>
      <c r="U11">
        <f t="shared" si="2"/>
        <v>-0.13372969063999995</v>
      </c>
      <c r="V11">
        <f t="shared" si="2"/>
        <v>0.18117378074642823</v>
      </c>
      <c r="W11">
        <f t="shared" si="2"/>
        <v>-0.11415323460206646</v>
      </c>
      <c r="X11">
        <f t="shared" si="2"/>
        <v>-5.5336609505370296E-2</v>
      </c>
      <c r="Y11">
        <f t="shared" si="2"/>
        <v>-7.185735E-2</v>
      </c>
      <c r="Z11">
        <f t="shared" si="2"/>
        <v>-0.27945768199999999</v>
      </c>
      <c r="AA11">
        <f t="shared" si="2"/>
        <v>-9.2513899999999996E-2</v>
      </c>
      <c r="AB11">
        <f t="shared" si="2"/>
        <v>-0.24088399999999996</v>
      </c>
      <c r="AC11">
        <f t="shared" si="2"/>
        <v>0.27141556278274942</v>
      </c>
      <c r="AD11">
        <f t="shared" si="2"/>
        <v>-0.11854089707580262</v>
      </c>
      <c r="AE11">
        <f t="shared" si="2"/>
        <v>-0.39116445199999994</v>
      </c>
      <c r="AF11">
        <f t="shared" si="2"/>
        <v>-0.45465065187088233</v>
      </c>
      <c r="AG11">
        <f t="shared" si="2"/>
        <v>0.10782041053683195</v>
      </c>
      <c r="AH11">
        <f t="shared" si="2"/>
        <v>6.1619249999999995E-4</v>
      </c>
      <c r="AI11">
        <f t="shared" si="2"/>
        <v>5.5430163535679297E-3</v>
      </c>
      <c r="AJ11">
        <f t="shared" si="2"/>
        <v>1.7027371828085294E-2</v>
      </c>
      <c r="AK11">
        <f t="shared" si="2"/>
        <v>4.4678627201766427E-4</v>
      </c>
      <c r="AL11">
        <f t="shared" si="2"/>
        <v>5.8757164918546247E-2</v>
      </c>
      <c r="AM11">
        <f t="shared" si="2"/>
        <v>0.89558811999999988</v>
      </c>
      <c r="AN11">
        <f t="shared" si="2"/>
        <v>6.3002179519971819E-3</v>
      </c>
      <c r="AO11">
        <f t="shared" si="2"/>
        <v>-9.3100450398035297E-3</v>
      </c>
      <c r="AP11">
        <f t="shared" si="2"/>
        <v>-1.273354645014706E-2</v>
      </c>
      <c r="AQ11">
        <f t="shared" si="2"/>
        <v>-2.993517588581179E-2</v>
      </c>
      <c r="AR11">
        <f t="shared" si="2"/>
        <v>3.3326479801655338E-2</v>
      </c>
      <c r="AS11">
        <f t="shared" si="2"/>
        <v>-0.20938471913034529</v>
      </c>
      <c r="AT11">
        <f t="shared" si="2"/>
        <v>-0.10022455883999996</v>
      </c>
      <c r="AU11">
        <f t="shared" si="2"/>
        <v>1.2897697287999998</v>
      </c>
      <c r="AV11">
        <f t="shared" si="2"/>
        <v>0.14505053311326652</v>
      </c>
      <c r="AW11">
        <f t="shared" si="2"/>
        <v>-0.32741411753791982</v>
      </c>
    </row>
    <row r="12" spans="1:49" x14ac:dyDescent="0.25">
      <c r="A12">
        <v>0.5</v>
      </c>
      <c r="B12">
        <v>7.5</v>
      </c>
      <c r="C12">
        <v>21</v>
      </c>
      <c r="D12">
        <v>1.6</v>
      </c>
      <c r="E12">
        <f t="shared" si="3"/>
        <v>0.63548841176470594</v>
      </c>
      <c r="F12" t="str">
        <f t="shared" si="4"/>
        <v/>
      </c>
      <c r="G12">
        <f t="shared" si="0"/>
        <v>4512348.4688981296</v>
      </c>
      <c r="H12">
        <f t="shared" si="1"/>
        <v>7607683.5399189284</v>
      </c>
      <c r="I12">
        <f t="shared" si="5"/>
        <v>0.48143301483499523</v>
      </c>
      <c r="J12">
        <f t="shared" si="6"/>
        <v>0.10822420735096304</v>
      </c>
      <c r="K12">
        <f t="shared" si="7"/>
        <v>5.3671799999999999E-2</v>
      </c>
      <c r="L12">
        <f t="shared" si="2"/>
        <v>-0.19214411552057648</v>
      </c>
      <c r="M12">
        <f t="shared" si="2"/>
        <v>0.69338</v>
      </c>
      <c r="N12">
        <f t="shared" si="2"/>
        <v>-2.151428458122594E-2</v>
      </c>
      <c r="O12">
        <f t="shared" si="2"/>
        <v>-0.21065292800000004</v>
      </c>
      <c r="P12">
        <f t="shared" si="2"/>
        <v>2.4413589501789876E-2</v>
      </c>
      <c r="Q12">
        <f t="shared" si="2"/>
        <v>-7.3963313037312042E-3</v>
      </c>
      <c r="R12">
        <f t="shared" si="2"/>
        <v>-4.3289063751613599E-3</v>
      </c>
      <c r="S12">
        <f t="shared" si="2"/>
        <v>0.73671936000000016</v>
      </c>
      <c r="T12">
        <f t="shared" si="2"/>
        <v>2.4509662500000001E-2</v>
      </c>
      <c r="U12">
        <f t="shared" si="2"/>
        <v>-0.19961982976000003</v>
      </c>
      <c r="V12">
        <f t="shared" si="2"/>
        <v>0.20705574942448945</v>
      </c>
      <c r="W12">
        <f t="shared" si="2"/>
        <v>-0.13046083954521884</v>
      </c>
      <c r="X12">
        <f t="shared" si="2"/>
        <v>-5.5336609505370296E-2</v>
      </c>
      <c r="Y12">
        <f t="shared" si="2"/>
        <v>-7.185735E-2</v>
      </c>
      <c r="Z12">
        <f t="shared" si="2"/>
        <v>-0.36500595200000008</v>
      </c>
      <c r="AA12">
        <f t="shared" si="2"/>
        <v>-9.2513899999999996E-2</v>
      </c>
      <c r="AB12">
        <f t="shared" si="2"/>
        <v>-0.31462400000000007</v>
      </c>
      <c r="AC12">
        <f t="shared" si="2"/>
        <v>0.31018921460885651</v>
      </c>
      <c r="AD12">
        <f t="shared" si="2"/>
        <v>-0.11854089707580262</v>
      </c>
      <c r="AE12">
        <f t="shared" si="2"/>
        <v>-0.51090867200000012</v>
      </c>
      <c r="AF12">
        <f t="shared" si="2"/>
        <v>-0.51960074499529407</v>
      </c>
      <c r="AG12">
        <f t="shared" si="2"/>
        <v>0.27456464276684822</v>
      </c>
      <c r="AH12">
        <f t="shared" si="2"/>
        <v>7.0422000000000008E-4</v>
      </c>
      <c r="AI12">
        <f t="shared" si="2"/>
        <v>1.0807018496680792E-2</v>
      </c>
      <c r="AJ12">
        <f t="shared" si="2"/>
        <v>1.7027371828085294E-2</v>
      </c>
      <c r="AK12">
        <f t="shared" si="2"/>
        <v>7.6219765522047233E-4</v>
      </c>
      <c r="AL12">
        <f t="shared" si="2"/>
        <v>6.7151045621195726E-2</v>
      </c>
      <c r="AM12">
        <f t="shared" ref="AM12:AW29" si="8">AM$4*$A12^AM$1*$D12^AM$2*$E12^AM$3</f>
        <v>1.02352928</v>
      </c>
      <c r="AN12">
        <f t="shared" si="8"/>
        <v>1.6043503106051307E-2</v>
      </c>
      <c r="AO12">
        <f t="shared" si="8"/>
        <v>-9.3100450398035297E-3</v>
      </c>
      <c r="AP12">
        <f t="shared" si="8"/>
        <v>-1.273354645014706E-2</v>
      </c>
      <c r="AQ12">
        <f t="shared" si="8"/>
        <v>-3.9099005238611331E-2</v>
      </c>
      <c r="AR12">
        <f t="shared" si="8"/>
        <v>3.8087405487606106E-2</v>
      </c>
      <c r="AS12">
        <f t="shared" si="8"/>
        <v>-0.2734820821294307</v>
      </c>
      <c r="AT12">
        <f t="shared" si="8"/>
        <v>-0.17097867264000008</v>
      </c>
      <c r="AU12">
        <f t="shared" si="8"/>
        <v>1.9252539392000005</v>
      </c>
      <c r="AV12">
        <f t="shared" si="8"/>
        <v>0.1894537575356951</v>
      </c>
      <c r="AW12">
        <f t="shared" si="8"/>
        <v>-0.72953995722752041</v>
      </c>
    </row>
    <row r="13" spans="1:49" x14ac:dyDescent="0.25">
      <c r="A13">
        <v>0.5</v>
      </c>
      <c r="B13">
        <v>7.5</v>
      </c>
      <c r="C13">
        <v>21.5</v>
      </c>
      <c r="D13">
        <v>0.4</v>
      </c>
      <c r="E13">
        <f t="shared" si="3"/>
        <v>0.65061908823529413</v>
      </c>
      <c r="F13" t="str">
        <f t="shared" si="4"/>
        <v/>
      </c>
      <c r="G13">
        <f t="shared" si="0"/>
        <v>-615724.0994070482</v>
      </c>
      <c r="H13">
        <f t="shared" si="1"/>
        <v>-160610.3125507783</v>
      </c>
      <c r="I13">
        <f t="shared" si="5"/>
        <v>-6.5693044658956201E-2</v>
      </c>
      <c r="J13">
        <f t="shared" si="6"/>
        <v>-2.2847853327484288E-3</v>
      </c>
      <c r="K13">
        <f t="shared" si="7"/>
        <v>5.3671799999999999E-2</v>
      </c>
      <c r="L13">
        <f t="shared" si="7"/>
        <v>-0.19671897541392352</v>
      </c>
      <c r="M13">
        <f t="shared" si="7"/>
        <v>0.173345</v>
      </c>
      <c r="N13">
        <f t="shared" si="7"/>
        <v>-2.2550970629641016E-2</v>
      </c>
      <c r="O13">
        <f t="shared" si="7"/>
        <v>-1.3165808000000003E-2</v>
      </c>
      <c r="P13">
        <f t="shared" si="7"/>
        <v>6.549816638722894E-3</v>
      </c>
      <c r="Q13">
        <f t="shared" si="7"/>
        <v>-1.805744947200001E-6</v>
      </c>
      <c r="R13">
        <f t="shared" si="7"/>
        <v>-1.1890356130794932E-3</v>
      </c>
      <c r="S13">
        <f t="shared" si="7"/>
        <v>4.604496000000001E-2</v>
      </c>
      <c r="T13">
        <f t="shared" si="7"/>
        <v>2.4509662500000001E-2</v>
      </c>
      <c r="U13">
        <f t="shared" si="7"/>
        <v>-3.1190598400000005E-3</v>
      </c>
      <c r="V13">
        <f t="shared" si="7"/>
        <v>5.299641205507765E-2</v>
      </c>
      <c r="W13">
        <f t="shared" si="7"/>
        <v>-3.3391762502645299E-2</v>
      </c>
      <c r="X13">
        <f t="shared" si="7"/>
        <v>-5.8003056108520211E-2</v>
      </c>
      <c r="Y13">
        <f t="shared" si="7"/>
        <v>-7.185735E-2</v>
      </c>
      <c r="Z13">
        <f t="shared" si="7"/>
        <v>-2.2812872000000005E-2</v>
      </c>
      <c r="AA13">
        <f t="shared" ref="AA13:AP30" si="9">AA$4*$A13^AA$1*$D13^AA$2*$E13^AA$3</f>
        <v>-9.2513899999999996E-2</v>
      </c>
      <c r="AB13">
        <f t="shared" si="9"/>
        <v>-1.9664000000000004E-2</v>
      </c>
      <c r="AC13">
        <f t="shared" si="9"/>
        <v>7.9393668024885886E-2</v>
      </c>
      <c r="AD13">
        <f t="shared" si="9"/>
        <v>-0.1242529017534915</v>
      </c>
      <c r="AE13">
        <f t="shared" si="9"/>
        <v>-3.1931792000000007E-2</v>
      </c>
      <c r="AF13">
        <f t="shared" si="9"/>
        <v>-0.13299304782617646</v>
      </c>
      <c r="AG13">
        <f t="shared" si="9"/>
        <v>1.6758095872000014E-5</v>
      </c>
      <c r="AH13">
        <f t="shared" si="9"/>
        <v>1.7605500000000002E-4</v>
      </c>
      <c r="AI13">
        <f t="shared" si="9"/>
        <v>1.1062270364075554E-5</v>
      </c>
      <c r="AJ13">
        <f t="shared" si="9"/>
        <v>1.7432785443039705E-2</v>
      </c>
      <c r="AK13">
        <f t="shared" si="9"/>
        <v>3.271178957082163E-6</v>
      </c>
      <c r="AL13">
        <f t="shared" si="9"/>
        <v>1.7596695486620021E-2</v>
      </c>
      <c r="AM13">
        <f t="shared" si="9"/>
        <v>0.25588232</v>
      </c>
      <c r="AN13">
        <f t="shared" si="9"/>
        <v>1.0025324264674684E-6</v>
      </c>
      <c r="AO13">
        <f t="shared" si="9"/>
        <v>-9.5317127788464712E-3</v>
      </c>
      <c r="AP13">
        <f t="shared" si="9"/>
        <v>-1.3990268116586326E-2</v>
      </c>
      <c r="AQ13">
        <f t="shared" si="8"/>
        <v>-2.5614392249926421E-3</v>
      </c>
      <c r="AR13">
        <f t="shared" si="8"/>
        <v>1.0218305758365381E-2</v>
      </c>
      <c r="AS13">
        <f t="shared" si="8"/>
        <v>-1.7499597517210592E-2</v>
      </c>
      <c r="AT13">
        <f t="shared" si="8"/>
        <v>-6.6788544000000031E-4</v>
      </c>
      <c r="AU13">
        <f t="shared" si="8"/>
        <v>3.0082092800000008E-2</v>
      </c>
      <c r="AV13">
        <f t="shared" si="8"/>
        <v>1.212278508040906E-2</v>
      </c>
      <c r="AW13">
        <f t="shared" si="8"/>
        <v>-1.781103411200001E-4</v>
      </c>
    </row>
    <row r="14" spans="1:49" x14ac:dyDescent="0.25">
      <c r="A14">
        <v>0.5</v>
      </c>
      <c r="B14">
        <v>7.5</v>
      </c>
      <c r="C14">
        <v>21.5</v>
      </c>
      <c r="D14">
        <v>0.6</v>
      </c>
      <c r="E14">
        <f t="shared" si="3"/>
        <v>0.65061908823529413</v>
      </c>
      <c r="F14" t="str">
        <f t="shared" si="4"/>
        <v/>
      </c>
      <c r="G14">
        <f t="shared" si="0"/>
        <v>361961.23234844086</v>
      </c>
      <c r="H14">
        <f t="shared" si="1"/>
        <v>598387.79975213704</v>
      </c>
      <c r="I14">
        <f t="shared" si="5"/>
        <v>3.8618490691489669E-2</v>
      </c>
      <c r="J14">
        <f t="shared" si="6"/>
        <v>8.5124525720416521E-3</v>
      </c>
      <c r="K14">
        <f t="shared" si="7"/>
        <v>5.3671799999999999E-2</v>
      </c>
      <c r="L14">
        <f t="shared" si="7"/>
        <v>-0.19671897541392352</v>
      </c>
      <c r="M14">
        <f t="shared" si="7"/>
        <v>0.26001749999999996</v>
      </c>
      <c r="N14">
        <f t="shared" si="7"/>
        <v>-2.2550970629641016E-2</v>
      </c>
      <c r="O14">
        <f t="shared" si="7"/>
        <v>-2.9623068000000002E-2</v>
      </c>
      <c r="P14">
        <f t="shared" si="7"/>
        <v>9.824724958084341E-3</v>
      </c>
      <c r="Q14">
        <f t="shared" si="7"/>
        <v>-2.0568563539199999E-5</v>
      </c>
      <c r="R14">
        <f t="shared" si="7"/>
        <v>-1.7835534196192398E-3</v>
      </c>
      <c r="S14">
        <f t="shared" si="7"/>
        <v>0.10360116</v>
      </c>
      <c r="T14">
        <f t="shared" si="7"/>
        <v>2.4509662500000001E-2</v>
      </c>
      <c r="U14">
        <f t="shared" si="7"/>
        <v>-1.0526826959999999E-2</v>
      </c>
      <c r="V14">
        <f t="shared" si="7"/>
        <v>7.9494618082616472E-2</v>
      </c>
      <c r="W14">
        <f t="shared" si="7"/>
        <v>-5.0087643753967938E-2</v>
      </c>
      <c r="X14">
        <f t="shared" si="7"/>
        <v>-5.8003056108520211E-2</v>
      </c>
      <c r="Y14">
        <f t="shared" si="7"/>
        <v>-7.185735E-2</v>
      </c>
      <c r="Z14">
        <f t="shared" si="7"/>
        <v>-5.1328961999999999E-2</v>
      </c>
      <c r="AA14">
        <f t="shared" si="9"/>
        <v>-9.2513899999999996E-2</v>
      </c>
      <c r="AB14">
        <f t="shared" si="9"/>
        <v>-4.4243999999999999E-2</v>
      </c>
      <c r="AC14">
        <f t="shared" si="9"/>
        <v>0.11909050203732882</v>
      </c>
      <c r="AD14">
        <f t="shared" si="9"/>
        <v>-0.1242529017534915</v>
      </c>
      <c r="AE14">
        <f t="shared" si="9"/>
        <v>-7.1846531999999991E-2</v>
      </c>
      <c r="AF14">
        <f t="shared" si="9"/>
        <v>-0.19948957173926468</v>
      </c>
      <c r="AG14">
        <f t="shared" si="9"/>
        <v>2.86327778688E-4</v>
      </c>
      <c r="AH14">
        <f t="shared" si="9"/>
        <v>2.6408250000000002E-4</v>
      </c>
      <c r="AI14">
        <f t="shared" si="9"/>
        <v>8.4004115577198681E-5</v>
      </c>
      <c r="AJ14">
        <f t="shared" si="9"/>
        <v>1.7432785443039705E-2</v>
      </c>
      <c r="AK14">
        <f t="shared" si="9"/>
        <v>1.6560343470228442E-5</v>
      </c>
      <c r="AL14">
        <f t="shared" si="9"/>
        <v>2.6395043229930026E-2</v>
      </c>
      <c r="AM14">
        <f t="shared" si="9"/>
        <v>0.38382347999999999</v>
      </c>
      <c r="AN14">
        <f t="shared" si="9"/>
        <v>1.7129206380346499E-5</v>
      </c>
      <c r="AO14">
        <f t="shared" si="9"/>
        <v>-9.5317127788464712E-3</v>
      </c>
      <c r="AP14">
        <f t="shared" si="9"/>
        <v>-1.3990268116586326E-2</v>
      </c>
      <c r="AQ14">
        <f t="shared" si="8"/>
        <v>-5.7632382562334437E-3</v>
      </c>
      <c r="AR14">
        <f t="shared" si="8"/>
        <v>1.5327458637548072E-2</v>
      </c>
      <c r="AS14">
        <f t="shared" si="8"/>
        <v>-3.9374094413723824E-2</v>
      </c>
      <c r="AT14">
        <f t="shared" si="8"/>
        <v>-3.3811700399999996E-3</v>
      </c>
      <c r="AU14">
        <f t="shared" si="8"/>
        <v>0.1015270632</v>
      </c>
      <c r="AV14">
        <f t="shared" si="8"/>
        <v>2.7276266430920383E-2</v>
      </c>
      <c r="AW14">
        <f t="shared" si="8"/>
        <v>-2.0287881043199998E-3</v>
      </c>
    </row>
    <row r="15" spans="1:49" x14ac:dyDescent="0.25">
      <c r="A15">
        <v>0.5</v>
      </c>
      <c r="B15">
        <v>7.5</v>
      </c>
      <c r="C15">
        <v>21.5</v>
      </c>
      <c r="D15">
        <v>0.8</v>
      </c>
      <c r="E15">
        <f t="shared" si="3"/>
        <v>0.65061908823529413</v>
      </c>
      <c r="F15">
        <f t="shared" si="4"/>
        <v>0.96851466673693609</v>
      </c>
      <c r="G15">
        <f t="shared" si="0"/>
        <v>1320329.5171262526</v>
      </c>
      <c r="H15">
        <f t="shared" si="1"/>
        <v>1552175.8228762338</v>
      </c>
      <c r="I15">
        <f t="shared" si="5"/>
        <v>0.14086904510744594</v>
      </c>
      <c r="J15">
        <f t="shared" si="6"/>
        <v>2.2080702649981594E-2</v>
      </c>
      <c r="K15">
        <f t="shared" si="7"/>
        <v>5.3671799999999999E-2</v>
      </c>
      <c r="L15">
        <f t="shared" si="7"/>
        <v>-0.19671897541392352</v>
      </c>
      <c r="M15">
        <f t="shared" si="7"/>
        <v>0.34669</v>
      </c>
      <c r="N15">
        <f t="shared" si="7"/>
        <v>-2.2550970629641016E-2</v>
      </c>
      <c r="O15">
        <f t="shared" si="7"/>
        <v>-5.2663232000000011E-2</v>
      </c>
      <c r="P15">
        <f t="shared" si="7"/>
        <v>1.3099633277445788E-2</v>
      </c>
      <c r="Q15">
        <f t="shared" si="7"/>
        <v>-1.1556767662080007E-4</v>
      </c>
      <c r="R15">
        <f t="shared" si="7"/>
        <v>-2.3780712261589863E-3</v>
      </c>
      <c r="S15">
        <f t="shared" si="7"/>
        <v>0.18417984000000004</v>
      </c>
      <c r="T15">
        <f t="shared" si="7"/>
        <v>2.4509662500000001E-2</v>
      </c>
      <c r="U15">
        <f t="shared" si="7"/>
        <v>-2.4952478720000004E-2</v>
      </c>
      <c r="V15">
        <f t="shared" si="7"/>
        <v>0.1059928241101553</v>
      </c>
      <c r="W15">
        <f t="shared" si="7"/>
        <v>-6.6783525005290598E-2</v>
      </c>
      <c r="X15">
        <f t="shared" si="7"/>
        <v>-5.8003056108520211E-2</v>
      </c>
      <c r="Y15">
        <f t="shared" si="7"/>
        <v>-7.185735E-2</v>
      </c>
      <c r="Z15">
        <f t="shared" si="7"/>
        <v>-9.1251488000000019E-2</v>
      </c>
      <c r="AA15">
        <f t="shared" si="9"/>
        <v>-9.2513899999999996E-2</v>
      </c>
      <c r="AB15">
        <f t="shared" si="9"/>
        <v>-7.8656000000000018E-2</v>
      </c>
      <c r="AC15">
        <f t="shared" si="9"/>
        <v>0.15878733604977177</v>
      </c>
      <c r="AD15">
        <f t="shared" si="9"/>
        <v>-0.1242529017534915</v>
      </c>
      <c r="AE15">
        <f t="shared" si="9"/>
        <v>-0.12772716800000003</v>
      </c>
      <c r="AF15">
        <f t="shared" si="9"/>
        <v>-0.26598609565235293</v>
      </c>
      <c r="AG15">
        <f t="shared" si="9"/>
        <v>2.1450362716160017E-3</v>
      </c>
      <c r="AH15">
        <f t="shared" si="9"/>
        <v>3.5211000000000004E-4</v>
      </c>
      <c r="AI15">
        <f t="shared" si="9"/>
        <v>3.5399265165041773E-4</v>
      </c>
      <c r="AJ15">
        <f t="shared" si="9"/>
        <v>1.7432785443039705E-2</v>
      </c>
      <c r="AK15">
        <f t="shared" si="9"/>
        <v>5.2338863313314607E-5</v>
      </c>
      <c r="AL15">
        <f t="shared" si="9"/>
        <v>3.5193390973240042E-2</v>
      </c>
      <c r="AM15">
        <f t="shared" si="9"/>
        <v>0.51176463999999999</v>
      </c>
      <c r="AN15">
        <f t="shared" si="9"/>
        <v>1.2832415058783596E-4</v>
      </c>
      <c r="AO15">
        <f t="shared" si="9"/>
        <v>-9.5317127788464712E-3</v>
      </c>
      <c r="AP15">
        <f t="shared" si="9"/>
        <v>-1.3990268116586326E-2</v>
      </c>
      <c r="AQ15">
        <f t="shared" si="8"/>
        <v>-1.0245756899970569E-2</v>
      </c>
      <c r="AR15">
        <f t="shared" si="8"/>
        <v>2.0436611516730763E-2</v>
      </c>
      <c r="AS15">
        <f t="shared" si="8"/>
        <v>-6.999839006884237E-2</v>
      </c>
      <c r="AT15">
        <f t="shared" si="8"/>
        <v>-1.0686167040000005E-2</v>
      </c>
      <c r="AU15">
        <f t="shared" si="8"/>
        <v>0.24065674240000007</v>
      </c>
      <c r="AV15">
        <f t="shared" si="8"/>
        <v>4.849114032163624E-2</v>
      </c>
      <c r="AW15">
        <f t="shared" si="8"/>
        <v>-1.1399061831680006E-2</v>
      </c>
    </row>
    <row r="16" spans="1:49" x14ac:dyDescent="0.25">
      <c r="A16">
        <v>0.5</v>
      </c>
      <c r="B16">
        <v>7.5</v>
      </c>
      <c r="C16">
        <v>21.5</v>
      </c>
      <c r="D16">
        <v>1</v>
      </c>
      <c r="E16">
        <f t="shared" si="3"/>
        <v>0.65061908823529413</v>
      </c>
      <c r="F16" t="str">
        <f t="shared" si="4"/>
        <v/>
      </c>
      <c r="G16">
        <f t="shared" si="0"/>
        <v>2236011.2467945116</v>
      </c>
      <c r="H16">
        <f t="shared" si="1"/>
        <v>2764366.5795587162</v>
      </c>
      <c r="I16">
        <f t="shared" si="5"/>
        <v>0.23856527109310469</v>
      </c>
      <c r="J16">
        <f t="shared" si="6"/>
        <v>3.9324898351834316E-2</v>
      </c>
      <c r="K16">
        <f t="shared" si="7"/>
        <v>5.3671799999999999E-2</v>
      </c>
      <c r="L16">
        <f t="shared" si="7"/>
        <v>-0.19671897541392352</v>
      </c>
      <c r="M16">
        <f t="shared" si="7"/>
        <v>0.43336249999999998</v>
      </c>
      <c r="N16">
        <f t="shared" si="7"/>
        <v>-2.2550970629641016E-2</v>
      </c>
      <c r="O16">
        <f t="shared" si="7"/>
        <v>-8.2286300000000007E-2</v>
      </c>
      <c r="P16">
        <f t="shared" si="7"/>
        <v>1.6374541596807235E-2</v>
      </c>
      <c r="Q16">
        <f t="shared" si="7"/>
        <v>-4.408557E-4</v>
      </c>
      <c r="R16">
        <f t="shared" si="7"/>
        <v>-2.9725890326987329E-3</v>
      </c>
      <c r="S16">
        <f t="shared" si="7"/>
        <v>0.28778100000000001</v>
      </c>
      <c r="T16">
        <f t="shared" si="7"/>
        <v>2.4509662500000001E-2</v>
      </c>
      <c r="U16">
        <f t="shared" si="7"/>
        <v>-4.8735309999999997E-2</v>
      </c>
      <c r="V16">
        <f t="shared" si="7"/>
        <v>0.13249103013769412</v>
      </c>
      <c r="W16">
        <f t="shared" si="7"/>
        <v>-8.3479406256613237E-2</v>
      </c>
      <c r="X16">
        <f t="shared" si="7"/>
        <v>-5.8003056108520211E-2</v>
      </c>
      <c r="Y16">
        <f t="shared" si="7"/>
        <v>-7.185735E-2</v>
      </c>
      <c r="Z16">
        <f t="shared" si="7"/>
        <v>-0.14258045</v>
      </c>
      <c r="AA16">
        <f t="shared" si="9"/>
        <v>-9.2513899999999996E-2</v>
      </c>
      <c r="AB16">
        <f t="shared" si="9"/>
        <v>-0.1229</v>
      </c>
      <c r="AC16">
        <f t="shared" si="9"/>
        <v>0.19848417006221472</v>
      </c>
      <c r="AD16">
        <f t="shared" si="9"/>
        <v>-0.1242529017534915</v>
      </c>
      <c r="AE16">
        <f t="shared" si="9"/>
        <v>-0.19957369999999999</v>
      </c>
      <c r="AF16">
        <f t="shared" si="9"/>
        <v>-0.33248261956544117</v>
      </c>
      <c r="AG16">
        <f t="shared" si="9"/>
        <v>1.0228330000000001E-2</v>
      </c>
      <c r="AH16">
        <f t="shared" si="9"/>
        <v>4.4013750000000001E-4</v>
      </c>
      <c r="AI16">
        <f t="shared" si="9"/>
        <v>1.0802998402417528E-3</v>
      </c>
      <c r="AJ16">
        <f t="shared" si="9"/>
        <v>1.7432785443039705E-2</v>
      </c>
      <c r="AK16">
        <f t="shared" si="9"/>
        <v>1.2778042801102194E-4</v>
      </c>
      <c r="AL16">
        <f t="shared" si="9"/>
        <v>4.3991738716550051E-2</v>
      </c>
      <c r="AM16">
        <f t="shared" si="9"/>
        <v>0.63970579999999999</v>
      </c>
      <c r="AN16">
        <f t="shared" si="9"/>
        <v>6.1189723295133533E-4</v>
      </c>
      <c r="AO16">
        <f t="shared" si="9"/>
        <v>-9.5317127788464712E-3</v>
      </c>
      <c r="AP16">
        <f t="shared" si="9"/>
        <v>-1.3990268116586326E-2</v>
      </c>
      <c r="AQ16">
        <f t="shared" si="8"/>
        <v>-1.600899515620401E-2</v>
      </c>
      <c r="AR16">
        <f t="shared" si="8"/>
        <v>2.5545764395913453E-2</v>
      </c>
      <c r="AS16">
        <f t="shared" si="8"/>
        <v>-0.10937248448256619</v>
      </c>
      <c r="AT16">
        <f t="shared" si="8"/>
        <v>-2.6089274999999999E-2</v>
      </c>
      <c r="AU16">
        <f t="shared" si="8"/>
        <v>0.47003270000000003</v>
      </c>
      <c r="AV16">
        <f t="shared" si="8"/>
        <v>7.5767406752556624E-2</v>
      </c>
      <c r="AW16">
        <f t="shared" si="8"/>
        <v>-4.3483969999999997E-2</v>
      </c>
    </row>
    <row r="17" spans="1:49" x14ac:dyDescent="0.25">
      <c r="A17">
        <v>0.5</v>
      </c>
      <c r="B17">
        <v>7.5</v>
      </c>
      <c r="C17">
        <v>21.5</v>
      </c>
      <c r="D17">
        <v>1.2</v>
      </c>
      <c r="E17">
        <f t="shared" si="3"/>
        <v>0.65061908823529413</v>
      </c>
      <c r="F17" t="str">
        <f t="shared" si="4"/>
        <v/>
      </c>
      <c r="G17">
        <f t="shared" si="0"/>
        <v>3084081.9485651623</v>
      </c>
      <c r="H17">
        <f t="shared" si="1"/>
        <v>4233414.550868527</v>
      </c>
      <c r="I17">
        <f t="shared" si="5"/>
        <v>0.32904791833563352</v>
      </c>
      <c r="J17">
        <f t="shared" si="6"/>
        <v>6.0223053673531472E-2</v>
      </c>
      <c r="K17">
        <f t="shared" si="7"/>
        <v>5.3671799999999999E-2</v>
      </c>
      <c r="L17">
        <f t="shared" si="7"/>
        <v>-0.19671897541392352</v>
      </c>
      <c r="M17">
        <f t="shared" si="7"/>
        <v>0.52003499999999991</v>
      </c>
      <c r="N17">
        <f t="shared" si="7"/>
        <v>-2.2550970629641016E-2</v>
      </c>
      <c r="O17">
        <f t="shared" si="7"/>
        <v>-0.11849227200000001</v>
      </c>
      <c r="P17">
        <f t="shared" si="7"/>
        <v>1.9649449916168682E-2</v>
      </c>
      <c r="Q17">
        <f t="shared" si="7"/>
        <v>-1.3163880665087999E-3</v>
      </c>
      <c r="R17">
        <f t="shared" si="7"/>
        <v>-3.5671068392384795E-3</v>
      </c>
      <c r="S17">
        <f t="shared" si="7"/>
        <v>0.41440463999999999</v>
      </c>
      <c r="T17">
        <f t="shared" si="7"/>
        <v>2.4509662500000001E-2</v>
      </c>
      <c r="U17">
        <f t="shared" si="7"/>
        <v>-8.4214615679999993E-2</v>
      </c>
      <c r="V17">
        <f t="shared" si="7"/>
        <v>0.15898923616523294</v>
      </c>
      <c r="W17">
        <f t="shared" si="7"/>
        <v>-0.10017528750793588</v>
      </c>
      <c r="X17">
        <f t="shared" si="7"/>
        <v>-5.8003056108520211E-2</v>
      </c>
      <c r="Y17">
        <f t="shared" si="7"/>
        <v>-7.185735E-2</v>
      </c>
      <c r="Z17">
        <f t="shared" si="7"/>
        <v>-0.205315848</v>
      </c>
      <c r="AA17">
        <f t="shared" si="9"/>
        <v>-9.2513899999999996E-2</v>
      </c>
      <c r="AB17">
        <f t="shared" si="9"/>
        <v>-0.17697599999999999</v>
      </c>
      <c r="AC17">
        <f t="shared" si="9"/>
        <v>0.23818100407465764</v>
      </c>
      <c r="AD17">
        <f t="shared" si="9"/>
        <v>-0.1242529017534915</v>
      </c>
      <c r="AE17">
        <f t="shared" si="9"/>
        <v>-0.28738612799999996</v>
      </c>
      <c r="AF17">
        <f t="shared" si="9"/>
        <v>-0.39897914347852936</v>
      </c>
      <c r="AG17">
        <f t="shared" si="9"/>
        <v>3.6649955672064E-2</v>
      </c>
      <c r="AH17">
        <f t="shared" si="9"/>
        <v>5.2816500000000004E-4</v>
      </c>
      <c r="AI17">
        <f t="shared" si="9"/>
        <v>2.6881316984703578E-3</v>
      </c>
      <c r="AJ17">
        <f t="shared" si="9"/>
        <v>1.7432785443039705E-2</v>
      </c>
      <c r="AK17">
        <f t="shared" si="9"/>
        <v>2.6496549552365508E-4</v>
      </c>
      <c r="AL17">
        <f t="shared" si="9"/>
        <v>5.2790086459860053E-2</v>
      </c>
      <c r="AM17">
        <f t="shared" si="9"/>
        <v>0.76764695999999999</v>
      </c>
      <c r="AN17">
        <f t="shared" si="9"/>
        <v>2.1925384166843519E-3</v>
      </c>
      <c r="AO17">
        <f t="shared" si="9"/>
        <v>-9.5317127788464712E-3</v>
      </c>
      <c r="AP17">
        <f t="shared" si="9"/>
        <v>-1.3990268116586326E-2</v>
      </c>
      <c r="AQ17">
        <f t="shared" si="8"/>
        <v>-2.3052953024933775E-2</v>
      </c>
      <c r="AR17">
        <f t="shared" si="8"/>
        <v>3.0654917275096144E-2</v>
      </c>
      <c r="AS17">
        <f t="shared" si="8"/>
        <v>-0.1574963776548953</v>
      </c>
      <c r="AT17">
        <f t="shared" si="8"/>
        <v>-5.4098720639999993E-2</v>
      </c>
      <c r="AU17">
        <f t="shared" si="8"/>
        <v>0.81221650560000003</v>
      </c>
      <c r="AV17">
        <f t="shared" si="8"/>
        <v>0.10910506572368153</v>
      </c>
      <c r="AW17">
        <f t="shared" si="8"/>
        <v>-0.12984243867647999</v>
      </c>
    </row>
    <row r="18" spans="1:49" x14ac:dyDescent="0.25">
      <c r="A18">
        <v>0.5</v>
      </c>
      <c r="B18">
        <v>7.5</v>
      </c>
      <c r="C18">
        <v>21.5</v>
      </c>
      <c r="D18">
        <v>1.4</v>
      </c>
      <c r="E18">
        <f t="shared" si="3"/>
        <v>0.65061908823529413</v>
      </c>
      <c r="F18" t="str">
        <f t="shared" si="4"/>
        <v/>
      </c>
      <c r="G18">
        <f t="shared" si="0"/>
        <v>3837205.3677344606</v>
      </c>
      <c r="H18">
        <f t="shared" si="1"/>
        <v>5880321.2011077516</v>
      </c>
      <c r="I18">
        <f t="shared" si="5"/>
        <v>0.40940041786722514</v>
      </c>
      <c r="J18">
        <f t="shared" si="6"/>
        <v>8.3651363469534001E-2</v>
      </c>
      <c r="K18">
        <f t="shared" si="7"/>
        <v>5.3671799999999999E-2</v>
      </c>
      <c r="L18">
        <f t="shared" si="7"/>
        <v>-0.19671897541392352</v>
      </c>
      <c r="M18">
        <f t="shared" si="7"/>
        <v>0.60670749999999996</v>
      </c>
      <c r="N18">
        <f t="shared" si="7"/>
        <v>-2.2550970629641016E-2</v>
      </c>
      <c r="O18">
        <f t="shared" si="7"/>
        <v>-0.16128114799999999</v>
      </c>
      <c r="P18">
        <f t="shared" si="7"/>
        <v>2.2924358235530125E-2</v>
      </c>
      <c r="Q18">
        <f t="shared" si="7"/>
        <v>-3.3194388639551987E-3</v>
      </c>
      <c r="R18">
        <f t="shared" si="7"/>
        <v>-4.1616246457782252E-3</v>
      </c>
      <c r="S18">
        <f t="shared" si="7"/>
        <v>0.56405075999999998</v>
      </c>
      <c r="T18">
        <f t="shared" si="7"/>
        <v>2.4509662500000001E-2</v>
      </c>
      <c r="U18">
        <f t="shared" si="7"/>
        <v>-0.13372969063999995</v>
      </c>
      <c r="V18">
        <f t="shared" si="7"/>
        <v>0.18548744219277175</v>
      </c>
      <c r="W18">
        <f t="shared" si="7"/>
        <v>-0.11687116875925851</v>
      </c>
      <c r="X18">
        <f t="shared" si="7"/>
        <v>-5.8003056108520211E-2</v>
      </c>
      <c r="Y18">
        <f t="shared" si="7"/>
        <v>-7.185735E-2</v>
      </c>
      <c r="Z18">
        <f t="shared" si="7"/>
        <v>-0.27945768199999999</v>
      </c>
      <c r="AA18">
        <f t="shared" si="9"/>
        <v>-9.2513899999999996E-2</v>
      </c>
      <c r="AB18">
        <f t="shared" si="9"/>
        <v>-0.24088399999999996</v>
      </c>
      <c r="AC18">
        <f t="shared" si="9"/>
        <v>0.27787783808710059</v>
      </c>
      <c r="AD18">
        <f t="shared" si="9"/>
        <v>-0.1242529017534915</v>
      </c>
      <c r="AE18">
        <f t="shared" si="9"/>
        <v>-0.39116445199999994</v>
      </c>
      <c r="AF18">
        <f t="shared" si="9"/>
        <v>-0.46547566739161761</v>
      </c>
      <c r="AG18">
        <f t="shared" si="9"/>
        <v>0.10782041053683195</v>
      </c>
      <c r="AH18">
        <f t="shared" si="9"/>
        <v>6.1619249999999995E-4</v>
      </c>
      <c r="AI18">
        <f t="shared" si="9"/>
        <v>5.8101118127818025E-3</v>
      </c>
      <c r="AJ18">
        <f t="shared" si="9"/>
        <v>1.7432785443039705E-2</v>
      </c>
      <c r="AK18">
        <f t="shared" si="9"/>
        <v>4.9088129224714172E-4</v>
      </c>
      <c r="AL18">
        <f t="shared" si="9"/>
        <v>6.1588434203170062E-2</v>
      </c>
      <c r="AM18">
        <f t="shared" si="9"/>
        <v>0.89558811999999988</v>
      </c>
      <c r="AN18">
        <f t="shared" si="9"/>
        <v>6.4502231413304479E-3</v>
      </c>
      <c r="AO18">
        <f t="shared" si="9"/>
        <v>-9.5317127788464712E-3</v>
      </c>
      <c r="AP18">
        <f t="shared" si="9"/>
        <v>-1.3990268116586326E-2</v>
      </c>
      <c r="AQ18">
        <f t="shared" si="8"/>
        <v>-3.1377630506159854E-2</v>
      </c>
      <c r="AR18">
        <f t="shared" si="8"/>
        <v>3.5764070154278835E-2</v>
      </c>
      <c r="AS18">
        <f t="shared" si="8"/>
        <v>-0.21437006958582969</v>
      </c>
      <c r="AT18">
        <f t="shared" si="8"/>
        <v>-0.10022455883999996</v>
      </c>
      <c r="AU18">
        <f t="shared" si="8"/>
        <v>1.2897697287999998</v>
      </c>
      <c r="AV18">
        <f t="shared" si="8"/>
        <v>0.14850411723501095</v>
      </c>
      <c r="AW18">
        <f t="shared" si="8"/>
        <v>-0.32741411753791982</v>
      </c>
    </row>
    <row r="19" spans="1:49" x14ac:dyDescent="0.25">
      <c r="A19">
        <v>0.5</v>
      </c>
      <c r="B19">
        <v>7.5</v>
      </c>
      <c r="C19">
        <v>21.5</v>
      </c>
      <c r="D19">
        <v>1.6</v>
      </c>
      <c r="E19">
        <f t="shared" si="3"/>
        <v>0.65061908823529413</v>
      </c>
      <c r="F19" t="str">
        <f t="shared" si="4"/>
        <v/>
      </c>
      <c r="G19">
        <f t="shared" si="0"/>
        <v>4464586.2465879759</v>
      </c>
      <c r="H19">
        <f t="shared" si="1"/>
        <v>7546834.6059978316</v>
      </c>
      <c r="I19">
        <f t="shared" si="5"/>
        <v>0.47633715159648704</v>
      </c>
      <c r="J19">
        <f t="shared" si="6"/>
        <v>0.10735859200205855</v>
      </c>
      <c r="K19">
        <f t="shared" si="7"/>
        <v>5.3671799999999999E-2</v>
      </c>
      <c r="L19">
        <f t="shared" si="7"/>
        <v>-0.19671897541392352</v>
      </c>
      <c r="M19">
        <f t="shared" si="7"/>
        <v>0.69338</v>
      </c>
      <c r="N19">
        <f t="shared" si="7"/>
        <v>-2.2550970629641016E-2</v>
      </c>
      <c r="O19">
        <f t="shared" si="7"/>
        <v>-0.21065292800000004</v>
      </c>
      <c r="P19">
        <f t="shared" si="7"/>
        <v>2.6199266554891576E-2</v>
      </c>
      <c r="Q19">
        <f t="shared" si="7"/>
        <v>-7.3963313037312042E-3</v>
      </c>
      <c r="R19">
        <f t="shared" si="7"/>
        <v>-4.7561424523179727E-3</v>
      </c>
      <c r="S19">
        <f t="shared" si="7"/>
        <v>0.73671936000000016</v>
      </c>
      <c r="T19">
        <f t="shared" si="7"/>
        <v>2.4509662500000001E-2</v>
      </c>
      <c r="U19">
        <f t="shared" si="7"/>
        <v>-0.19961982976000003</v>
      </c>
      <c r="V19">
        <f t="shared" si="7"/>
        <v>0.2119856482203106</v>
      </c>
      <c r="W19">
        <f t="shared" si="7"/>
        <v>-0.1335670500105812</v>
      </c>
      <c r="X19">
        <f t="shared" si="7"/>
        <v>-5.8003056108520211E-2</v>
      </c>
      <c r="Y19">
        <f t="shared" si="7"/>
        <v>-7.185735E-2</v>
      </c>
      <c r="Z19">
        <f t="shared" si="7"/>
        <v>-0.36500595200000008</v>
      </c>
      <c r="AA19">
        <f t="shared" si="9"/>
        <v>-9.2513899999999996E-2</v>
      </c>
      <c r="AB19">
        <f t="shared" si="9"/>
        <v>-0.31462400000000007</v>
      </c>
      <c r="AC19">
        <f t="shared" si="9"/>
        <v>0.31757467209954354</v>
      </c>
      <c r="AD19">
        <f t="shared" si="9"/>
        <v>-0.1242529017534915</v>
      </c>
      <c r="AE19">
        <f t="shared" si="9"/>
        <v>-0.51090867200000012</v>
      </c>
      <c r="AF19">
        <f t="shared" si="9"/>
        <v>-0.53197219130470585</v>
      </c>
      <c r="AG19">
        <f t="shared" si="9"/>
        <v>0.27456464276684822</v>
      </c>
      <c r="AH19">
        <f t="shared" si="9"/>
        <v>7.0422000000000008E-4</v>
      </c>
      <c r="AI19">
        <f t="shared" si="9"/>
        <v>1.1327764852813367E-2</v>
      </c>
      <c r="AJ19">
        <f t="shared" si="9"/>
        <v>1.7432785443039705E-2</v>
      </c>
      <c r="AK19">
        <f t="shared" si="9"/>
        <v>8.3742181301303372E-4</v>
      </c>
      <c r="AL19">
        <f t="shared" si="9"/>
        <v>7.0386781946480084E-2</v>
      </c>
      <c r="AM19">
        <f t="shared" si="9"/>
        <v>1.02352928</v>
      </c>
      <c r="AN19">
        <f t="shared" si="9"/>
        <v>1.6425491275243002E-2</v>
      </c>
      <c r="AO19">
        <f t="shared" si="9"/>
        <v>-9.5317127788464712E-3</v>
      </c>
      <c r="AP19">
        <f t="shared" si="9"/>
        <v>-1.3990268116586326E-2</v>
      </c>
      <c r="AQ19">
        <f t="shared" si="8"/>
        <v>-4.0983027599882274E-2</v>
      </c>
      <c r="AR19">
        <f t="shared" si="8"/>
        <v>4.0873223033461525E-2</v>
      </c>
      <c r="AS19">
        <f t="shared" si="8"/>
        <v>-0.27999356027536948</v>
      </c>
      <c r="AT19">
        <f t="shared" si="8"/>
        <v>-0.17097867264000008</v>
      </c>
      <c r="AU19">
        <f t="shared" si="8"/>
        <v>1.9252539392000005</v>
      </c>
      <c r="AV19">
        <f t="shared" si="8"/>
        <v>0.19396456128654496</v>
      </c>
      <c r="AW19">
        <f t="shared" si="8"/>
        <v>-0.72953995722752041</v>
      </c>
    </row>
    <row r="20" spans="1:49" x14ac:dyDescent="0.25">
      <c r="A20">
        <v>0.5</v>
      </c>
      <c r="B20">
        <v>7.5</v>
      </c>
      <c r="C20">
        <v>22</v>
      </c>
      <c r="D20">
        <v>0.4</v>
      </c>
      <c r="E20">
        <f t="shared" si="3"/>
        <v>0.66574976470588232</v>
      </c>
      <c r="F20" t="str">
        <f t="shared" si="4"/>
        <v/>
      </c>
      <c r="G20">
        <f t="shared" si="0"/>
        <v>-686545.0803597013</v>
      </c>
      <c r="H20">
        <f t="shared" si="1"/>
        <v>-209422.21025955587</v>
      </c>
      <c r="I20">
        <f t="shared" si="5"/>
        <v>-7.3249100803248923E-2</v>
      </c>
      <c r="J20">
        <f t="shared" si="6"/>
        <v>-2.979166074417007E-3</v>
      </c>
      <c r="K20">
        <f t="shared" si="7"/>
        <v>5.3671799999999999E-2</v>
      </c>
      <c r="L20">
        <f t="shared" si="7"/>
        <v>-0.20129383530727057</v>
      </c>
      <c r="M20">
        <f t="shared" si="7"/>
        <v>0.173345</v>
      </c>
      <c r="N20">
        <f t="shared" si="7"/>
        <v>-2.3612049290959981E-2</v>
      </c>
      <c r="O20">
        <f t="shared" si="7"/>
        <v>-1.3165808000000003E-2</v>
      </c>
      <c r="P20">
        <f t="shared" si="7"/>
        <v>7.0174900392791948E-3</v>
      </c>
      <c r="Q20">
        <f t="shared" si="7"/>
        <v>-1.805744947200001E-6</v>
      </c>
      <c r="R20">
        <f t="shared" si="7"/>
        <v>-1.3035621626531627E-3</v>
      </c>
      <c r="S20">
        <f t="shared" si="7"/>
        <v>4.604496000000001E-2</v>
      </c>
      <c r="T20">
        <f t="shared" si="7"/>
        <v>2.4509662500000001E-2</v>
      </c>
      <c r="U20">
        <f t="shared" si="7"/>
        <v>-3.1190598400000005E-3</v>
      </c>
      <c r="V20">
        <f t="shared" si="7"/>
        <v>5.4228886754032944E-2</v>
      </c>
      <c r="W20">
        <f t="shared" si="7"/>
        <v>-3.4168315118985881E-2</v>
      </c>
      <c r="X20">
        <f t="shared" si="7"/>
        <v>-6.0732242631744253E-2</v>
      </c>
      <c r="Y20">
        <f t="shared" si="7"/>
        <v>-7.185735E-2</v>
      </c>
      <c r="Z20">
        <f t="shared" si="7"/>
        <v>-2.2812872000000005E-2</v>
      </c>
      <c r="AA20">
        <f t="shared" si="9"/>
        <v>-9.2513899999999996E-2</v>
      </c>
      <c r="AB20">
        <f t="shared" si="9"/>
        <v>-1.9664000000000004E-2</v>
      </c>
      <c r="AC20">
        <f t="shared" si="9"/>
        <v>8.1240032397557643E-2</v>
      </c>
      <c r="AD20">
        <f t="shared" si="9"/>
        <v>-0.13009930654124366</v>
      </c>
      <c r="AE20">
        <f t="shared" si="9"/>
        <v>-3.1931792000000007E-2</v>
      </c>
      <c r="AF20">
        <f t="shared" si="9"/>
        <v>-0.13608590940352938</v>
      </c>
      <c r="AG20">
        <f t="shared" si="9"/>
        <v>1.6758095872000014E-5</v>
      </c>
      <c r="AH20">
        <f t="shared" si="9"/>
        <v>1.7605500000000002E-4</v>
      </c>
      <c r="AI20">
        <f t="shared" si="9"/>
        <v>1.158277740662535E-5</v>
      </c>
      <c r="AJ20">
        <f t="shared" si="9"/>
        <v>1.7838199057994115E-2</v>
      </c>
      <c r="AK20">
        <f t="shared" si="9"/>
        <v>3.5862551708402521E-6</v>
      </c>
      <c r="AL20">
        <f t="shared" si="9"/>
        <v>1.8424663311031021E-2</v>
      </c>
      <c r="AM20">
        <f t="shared" si="9"/>
        <v>0.25588232</v>
      </c>
      <c r="AN20">
        <f t="shared" si="9"/>
        <v>1.0258471340597352E-6</v>
      </c>
      <c r="AO20">
        <f t="shared" si="9"/>
        <v>-9.7533805178894109E-3</v>
      </c>
      <c r="AP20">
        <f t="shared" si="9"/>
        <v>-1.5337794731750906E-2</v>
      </c>
      <c r="AQ20">
        <f t="shared" si="8"/>
        <v>-2.6819612436915926E-3</v>
      </c>
      <c r="AR20">
        <f t="shared" si="8"/>
        <v>1.0947918519383157E-2</v>
      </c>
      <c r="AS20">
        <f t="shared" si="8"/>
        <v>-1.7906564901331769E-2</v>
      </c>
      <c r="AT20">
        <f t="shared" si="8"/>
        <v>-6.6788544000000031E-4</v>
      </c>
      <c r="AU20">
        <f t="shared" si="8"/>
        <v>3.0082092800000008E-2</v>
      </c>
      <c r="AV20">
        <f t="shared" si="8"/>
        <v>1.2404710314837178E-2</v>
      </c>
      <c r="AW20">
        <f t="shared" si="8"/>
        <v>-1.781103411200001E-4</v>
      </c>
    </row>
    <row r="21" spans="1:49" x14ac:dyDescent="0.25">
      <c r="A21">
        <v>0.5</v>
      </c>
      <c r="B21">
        <v>7.5</v>
      </c>
      <c r="C21">
        <v>22</v>
      </c>
      <c r="D21">
        <v>0.6</v>
      </c>
      <c r="E21">
        <f t="shared" si="3"/>
        <v>0.66574976470588232</v>
      </c>
      <c r="F21" t="str">
        <f t="shared" si="4"/>
        <v/>
      </c>
      <c r="G21">
        <f t="shared" si="0"/>
        <v>294931.84944915533</v>
      </c>
      <c r="H21">
        <f t="shared" si="1"/>
        <v>548547.2921771704</v>
      </c>
      <c r="I21">
        <f t="shared" si="5"/>
        <v>3.1466969013995559E-2</v>
      </c>
      <c r="J21">
        <f t="shared" si="6"/>
        <v>7.8034391912973865E-3</v>
      </c>
      <c r="K21">
        <f t="shared" si="7"/>
        <v>5.3671799999999999E-2</v>
      </c>
      <c r="L21">
        <f t="shared" si="7"/>
        <v>-0.20129383530727057</v>
      </c>
      <c r="M21">
        <f t="shared" si="7"/>
        <v>0.26001749999999996</v>
      </c>
      <c r="N21">
        <f t="shared" si="7"/>
        <v>-2.3612049290959981E-2</v>
      </c>
      <c r="O21">
        <f t="shared" si="7"/>
        <v>-2.9623068000000002E-2</v>
      </c>
      <c r="P21">
        <f t="shared" si="7"/>
        <v>1.0526235058918794E-2</v>
      </c>
      <c r="Q21">
        <f t="shared" si="7"/>
        <v>-2.0568563539199999E-5</v>
      </c>
      <c r="R21">
        <f t="shared" si="7"/>
        <v>-1.955343243979744E-3</v>
      </c>
      <c r="S21">
        <f t="shared" si="7"/>
        <v>0.10360116</v>
      </c>
      <c r="T21">
        <f t="shared" si="7"/>
        <v>2.4509662500000001E-2</v>
      </c>
      <c r="U21">
        <f t="shared" si="7"/>
        <v>-1.0526826959999999E-2</v>
      </c>
      <c r="V21">
        <f t="shared" si="7"/>
        <v>8.1343330131049399E-2</v>
      </c>
      <c r="W21">
        <f t="shared" si="7"/>
        <v>-5.1252472678478815E-2</v>
      </c>
      <c r="X21">
        <f t="shared" si="7"/>
        <v>-6.0732242631744253E-2</v>
      </c>
      <c r="Y21">
        <f t="shared" si="7"/>
        <v>-7.185735E-2</v>
      </c>
      <c r="Z21">
        <f t="shared" si="7"/>
        <v>-5.1328961999999999E-2</v>
      </c>
      <c r="AA21">
        <f t="shared" si="9"/>
        <v>-9.2513899999999996E-2</v>
      </c>
      <c r="AB21">
        <f t="shared" si="9"/>
        <v>-4.4243999999999999E-2</v>
      </c>
      <c r="AC21">
        <f t="shared" si="9"/>
        <v>0.12186004859633646</v>
      </c>
      <c r="AD21">
        <f t="shared" si="9"/>
        <v>-0.13009930654124366</v>
      </c>
      <c r="AE21">
        <f t="shared" si="9"/>
        <v>-7.1846531999999991E-2</v>
      </c>
      <c r="AF21">
        <f t="shared" si="9"/>
        <v>-0.2041288641052941</v>
      </c>
      <c r="AG21">
        <f t="shared" si="9"/>
        <v>2.86327778688E-4</v>
      </c>
      <c r="AH21">
        <f t="shared" si="9"/>
        <v>2.6408250000000002E-4</v>
      </c>
      <c r="AI21">
        <f t="shared" si="9"/>
        <v>8.7956715931561196E-5</v>
      </c>
      <c r="AJ21">
        <f t="shared" si="9"/>
        <v>1.7838199057994115E-2</v>
      </c>
      <c r="AK21">
        <f t="shared" si="9"/>
        <v>1.8155416802378769E-5</v>
      </c>
      <c r="AL21">
        <f t="shared" si="9"/>
        <v>2.7636994966546528E-2</v>
      </c>
      <c r="AM21">
        <f t="shared" si="9"/>
        <v>0.38382347999999999</v>
      </c>
      <c r="AN21">
        <f t="shared" si="9"/>
        <v>1.7527560017098741E-5</v>
      </c>
      <c r="AO21">
        <f t="shared" si="9"/>
        <v>-9.7533805178894109E-3</v>
      </c>
      <c r="AP21">
        <f t="shared" si="9"/>
        <v>-1.5337794731750906E-2</v>
      </c>
      <c r="AQ21">
        <f t="shared" si="8"/>
        <v>-6.034412798306083E-3</v>
      </c>
      <c r="AR21">
        <f t="shared" si="8"/>
        <v>1.6421877779074733E-2</v>
      </c>
      <c r="AS21">
        <f t="shared" si="8"/>
        <v>-4.0289771027996468E-2</v>
      </c>
      <c r="AT21">
        <f t="shared" si="8"/>
        <v>-3.3811700399999996E-3</v>
      </c>
      <c r="AU21">
        <f t="shared" si="8"/>
        <v>0.1015270632</v>
      </c>
      <c r="AV21">
        <f t="shared" si="8"/>
        <v>2.7910598208383645E-2</v>
      </c>
      <c r="AW21">
        <f t="shared" si="8"/>
        <v>-2.0287881043199998E-3</v>
      </c>
    </row>
    <row r="22" spans="1:49" x14ac:dyDescent="0.25">
      <c r="A22">
        <v>0.5</v>
      </c>
      <c r="B22">
        <v>7.5</v>
      </c>
      <c r="C22">
        <v>22</v>
      </c>
      <c r="D22">
        <v>0.8</v>
      </c>
      <c r="E22">
        <f t="shared" si="3"/>
        <v>0.66574976470588232</v>
      </c>
      <c r="F22">
        <f t="shared" si="4"/>
        <v>0.97738833032791028</v>
      </c>
      <c r="G22">
        <f t="shared" si="0"/>
        <v>1257091.7322803356</v>
      </c>
      <c r="H22">
        <f t="shared" si="1"/>
        <v>1500539.5450605007</v>
      </c>
      <c r="I22">
        <f t="shared" si="5"/>
        <v>0.13412205789675055</v>
      </c>
      <c r="J22">
        <f t="shared" si="6"/>
        <v>2.1346143278809144E-2</v>
      </c>
      <c r="K22">
        <f t="shared" si="7"/>
        <v>5.3671799999999999E-2</v>
      </c>
      <c r="L22">
        <f t="shared" si="7"/>
        <v>-0.20129383530727057</v>
      </c>
      <c r="M22">
        <f t="shared" si="7"/>
        <v>0.34669</v>
      </c>
      <c r="N22">
        <f t="shared" si="7"/>
        <v>-2.3612049290959981E-2</v>
      </c>
      <c r="O22">
        <f t="shared" si="7"/>
        <v>-5.2663232000000011E-2</v>
      </c>
      <c r="P22">
        <f t="shared" si="7"/>
        <v>1.403498007855839E-2</v>
      </c>
      <c r="Q22">
        <f t="shared" si="7"/>
        <v>-1.1556767662080007E-4</v>
      </c>
      <c r="R22">
        <f t="shared" si="7"/>
        <v>-2.6071243253063254E-3</v>
      </c>
      <c r="S22">
        <f t="shared" si="7"/>
        <v>0.18417984000000004</v>
      </c>
      <c r="T22">
        <f t="shared" si="7"/>
        <v>2.4509662500000001E-2</v>
      </c>
      <c r="U22">
        <f t="shared" si="7"/>
        <v>-2.4952478720000004E-2</v>
      </c>
      <c r="V22">
        <f t="shared" si="7"/>
        <v>0.10845777350806589</v>
      </c>
      <c r="W22">
        <f t="shared" si="7"/>
        <v>-6.8336630237971763E-2</v>
      </c>
      <c r="X22">
        <f t="shared" si="7"/>
        <v>-6.0732242631744253E-2</v>
      </c>
      <c r="Y22">
        <f t="shared" si="7"/>
        <v>-7.185735E-2</v>
      </c>
      <c r="Z22">
        <f t="shared" si="7"/>
        <v>-9.1251488000000019E-2</v>
      </c>
      <c r="AA22">
        <f t="shared" si="9"/>
        <v>-9.2513899999999996E-2</v>
      </c>
      <c r="AB22">
        <f t="shared" si="9"/>
        <v>-7.8656000000000018E-2</v>
      </c>
      <c r="AC22">
        <f t="shared" si="9"/>
        <v>0.16248006479511529</v>
      </c>
      <c r="AD22">
        <f t="shared" si="9"/>
        <v>-0.13009930654124366</v>
      </c>
      <c r="AE22">
        <f t="shared" si="9"/>
        <v>-0.12772716800000003</v>
      </c>
      <c r="AF22">
        <f t="shared" si="9"/>
        <v>-0.27217181880705876</v>
      </c>
      <c r="AG22">
        <f t="shared" si="9"/>
        <v>2.1450362716160017E-3</v>
      </c>
      <c r="AH22">
        <f t="shared" si="9"/>
        <v>3.5211000000000004E-4</v>
      </c>
      <c r="AI22">
        <f t="shared" si="9"/>
        <v>3.706488770120112E-4</v>
      </c>
      <c r="AJ22">
        <f t="shared" si="9"/>
        <v>1.7838199057994115E-2</v>
      </c>
      <c r="AK22">
        <f t="shared" si="9"/>
        <v>5.7380082733444034E-5</v>
      </c>
      <c r="AL22">
        <f t="shared" si="9"/>
        <v>3.6849326622062042E-2</v>
      </c>
      <c r="AM22">
        <f t="shared" si="9"/>
        <v>0.51176463999999999</v>
      </c>
      <c r="AN22">
        <f t="shared" si="9"/>
        <v>1.313084331596461E-4</v>
      </c>
      <c r="AO22">
        <f t="shared" si="9"/>
        <v>-9.7533805178894109E-3</v>
      </c>
      <c r="AP22">
        <f t="shared" si="9"/>
        <v>-1.5337794731750906E-2</v>
      </c>
      <c r="AQ22">
        <f t="shared" si="8"/>
        <v>-1.072784497476637E-2</v>
      </c>
      <c r="AR22">
        <f t="shared" si="8"/>
        <v>2.1895837038766314E-2</v>
      </c>
      <c r="AS22">
        <f t="shared" si="8"/>
        <v>-7.1626259605327078E-2</v>
      </c>
      <c r="AT22">
        <f t="shared" si="8"/>
        <v>-1.0686167040000005E-2</v>
      </c>
      <c r="AU22">
        <f t="shared" si="8"/>
        <v>0.24065674240000007</v>
      </c>
      <c r="AV22">
        <f t="shared" si="8"/>
        <v>4.9618841259348713E-2</v>
      </c>
      <c r="AW22">
        <f t="shared" si="8"/>
        <v>-1.1399061831680006E-2</v>
      </c>
    </row>
    <row r="23" spans="1:49" x14ac:dyDescent="0.25">
      <c r="A23">
        <v>0.5</v>
      </c>
      <c r="B23">
        <v>7.5</v>
      </c>
      <c r="C23">
        <v>22</v>
      </c>
      <c r="D23">
        <v>1</v>
      </c>
      <c r="E23">
        <f t="shared" si="3"/>
        <v>0.66574976470588232</v>
      </c>
      <c r="F23" t="str">
        <f t="shared" si="4"/>
        <v/>
      </c>
      <c r="G23">
        <f t="shared" si="0"/>
        <v>2176565.0600019619</v>
      </c>
      <c r="H23">
        <f t="shared" si="1"/>
        <v>2710310.0894384389</v>
      </c>
      <c r="I23">
        <f t="shared" si="5"/>
        <v>0.23222281834920791</v>
      </c>
      <c r="J23">
        <f t="shared" si="6"/>
        <v>3.8555909898943898E-2</v>
      </c>
      <c r="K23">
        <f t="shared" si="7"/>
        <v>5.3671799999999999E-2</v>
      </c>
      <c r="L23">
        <f t="shared" si="7"/>
        <v>-0.20129383530727057</v>
      </c>
      <c r="M23">
        <f t="shared" si="7"/>
        <v>0.43336249999999998</v>
      </c>
      <c r="N23">
        <f t="shared" si="7"/>
        <v>-2.3612049290959981E-2</v>
      </c>
      <c r="O23">
        <f t="shared" si="7"/>
        <v>-8.2286300000000007E-2</v>
      </c>
      <c r="P23">
        <f t="shared" si="7"/>
        <v>1.7543725098197988E-2</v>
      </c>
      <c r="Q23">
        <f t="shared" si="7"/>
        <v>-4.408557E-4</v>
      </c>
      <c r="R23">
        <f t="shared" si="7"/>
        <v>-3.2589054066329065E-3</v>
      </c>
      <c r="S23">
        <f t="shared" si="7"/>
        <v>0.28778100000000001</v>
      </c>
      <c r="T23">
        <f t="shared" si="7"/>
        <v>2.4509662500000001E-2</v>
      </c>
      <c r="U23">
        <f t="shared" si="7"/>
        <v>-4.8735309999999997E-2</v>
      </c>
      <c r="V23">
        <f t="shared" si="7"/>
        <v>0.13557221688508234</v>
      </c>
      <c r="W23">
        <f t="shared" si="7"/>
        <v>-8.5420787797464703E-2</v>
      </c>
      <c r="X23">
        <f t="shared" si="7"/>
        <v>-6.0732242631744253E-2</v>
      </c>
      <c r="Y23">
        <f t="shared" si="7"/>
        <v>-7.185735E-2</v>
      </c>
      <c r="Z23">
        <f t="shared" si="7"/>
        <v>-0.14258045</v>
      </c>
      <c r="AA23">
        <f t="shared" si="9"/>
        <v>-9.2513899999999996E-2</v>
      </c>
      <c r="AB23">
        <f t="shared" si="9"/>
        <v>-0.1229</v>
      </c>
      <c r="AC23">
        <f t="shared" si="9"/>
        <v>0.20310008099389409</v>
      </c>
      <c r="AD23">
        <f t="shared" si="9"/>
        <v>-0.13009930654124366</v>
      </c>
      <c r="AE23">
        <f t="shared" si="9"/>
        <v>-0.19957369999999999</v>
      </c>
      <c r="AF23">
        <f t="shared" si="9"/>
        <v>-0.34021477350882345</v>
      </c>
      <c r="AG23">
        <f t="shared" si="9"/>
        <v>1.0228330000000001E-2</v>
      </c>
      <c r="AH23">
        <f t="shared" si="9"/>
        <v>4.4013750000000001E-4</v>
      </c>
      <c r="AI23">
        <f t="shared" si="9"/>
        <v>1.1311306061157563E-3</v>
      </c>
      <c r="AJ23">
        <f t="shared" si="9"/>
        <v>1.7838199057994115E-2</v>
      </c>
      <c r="AK23">
        <f t="shared" si="9"/>
        <v>1.400880926109473E-4</v>
      </c>
      <c r="AL23">
        <f t="shared" si="9"/>
        <v>4.606165827757755E-2</v>
      </c>
      <c r="AM23">
        <f t="shared" si="9"/>
        <v>0.63970579999999999</v>
      </c>
      <c r="AN23">
        <f t="shared" si="9"/>
        <v>6.2612740115950587E-4</v>
      </c>
      <c r="AO23">
        <f t="shared" si="9"/>
        <v>-9.7533805178894109E-3</v>
      </c>
      <c r="AP23">
        <f t="shared" si="9"/>
        <v>-1.5337794731750906E-2</v>
      </c>
      <c r="AQ23">
        <f t="shared" si="8"/>
        <v>-1.6762257773072452E-2</v>
      </c>
      <c r="AR23">
        <f t="shared" si="8"/>
        <v>2.7369796298457892E-2</v>
      </c>
      <c r="AS23">
        <f t="shared" si="8"/>
        <v>-0.11191603063332353</v>
      </c>
      <c r="AT23">
        <f t="shared" si="8"/>
        <v>-2.6089274999999999E-2</v>
      </c>
      <c r="AU23">
        <f t="shared" si="8"/>
        <v>0.47003270000000003</v>
      </c>
      <c r="AV23">
        <f t="shared" si="8"/>
        <v>7.7529439467732345E-2</v>
      </c>
      <c r="AW23">
        <f t="shared" si="8"/>
        <v>-4.3483969999999997E-2</v>
      </c>
    </row>
    <row r="24" spans="1:49" x14ac:dyDescent="0.25">
      <c r="A24">
        <v>0.5</v>
      </c>
      <c r="B24">
        <v>7.5</v>
      </c>
      <c r="C24">
        <v>22</v>
      </c>
      <c r="D24">
        <v>1.2</v>
      </c>
      <c r="E24">
        <f t="shared" si="3"/>
        <v>0.66574976470588232</v>
      </c>
      <c r="F24" t="str">
        <f t="shared" si="4"/>
        <v/>
      </c>
      <c r="G24">
        <f t="shared" si="0"/>
        <v>3028427.3598259808</v>
      </c>
      <c r="H24">
        <f t="shared" si="1"/>
        <v>4176587.4678239934</v>
      </c>
      <c r="I24">
        <f t="shared" si="5"/>
        <v>0.32311000005853541</v>
      </c>
      <c r="J24">
        <f t="shared" si="6"/>
        <v>5.9414651748518232E-2</v>
      </c>
      <c r="K24">
        <f t="shared" si="7"/>
        <v>5.3671799999999999E-2</v>
      </c>
      <c r="L24">
        <f t="shared" si="7"/>
        <v>-0.20129383530727057</v>
      </c>
      <c r="M24">
        <f t="shared" si="7"/>
        <v>0.52003499999999991</v>
      </c>
      <c r="N24">
        <f t="shared" si="7"/>
        <v>-2.3612049290959981E-2</v>
      </c>
      <c r="O24">
        <f t="shared" si="7"/>
        <v>-0.11849227200000001</v>
      </c>
      <c r="P24">
        <f t="shared" si="7"/>
        <v>2.1052470117837587E-2</v>
      </c>
      <c r="Q24">
        <f t="shared" si="7"/>
        <v>-1.3163880665087999E-3</v>
      </c>
      <c r="R24">
        <f t="shared" si="7"/>
        <v>-3.9106864879594879E-3</v>
      </c>
      <c r="S24">
        <f t="shared" si="7"/>
        <v>0.41440463999999999</v>
      </c>
      <c r="T24">
        <f t="shared" si="7"/>
        <v>2.4509662500000001E-2</v>
      </c>
      <c r="U24">
        <f t="shared" si="7"/>
        <v>-8.4214615679999993E-2</v>
      </c>
      <c r="V24">
        <f t="shared" si="7"/>
        <v>0.1626866602620988</v>
      </c>
      <c r="W24">
        <f t="shared" si="7"/>
        <v>-0.10250494535695763</v>
      </c>
      <c r="X24">
        <f t="shared" si="7"/>
        <v>-6.0732242631744253E-2</v>
      </c>
      <c r="Y24">
        <f t="shared" si="7"/>
        <v>-7.185735E-2</v>
      </c>
      <c r="Z24">
        <f t="shared" si="7"/>
        <v>-0.205315848</v>
      </c>
      <c r="AA24">
        <f t="shared" si="9"/>
        <v>-9.2513899999999996E-2</v>
      </c>
      <c r="AB24">
        <f t="shared" si="9"/>
        <v>-0.17697599999999999</v>
      </c>
      <c r="AC24">
        <f t="shared" si="9"/>
        <v>0.24372009719267293</v>
      </c>
      <c r="AD24">
        <f t="shared" si="9"/>
        <v>-0.13009930654124366</v>
      </c>
      <c r="AE24">
        <f t="shared" si="9"/>
        <v>-0.28738612799999996</v>
      </c>
      <c r="AF24">
        <f t="shared" si="9"/>
        <v>-0.4082577282105882</v>
      </c>
      <c r="AG24">
        <f t="shared" si="9"/>
        <v>3.6649955672064E-2</v>
      </c>
      <c r="AH24">
        <f t="shared" si="9"/>
        <v>5.2816500000000004E-4</v>
      </c>
      <c r="AI24">
        <f t="shared" si="9"/>
        <v>2.8146149098099583E-3</v>
      </c>
      <c r="AJ24">
        <f t="shared" si="9"/>
        <v>1.7838199057994115E-2</v>
      </c>
      <c r="AK24">
        <f t="shared" si="9"/>
        <v>2.904866688380603E-4</v>
      </c>
      <c r="AL24">
        <f t="shared" si="9"/>
        <v>5.5273989933093057E-2</v>
      </c>
      <c r="AM24">
        <f t="shared" si="9"/>
        <v>0.76764695999999999</v>
      </c>
      <c r="AN24">
        <f t="shared" si="9"/>
        <v>2.2435276821886388E-3</v>
      </c>
      <c r="AO24">
        <f t="shared" si="9"/>
        <v>-9.7533805178894109E-3</v>
      </c>
      <c r="AP24">
        <f t="shared" si="9"/>
        <v>-1.5337794731750906E-2</v>
      </c>
      <c r="AQ24">
        <f t="shared" si="8"/>
        <v>-2.4137651193224332E-2</v>
      </c>
      <c r="AR24">
        <f t="shared" si="8"/>
        <v>3.2843755558149466E-2</v>
      </c>
      <c r="AS24">
        <f t="shared" si="8"/>
        <v>-0.16115908411198587</v>
      </c>
      <c r="AT24">
        <f t="shared" si="8"/>
        <v>-5.4098720639999993E-2</v>
      </c>
      <c r="AU24">
        <f t="shared" si="8"/>
        <v>0.81221650560000003</v>
      </c>
      <c r="AV24">
        <f t="shared" si="8"/>
        <v>0.11164239283353458</v>
      </c>
      <c r="AW24">
        <f t="shared" si="8"/>
        <v>-0.12984243867647999</v>
      </c>
    </row>
    <row r="25" spans="1:49" x14ac:dyDescent="0.25">
      <c r="A25">
        <v>0.5</v>
      </c>
      <c r="B25">
        <v>7.5</v>
      </c>
      <c r="C25">
        <v>22</v>
      </c>
      <c r="D25">
        <v>1.4</v>
      </c>
      <c r="E25">
        <f t="shared" si="3"/>
        <v>0.66574976470588232</v>
      </c>
      <c r="F25" t="str">
        <f t="shared" si="4"/>
        <v/>
      </c>
      <c r="G25">
        <f t="shared" si="0"/>
        <v>3785342.377048647</v>
      </c>
      <c r="H25">
        <f t="shared" si="1"/>
        <v>5820858.9536957778</v>
      </c>
      <c r="I25">
        <f t="shared" si="5"/>
        <v>0.4038670340569257</v>
      </c>
      <c r="J25">
        <f t="shared" si="6"/>
        <v>8.2805474631006376E-2</v>
      </c>
      <c r="K25">
        <f t="shared" si="7"/>
        <v>5.3671799999999999E-2</v>
      </c>
      <c r="L25">
        <f t="shared" si="7"/>
        <v>-0.20129383530727057</v>
      </c>
      <c r="M25">
        <f t="shared" si="7"/>
        <v>0.60670749999999996</v>
      </c>
      <c r="N25">
        <f t="shared" si="7"/>
        <v>-2.3612049290959981E-2</v>
      </c>
      <c r="O25">
        <f t="shared" si="7"/>
        <v>-0.16128114799999999</v>
      </c>
      <c r="P25">
        <f t="shared" si="7"/>
        <v>2.456121513747718E-2</v>
      </c>
      <c r="Q25">
        <f t="shared" si="7"/>
        <v>-3.3194388639551987E-3</v>
      </c>
      <c r="R25">
        <f t="shared" si="7"/>
        <v>-4.5624675692860685E-3</v>
      </c>
      <c r="S25">
        <f t="shared" si="7"/>
        <v>0.56405075999999998</v>
      </c>
      <c r="T25">
        <f t="shared" si="7"/>
        <v>2.4509662500000001E-2</v>
      </c>
      <c r="U25">
        <f t="shared" si="7"/>
        <v>-0.13372969063999995</v>
      </c>
      <c r="V25">
        <f t="shared" si="7"/>
        <v>0.18980110363911526</v>
      </c>
      <c r="W25">
        <f t="shared" si="7"/>
        <v>-0.11958910291645056</v>
      </c>
      <c r="X25">
        <f t="shared" si="7"/>
        <v>-6.0732242631744253E-2</v>
      </c>
      <c r="Y25">
        <f t="shared" si="7"/>
        <v>-7.185735E-2</v>
      </c>
      <c r="Z25">
        <f t="shared" si="7"/>
        <v>-0.27945768199999999</v>
      </c>
      <c r="AA25">
        <f t="shared" si="9"/>
        <v>-9.2513899999999996E-2</v>
      </c>
      <c r="AB25">
        <f t="shared" si="9"/>
        <v>-0.24088399999999996</v>
      </c>
      <c r="AC25">
        <f t="shared" si="9"/>
        <v>0.28434011339145171</v>
      </c>
      <c r="AD25">
        <f t="shared" si="9"/>
        <v>-0.13009930654124366</v>
      </c>
      <c r="AE25">
        <f t="shared" si="9"/>
        <v>-0.39116445199999994</v>
      </c>
      <c r="AF25">
        <f t="shared" si="9"/>
        <v>-0.47630068291235289</v>
      </c>
      <c r="AG25">
        <f t="shared" si="9"/>
        <v>0.10782041053683195</v>
      </c>
      <c r="AH25">
        <f t="shared" si="9"/>
        <v>6.1619249999999995E-4</v>
      </c>
      <c r="AI25">
        <f t="shared" si="9"/>
        <v>6.0834918710360019E-3</v>
      </c>
      <c r="AJ25">
        <f t="shared" si="9"/>
        <v>1.7838199057994115E-2</v>
      </c>
      <c r="AK25">
        <f t="shared" si="9"/>
        <v>5.3816241657421503E-4</v>
      </c>
      <c r="AL25">
        <f t="shared" si="9"/>
        <v>6.4486321588608564E-2</v>
      </c>
      <c r="AM25">
        <f t="shared" si="9"/>
        <v>0.89558811999999988</v>
      </c>
      <c r="AN25">
        <f t="shared" si="9"/>
        <v>6.6002283306637131E-3</v>
      </c>
      <c r="AO25">
        <f t="shared" si="9"/>
        <v>-9.7533805178894109E-3</v>
      </c>
      <c r="AP25">
        <f t="shared" si="9"/>
        <v>-1.5337794731750906E-2</v>
      </c>
      <c r="AQ25">
        <f t="shared" si="8"/>
        <v>-3.2854025235221997E-2</v>
      </c>
      <c r="AR25">
        <f t="shared" si="8"/>
        <v>3.8317714817841041E-2</v>
      </c>
      <c r="AS25">
        <f t="shared" si="8"/>
        <v>-0.21935542004131409</v>
      </c>
      <c r="AT25">
        <f t="shared" si="8"/>
        <v>-0.10022455883999996</v>
      </c>
      <c r="AU25">
        <f t="shared" si="8"/>
        <v>1.2897697287999998</v>
      </c>
      <c r="AV25">
        <f t="shared" si="8"/>
        <v>0.15195770135675538</v>
      </c>
      <c r="AW25">
        <f t="shared" si="8"/>
        <v>-0.32741411753791982</v>
      </c>
    </row>
    <row r="26" spans="1:49" x14ac:dyDescent="0.25">
      <c r="A26">
        <v>0.5</v>
      </c>
      <c r="B26">
        <v>7.5</v>
      </c>
      <c r="C26">
        <v>22</v>
      </c>
      <c r="D26">
        <v>1.6</v>
      </c>
      <c r="E26">
        <f t="shared" si="3"/>
        <v>0.66574976470588232</v>
      </c>
      <c r="F26" t="str">
        <f t="shared" si="4"/>
        <v/>
      </c>
      <c r="G26">
        <f t="shared" si="0"/>
        <v>4416514.8539555334</v>
      </c>
      <c r="H26">
        <f t="shared" si="1"/>
        <v>7485682.8505389737</v>
      </c>
      <c r="I26">
        <f t="shared" si="5"/>
        <v>0.47120830225298649</v>
      </c>
      <c r="J26">
        <f t="shared" si="6"/>
        <v>0.10648866882137834</v>
      </c>
      <c r="K26">
        <f t="shared" si="7"/>
        <v>5.3671799999999999E-2</v>
      </c>
      <c r="L26">
        <f t="shared" si="7"/>
        <v>-0.20129383530727057</v>
      </c>
      <c r="M26">
        <f t="shared" si="7"/>
        <v>0.69338</v>
      </c>
      <c r="N26">
        <f t="shared" si="7"/>
        <v>-2.3612049290959981E-2</v>
      </c>
      <c r="O26">
        <f t="shared" si="7"/>
        <v>-0.21065292800000004</v>
      </c>
      <c r="P26">
        <f t="shared" si="7"/>
        <v>2.8069960157116779E-2</v>
      </c>
      <c r="Q26">
        <f t="shared" si="7"/>
        <v>-7.3963313037312042E-3</v>
      </c>
      <c r="R26">
        <f t="shared" si="7"/>
        <v>-5.2142486506126509E-3</v>
      </c>
      <c r="S26">
        <f t="shared" si="7"/>
        <v>0.73671936000000016</v>
      </c>
      <c r="T26">
        <f t="shared" si="7"/>
        <v>2.4509662500000001E-2</v>
      </c>
      <c r="U26">
        <f t="shared" si="7"/>
        <v>-0.19961982976000003</v>
      </c>
      <c r="V26">
        <f t="shared" si="7"/>
        <v>0.21691554701613178</v>
      </c>
      <c r="W26">
        <f t="shared" si="7"/>
        <v>-0.13667326047594353</v>
      </c>
      <c r="X26">
        <f t="shared" si="7"/>
        <v>-6.0732242631744253E-2</v>
      </c>
      <c r="Y26">
        <f t="shared" si="7"/>
        <v>-7.185735E-2</v>
      </c>
      <c r="Z26">
        <f t="shared" si="7"/>
        <v>-0.36500595200000008</v>
      </c>
      <c r="AA26">
        <f t="shared" si="9"/>
        <v>-9.2513899999999996E-2</v>
      </c>
      <c r="AB26">
        <f t="shared" si="9"/>
        <v>-0.31462400000000007</v>
      </c>
      <c r="AC26">
        <f t="shared" si="9"/>
        <v>0.32496012959023057</v>
      </c>
      <c r="AD26">
        <f t="shared" si="9"/>
        <v>-0.13009930654124366</v>
      </c>
      <c r="AE26">
        <f t="shared" si="9"/>
        <v>-0.51090867200000012</v>
      </c>
      <c r="AF26">
        <f t="shared" si="9"/>
        <v>-0.54434363761411753</v>
      </c>
      <c r="AG26">
        <f t="shared" si="9"/>
        <v>0.27456464276684822</v>
      </c>
      <c r="AH26">
        <f t="shared" si="9"/>
        <v>7.0422000000000008E-4</v>
      </c>
      <c r="AI26">
        <f t="shared" si="9"/>
        <v>1.1860764064384358E-2</v>
      </c>
      <c r="AJ26">
        <f t="shared" si="9"/>
        <v>1.7838199057994115E-2</v>
      </c>
      <c r="AK26">
        <f t="shared" si="9"/>
        <v>9.1808132373510454E-4</v>
      </c>
      <c r="AL26">
        <f t="shared" si="9"/>
        <v>7.3698653244124085E-2</v>
      </c>
      <c r="AM26">
        <f t="shared" si="9"/>
        <v>1.02352928</v>
      </c>
      <c r="AN26">
        <f t="shared" si="9"/>
        <v>1.6807479444434701E-2</v>
      </c>
      <c r="AO26">
        <f t="shared" si="9"/>
        <v>-9.7533805178894109E-3</v>
      </c>
      <c r="AP26">
        <f t="shared" si="9"/>
        <v>-1.5337794731750906E-2</v>
      </c>
      <c r="AQ26">
        <f t="shared" si="8"/>
        <v>-4.2911379899065481E-2</v>
      </c>
      <c r="AR26">
        <f t="shared" si="8"/>
        <v>4.3791674077532629E-2</v>
      </c>
      <c r="AS26">
        <f t="shared" si="8"/>
        <v>-0.28650503842130831</v>
      </c>
      <c r="AT26">
        <f t="shared" si="8"/>
        <v>-0.17097867264000008</v>
      </c>
      <c r="AU26">
        <f t="shared" si="8"/>
        <v>1.9252539392000005</v>
      </c>
      <c r="AV26">
        <f t="shared" si="8"/>
        <v>0.19847536503739485</v>
      </c>
      <c r="AW26">
        <f t="shared" si="8"/>
        <v>-0.72953995722752041</v>
      </c>
    </row>
    <row r="27" spans="1:49" x14ac:dyDescent="0.25">
      <c r="A27">
        <v>0.5</v>
      </c>
      <c r="B27">
        <v>7.5</v>
      </c>
      <c r="C27">
        <v>22.5</v>
      </c>
      <c r="D27">
        <v>0.4</v>
      </c>
      <c r="E27">
        <f t="shared" si="3"/>
        <v>0.68088044117647051</v>
      </c>
      <c r="F27" t="str">
        <f t="shared" si="4"/>
        <v/>
      </c>
      <c r="G27">
        <f t="shared" si="0"/>
        <v>-758054.62752168253</v>
      </c>
      <c r="H27">
        <f t="shared" si="1"/>
        <v>-259494.15943627348</v>
      </c>
      <c r="I27">
        <f t="shared" si="5"/>
        <v>-8.0878621687322988E-2</v>
      </c>
      <c r="J27">
        <f t="shared" si="6"/>
        <v>-3.6914718612880678E-3</v>
      </c>
      <c r="K27">
        <f t="shared" si="7"/>
        <v>5.3671799999999999E-2</v>
      </c>
      <c r="L27">
        <f t="shared" si="7"/>
        <v>-0.2058686952006176</v>
      </c>
      <c r="M27">
        <f t="shared" si="7"/>
        <v>0.173345</v>
      </c>
      <c r="N27">
        <f t="shared" si="7"/>
        <v>-2.4697520565182828E-2</v>
      </c>
      <c r="O27">
        <f t="shared" si="7"/>
        <v>-1.3165808000000003E-2</v>
      </c>
      <c r="P27">
        <f t="shared" si="7"/>
        <v>7.5069118593787164E-3</v>
      </c>
      <c r="Q27">
        <f t="shared" si="7"/>
        <v>-1.805744947200001E-6</v>
      </c>
      <c r="R27">
        <f t="shared" si="7"/>
        <v>-1.4261693385734047E-3</v>
      </c>
      <c r="S27">
        <f t="shared" si="7"/>
        <v>4.604496000000001E-2</v>
      </c>
      <c r="T27">
        <f t="shared" si="7"/>
        <v>2.4509662500000001E-2</v>
      </c>
      <c r="U27">
        <f t="shared" si="7"/>
        <v>-3.1190598400000005E-3</v>
      </c>
      <c r="V27">
        <f t="shared" si="7"/>
        <v>5.5461361452988231E-2</v>
      </c>
      <c r="W27">
        <f t="shared" si="7"/>
        <v>-3.4944867735326471E-2</v>
      </c>
      <c r="X27">
        <f t="shared" si="7"/>
        <v>-6.3524169075042408E-2</v>
      </c>
      <c r="Y27">
        <f t="shared" si="7"/>
        <v>-7.185735E-2</v>
      </c>
      <c r="Z27">
        <f t="shared" si="7"/>
        <v>-2.2812872000000005E-2</v>
      </c>
      <c r="AA27">
        <f t="shared" si="9"/>
        <v>-9.2513899999999996E-2</v>
      </c>
      <c r="AB27">
        <f t="shared" si="9"/>
        <v>-1.9664000000000004E-2</v>
      </c>
      <c r="AC27">
        <f t="shared" si="9"/>
        <v>8.3086396770229401E-2</v>
      </c>
      <c r="AD27">
        <f t="shared" si="9"/>
        <v>-0.13608011143905907</v>
      </c>
      <c r="AE27">
        <f t="shared" si="9"/>
        <v>-3.1931792000000007E-2</v>
      </c>
      <c r="AF27">
        <f t="shared" si="9"/>
        <v>-0.13917877098088233</v>
      </c>
      <c r="AG27">
        <f t="shared" si="9"/>
        <v>1.6758095872000014E-5</v>
      </c>
      <c r="AH27">
        <f t="shared" si="9"/>
        <v>1.7605500000000002E-4</v>
      </c>
      <c r="AI27">
        <f t="shared" si="9"/>
        <v>1.211525012831422E-5</v>
      </c>
      <c r="AJ27">
        <f t="shared" si="9"/>
        <v>1.8243612672948526E-2</v>
      </c>
      <c r="AK27">
        <f t="shared" si="9"/>
        <v>3.9235621526040971E-6</v>
      </c>
      <c r="AL27">
        <f t="shared" si="9"/>
        <v>1.9271664878531929E-2</v>
      </c>
      <c r="AM27">
        <f t="shared" si="9"/>
        <v>0.25588232</v>
      </c>
      <c r="AN27">
        <f t="shared" si="9"/>
        <v>1.0491618416520017E-6</v>
      </c>
      <c r="AO27">
        <f t="shared" si="9"/>
        <v>-9.9750482569323524E-3</v>
      </c>
      <c r="AP27">
        <f t="shared" si="9"/>
        <v>-1.678039850683815E-2</v>
      </c>
      <c r="AQ27">
        <f t="shared" si="8"/>
        <v>-2.8052538835100591E-3</v>
      </c>
      <c r="AR27">
        <f t="shared" si="8"/>
        <v>1.1711460779944472E-2</v>
      </c>
      <c r="AS27">
        <f t="shared" si="8"/>
        <v>-1.8313532285452946E-2</v>
      </c>
      <c r="AT27">
        <f t="shared" si="8"/>
        <v>-6.6788544000000031E-4</v>
      </c>
      <c r="AU27">
        <f t="shared" si="8"/>
        <v>3.0082092800000008E-2</v>
      </c>
      <c r="AV27">
        <f t="shared" si="8"/>
        <v>1.2686635549265295E-2</v>
      </c>
      <c r="AW27">
        <f t="shared" si="8"/>
        <v>-1.781103411200001E-4</v>
      </c>
    </row>
    <row r="28" spans="1:49" x14ac:dyDescent="0.25">
      <c r="A28">
        <v>0.5</v>
      </c>
      <c r="B28">
        <v>7.5</v>
      </c>
      <c r="C28">
        <v>22.5</v>
      </c>
      <c r="D28">
        <v>0.6</v>
      </c>
      <c r="E28">
        <f t="shared" si="3"/>
        <v>0.68088044117647051</v>
      </c>
      <c r="F28" t="str">
        <f t="shared" si="4"/>
        <v/>
      </c>
      <c r="G28">
        <f t="shared" si="0"/>
        <v>227277.95270484232</v>
      </c>
      <c r="H28">
        <f t="shared" si="1"/>
        <v>497609.73140725802</v>
      </c>
      <c r="I28">
        <f t="shared" si="5"/>
        <v>2.4248816493318552E-2</v>
      </c>
      <c r="J28">
        <f t="shared" si="6"/>
        <v>7.0788195209615691E-3</v>
      </c>
      <c r="K28">
        <f t="shared" si="7"/>
        <v>5.3671799999999999E-2</v>
      </c>
      <c r="L28">
        <f t="shared" si="7"/>
        <v>-0.2058686952006176</v>
      </c>
      <c r="M28">
        <f t="shared" si="7"/>
        <v>0.26001749999999996</v>
      </c>
      <c r="N28">
        <f t="shared" si="7"/>
        <v>-2.4697520565182828E-2</v>
      </c>
      <c r="O28">
        <f t="shared" si="7"/>
        <v>-2.9623068000000002E-2</v>
      </c>
      <c r="P28">
        <f t="shared" si="7"/>
        <v>1.1260367789068073E-2</v>
      </c>
      <c r="Q28">
        <f t="shared" si="7"/>
        <v>-2.0568563539199999E-5</v>
      </c>
      <c r="R28">
        <f t="shared" si="7"/>
        <v>-2.1392540078601068E-3</v>
      </c>
      <c r="S28">
        <f t="shared" si="7"/>
        <v>0.10360116</v>
      </c>
      <c r="T28">
        <f t="shared" ref="T28:AI43" si="10">T$4*$A28^T$1*$D28^T$2*$E28^T$3</f>
        <v>2.4509662500000001E-2</v>
      </c>
      <c r="U28">
        <f t="shared" si="10"/>
        <v>-1.0526826959999999E-2</v>
      </c>
      <c r="V28">
        <f t="shared" si="10"/>
        <v>8.3192042179482339E-2</v>
      </c>
      <c r="W28">
        <f t="shared" si="10"/>
        <v>-5.2417301602989692E-2</v>
      </c>
      <c r="X28">
        <f t="shared" si="10"/>
        <v>-6.3524169075042408E-2</v>
      </c>
      <c r="Y28">
        <f t="shared" si="10"/>
        <v>-7.185735E-2</v>
      </c>
      <c r="Z28">
        <f t="shared" si="10"/>
        <v>-5.1328961999999999E-2</v>
      </c>
      <c r="AA28">
        <f t="shared" si="10"/>
        <v>-9.2513899999999996E-2</v>
      </c>
      <c r="AB28">
        <f t="shared" si="10"/>
        <v>-4.4243999999999999E-2</v>
      </c>
      <c r="AC28">
        <f t="shared" si="10"/>
        <v>0.12462959515534409</v>
      </c>
      <c r="AD28">
        <f t="shared" si="10"/>
        <v>-0.13608011143905907</v>
      </c>
      <c r="AE28">
        <f t="shared" si="10"/>
        <v>-7.1846531999999991E-2</v>
      </c>
      <c r="AF28">
        <f t="shared" si="10"/>
        <v>-0.20876815647132349</v>
      </c>
      <c r="AG28">
        <f t="shared" si="10"/>
        <v>2.86327778688E-4</v>
      </c>
      <c r="AH28">
        <f t="shared" si="10"/>
        <v>2.6408250000000002E-4</v>
      </c>
      <c r="AI28">
        <f t="shared" si="10"/>
        <v>9.2000180661886059E-5</v>
      </c>
      <c r="AJ28">
        <f t="shared" si="9"/>
        <v>1.8243612672948526E-2</v>
      </c>
      <c r="AK28">
        <f t="shared" si="9"/>
        <v>1.986303339755823E-5</v>
      </c>
      <c r="AL28">
        <f t="shared" si="9"/>
        <v>2.8907497317797889E-2</v>
      </c>
      <c r="AM28">
        <f t="shared" si="9"/>
        <v>0.38382347999999999</v>
      </c>
      <c r="AN28">
        <f t="shared" si="9"/>
        <v>1.7925913653850983E-5</v>
      </c>
      <c r="AO28">
        <f t="shared" si="9"/>
        <v>-9.9750482569323524E-3</v>
      </c>
      <c r="AP28">
        <f t="shared" si="9"/>
        <v>-1.678039850683815E-2</v>
      </c>
      <c r="AQ28">
        <f t="shared" si="8"/>
        <v>-6.3118212378976317E-3</v>
      </c>
      <c r="AR28">
        <f t="shared" si="8"/>
        <v>1.7567191169916709E-2</v>
      </c>
      <c r="AS28">
        <f t="shared" si="8"/>
        <v>-4.1205447642269119E-2</v>
      </c>
      <c r="AT28">
        <f t="shared" si="8"/>
        <v>-3.3811700399999996E-3</v>
      </c>
      <c r="AU28">
        <f t="shared" si="8"/>
        <v>0.1015270632</v>
      </c>
      <c r="AV28">
        <f t="shared" si="8"/>
        <v>2.8544929985846908E-2</v>
      </c>
      <c r="AW28">
        <f t="shared" si="8"/>
        <v>-2.0287881043199998E-3</v>
      </c>
    </row>
    <row r="29" spans="1:49" x14ac:dyDescent="0.25">
      <c r="A29">
        <v>0.5</v>
      </c>
      <c r="B29">
        <v>7.5</v>
      </c>
      <c r="C29">
        <v>22.5</v>
      </c>
      <c r="D29">
        <v>0.8</v>
      </c>
      <c r="E29">
        <f t="shared" si="3"/>
        <v>0.68088044117647051</v>
      </c>
      <c r="F29">
        <f t="shared" si="4"/>
        <v>0.98643009743327115</v>
      </c>
      <c r="G29">
        <f t="shared" si="0"/>
        <v>1193293.4859536896</v>
      </c>
      <c r="H29">
        <f t="shared" si="1"/>
        <v>1447962.0468456002</v>
      </c>
      <c r="I29">
        <f t="shared" si="5"/>
        <v>0.12731527373947046</v>
      </c>
      <c r="J29">
        <f t="shared" si="6"/>
        <v>2.0598194440119025E-2</v>
      </c>
      <c r="K29">
        <f t="shared" ref="K29:Z44" si="11">K$4*$A29^K$1*$D29^K$2*$E29^K$3</f>
        <v>5.3671799999999999E-2</v>
      </c>
      <c r="L29">
        <f t="shared" si="11"/>
        <v>-0.2058686952006176</v>
      </c>
      <c r="M29">
        <f t="shared" si="11"/>
        <v>0.34669</v>
      </c>
      <c r="N29">
        <f t="shared" si="11"/>
        <v>-2.4697520565182828E-2</v>
      </c>
      <c r="O29">
        <f t="shared" si="11"/>
        <v>-5.2663232000000011E-2</v>
      </c>
      <c r="P29">
        <f t="shared" si="11"/>
        <v>1.5013823718757433E-2</v>
      </c>
      <c r="Q29">
        <f t="shared" si="11"/>
        <v>-1.1556767662080007E-4</v>
      </c>
      <c r="R29">
        <f t="shared" si="11"/>
        <v>-2.8523386771468094E-3</v>
      </c>
      <c r="S29">
        <f t="shared" si="11"/>
        <v>0.18417984000000004</v>
      </c>
      <c r="T29">
        <f t="shared" si="11"/>
        <v>2.4509662500000001E-2</v>
      </c>
      <c r="U29">
        <f t="shared" si="11"/>
        <v>-2.4952478720000004E-2</v>
      </c>
      <c r="V29">
        <f t="shared" si="11"/>
        <v>0.11092272290597646</v>
      </c>
      <c r="W29">
        <f t="shared" si="11"/>
        <v>-6.9889735470652942E-2</v>
      </c>
      <c r="X29">
        <f t="shared" si="11"/>
        <v>-6.3524169075042408E-2</v>
      </c>
      <c r="Y29">
        <f t="shared" si="11"/>
        <v>-7.185735E-2</v>
      </c>
      <c r="Z29">
        <f t="shared" si="11"/>
        <v>-9.1251488000000019E-2</v>
      </c>
      <c r="AA29">
        <f t="shared" si="10"/>
        <v>-9.2513899999999996E-2</v>
      </c>
      <c r="AB29">
        <f t="shared" si="10"/>
        <v>-7.8656000000000018E-2</v>
      </c>
      <c r="AC29">
        <f t="shared" si="10"/>
        <v>0.1661727935404588</v>
      </c>
      <c r="AD29">
        <f t="shared" si="10"/>
        <v>-0.13608011143905907</v>
      </c>
      <c r="AE29">
        <f t="shared" si="10"/>
        <v>-0.12772716800000003</v>
      </c>
      <c r="AF29">
        <f t="shared" si="10"/>
        <v>-0.27835754196176465</v>
      </c>
      <c r="AG29">
        <f t="shared" si="10"/>
        <v>2.1450362716160017E-3</v>
      </c>
      <c r="AH29">
        <f t="shared" si="10"/>
        <v>3.5211000000000004E-4</v>
      </c>
      <c r="AI29">
        <f t="shared" si="10"/>
        <v>3.8768800410605503E-4</v>
      </c>
      <c r="AJ29">
        <f t="shared" si="9"/>
        <v>1.8243612672948526E-2</v>
      </c>
      <c r="AK29">
        <f t="shared" si="9"/>
        <v>6.2776994441665553E-5</v>
      </c>
      <c r="AL29">
        <f t="shared" si="9"/>
        <v>3.8543329757063857E-2</v>
      </c>
      <c r="AM29">
        <f t="shared" si="9"/>
        <v>0.51176463999999999</v>
      </c>
      <c r="AN29">
        <f t="shared" si="9"/>
        <v>1.3429271573145622E-4</v>
      </c>
      <c r="AO29">
        <f t="shared" si="9"/>
        <v>-9.9750482569323524E-3</v>
      </c>
      <c r="AP29">
        <f t="shared" si="9"/>
        <v>-1.678039850683815E-2</v>
      </c>
      <c r="AQ29">
        <f t="shared" si="8"/>
        <v>-1.1221015534040236E-2</v>
      </c>
      <c r="AR29">
        <f t="shared" si="8"/>
        <v>2.3422921559888944E-2</v>
      </c>
      <c r="AS29">
        <f t="shared" si="8"/>
        <v>-7.3254129141811786E-2</v>
      </c>
      <c r="AT29">
        <f t="shared" si="8"/>
        <v>-1.0686167040000005E-2</v>
      </c>
      <c r="AU29">
        <f t="shared" si="8"/>
        <v>0.24065674240000007</v>
      </c>
      <c r="AV29">
        <f t="shared" si="8"/>
        <v>5.0746542197061179E-2</v>
      </c>
      <c r="AW29">
        <f t="shared" si="8"/>
        <v>-1.1399061831680006E-2</v>
      </c>
    </row>
    <row r="30" spans="1:49" x14ac:dyDescent="0.25">
      <c r="A30">
        <v>0.5</v>
      </c>
      <c r="B30">
        <v>7.5</v>
      </c>
      <c r="C30">
        <v>22.5</v>
      </c>
      <c r="D30">
        <v>1</v>
      </c>
      <c r="E30">
        <f t="shared" si="3"/>
        <v>0.68088044117647051</v>
      </c>
      <c r="F30" t="str">
        <f t="shared" si="4"/>
        <v/>
      </c>
      <c r="G30">
        <f t="shared" si="0"/>
        <v>2116622.4640929834</v>
      </c>
      <c r="H30">
        <f t="shared" si="1"/>
        <v>2655463.8380767331</v>
      </c>
      <c r="I30">
        <f t="shared" si="5"/>
        <v>0.22582740255532477</v>
      </c>
      <c r="J30">
        <f t="shared" si="6"/>
        <v>3.7775686582786412E-2</v>
      </c>
      <c r="K30">
        <f t="shared" si="11"/>
        <v>5.3671799999999999E-2</v>
      </c>
      <c r="L30">
        <f t="shared" si="11"/>
        <v>-0.2058686952006176</v>
      </c>
      <c r="M30">
        <f t="shared" si="11"/>
        <v>0.43336249999999998</v>
      </c>
      <c r="N30">
        <f t="shared" si="11"/>
        <v>-2.4697520565182828E-2</v>
      </c>
      <c r="O30">
        <f t="shared" si="11"/>
        <v>-8.2286300000000007E-2</v>
      </c>
      <c r="P30">
        <f t="shared" si="11"/>
        <v>1.8767279648446791E-2</v>
      </c>
      <c r="Q30">
        <f t="shared" si="11"/>
        <v>-4.408557E-4</v>
      </c>
      <c r="R30">
        <f t="shared" si="11"/>
        <v>-3.5654233464335115E-3</v>
      </c>
      <c r="S30">
        <f t="shared" si="11"/>
        <v>0.28778100000000001</v>
      </c>
      <c r="T30">
        <f t="shared" si="11"/>
        <v>2.4509662500000001E-2</v>
      </c>
      <c r="U30">
        <f t="shared" si="11"/>
        <v>-4.8735309999999997E-2</v>
      </c>
      <c r="V30">
        <f t="shared" si="11"/>
        <v>0.13865340363247056</v>
      </c>
      <c r="W30">
        <f t="shared" si="11"/>
        <v>-8.7362169338316156E-2</v>
      </c>
      <c r="X30">
        <f t="shared" si="11"/>
        <v>-6.3524169075042408E-2</v>
      </c>
      <c r="Y30">
        <f t="shared" si="11"/>
        <v>-7.185735E-2</v>
      </c>
      <c r="Z30">
        <f t="shared" si="11"/>
        <v>-0.14258045</v>
      </c>
      <c r="AA30">
        <f t="shared" si="10"/>
        <v>-9.2513899999999996E-2</v>
      </c>
      <c r="AB30">
        <f t="shared" si="10"/>
        <v>-0.1229</v>
      </c>
      <c r="AC30">
        <f t="shared" si="10"/>
        <v>0.2077159919255735</v>
      </c>
      <c r="AD30">
        <f t="shared" si="10"/>
        <v>-0.13608011143905907</v>
      </c>
      <c r="AE30">
        <f t="shared" si="10"/>
        <v>-0.19957369999999999</v>
      </c>
      <c r="AF30">
        <f t="shared" si="10"/>
        <v>-0.34794692745220579</v>
      </c>
      <c r="AG30">
        <f t="shared" si="10"/>
        <v>1.0228330000000001E-2</v>
      </c>
      <c r="AH30">
        <f t="shared" si="10"/>
        <v>4.4013750000000001E-4</v>
      </c>
      <c r="AI30">
        <f t="shared" si="10"/>
        <v>1.183129895343185E-3</v>
      </c>
      <c r="AJ30">
        <f t="shared" si="9"/>
        <v>1.8243612672948526E-2</v>
      </c>
      <c r="AK30">
        <f t="shared" ref="AK30:AW30" si="12">AK$4*$A30^AK$1*$D30^AK$2*$E30^AK$3</f>
        <v>1.5326414658609747E-4</v>
      </c>
      <c r="AL30">
        <f t="shared" si="12"/>
        <v>4.8179162196329818E-2</v>
      </c>
      <c r="AM30">
        <f t="shared" si="12"/>
        <v>0.63970579999999999</v>
      </c>
      <c r="AN30">
        <f t="shared" si="12"/>
        <v>6.4035756936767641E-4</v>
      </c>
      <c r="AO30">
        <f t="shared" si="12"/>
        <v>-9.9750482569323524E-3</v>
      </c>
      <c r="AP30">
        <f t="shared" si="12"/>
        <v>-1.678039850683815E-2</v>
      </c>
      <c r="AQ30">
        <f t="shared" si="12"/>
        <v>-1.7532836771937867E-2</v>
      </c>
      <c r="AR30">
        <f t="shared" si="12"/>
        <v>2.9278651949861182E-2</v>
      </c>
      <c r="AS30">
        <f t="shared" si="12"/>
        <v>-0.11445957678408088</v>
      </c>
      <c r="AT30">
        <f t="shared" si="12"/>
        <v>-2.6089274999999999E-2</v>
      </c>
      <c r="AU30">
        <f t="shared" si="12"/>
        <v>0.47003270000000003</v>
      </c>
      <c r="AV30">
        <f t="shared" si="12"/>
        <v>7.9291472182908079E-2</v>
      </c>
      <c r="AW30">
        <f t="shared" si="12"/>
        <v>-4.3483969999999997E-2</v>
      </c>
    </row>
    <row r="31" spans="1:49" x14ac:dyDescent="0.25">
      <c r="A31">
        <v>0.5</v>
      </c>
      <c r="B31">
        <v>7.5</v>
      </c>
      <c r="C31">
        <v>22.5</v>
      </c>
      <c r="D31">
        <v>1.2</v>
      </c>
      <c r="E31">
        <f t="shared" si="3"/>
        <v>0.68088044117647051</v>
      </c>
      <c r="F31" t="str">
        <f t="shared" si="4"/>
        <v/>
      </c>
      <c r="G31">
        <f t="shared" si="0"/>
        <v>2972340.4143346702</v>
      </c>
      <c r="H31">
        <f t="shared" si="1"/>
        <v>4119121.9970071637</v>
      </c>
      <c r="I31">
        <f t="shared" si="5"/>
        <v>0.31712595262804932</v>
      </c>
      <c r="J31">
        <f t="shared" si="6"/>
        <v>5.8597168345512811E-2</v>
      </c>
      <c r="K31">
        <f t="shared" si="11"/>
        <v>5.3671799999999999E-2</v>
      </c>
      <c r="L31">
        <f t="shared" si="11"/>
        <v>-0.2058686952006176</v>
      </c>
      <c r="M31">
        <f t="shared" si="11"/>
        <v>0.52003499999999991</v>
      </c>
      <c r="N31">
        <f t="shared" si="11"/>
        <v>-2.4697520565182828E-2</v>
      </c>
      <c r="O31">
        <f t="shared" si="11"/>
        <v>-0.11849227200000001</v>
      </c>
      <c r="P31">
        <f t="shared" si="11"/>
        <v>2.2520735578136147E-2</v>
      </c>
      <c r="Q31">
        <f t="shared" si="11"/>
        <v>-1.3163880665087999E-3</v>
      </c>
      <c r="R31">
        <f t="shared" si="11"/>
        <v>-4.2785080157202136E-3</v>
      </c>
      <c r="S31">
        <f t="shared" si="11"/>
        <v>0.41440463999999999</v>
      </c>
      <c r="T31">
        <f t="shared" si="11"/>
        <v>2.4509662500000001E-2</v>
      </c>
      <c r="U31">
        <f t="shared" si="11"/>
        <v>-8.4214615679999993E-2</v>
      </c>
      <c r="V31">
        <f t="shared" si="11"/>
        <v>0.16638408435896468</v>
      </c>
      <c r="W31">
        <f t="shared" si="11"/>
        <v>-0.10483460320597938</v>
      </c>
      <c r="X31">
        <f t="shared" si="11"/>
        <v>-6.3524169075042408E-2</v>
      </c>
      <c r="Y31">
        <f t="shared" si="11"/>
        <v>-7.185735E-2</v>
      </c>
      <c r="Z31">
        <f t="shared" si="11"/>
        <v>-0.205315848</v>
      </c>
      <c r="AA31">
        <f t="shared" si="10"/>
        <v>-9.2513899999999996E-2</v>
      </c>
      <c r="AB31">
        <f t="shared" si="10"/>
        <v>-0.17697599999999999</v>
      </c>
      <c r="AC31">
        <f t="shared" si="10"/>
        <v>0.24925919031068819</v>
      </c>
      <c r="AD31">
        <f t="shared" si="10"/>
        <v>-0.13608011143905907</v>
      </c>
      <c r="AE31">
        <f t="shared" si="10"/>
        <v>-0.28738612799999996</v>
      </c>
      <c r="AF31">
        <f t="shared" si="10"/>
        <v>-0.41753631294264698</v>
      </c>
      <c r="AG31">
        <f t="shared" si="10"/>
        <v>3.6649955672064E-2</v>
      </c>
      <c r="AH31">
        <f t="shared" si="10"/>
        <v>5.2816500000000004E-4</v>
      </c>
      <c r="AI31">
        <f t="shared" si="10"/>
        <v>2.9440057811803539E-3</v>
      </c>
      <c r="AJ31">
        <f t="shared" ref="AJ31:AW53" si="13">AJ$4*$A31^AJ$1*$D31^AJ$2*$E31^AJ$3</f>
        <v>1.8243612672948526E-2</v>
      </c>
      <c r="AK31">
        <f t="shared" si="13"/>
        <v>3.1780853436093169E-4</v>
      </c>
      <c r="AL31">
        <f t="shared" si="13"/>
        <v>5.7814994635595779E-2</v>
      </c>
      <c r="AM31">
        <f t="shared" si="13"/>
        <v>0.76764695999999999</v>
      </c>
      <c r="AN31">
        <f t="shared" si="13"/>
        <v>2.2945169476929258E-3</v>
      </c>
      <c r="AO31">
        <f t="shared" si="13"/>
        <v>-9.9750482569323524E-3</v>
      </c>
      <c r="AP31">
        <f t="shared" si="13"/>
        <v>-1.678039850683815E-2</v>
      </c>
      <c r="AQ31">
        <f t="shared" si="13"/>
        <v>-2.5247284951590527E-2</v>
      </c>
      <c r="AR31">
        <f t="shared" si="13"/>
        <v>3.5134382339833417E-2</v>
      </c>
      <c r="AS31">
        <f t="shared" si="13"/>
        <v>-0.16482179056907648</v>
      </c>
      <c r="AT31">
        <f t="shared" si="13"/>
        <v>-5.4098720639999993E-2</v>
      </c>
      <c r="AU31">
        <f t="shared" si="13"/>
        <v>0.81221650560000003</v>
      </c>
      <c r="AV31">
        <f t="shared" si="13"/>
        <v>0.11417971994338763</v>
      </c>
      <c r="AW31">
        <f t="shared" si="13"/>
        <v>-0.12984243867647999</v>
      </c>
    </row>
    <row r="32" spans="1:49" x14ac:dyDescent="0.25">
      <c r="A32">
        <v>0.5</v>
      </c>
      <c r="B32">
        <v>7.5</v>
      </c>
      <c r="C32">
        <v>22.5</v>
      </c>
      <c r="D32">
        <v>1.4</v>
      </c>
      <c r="E32">
        <f>C32*0.514443*(1-$B$1)/$B$2/B32</f>
        <v>0.68088044117647051</v>
      </c>
      <c r="F32" t="str">
        <f t="shared" si="4"/>
        <v/>
      </c>
      <c r="G32">
        <f t="shared" si="0"/>
        <v>3733111.0819750042</v>
      </c>
      <c r="H32">
        <f t="shared" si="1"/>
        <v>5760915.7057771189</v>
      </c>
      <c r="I32">
        <f t="shared" si="5"/>
        <v>0.39829435498983656</v>
      </c>
      <c r="J32">
        <f t="shared" si="6"/>
        <v>8.1952743249896876E-2</v>
      </c>
      <c r="K32">
        <f t="shared" si="11"/>
        <v>5.3671799999999999E-2</v>
      </c>
      <c r="L32">
        <f t="shared" si="11"/>
        <v>-0.2058686952006176</v>
      </c>
      <c r="M32">
        <f t="shared" si="11"/>
        <v>0.60670749999999996</v>
      </c>
      <c r="N32">
        <f t="shared" si="11"/>
        <v>-2.4697520565182828E-2</v>
      </c>
      <c r="O32">
        <f t="shared" si="11"/>
        <v>-0.16128114799999999</v>
      </c>
      <c r="P32">
        <f t="shared" si="11"/>
        <v>2.6274191507825503E-2</v>
      </c>
      <c r="Q32">
        <f t="shared" si="11"/>
        <v>-3.3194388639551987E-3</v>
      </c>
      <c r="R32">
        <f t="shared" si="11"/>
        <v>-4.9915926850069153E-3</v>
      </c>
      <c r="S32">
        <f t="shared" si="11"/>
        <v>0.56405075999999998</v>
      </c>
      <c r="T32">
        <f t="shared" si="11"/>
        <v>2.4509662500000001E-2</v>
      </c>
      <c r="U32">
        <f t="shared" si="11"/>
        <v>-0.13372969063999995</v>
      </c>
      <c r="V32">
        <f t="shared" si="11"/>
        <v>0.19411476508545877</v>
      </c>
      <c r="W32">
        <f t="shared" si="11"/>
        <v>-0.12230703707364261</v>
      </c>
      <c r="X32">
        <f t="shared" si="11"/>
        <v>-6.3524169075042408E-2</v>
      </c>
      <c r="Y32">
        <f t="shared" si="11"/>
        <v>-7.185735E-2</v>
      </c>
      <c r="Z32">
        <f t="shared" si="11"/>
        <v>-0.27945768199999999</v>
      </c>
      <c r="AA32">
        <f t="shared" si="10"/>
        <v>-9.2513899999999996E-2</v>
      </c>
      <c r="AB32">
        <f t="shared" si="10"/>
        <v>-0.24088399999999996</v>
      </c>
      <c r="AC32">
        <f t="shared" si="10"/>
        <v>0.29080238869580288</v>
      </c>
      <c r="AD32">
        <f t="shared" si="10"/>
        <v>-0.13608011143905907</v>
      </c>
      <c r="AE32">
        <f t="shared" si="10"/>
        <v>-0.39116445199999994</v>
      </c>
      <c r="AF32">
        <f t="shared" si="10"/>
        <v>-0.48712569843308812</v>
      </c>
      <c r="AG32">
        <f t="shared" si="10"/>
        <v>0.10782041053683195</v>
      </c>
      <c r="AH32">
        <f t="shared" si="10"/>
        <v>6.1619249999999995E-4</v>
      </c>
      <c r="AI32">
        <f t="shared" si="10"/>
        <v>6.3631565283305287E-3</v>
      </c>
      <c r="AJ32">
        <f t="shared" si="13"/>
        <v>1.8243612672948526E-2</v>
      </c>
      <c r="AK32">
        <f t="shared" si="13"/>
        <v>5.8877954552515185E-4</v>
      </c>
      <c r="AL32">
        <f t="shared" si="13"/>
        <v>6.7450827074861733E-2</v>
      </c>
      <c r="AM32">
        <f t="shared" si="13"/>
        <v>0.89558811999999988</v>
      </c>
      <c r="AN32">
        <f t="shared" si="13"/>
        <v>6.7502335199969791E-3</v>
      </c>
      <c r="AO32">
        <f t="shared" si="13"/>
        <v>-9.9750482569323524E-3</v>
      </c>
      <c r="AP32">
        <f t="shared" si="13"/>
        <v>-1.678039850683815E-2</v>
      </c>
      <c r="AQ32">
        <f t="shared" si="13"/>
        <v>-3.4364360072998215E-2</v>
      </c>
      <c r="AR32">
        <f t="shared" si="13"/>
        <v>4.0990112729805649E-2</v>
      </c>
      <c r="AS32">
        <f t="shared" si="13"/>
        <v>-0.22434077049679849</v>
      </c>
      <c r="AT32">
        <f t="shared" si="13"/>
        <v>-0.10022455883999996</v>
      </c>
      <c r="AU32">
        <f t="shared" si="13"/>
        <v>1.2897697287999998</v>
      </c>
      <c r="AV32">
        <f t="shared" si="13"/>
        <v>0.15541128547849981</v>
      </c>
      <c r="AW32">
        <f t="shared" si="13"/>
        <v>-0.32741411753791982</v>
      </c>
    </row>
    <row r="33" spans="1:49" x14ac:dyDescent="0.25">
      <c r="A33">
        <v>0.5</v>
      </c>
      <c r="B33">
        <v>7.5</v>
      </c>
      <c r="C33">
        <v>22.5</v>
      </c>
      <c r="D33">
        <v>1.6</v>
      </c>
      <c r="E33">
        <f t="shared" si="3"/>
        <v>0.68088044117647051</v>
      </c>
      <c r="F33" t="str">
        <f t="shared" si="4"/>
        <v/>
      </c>
      <c r="G33">
        <f t="shared" si="0"/>
        <v>4368139.2092995569</v>
      </c>
      <c r="H33">
        <f t="shared" si="1"/>
        <v>7424221.7220816528</v>
      </c>
      <c r="I33">
        <f t="shared" si="5"/>
        <v>0.4660469915492943</v>
      </c>
      <c r="J33">
        <f t="shared" si="6"/>
        <v>0.10561434461016646</v>
      </c>
      <c r="K33">
        <f t="shared" si="11"/>
        <v>5.3671799999999999E-2</v>
      </c>
      <c r="L33">
        <f t="shared" si="11"/>
        <v>-0.2058686952006176</v>
      </c>
      <c r="M33">
        <f t="shared" si="11"/>
        <v>0.69338</v>
      </c>
      <c r="N33">
        <f t="shared" si="11"/>
        <v>-2.4697520565182828E-2</v>
      </c>
      <c r="O33">
        <f t="shared" si="11"/>
        <v>-0.21065292800000004</v>
      </c>
      <c r="P33">
        <f t="shared" si="11"/>
        <v>3.0027647437514866E-2</v>
      </c>
      <c r="Q33">
        <f t="shared" si="11"/>
        <v>-7.3963313037312042E-3</v>
      </c>
      <c r="R33">
        <f t="shared" si="11"/>
        <v>-5.7046773542936188E-3</v>
      </c>
      <c r="S33">
        <f t="shared" si="11"/>
        <v>0.73671936000000016</v>
      </c>
      <c r="T33">
        <f t="shared" si="11"/>
        <v>2.4509662500000001E-2</v>
      </c>
      <c r="U33">
        <f t="shared" si="11"/>
        <v>-0.19961982976000003</v>
      </c>
      <c r="V33">
        <f t="shared" si="11"/>
        <v>0.22184544581195292</v>
      </c>
      <c r="W33">
        <f t="shared" si="11"/>
        <v>-0.13977947094130588</v>
      </c>
      <c r="X33">
        <f t="shared" si="11"/>
        <v>-6.3524169075042408E-2</v>
      </c>
      <c r="Y33">
        <f t="shared" si="11"/>
        <v>-7.185735E-2</v>
      </c>
      <c r="Z33">
        <f t="shared" si="11"/>
        <v>-0.36500595200000008</v>
      </c>
      <c r="AA33">
        <f t="shared" si="10"/>
        <v>-9.2513899999999996E-2</v>
      </c>
      <c r="AB33">
        <f t="shared" si="10"/>
        <v>-0.31462400000000007</v>
      </c>
      <c r="AC33">
        <f t="shared" si="10"/>
        <v>0.3323455870809176</v>
      </c>
      <c r="AD33">
        <f t="shared" si="10"/>
        <v>-0.13608011143905907</v>
      </c>
      <c r="AE33">
        <f t="shared" si="10"/>
        <v>-0.51090867200000012</v>
      </c>
      <c r="AF33">
        <f t="shared" si="10"/>
        <v>-0.55671508392352931</v>
      </c>
      <c r="AG33">
        <f t="shared" si="10"/>
        <v>0.27456464276684822</v>
      </c>
      <c r="AH33">
        <f t="shared" si="10"/>
        <v>7.0422000000000008E-4</v>
      </c>
      <c r="AI33">
        <f t="shared" si="10"/>
        <v>1.2406016131393761E-2</v>
      </c>
      <c r="AJ33">
        <f t="shared" si="13"/>
        <v>1.8243612672948526E-2</v>
      </c>
      <c r="AK33">
        <f t="shared" si="13"/>
        <v>1.0044319110666488E-3</v>
      </c>
      <c r="AL33">
        <f t="shared" si="13"/>
        <v>7.7086659514127714E-2</v>
      </c>
      <c r="AM33">
        <f t="shared" si="13"/>
        <v>1.02352928</v>
      </c>
      <c r="AN33">
        <f t="shared" si="13"/>
        <v>1.7189467613626396E-2</v>
      </c>
      <c r="AO33">
        <f t="shared" si="13"/>
        <v>-9.9750482569323524E-3</v>
      </c>
      <c r="AP33">
        <f t="shared" si="13"/>
        <v>-1.678039850683815E-2</v>
      </c>
      <c r="AQ33">
        <f t="shared" si="13"/>
        <v>-4.4884062136160946E-2</v>
      </c>
      <c r="AR33">
        <f t="shared" si="13"/>
        <v>4.6845843119777887E-2</v>
      </c>
      <c r="AS33">
        <f t="shared" si="13"/>
        <v>-0.29301651656724714</v>
      </c>
      <c r="AT33">
        <f t="shared" si="13"/>
        <v>-0.17097867264000008</v>
      </c>
      <c r="AU33">
        <f t="shared" si="13"/>
        <v>1.9252539392000005</v>
      </c>
      <c r="AV33">
        <f t="shared" si="13"/>
        <v>0.20298616878824471</v>
      </c>
      <c r="AW33">
        <f t="shared" si="13"/>
        <v>-0.72953995722752041</v>
      </c>
    </row>
    <row r="34" spans="1:49" x14ac:dyDescent="0.25">
      <c r="A34">
        <v>0.5</v>
      </c>
      <c r="B34">
        <v>7.5</v>
      </c>
      <c r="C34">
        <v>23</v>
      </c>
      <c r="D34">
        <v>0.4</v>
      </c>
      <c r="E34">
        <f t="shared" si="3"/>
        <v>0.69601111764705881</v>
      </c>
      <c r="F34" t="str">
        <f t="shared" si="4"/>
        <v/>
      </c>
      <c r="G34">
        <f t="shared" si="0"/>
        <v>-830251.58955293417</v>
      </c>
      <c r="H34">
        <f t="shared" si="1"/>
        <v>-310851.45437168103</v>
      </c>
      <c r="I34">
        <f t="shared" si="5"/>
        <v>-8.8581484472014055E-2</v>
      </c>
      <c r="J34">
        <f t="shared" si="6"/>
        <v>-4.4220625209691281E-3</v>
      </c>
      <c r="K34">
        <f t="shared" si="11"/>
        <v>5.3671799999999999E-2</v>
      </c>
      <c r="L34">
        <f t="shared" si="11"/>
        <v>-0.21044355509396467</v>
      </c>
      <c r="M34">
        <f t="shared" si="11"/>
        <v>0.173345</v>
      </c>
      <c r="N34">
        <f t="shared" si="11"/>
        <v>-2.5807384452309567E-2</v>
      </c>
      <c r="O34">
        <f t="shared" si="11"/>
        <v>-1.3165808000000003E-2</v>
      </c>
      <c r="P34">
        <f t="shared" si="11"/>
        <v>8.0185763812838061E-3</v>
      </c>
      <c r="Q34">
        <f t="shared" si="11"/>
        <v>-1.805744947200001E-6</v>
      </c>
      <c r="R34">
        <f t="shared" si="11"/>
        <v>-1.5572285839381861E-3</v>
      </c>
      <c r="S34">
        <f t="shared" si="11"/>
        <v>4.604496000000001E-2</v>
      </c>
      <c r="T34">
        <f t="shared" si="11"/>
        <v>2.4509662500000001E-2</v>
      </c>
      <c r="U34">
        <f t="shared" si="11"/>
        <v>-3.1190598400000005E-3</v>
      </c>
      <c r="V34">
        <f t="shared" si="11"/>
        <v>5.6693836151943532E-2</v>
      </c>
      <c r="W34">
        <f t="shared" si="11"/>
        <v>-3.572142035166706E-2</v>
      </c>
      <c r="X34">
        <f t="shared" si="11"/>
        <v>-6.6378835438414691E-2</v>
      </c>
      <c r="Y34">
        <f t="shared" si="11"/>
        <v>-7.185735E-2</v>
      </c>
      <c r="Z34">
        <f t="shared" si="11"/>
        <v>-2.2812872000000005E-2</v>
      </c>
      <c r="AA34">
        <f t="shared" si="10"/>
        <v>-9.2513899999999996E-2</v>
      </c>
      <c r="AB34">
        <f t="shared" si="10"/>
        <v>-1.9664000000000004E-2</v>
      </c>
      <c r="AC34">
        <f t="shared" si="10"/>
        <v>8.4932761142901173E-2</v>
      </c>
      <c r="AD34">
        <f t="shared" si="10"/>
        <v>-0.14219531644693781</v>
      </c>
      <c r="AE34">
        <f t="shared" si="10"/>
        <v>-3.1931792000000007E-2</v>
      </c>
      <c r="AF34">
        <f t="shared" si="10"/>
        <v>-0.14227163255823527</v>
      </c>
      <c r="AG34">
        <f t="shared" si="10"/>
        <v>1.6758095872000014E-5</v>
      </c>
      <c r="AH34">
        <f t="shared" si="10"/>
        <v>1.7605500000000002E-4</v>
      </c>
      <c r="AI34">
        <f t="shared" si="10"/>
        <v>1.2659688529142169E-5</v>
      </c>
      <c r="AJ34">
        <f t="shared" si="13"/>
        <v>1.864902628790294E-2</v>
      </c>
      <c r="AK34">
        <f t="shared" si="13"/>
        <v>4.284121786691086E-6</v>
      </c>
      <c r="AL34">
        <f t="shared" si="13"/>
        <v>2.013770018912275E-2</v>
      </c>
      <c r="AM34">
        <f t="shared" si="13"/>
        <v>0.25588232</v>
      </c>
      <c r="AN34">
        <f t="shared" si="13"/>
        <v>1.0724765492442685E-6</v>
      </c>
      <c r="AO34">
        <f t="shared" si="13"/>
        <v>-1.0196715995975294E-2</v>
      </c>
      <c r="AP34">
        <f t="shared" si="13"/>
        <v>-1.8322449864797086E-2</v>
      </c>
      <c r="AQ34">
        <f t="shared" si="13"/>
        <v>-2.9313171444480426E-3</v>
      </c>
      <c r="AR34">
        <f t="shared" si="13"/>
        <v>1.2509703665038962E-2</v>
      </c>
      <c r="AS34">
        <f t="shared" si="13"/>
        <v>-1.8720499669574123E-2</v>
      </c>
      <c r="AT34">
        <f t="shared" si="13"/>
        <v>-6.6788544000000031E-4</v>
      </c>
      <c r="AU34">
        <f t="shared" si="13"/>
        <v>3.0082092800000008E-2</v>
      </c>
      <c r="AV34">
        <f t="shared" si="13"/>
        <v>1.2968560783693413E-2</v>
      </c>
      <c r="AW34">
        <f t="shared" si="13"/>
        <v>-1.781103411200001E-4</v>
      </c>
    </row>
    <row r="35" spans="1:49" x14ac:dyDescent="0.25">
      <c r="A35">
        <v>0.5</v>
      </c>
      <c r="B35">
        <v>7.5</v>
      </c>
      <c r="C35">
        <v>23</v>
      </c>
      <c r="D35">
        <v>0.6</v>
      </c>
      <c r="E35">
        <f t="shared" si="3"/>
        <v>0.69601111764705881</v>
      </c>
      <c r="F35" t="str">
        <f t="shared" si="4"/>
        <v/>
      </c>
      <c r="G35">
        <f t="shared" si="0"/>
        <v>159001.26912558652</v>
      </c>
      <c r="H35">
        <f t="shared" si="1"/>
        <v>445552.56266815134</v>
      </c>
      <c r="I35">
        <f t="shared" si="5"/>
        <v>1.6964217388204937E-2</v>
      </c>
      <c r="J35">
        <f t="shared" si="6"/>
        <v>6.3382727048166389E-3</v>
      </c>
      <c r="K35">
        <f t="shared" si="11"/>
        <v>5.3671799999999999E-2</v>
      </c>
      <c r="L35">
        <f t="shared" si="11"/>
        <v>-0.21044355509396467</v>
      </c>
      <c r="M35">
        <f t="shared" si="11"/>
        <v>0.26001749999999996</v>
      </c>
      <c r="N35">
        <f t="shared" si="11"/>
        <v>-2.5807384452309567E-2</v>
      </c>
      <c r="O35">
        <f t="shared" si="11"/>
        <v>-2.9623068000000002E-2</v>
      </c>
      <c r="P35">
        <f t="shared" si="11"/>
        <v>1.2027864571925709E-2</v>
      </c>
      <c r="Q35">
        <f t="shared" si="11"/>
        <v>-2.0568563539199999E-5</v>
      </c>
      <c r="R35">
        <f t="shared" si="11"/>
        <v>-2.3358428759072793E-3</v>
      </c>
      <c r="S35">
        <f t="shared" si="11"/>
        <v>0.10360116</v>
      </c>
      <c r="T35">
        <f t="shared" si="11"/>
        <v>2.4509662500000001E-2</v>
      </c>
      <c r="U35">
        <f t="shared" si="11"/>
        <v>-1.0526826959999999E-2</v>
      </c>
      <c r="V35">
        <f t="shared" si="11"/>
        <v>8.5040754227915294E-2</v>
      </c>
      <c r="W35">
        <f t="shared" si="11"/>
        <v>-5.3582130527500584E-2</v>
      </c>
      <c r="X35">
        <f t="shared" si="11"/>
        <v>-6.6378835438414691E-2</v>
      </c>
      <c r="Y35">
        <f t="shared" si="11"/>
        <v>-7.185735E-2</v>
      </c>
      <c r="Z35">
        <f t="shared" si="11"/>
        <v>-5.1328961999999999E-2</v>
      </c>
      <c r="AA35">
        <f t="shared" si="10"/>
        <v>-9.2513899999999996E-2</v>
      </c>
      <c r="AB35">
        <f t="shared" si="10"/>
        <v>-4.4243999999999999E-2</v>
      </c>
      <c r="AC35">
        <f t="shared" si="10"/>
        <v>0.12739914171435177</v>
      </c>
      <c r="AD35">
        <f t="shared" si="10"/>
        <v>-0.14219531644693781</v>
      </c>
      <c r="AE35">
        <f t="shared" si="10"/>
        <v>-7.1846531999999991E-2</v>
      </c>
      <c r="AF35">
        <f t="shared" si="10"/>
        <v>-0.21340744883735291</v>
      </c>
      <c r="AG35">
        <f t="shared" si="10"/>
        <v>2.86327778688E-4</v>
      </c>
      <c r="AH35">
        <f t="shared" si="10"/>
        <v>2.6408250000000002E-4</v>
      </c>
      <c r="AI35">
        <f t="shared" si="10"/>
        <v>9.6134509768173296E-5</v>
      </c>
      <c r="AJ35">
        <f t="shared" si="13"/>
        <v>1.864902628790294E-2</v>
      </c>
      <c r="AK35">
        <f t="shared" si="13"/>
        <v>2.1688366545123612E-5</v>
      </c>
      <c r="AL35">
        <f t="shared" si="13"/>
        <v>3.020655028368412E-2</v>
      </c>
      <c r="AM35">
        <f t="shared" si="13"/>
        <v>0.38382347999999999</v>
      </c>
      <c r="AN35">
        <f t="shared" si="13"/>
        <v>1.8324267290603231E-5</v>
      </c>
      <c r="AO35">
        <f t="shared" si="13"/>
        <v>-1.0196715995975294E-2</v>
      </c>
      <c r="AP35">
        <f t="shared" si="13"/>
        <v>-1.8322449864797086E-2</v>
      </c>
      <c r="AQ35">
        <f t="shared" si="13"/>
        <v>-6.5954635750080943E-3</v>
      </c>
      <c r="AR35">
        <f t="shared" si="13"/>
        <v>1.8764555497558441E-2</v>
      </c>
      <c r="AS35">
        <f t="shared" si="13"/>
        <v>-4.212112425654177E-2</v>
      </c>
      <c r="AT35">
        <f t="shared" si="13"/>
        <v>-3.3811700399999996E-3</v>
      </c>
      <c r="AU35">
        <f t="shared" si="13"/>
        <v>0.1015270632</v>
      </c>
      <c r="AV35">
        <f t="shared" si="13"/>
        <v>2.9179261763310177E-2</v>
      </c>
      <c r="AW35">
        <f t="shared" si="13"/>
        <v>-2.0287881043199998E-3</v>
      </c>
    </row>
    <row r="36" spans="1:49" x14ac:dyDescent="0.25">
      <c r="A36">
        <v>0.5</v>
      </c>
      <c r="B36">
        <v>7.5</v>
      </c>
      <c r="C36">
        <v>23</v>
      </c>
      <c r="D36">
        <v>0.8</v>
      </c>
      <c r="E36">
        <f t="shared" si="3"/>
        <v>0.69601111764705881</v>
      </c>
      <c r="F36">
        <f t="shared" si="4"/>
        <v>0.99564032171067673</v>
      </c>
      <c r="G36">
        <f t="shared" si="0"/>
        <v>1128937.0808264317</v>
      </c>
      <c r="H36">
        <f t="shared" si="1"/>
        <v>1394423.5623596332</v>
      </c>
      <c r="I36">
        <f t="shared" si="5"/>
        <v>0.12044893831393452</v>
      </c>
      <c r="J36">
        <f t="shared" si="6"/>
        <v>1.9836574951629188E-2</v>
      </c>
      <c r="K36">
        <f t="shared" si="11"/>
        <v>5.3671799999999999E-2</v>
      </c>
      <c r="L36">
        <f t="shared" si="11"/>
        <v>-0.21044355509396467</v>
      </c>
      <c r="M36">
        <f t="shared" si="11"/>
        <v>0.34669</v>
      </c>
      <c r="N36">
        <f t="shared" si="11"/>
        <v>-2.5807384452309567E-2</v>
      </c>
      <c r="O36">
        <f t="shared" si="11"/>
        <v>-5.2663232000000011E-2</v>
      </c>
      <c r="P36">
        <f t="shared" si="11"/>
        <v>1.6037152762567612E-2</v>
      </c>
      <c r="Q36">
        <f t="shared" si="11"/>
        <v>-1.1556767662080007E-4</v>
      </c>
      <c r="R36">
        <f t="shared" si="11"/>
        <v>-3.1144571678763723E-3</v>
      </c>
      <c r="S36">
        <f t="shared" si="11"/>
        <v>0.18417984000000004</v>
      </c>
      <c r="T36">
        <f t="shared" si="11"/>
        <v>2.4509662500000001E-2</v>
      </c>
      <c r="U36">
        <f t="shared" si="11"/>
        <v>-2.4952478720000004E-2</v>
      </c>
      <c r="V36">
        <f t="shared" si="11"/>
        <v>0.11338767230388706</v>
      </c>
      <c r="W36">
        <f t="shared" si="11"/>
        <v>-7.1442840703334121E-2</v>
      </c>
      <c r="X36">
        <f t="shared" si="11"/>
        <v>-6.6378835438414691E-2</v>
      </c>
      <c r="Y36">
        <f t="shared" si="11"/>
        <v>-7.185735E-2</v>
      </c>
      <c r="Z36">
        <f t="shared" si="11"/>
        <v>-9.1251488000000019E-2</v>
      </c>
      <c r="AA36">
        <f t="shared" si="10"/>
        <v>-9.2513899999999996E-2</v>
      </c>
      <c r="AB36">
        <f t="shared" si="10"/>
        <v>-7.8656000000000018E-2</v>
      </c>
      <c r="AC36">
        <f t="shared" si="10"/>
        <v>0.16986552228580235</v>
      </c>
      <c r="AD36">
        <f t="shared" si="10"/>
        <v>-0.14219531644693781</v>
      </c>
      <c r="AE36">
        <f t="shared" si="10"/>
        <v>-0.12772716800000003</v>
      </c>
      <c r="AF36">
        <f t="shared" si="10"/>
        <v>-0.28454326511647055</v>
      </c>
      <c r="AG36">
        <f t="shared" si="10"/>
        <v>2.1450362716160017E-3</v>
      </c>
      <c r="AH36">
        <f t="shared" si="10"/>
        <v>3.5211000000000004E-4</v>
      </c>
      <c r="AI36">
        <f t="shared" si="10"/>
        <v>4.051100329325494E-4</v>
      </c>
      <c r="AJ36">
        <f t="shared" si="13"/>
        <v>1.864902628790294E-2</v>
      </c>
      <c r="AK36">
        <f t="shared" si="13"/>
        <v>6.8545948587057375E-5</v>
      </c>
      <c r="AL36">
        <f t="shared" si="13"/>
        <v>4.02754003782455E-2</v>
      </c>
      <c r="AM36">
        <f t="shared" si="13"/>
        <v>0.51176463999999999</v>
      </c>
      <c r="AN36">
        <f t="shared" si="13"/>
        <v>1.3727699830326637E-4</v>
      </c>
      <c r="AO36">
        <f t="shared" si="13"/>
        <v>-1.0196715995975294E-2</v>
      </c>
      <c r="AP36">
        <f t="shared" si="13"/>
        <v>-1.8322449864797086E-2</v>
      </c>
      <c r="AQ36">
        <f t="shared" si="13"/>
        <v>-1.1725268577792171E-2</v>
      </c>
      <c r="AR36">
        <f t="shared" si="13"/>
        <v>2.5019407330077924E-2</v>
      </c>
      <c r="AS36">
        <f t="shared" si="13"/>
        <v>-7.4881998678296494E-2</v>
      </c>
      <c r="AT36">
        <f t="shared" si="13"/>
        <v>-1.0686167040000005E-2</v>
      </c>
      <c r="AU36">
        <f t="shared" si="13"/>
        <v>0.24065674240000007</v>
      </c>
      <c r="AV36">
        <f t="shared" si="13"/>
        <v>5.1874243134773651E-2</v>
      </c>
      <c r="AW36">
        <f t="shared" si="13"/>
        <v>-1.1399061831680006E-2</v>
      </c>
    </row>
    <row r="37" spans="1:49" x14ac:dyDescent="0.25">
      <c r="A37">
        <v>0.5</v>
      </c>
      <c r="B37">
        <v>7.5</v>
      </c>
      <c r="C37">
        <v>23</v>
      </c>
      <c r="D37">
        <v>1</v>
      </c>
      <c r="E37">
        <f t="shared" si="3"/>
        <v>0.69601111764705881</v>
      </c>
      <c r="F37" t="str">
        <f t="shared" si="4"/>
        <v/>
      </c>
      <c r="G37">
        <f t="shared" si="0"/>
        <v>2056186.337417721</v>
      </c>
      <c r="H37">
        <f t="shared" si="1"/>
        <v>2599810.9356027097</v>
      </c>
      <c r="I37">
        <f t="shared" si="5"/>
        <v>0.21937933080936625</v>
      </c>
      <c r="J37">
        <f t="shared" si="6"/>
        <v>3.6983988134049968E-2</v>
      </c>
      <c r="K37">
        <f t="shared" si="11"/>
        <v>5.3671799999999999E-2</v>
      </c>
      <c r="L37">
        <f t="shared" si="11"/>
        <v>-0.21044355509396467</v>
      </c>
      <c r="M37">
        <f t="shared" si="11"/>
        <v>0.43336249999999998</v>
      </c>
      <c r="N37">
        <f t="shared" si="11"/>
        <v>-2.5807384452309567E-2</v>
      </c>
      <c r="O37">
        <f t="shared" si="11"/>
        <v>-8.2286300000000007E-2</v>
      </c>
      <c r="P37">
        <f t="shared" si="11"/>
        <v>2.0046440953209513E-2</v>
      </c>
      <c r="Q37">
        <f t="shared" si="11"/>
        <v>-4.408557E-4</v>
      </c>
      <c r="R37">
        <f t="shared" si="11"/>
        <v>-3.8930714598454652E-3</v>
      </c>
      <c r="S37">
        <f t="shared" si="11"/>
        <v>0.28778100000000001</v>
      </c>
      <c r="T37">
        <f t="shared" si="11"/>
        <v>2.4509662500000001E-2</v>
      </c>
      <c r="U37">
        <f t="shared" si="11"/>
        <v>-4.8735309999999997E-2</v>
      </c>
      <c r="V37">
        <f t="shared" si="11"/>
        <v>0.1417345903798588</v>
      </c>
      <c r="W37">
        <f t="shared" si="11"/>
        <v>-8.9303550879167637E-2</v>
      </c>
      <c r="X37">
        <f t="shared" si="11"/>
        <v>-6.6378835438414691E-2</v>
      </c>
      <c r="Y37">
        <f t="shared" si="11"/>
        <v>-7.185735E-2</v>
      </c>
      <c r="Z37">
        <f t="shared" si="11"/>
        <v>-0.14258045</v>
      </c>
      <c r="AA37">
        <f t="shared" si="10"/>
        <v>-9.2513899999999996E-2</v>
      </c>
      <c r="AB37">
        <f t="shared" si="10"/>
        <v>-0.1229</v>
      </c>
      <c r="AC37">
        <f t="shared" si="10"/>
        <v>0.21233190285725292</v>
      </c>
      <c r="AD37">
        <f t="shared" si="10"/>
        <v>-0.14219531644693781</v>
      </c>
      <c r="AE37">
        <f t="shared" si="10"/>
        <v>-0.19957369999999999</v>
      </c>
      <c r="AF37">
        <f t="shared" si="10"/>
        <v>-0.35567908139558818</v>
      </c>
      <c r="AG37">
        <f t="shared" si="10"/>
        <v>1.0228330000000001E-2</v>
      </c>
      <c r="AH37">
        <f t="shared" si="10"/>
        <v>4.4013750000000001E-4</v>
      </c>
      <c r="AI37">
        <f t="shared" si="10"/>
        <v>1.2362977079240394E-3</v>
      </c>
      <c r="AJ37">
        <f t="shared" si="13"/>
        <v>1.864902628790294E-2</v>
      </c>
      <c r="AK37">
        <f t="shared" si="13"/>
        <v>1.6734850729262048E-4</v>
      </c>
      <c r="AL37">
        <f t="shared" si="13"/>
        <v>5.034425047280687E-2</v>
      </c>
      <c r="AM37">
        <f t="shared" si="13"/>
        <v>0.63970579999999999</v>
      </c>
      <c r="AN37">
        <f t="shared" si="13"/>
        <v>6.5458773757584706E-4</v>
      </c>
      <c r="AO37">
        <f t="shared" si="13"/>
        <v>-1.0196715995975294E-2</v>
      </c>
      <c r="AP37">
        <f t="shared" si="13"/>
        <v>-1.8322449864797086E-2</v>
      </c>
      <c r="AQ37">
        <f t="shared" si="13"/>
        <v>-1.8320732152800265E-2</v>
      </c>
      <c r="AR37">
        <f t="shared" si="13"/>
        <v>3.1274259162597406E-2</v>
      </c>
      <c r="AS37">
        <f t="shared" si="13"/>
        <v>-0.11700312293483824</v>
      </c>
      <c r="AT37">
        <f t="shared" si="13"/>
        <v>-2.6089274999999999E-2</v>
      </c>
      <c r="AU37">
        <f t="shared" si="13"/>
        <v>0.47003270000000003</v>
      </c>
      <c r="AV37">
        <f t="shared" si="13"/>
        <v>8.1053504898083814E-2</v>
      </c>
      <c r="AW37">
        <f t="shared" si="13"/>
        <v>-4.3483969999999997E-2</v>
      </c>
    </row>
    <row r="38" spans="1:49" x14ac:dyDescent="0.25">
      <c r="A38">
        <v>0.5</v>
      </c>
      <c r="B38">
        <v>7.5</v>
      </c>
      <c r="C38">
        <v>23</v>
      </c>
      <c r="D38">
        <v>1.2</v>
      </c>
      <c r="E38">
        <f t="shared" si="3"/>
        <v>0.69601111764705881</v>
      </c>
      <c r="F38" t="str">
        <f t="shared" si="4"/>
        <v/>
      </c>
      <c r="G38">
        <f t="shared" si="0"/>
        <v>2915824.5661114044</v>
      </c>
      <c r="H38">
        <f t="shared" si="1"/>
        <v>4061004.2601347463</v>
      </c>
      <c r="I38">
        <f t="shared" si="5"/>
        <v>0.31109614456166834</v>
      </c>
      <c r="J38">
        <f t="shared" si="6"/>
        <v>5.7770406036980165E-2</v>
      </c>
      <c r="K38">
        <f t="shared" si="11"/>
        <v>5.3671799999999999E-2</v>
      </c>
      <c r="L38">
        <f t="shared" si="11"/>
        <v>-0.21044355509396467</v>
      </c>
      <c r="M38">
        <f t="shared" si="11"/>
        <v>0.52003499999999991</v>
      </c>
      <c r="N38">
        <f t="shared" si="11"/>
        <v>-2.5807384452309567E-2</v>
      </c>
      <c r="O38">
        <f t="shared" si="11"/>
        <v>-0.11849227200000001</v>
      </c>
      <c r="P38">
        <f t="shared" si="11"/>
        <v>2.4055729143851418E-2</v>
      </c>
      <c r="Q38">
        <f t="shared" si="11"/>
        <v>-1.3163880665087999E-3</v>
      </c>
      <c r="R38">
        <f t="shared" si="11"/>
        <v>-4.6716857518145586E-3</v>
      </c>
      <c r="S38">
        <f t="shared" si="11"/>
        <v>0.41440463999999999</v>
      </c>
      <c r="T38">
        <f t="shared" si="11"/>
        <v>2.4509662500000001E-2</v>
      </c>
      <c r="U38">
        <f t="shared" si="11"/>
        <v>-8.4214615679999993E-2</v>
      </c>
      <c r="V38">
        <f t="shared" si="11"/>
        <v>0.17008150845583059</v>
      </c>
      <c r="W38">
        <f t="shared" si="11"/>
        <v>-0.10716426105500117</v>
      </c>
      <c r="X38">
        <f t="shared" si="11"/>
        <v>-6.6378835438414691E-2</v>
      </c>
      <c r="Y38">
        <f t="shared" si="11"/>
        <v>-7.185735E-2</v>
      </c>
      <c r="Z38">
        <f t="shared" si="11"/>
        <v>-0.205315848</v>
      </c>
      <c r="AA38">
        <f t="shared" si="10"/>
        <v>-9.2513899999999996E-2</v>
      </c>
      <c r="AB38">
        <f t="shared" si="10"/>
        <v>-0.17697599999999999</v>
      </c>
      <c r="AC38">
        <f t="shared" si="10"/>
        <v>0.25479828342870353</v>
      </c>
      <c r="AD38">
        <f t="shared" si="10"/>
        <v>-0.14219531644693781</v>
      </c>
      <c r="AE38">
        <f t="shared" si="10"/>
        <v>-0.28738612799999996</v>
      </c>
      <c r="AF38">
        <f t="shared" si="10"/>
        <v>-0.42681489767470582</v>
      </c>
      <c r="AG38">
        <f t="shared" si="10"/>
        <v>3.6649955672064E-2</v>
      </c>
      <c r="AH38">
        <f t="shared" si="10"/>
        <v>5.2816500000000004E-4</v>
      </c>
      <c r="AI38">
        <f t="shared" si="10"/>
        <v>3.0763043125815455E-3</v>
      </c>
      <c r="AJ38">
        <f t="shared" si="13"/>
        <v>1.864902628790294E-2</v>
      </c>
      <c r="AK38">
        <f t="shared" si="13"/>
        <v>3.470138647219778E-4</v>
      </c>
      <c r="AL38">
        <f t="shared" si="13"/>
        <v>6.041310056736824E-2</v>
      </c>
      <c r="AM38">
        <f t="shared" si="13"/>
        <v>0.76764695999999999</v>
      </c>
      <c r="AN38">
        <f t="shared" si="13"/>
        <v>2.3455062131972136E-3</v>
      </c>
      <c r="AO38">
        <f t="shared" si="13"/>
        <v>-1.0196715995975294E-2</v>
      </c>
      <c r="AP38">
        <f t="shared" si="13"/>
        <v>-1.8322449864797086E-2</v>
      </c>
      <c r="AQ38">
        <f t="shared" si="13"/>
        <v>-2.6381854300032377E-2</v>
      </c>
      <c r="AR38">
        <f t="shared" si="13"/>
        <v>3.7529110995116882E-2</v>
      </c>
      <c r="AS38">
        <f t="shared" si="13"/>
        <v>-0.16848449702616708</v>
      </c>
      <c r="AT38">
        <f t="shared" si="13"/>
        <v>-5.4098720639999993E-2</v>
      </c>
      <c r="AU38">
        <f t="shared" si="13"/>
        <v>0.81221650560000003</v>
      </c>
      <c r="AV38">
        <f t="shared" si="13"/>
        <v>0.11671704705324071</v>
      </c>
      <c r="AW38">
        <f t="shared" si="13"/>
        <v>-0.12984243867647999</v>
      </c>
    </row>
    <row r="39" spans="1:49" x14ac:dyDescent="0.25">
      <c r="A39">
        <v>0.5</v>
      </c>
      <c r="B39">
        <v>7.5</v>
      </c>
      <c r="C39">
        <v>23</v>
      </c>
      <c r="D39">
        <v>1.4</v>
      </c>
      <c r="E39">
        <f t="shared" si="3"/>
        <v>0.69601111764705881</v>
      </c>
      <c r="F39" t="str">
        <f t="shared" si="4"/>
        <v/>
      </c>
      <c r="G39">
        <f t="shared" si="0"/>
        <v>3680515.5122037348</v>
      </c>
      <c r="H39">
        <f t="shared" si="1"/>
        <v>5700480.7855056738</v>
      </c>
      <c r="I39">
        <f t="shared" si="5"/>
        <v>0.39268281060303312</v>
      </c>
      <c r="J39">
        <f t="shared" si="6"/>
        <v>8.1093017512308505E-2</v>
      </c>
      <c r="K39">
        <f t="shared" si="11"/>
        <v>5.3671799999999999E-2</v>
      </c>
      <c r="L39">
        <f t="shared" si="11"/>
        <v>-0.21044355509396467</v>
      </c>
      <c r="M39">
        <f t="shared" si="11"/>
        <v>0.60670749999999996</v>
      </c>
      <c r="N39">
        <f t="shared" si="11"/>
        <v>-2.5807384452309567E-2</v>
      </c>
      <c r="O39">
        <f t="shared" si="11"/>
        <v>-0.16128114799999999</v>
      </c>
      <c r="P39">
        <f t="shared" si="11"/>
        <v>2.806501733449332E-2</v>
      </c>
      <c r="Q39">
        <f t="shared" si="11"/>
        <v>-3.3194388639551987E-3</v>
      </c>
      <c r="R39">
        <f t="shared" si="11"/>
        <v>-5.4503000437836503E-3</v>
      </c>
      <c r="S39">
        <f t="shared" si="11"/>
        <v>0.56405075999999998</v>
      </c>
      <c r="T39">
        <f t="shared" si="11"/>
        <v>2.4509662500000001E-2</v>
      </c>
      <c r="U39">
        <f t="shared" si="11"/>
        <v>-0.13372969063999995</v>
      </c>
      <c r="V39">
        <f t="shared" si="11"/>
        <v>0.19842842653180234</v>
      </c>
      <c r="W39">
        <f t="shared" si="11"/>
        <v>-0.12502497123083467</v>
      </c>
      <c r="X39">
        <f t="shared" si="11"/>
        <v>-6.6378835438414691E-2</v>
      </c>
      <c r="Y39">
        <f t="shared" si="11"/>
        <v>-7.185735E-2</v>
      </c>
      <c r="Z39">
        <f t="shared" si="11"/>
        <v>-0.27945768199999999</v>
      </c>
      <c r="AA39">
        <f t="shared" si="10"/>
        <v>-9.2513899999999996E-2</v>
      </c>
      <c r="AB39">
        <f t="shared" si="10"/>
        <v>-0.24088399999999996</v>
      </c>
      <c r="AC39">
        <f t="shared" si="10"/>
        <v>0.29726466400015411</v>
      </c>
      <c r="AD39">
        <f t="shared" si="10"/>
        <v>-0.14219531644693781</v>
      </c>
      <c r="AE39">
        <f t="shared" si="10"/>
        <v>-0.39116445199999994</v>
      </c>
      <c r="AF39">
        <f t="shared" si="10"/>
        <v>-0.49795071395382345</v>
      </c>
      <c r="AG39">
        <f t="shared" si="10"/>
        <v>0.10782041053683195</v>
      </c>
      <c r="AH39">
        <f t="shared" si="10"/>
        <v>6.1619249999999995E-4</v>
      </c>
      <c r="AI39">
        <f t="shared" si="10"/>
        <v>6.6491057846653828E-3</v>
      </c>
      <c r="AJ39">
        <f t="shared" si="13"/>
        <v>1.864902628790294E-2</v>
      </c>
      <c r="AK39">
        <f t="shared" si="13"/>
        <v>6.4288602561533067E-4</v>
      </c>
      <c r="AL39">
        <f t="shared" si="13"/>
        <v>7.048195066192961E-2</v>
      </c>
      <c r="AM39">
        <f t="shared" si="13"/>
        <v>0.89558811999999988</v>
      </c>
      <c r="AN39">
        <f t="shared" si="13"/>
        <v>6.900238709330246E-3</v>
      </c>
      <c r="AO39">
        <f t="shared" si="13"/>
        <v>-1.0196715995975294E-2</v>
      </c>
      <c r="AP39">
        <f t="shared" si="13"/>
        <v>-1.8322449864797086E-2</v>
      </c>
      <c r="AQ39">
        <f t="shared" si="13"/>
        <v>-3.5908635019488509E-2</v>
      </c>
      <c r="AR39">
        <f t="shared" si="13"/>
        <v>4.3783962827636358E-2</v>
      </c>
      <c r="AS39">
        <f t="shared" si="13"/>
        <v>-0.22932612095228291</v>
      </c>
      <c r="AT39">
        <f t="shared" si="13"/>
        <v>-0.10022455883999996</v>
      </c>
      <c r="AU39">
        <f t="shared" si="13"/>
        <v>1.2897697287999998</v>
      </c>
      <c r="AV39">
        <f t="shared" si="13"/>
        <v>0.15886486960024426</v>
      </c>
      <c r="AW39">
        <f t="shared" si="13"/>
        <v>-0.32741411753791982</v>
      </c>
    </row>
    <row r="40" spans="1:49" x14ac:dyDescent="0.25">
      <c r="A40">
        <v>0.5</v>
      </c>
      <c r="B40">
        <v>7.5</v>
      </c>
      <c r="C40">
        <v>23</v>
      </c>
      <c r="D40">
        <v>1.6</v>
      </c>
      <c r="E40">
        <f t="shared" si="3"/>
        <v>0.69601111764705881</v>
      </c>
      <c r="F40" t="str">
        <f t="shared" si="4"/>
        <v/>
      </c>
      <c r="G40">
        <f t="shared" si="0"/>
        <v>4319463.9179802816</v>
      </c>
      <c r="H40">
        <f t="shared" si="1"/>
        <v>7362444.0201046579</v>
      </c>
      <c r="I40">
        <f t="shared" si="5"/>
        <v>0.46085371084206816</v>
      </c>
      <c r="J40">
        <f t="shared" si="6"/>
        <v>0.10473551693636241</v>
      </c>
      <c r="K40">
        <f t="shared" si="11"/>
        <v>5.3671799999999999E-2</v>
      </c>
      <c r="L40">
        <f t="shared" si="11"/>
        <v>-0.21044355509396467</v>
      </c>
      <c r="M40">
        <f t="shared" si="11"/>
        <v>0.69338</v>
      </c>
      <c r="N40">
        <f t="shared" si="11"/>
        <v>-2.5807384452309567E-2</v>
      </c>
      <c r="O40">
        <f t="shared" si="11"/>
        <v>-0.21065292800000004</v>
      </c>
      <c r="P40">
        <f t="shared" si="11"/>
        <v>3.2074305525135224E-2</v>
      </c>
      <c r="Q40">
        <f t="shared" si="11"/>
        <v>-7.3963313037312042E-3</v>
      </c>
      <c r="R40">
        <f t="shared" si="11"/>
        <v>-6.2289143357527445E-3</v>
      </c>
      <c r="S40">
        <f t="shared" si="11"/>
        <v>0.73671936000000016</v>
      </c>
      <c r="T40">
        <f t="shared" si="11"/>
        <v>2.4509662500000001E-2</v>
      </c>
      <c r="U40">
        <f t="shared" si="11"/>
        <v>-0.19961982976000003</v>
      </c>
      <c r="V40">
        <f t="shared" si="11"/>
        <v>0.22677534460777413</v>
      </c>
      <c r="W40">
        <f t="shared" si="11"/>
        <v>-0.14288568140666824</v>
      </c>
      <c r="X40">
        <f t="shared" si="11"/>
        <v>-6.6378835438414691E-2</v>
      </c>
      <c r="Y40">
        <f t="shared" si="11"/>
        <v>-7.185735E-2</v>
      </c>
      <c r="Z40">
        <f t="shared" si="11"/>
        <v>-0.36500595200000008</v>
      </c>
      <c r="AA40">
        <f t="shared" si="10"/>
        <v>-9.2513899999999996E-2</v>
      </c>
      <c r="AB40">
        <f t="shared" si="10"/>
        <v>-0.31462400000000007</v>
      </c>
      <c r="AC40">
        <f t="shared" si="10"/>
        <v>0.33973104457160469</v>
      </c>
      <c r="AD40">
        <f t="shared" si="10"/>
        <v>-0.14219531644693781</v>
      </c>
      <c r="AE40">
        <f t="shared" si="10"/>
        <v>-0.51090867200000012</v>
      </c>
      <c r="AF40">
        <f t="shared" si="10"/>
        <v>-0.56908653023294109</v>
      </c>
      <c r="AG40">
        <f t="shared" si="10"/>
        <v>0.27456464276684822</v>
      </c>
      <c r="AH40">
        <f t="shared" si="10"/>
        <v>7.0422000000000008E-4</v>
      </c>
      <c r="AI40">
        <f t="shared" si="10"/>
        <v>1.2963521053841581E-2</v>
      </c>
      <c r="AJ40">
        <f t="shared" si="13"/>
        <v>1.864902628790294E-2</v>
      </c>
      <c r="AK40">
        <f t="shared" si="13"/>
        <v>1.096735177392918E-3</v>
      </c>
      <c r="AL40">
        <f t="shared" si="13"/>
        <v>8.0550800756491001E-2</v>
      </c>
      <c r="AM40">
        <f t="shared" si="13"/>
        <v>1.02352928</v>
      </c>
      <c r="AN40">
        <f t="shared" si="13"/>
        <v>1.7571455782818095E-2</v>
      </c>
      <c r="AO40">
        <f t="shared" si="13"/>
        <v>-1.0196715995975294E-2</v>
      </c>
      <c r="AP40">
        <f t="shared" si="13"/>
        <v>-1.8322449864797086E-2</v>
      </c>
      <c r="AQ40">
        <f t="shared" si="13"/>
        <v>-4.6901074311168682E-2</v>
      </c>
      <c r="AR40">
        <f t="shared" si="13"/>
        <v>5.0038814660155848E-2</v>
      </c>
      <c r="AS40">
        <f t="shared" si="13"/>
        <v>-0.29952799471318597</v>
      </c>
      <c r="AT40">
        <f t="shared" si="13"/>
        <v>-0.17097867264000008</v>
      </c>
      <c r="AU40">
        <f t="shared" si="13"/>
        <v>1.9252539392000005</v>
      </c>
      <c r="AV40">
        <f t="shared" si="13"/>
        <v>0.2074969725390946</v>
      </c>
      <c r="AW40">
        <f t="shared" si="13"/>
        <v>-0.72953995722752041</v>
      </c>
    </row>
    <row r="41" spans="1:49" x14ac:dyDescent="0.25">
      <c r="A41">
        <v>0.5</v>
      </c>
      <c r="B41">
        <v>7.5</v>
      </c>
      <c r="C41">
        <v>23.5</v>
      </c>
      <c r="D41">
        <v>0.4</v>
      </c>
      <c r="E41">
        <f t="shared" si="3"/>
        <v>0.71114179411764711</v>
      </c>
      <c r="F41" t="str">
        <f t="shared" si="4"/>
        <v/>
      </c>
      <c r="G41">
        <f t="shared" si="0"/>
        <v>-903134.89334802958</v>
      </c>
      <c r="H41">
        <f t="shared" si="1"/>
        <v>-363520.07958031783</v>
      </c>
      <c r="I41">
        <f t="shared" si="5"/>
        <v>-9.6357574665193652E-2</v>
      </c>
      <c r="J41">
        <f t="shared" si="6"/>
        <v>-5.1713076999464879E-3</v>
      </c>
      <c r="K41">
        <f t="shared" si="11"/>
        <v>5.3671799999999999E-2</v>
      </c>
      <c r="L41">
        <f t="shared" si="11"/>
        <v>-0.21501841498731175</v>
      </c>
      <c r="M41">
        <f t="shared" si="11"/>
        <v>0.173345</v>
      </c>
      <c r="N41">
        <f t="shared" si="11"/>
        <v>-2.6941640952340196E-2</v>
      </c>
      <c r="O41">
        <f t="shared" si="11"/>
        <v>-1.3165808000000003E-2</v>
      </c>
      <c r="P41">
        <f t="shared" si="11"/>
        <v>8.5529778872568112E-3</v>
      </c>
      <c r="Q41">
        <f t="shared" si="11"/>
        <v>-1.805744947200001E-6</v>
      </c>
      <c r="R41">
        <f t="shared" si="11"/>
        <v>-1.6971196888813818E-3</v>
      </c>
      <c r="S41">
        <f t="shared" si="11"/>
        <v>4.604496000000001E-2</v>
      </c>
      <c r="T41">
        <f t="shared" si="11"/>
        <v>2.4509662500000001E-2</v>
      </c>
      <c r="U41">
        <f t="shared" si="11"/>
        <v>-3.1190598400000005E-3</v>
      </c>
      <c r="V41">
        <f t="shared" si="11"/>
        <v>5.7926310850898832E-2</v>
      </c>
      <c r="W41">
        <f t="shared" si="11"/>
        <v>-3.649797296800765E-2</v>
      </c>
      <c r="X41">
        <f t="shared" si="11"/>
        <v>-6.9296241721861107E-2</v>
      </c>
      <c r="Y41">
        <f t="shared" si="11"/>
        <v>-7.185735E-2</v>
      </c>
      <c r="Z41">
        <f t="shared" si="11"/>
        <v>-2.2812872000000005E-2</v>
      </c>
      <c r="AA41">
        <f t="shared" si="10"/>
        <v>-9.2513899999999996E-2</v>
      </c>
      <c r="AB41">
        <f t="shared" si="10"/>
        <v>-1.9664000000000004E-2</v>
      </c>
      <c r="AC41">
        <f t="shared" si="10"/>
        <v>8.6779125515572944E-2</v>
      </c>
      <c r="AD41">
        <f t="shared" si="10"/>
        <v>-0.14844492156487982</v>
      </c>
      <c r="AE41">
        <f t="shared" si="10"/>
        <v>-3.1931792000000007E-2</v>
      </c>
      <c r="AF41">
        <f t="shared" si="10"/>
        <v>-0.14536449413558822</v>
      </c>
      <c r="AG41">
        <f t="shared" si="10"/>
        <v>1.6758095872000014E-5</v>
      </c>
      <c r="AH41">
        <f t="shared" si="10"/>
        <v>1.7605500000000002E-4</v>
      </c>
      <c r="AI41">
        <f t="shared" si="10"/>
        <v>1.3216092609109197E-5</v>
      </c>
      <c r="AJ41">
        <f t="shared" si="13"/>
        <v>1.9054439902857354E-2</v>
      </c>
      <c r="AK41">
        <f t="shared" si="13"/>
        <v>4.6689789211111305E-6</v>
      </c>
      <c r="AL41">
        <f t="shared" si="13"/>
        <v>2.1022769242803482E-2</v>
      </c>
      <c r="AM41">
        <f t="shared" si="13"/>
        <v>0.25588232</v>
      </c>
      <c r="AN41">
        <f t="shared" si="13"/>
        <v>1.0957912568365355E-6</v>
      </c>
      <c r="AO41">
        <f t="shared" si="13"/>
        <v>-1.0418383735018237E-2</v>
      </c>
      <c r="AP41">
        <f t="shared" si="13"/>
        <v>-1.996841744032838E-2</v>
      </c>
      <c r="AQ41">
        <f t="shared" si="13"/>
        <v>-3.0601510265055427E-3</v>
      </c>
      <c r="AR41">
        <f t="shared" si="13"/>
        <v>1.3343418299656249E-2</v>
      </c>
      <c r="AS41">
        <f t="shared" si="13"/>
        <v>-1.91274670536953E-2</v>
      </c>
      <c r="AT41">
        <f t="shared" si="13"/>
        <v>-6.6788544000000031E-4</v>
      </c>
      <c r="AU41">
        <f t="shared" si="13"/>
        <v>3.0082092800000008E-2</v>
      </c>
      <c r="AV41">
        <f t="shared" si="13"/>
        <v>1.3250486018121533E-2</v>
      </c>
      <c r="AW41">
        <f t="shared" si="13"/>
        <v>-1.781103411200001E-4</v>
      </c>
    </row>
    <row r="42" spans="1:49" x14ac:dyDescent="0.25">
      <c r="A42">
        <v>0.5</v>
      </c>
      <c r="B42">
        <v>7.5</v>
      </c>
      <c r="C42">
        <v>23.5</v>
      </c>
      <c r="D42">
        <v>0.6</v>
      </c>
      <c r="E42">
        <f t="shared" si="3"/>
        <v>0.71114179411764711</v>
      </c>
      <c r="F42" t="str">
        <f t="shared" si="4"/>
        <v/>
      </c>
      <c r="G42">
        <f t="shared" si="0"/>
        <v>90103.40836952941</v>
      </c>
      <c r="H42">
        <f t="shared" si="1"/>
        <v>392352.54161760386</v>
      </c>
      <c r="I42">
        <f t="shared" si="5"/>
        <v>9.6133434368476309E-3</v>
      </c>
      <c r="J42">
        <f t="shared" si="6"/>
        <v>5.5814680770953059E-3</v>
      </c>
      <c r="K42">
        <f t="shared" si="11"/>
        <v>5.3671799999999999E-2</v>
      </c>
      <c r="L42">
        <f t="shared" si="11"/>
        <v>-0.21501841498731175</v>
      </c>
      <c r="M42">
        <f t="shared" si="11"/>
        <v>0.26001749999999996</v>
      </c>
      <c r="N42">
        <f t="shared" si="11"/>
        <v>-2.6941640952340196E-2</v>
      </c>
      <c r="O42">
        <f t="shared" si="11"/>
        <v>-2.9623068000000002E-2</v>
      </c>
      <c r="P42">
        <f t="shared" si="11"/>
        <v>1.2829466830885216E-2</v>
      </c>
      <c r="Q42">
        <f t="shared" si="11"/>
        <v>-2.0568563539199999E-5</v>
      </c>
      <c r="R42">
        <f t="shared" si="11"/>
        <v>-2.5456795333220726E-3</v>
      </c>
      <c r="S42">
        <f t="shared" si="11"/>
        <v>0.10360116</v>
      </c>
      <c r="T42">
        <f t="shared" si="11"/>
        <v>2.4509662500000001E-2</v>
      </c>
      <c r="U42">
        <f t="shared" si="11"/>
        <v>-1.0526826959999999E-2</v>
      </c>
      <c r="V42">
        <f t="shared" si="11"/>
        <v>8.6889466276348234E-2</v>
      </c>
      <c r="W42">
        <f t="shared" si="11"/>
        <v>-5.4746959452011468E-2</v>
      </c>
      <c r="X42">
        <f t="shared" si="11"/>
        <v>-6.9296241721861107E-2</v>
      </c>
      <c r="Y42">
        <f t="shared" si="11"/>
        <v>-7.185735E-2</v>
      </c>
      <c r="Z42">
        <f t="shared" si="11"/>
        <v>-5.1328961999999999E-2</v>
      </c>
      <c r="AA42">
        <f t="shared" si="10"/>
        <v>-9.2513899999999996E-2</v>
      </c>
      <c r="AB42">
        <f t="shared" si="10"/>
        <v>-4.4243999999999999E-2</v>
      </c>
      <c r="AC42">
        <f t="shared" si="10"/>
        <v>0.13016868827335942</v>
      </c>
      <c r="AD42">
        <f t="shared" si="10"/>
        <v>-0.14844492156487982</v>
      </c>
      <c r="AE42">
        <f t="shared" si="10"/>
        <v>-7.1846531999999991E-2</v>
      </c>
      <c r="AF42">
        <f t="shared" si="10"/>
        <v>-0.21804674120338235</v>
      </c>
      <c r="AG42">
        <f t="shared" si="10"/>
        <v>2.86327778688E-4</v>
      </c>
      <c r="AH42">
        <f t="shared" si="10"/>
        <v>2.6408250000000002E-4</v>
      </c>
      <c r="AI42">
        <f t="shared" si="10"/>
        <v>1.0035970325042291E-4</v>
      </c>
      <c r="AJ42">
        <f t="shared" si="13"/>
        <v>1.9054439902857354E-2</v>
      </c>
      <c r="AK42">
        <f t="shared" si="13"/>
        <v>2.3636705788125086E-5</v>
      </c>
      <c r="AL42">
        <f t="shared" si="13"/>
        <v>3.1534153864205217E-2</v>
      </c>
      <c r="AM42">
        <f t="shared" si="13"/>
        <v>0.38382347999999999</v>
      </c>
      <c r="AN42">
        <f t="shared" si="13"/>
        <v>1.8722620927355476E-5</v>
      </c>
      <c r="AO42">
        <f t="shared" si="13"/>
        <v>-1.0418383735018237E-2</v>
      </c>
      <c r="AP42">
        <f t="shared" si="13"/>
        <v>-1.996841744032838E-2</v>
      </c>
      <c r="AQ42">
        <f t="shared" si="13"/>
        <v>-6.8853398096374689E-3</v>
      </c>
      <c r="AR42">
        <f t="shared" si="13"/>
        <v>2.0015127449484374E-2</v>
      </c>
      <c r="AS42">
        <f t="shared" si="13"/>
        <v>-4.3036800870814421E-2</v>
      </c>
      <c r="AT42">
        <f t="shared" si="13"/>
        <v>-3.3811700399999996E-3</v>
      </c>
      <c r="AU42">
        <f t="shared" si="13"/>
        <v>0.1015270632</v>
      </c>
      <c r="AV42">
        <f t="shared" si="13"/>
        <v>2.9813593540773443E-2</v>
      </c>
      <c r="AW42">
        <f t="shared" si="13"/>
        <v>-2.0287881043199998E-3</v>
      </c>
    </row>
    <row r="43" spans="1:49" x14ac:dyDescent="0.25">
      <c r="A43">
        <v>0.5</v>
      </c>
      <c r="B43">
        <v>7.5</v>
      </c>
      <c r="C43">
        <v>23.5</v>
      </c>
      <c r="D43">
        <v>0.8</v>
      </c>
      <c r="E43">
        <f t="shared" si="3"/>
        <v>0.71114179411764711</v>
      </c>
      <c r="F43" t="str">
        <f t="shared" si="4"/>
        <v/>
      </c>
      <c r="G43">
        <f t="shared" si="0"/>
        <v>1064024.663109412</v>
      </c>
      <c r="H43">
        <f t="shared" si="1"/>
        <v>1339903.637928278</v>
      </c>
      <c r="I43">
        <f t="shared" si="5"/>
        <v>0.1135232806043994</v>
      </c>
      <c r="J43">
        <f t="shared" si="6"/>
        <v>1.9060993846624297E-2</v>
      </c>
      <c r="K43">
        <f t="shared" si="11"/>
        <v>5.3671799999999999E-2</v>
      </c>
      <c r="L43">
        <f t="shared" si="11"/>
        <v>-0.21501841498731175</v>
      </c>
      <c r="M43">
        <f t="shared" si="11"/>
        <v>0.34669</v>
      </c>
      <c r="N43">
        <f t="shared" si="11"/>
        <v>-2.6941640952340196E-2</v>
      </c>
      <c r="O43">
        <f t="shared" si="11"/>
        <v>-5.2663232000000011E-2</v>
      </c>
      <c r="P43">
        <f t="shared" si="11"/>
        <v>1.7105955774513622E-2</v>
      </c>
      <c r="Q43">
        <f t="shared" si="11"/>
        <v>-1.1556767662080007E-4</v>
      </c>
      <c r="R43">
        <f t="shared" si="11"/>
        <v>-3.3942393777627636E-3</v>
      </c>
      <c r="S43">
        <f t="shared" si="11"/>
        <v>0.18417984000000004</v>
      </c>
      <c r="T43">
        <f t="shared" si="11"/>
        <v>2.4509662500000001E-2</v>
      </c>
      <c r="U43">
        <f t="shared" si="11"/>
        <v>-2.4952478720000004E-2</v>
      </c>
      <c r="V43">
        <f t="shared" si="11"/>
        <v>0.11585262170179766</v>
      </c>
      <c r="W43">
        <f t="shared" si="11"/>
        <v>-7.29959459360153E-2</v>
      </c>
      <c r="X43">
        <f t="shared" si="11"/>
        <v>-6.9296241721861107E-2</v>
      </c>
      <c r="Y43">
        <f t="shared" si="11"/>
        <v>-7.185735E-2</v>
      </c>
      <c r="Z43">
        <f t="shared" si="11"/>
        <v>-9.1251488000000019E-2</v>
      </c>
      <c r="AA43">
        <f t="shared" si="10"/>
        <v>-9.2513899999999996E-2</v>
      </c>
      <c r="AB43">
        <f t="shared" si="10"/>
        <v>-7.8656000000000018E-2</v>
      </c>
      <c r="AC43">
        <f t="shared" si="10"/>
        <v>0.17355825103114589</v>
      </c>
      <c r="AD43">
        <f t="shared" si="10"/>
        <v>-0.14844492156487982</v>
      </c>
      <c r="AE43">
        <f t="shared" si="10"/>
        <v>-0.12772716800000003</v>
      </c>
      <c r="AF43">
        <f t="shared" si="10"/>
        <v>-0.29072898827117644</v>
      </c>
      <c r="AG43">
        <f t="shared" si="10"/>
        <v>2.1450362716160017E-3</v>
      </c>
      <c r="AH43">
        <f t="shared" si="10"/>
        <v>3.5211000000000004E-4</v>
      </c>
      <c r="AI43">
        <f t="shared" si="10"/>
        <v>4.2291496349149431E-4</v>
      </c>
      <c r="AJ43">
        <f t="shared" si="13"/>
        <v>1.9054439902857354E-2</v>
      </c>
      <c r="AK43">
        <f t="shared" si="13"/>
        <v>7.4703662737778088E-5</v>
      </c>
      <c r="AL43">
        <f t="shared" si="13"/>
        <v>4.2045538485606965E-2</v>
      </c>
      <c r="AM43">
        <f t="shared" si="13"/>
        <v>0.51176463999999999</v>
      </c>
      <c r="AN43">
        <f t="shared" si="13"/>
        <v>1.4026128087507654E-4</v>
      </c>
      <c r="AO43">
        <f t="shared" si="13"/>
        <v>-1.0418383735018237E-2</v>
      </c>
      <c r="AP43">
        <f t="shared" si="13"/>
        <v>-1.996841744032838E-2</v>
      </c>
      <c r="AQ43">
        <f t="shared" si="13"/>
        <v>-1.2240604106022171E-2</v>
      </c>
      <c r="AR43">
        <f t="shared" si="13"/>
        <v>2.6686836599312497E-2</v>
      </c>
      <c r="AS43">
        <f t="shared" si="13"/>
        <v>-7.6509868214781201E-2</v>
      </c>
      <c r="AT43">
        <f t="shared" si="13"/>
        <v>-1.0686167040000005E-2</v>
      </c>
      <c r="AU43">
        <f t="shared" si="13"/>
        <v>0.24065674240000007</v>
      </c>
      <c r="AV43">
        <f t="shared" si="13"/>
        <v>5.300194407248613E-2</v>
      </c>
      <c r="AW43">
        <f t="shared" si="13"/>
        <v>-1.1399061831680006E-2</v>
      </c>
    </row>
    <row r="44" spans="1:49" x14ac:dyDescent="0.25">
      <c r="A44">
        <v>0.5</v>
      </c>
      <c r="B44">
        <v>7.5</v>
      </c>
      <c r="C44">
        <v>23.5</v>
      </c>
      <c r="D44">
        <v>1</v>
      </c>
      <c r="E44">
        <f t="shared" si="3"/>
        <v>0.71114179411764711</v>
      </c>
      <c r="F44">
        <f t="shared" si="4"/>
        <v>1.0041403679154901</v>
      </c>
      <c r="G44">
        <f t="shared" si="0"/>
        <v>1995259.3627397395</v>
      </c>
      <c r="H44">
        <f t="shared" si="1"/>
        <v>2543333.8080659173</v>
      </c>
      <c r="I44">
        <f t="shared" si="5"/>
        <v>0.21287888934165342</v>
      </c>
      <c r="J44">
        <f t="shared" si="6"/>
        <v>3.6180564551949478E-2</v>
      </c>
      <c r="K44">
        <f t="shared" si="11"/>
        <v>5.3671799999999999E-2</v>
      </c>
      <c r="L44">
        <f t="shared" si="11"/>
        <v>-0.21501841498731175</v>
      </c>
      <c r="M44">
        <f t="shared" si="11"/>
        <v>0.43336249999999998</v>
      </c>
      <c r="N44">
        <f t="shared" si="11"/>
        <v>-2.6941640952340196E-2</v>
      </c>
      <c r="O44">
        <f t="shared" si="11"/>
        <v>-8.2286300000000007E-2</v>
      </c>
      <c r="P44">
        <f t="shared" si="11"/>
        <v>2.1382444718142029E-2</v>
      </c>
      <c r="Q44">
        <f t="shared" si="11"/>
        <v>-4.408557E-4</v>
      </c>
      <c r="R44">
        <f t="shared" si="11"/>
        <v>-4.2427992222034538E-3</v>
      </c>
      <c r="S44">
        <f t="shared" si="11"/>
        <v>0.28778100000000001</v>
      </c>
      <c r="T44">
        <f t="shared" si="11"/>
        <v>2.4509662500000001E-2</v>
      </c>
      <c r="U44">
        <f t="shared" si="11"/>
        <v>-4.8735309999999997E-2</v>
      </c>
      <c r="V44">
        <f t="shared" si="11"/>
        <v>0.14481577712724708</v>
      </c>
      <c r="W44">
        <f t="shared" si="11"/>
        <v>-9.1244932420019118E-2</v>
      </c>
      <c r="X44">
        <f t="shared" si="11"/>
        <v>-6.9296241721861107E-2</v>
      </c>
      <c r="Y44">
        <f t="shared" si="11"/>
        <v>-7.185735E-2</v>
      </c>
      <c r="Z44">
        <f t="shared" ref="Z44:AO59" si="14">Z$4*$A44^Z$1*$D44^Z$2*$E44^Z$3</f>
        <v>-0.14258045</v>
      </c>
      <c r="AA44">
        <f t="shared" si="14"/>
        <v>-9.2513899999999996E-2</v>
      </c>
      <c r="AB44">
        <f t="shared" si="14"/>
        <v>-0.1229</v>
      </c>
      <c r="AC44">
        <f t="shared" si="14"/>
        <v>0.21694781378893238</v>
      </c>
      <c r="AD44">
        <f t="shared" si="14"/>
        <v>-0.14844492156487982</v>
      </c>
      <c r="AE44">
        <f t="shared" si="14"/>
        <v>-0.19957369999999999</v>
      </c>
      <c r="AF44">
        <f t="shared" si="14"/>
        <v>-0.36341123533897057</v>
      </c>
      <c r="AG44">
        <f t="shared" si="14"/>
        <v>1.0228330000000001E-2</v>
      </c>
      <c r="AH44">
        <f t="shared" si="14"/>
        <v>4.4013750000000001E-4</v>
      </c>
      <c r="AI44">
        <f t="shared" si="14"/>
        <v>1.2906340438583192E-3</v>
      </c>
      <c r="AJ44">
        <f t="shared" si="14"/>
        <v>1.9054439902857354E-2</v>
      </c>
      <c r="AK44">
        <f t="shared" si="14"/>
        <v>1.8238198910590345E-4</v>
      </c>
      <c r="AL44">
        <f t="shared" si="14"/>
        <v>5.2556923107008699E-2</v>
      </c>
      <c r="AM44">
        <f t="shared" si="14"/>
        <v>0.63970579999999999</v>
      </c>
      <c r="AN44">
        <f t="shared" si="14"/>
        <v>6.6881790578401771E-4</v>
      </c>
      <c r="AO44">
        <f t="shared" si="14"/>
        <v>-1.0418383735018237E-2</v>
      </c>
      <c r="AP44">
        <f t="shared" si="13"/>
        <v>-1.996841744032838E-2</v>
      </c>
      <c r="AQ44">
        <f t="shared" si="13"/>
        <v>-1.9125943915659638E-2</v>
      </c>
      <c r="AR44">
        <f t="shared" si="13"/>
        <v>3.3358545749140621E-2</v>
      </c>
      <c r="AS44">
        <f t="shared" si="13"/>
        <v>-0.11954666908559561</v>
      </c>
      <c r="AT44">
        <f t="shared" si="13"/>
        <v>-2.6089274999999999E-2</v>
      </c>
      <c r="AU44">
        <f t="shared" si="13"/>
        <v>0.47003270000000003</v>
      </c>
      <c r="AV44">
        <f t="shared" si="13"/>
        <v>8.2815537613259563E-2</v>
      </c>
      <c r="AW44">
        <f t="shared" si="13"/>
        <v>-4.3483969999999997E-2</v>
      </c>
    </row>
    <row r="45" spans="1:49" x14ac:dyDescent="0.25">
      <c r="A45">
        <v>0.5</v>
      </c>
      <c r="B45">
        <v>7.5</v>
      </c>
      <c r="C45">
        <v>23.5</v>
      </c>
      <c r="D45">
        <v>1.2</v>
      </c>
      <c r="E45">
        <f t="shared" si="3"/>
        <v>0.71114179411764711</v>
      </c>
      <c r="F45" t="str">
        <f t="shared" si="4"/>
        <v/>
      </c>
      <c r="G45">
        <f t="shared" si="0"/>
        <v>2858883.0344724618</v>
      </c>
      <c r="H45">
        <f t="shared" si="1"/>
        <v>4002219.7016136255</v>
      </c>
      <c r="I45">
        <f t="shared" si="5"/>
        <v>0.3050209193357778</v>
      </c>
      <c r="J45">
        <f t="shared" si="6"/>
        <v>5.6934157760215959E-2</v>
      </c>
      <c r="K45">
        <f t="shared" ref="K45:Z60" si="15">K$4*$A45^K$1*$D45^K$2*$E45^K$3</f>
        <v>5.3671799999999999E-2</v>
      </c>
      <c r="L45">
        <f t="shared" si="15"/>
        <v>-0.21501841498731175</v>
      </c>
      <c r="M45">
        <f t="shared" si="15"/>
        <v>0.52003499999999991</v>
      </c>
      <c r="N45">
        <f t="shared" si="15"/>
        <v>-2.6941640952340196E-2</v>
      </c>
      <c r="O45">
        <f t="shared" si="15"/>
        <v>-0.11849227200000001</v>
      </c>
      <c r="P45">
        <f t="shared" si="15"/>
        <v>2.5658933661770432E-2</v>
      </c>
      <c r="Q45">
        <f t="shared" si="15"/>
        <v>-1.3163880665087999E-3</v>
      </c>
      <c r="R45">
        <f t="shared" si="15"/>
        <v>-5.0913590666441452E-3</v>
      </c>
      <c r="S45">
        <f t="shared" si="15"/>
        <v>0.41440463999999999</v>
      </c>
      <c r="T45">
        <f t="shared" si="15"/>
        <v>2.4509662500000001E-2</v>
      </c>
      <c r="U45">
        <f t="shared" si="15"/>
        <v>-8.4214615679999993E-2</v>
      </c>
      <c r="V45">
        <f t="shared" si="15"/>
        <v>0.17377893255269647</v>
      </c>
      <c r="W45">
        <f t="shared" si="15"/>
        <v>-0.10949391890402294</v>
      </c>
      <c r="X45">
        <f t="shared" si="15"/>
        <v>-6.9296241721861107E-2</v>
      </c>
      <c r="Y45">
        <f t="shared" si="15"/>
        <v>-7.185735E-2</v>
      </c>
      <c r="Z45">
        <f t="shared" si="15"/>
        <v>-0.205315848</v>
      </c>
      <c r="AA45">
        <f t="shared" si="14"/>
        <v>-9.2513899999999996E-2</v>
      </c>
      <c r="AB45">
        <f t="shared" si="14"/>
        <v>-0.17697599999999999</v>
      </c>
      <c r="AC45">
        <f t="shared" si="14"/>
        <v>0.26033737654671885</v>
      </c>
      <c r="AD45">
        <f t="shared" si="14"/>
        <v>-0.14844492156487982</v>
      </c>
      <c r="AE45">
        <f t="shared" si="14"/>
        <v>-0.28738612799999996</v>
      </c>
      <c r="AF45">
        <f t="shared" si="14"/>
        <v>-0.43609348240676471</v>
      </c>
      <c r="AG45">
        <f t="shared" si="14"/>
        <v>3.6649955672064E-2</v>
      </c>
      <c r="AH45">
        <f t="shared" si="14"/>
        <v>5.2816500000000004E-4</v>
      </c>
      <c r="AI45">
        <f t="shared" si="14"/>
        <v>3.2115105040135331E-3</v>
      </c>
      <c r="AJ45">
        <f t="shared" si="14"/>
        <v>1.9054439902857354E-2</v>
      </c>
      <c r="AK45">
        <f t="shared" si="14"/>
        <v>3.7818729261000138E-4</v>
      </c>
      <c r="AL45">
        <f t="shared" si="14"/>
        <v>6.3068307728410433E-2</v>
      </c>
      <c r="AM45">
        <f t="shared" si="14"/>
        <v>0.76764695999999999</v>
      </c>
      <c r="AN45">
        <f t="shared" si="14"/>
        <v>2.396495478701501E-3</v>
      </c>
      <c r="AO45">
        <f t="shared" si="14"/>
        <v>-1.0418383735018237E-2</v>
      </c>
      <c r="AP45">
        <f t="shared" si="13"/>
        <v>-1.996841744032838E-2</v>
      </c>
      <c r="AQ45">
        <f t="shared" si="13"/>
        <v>-2.7541359238549876E-2</v>
      </c>
      <c r="AR45">
        <f t="shared" si="13"/>
        <v>4.0030254898968748E-2</v>
      </c>
      <c r="AS45">
        <f t="shared" si="13"/>
        <v>-0.17214720348325768</v>
      </c>
      <c r="AT45">
        <f t="shared" si="13"/>
        <v>-5.4098720639999993E-2</v>
      </c>
      <c r="AU45">
        <f t="shared" si="13"/>
        <v>0.81221650560000003</v>
      </c>
      <c r="AV45">
        <f t="shared" si="13"/>
        <v>0.11925437416309377</v>
      </c>
      <c r="AW45">
        <f t="shared" si="13"/>
        <v>-0.12984243867647999</v>
      </c>
    </row>
    <row r="46" spans="1:49" x14ac:dyDescent="0.25">
      <c r="A46">
        <v>0.5</v>
      </c>
      <c r="B46">
        <v>7.5</v>
      </c>
      <c r="C46">
        <v>23.5</v>
      </c>
      <c r="D46">
        <v>1.4</v>
      </c>
      <c r="E46">
        <f t="shared" si="3"/>
        <v>0.71114179411764711</v>
      </c>
      <c r="F46" t="str">
        <f t="shared" si="4"/>
        <v/>
      </c>
      <c r="G46">
        <f t="shared" si="0"/>
        <v>3627559.4236038309</v>
      </c>
      <c r="H46">
        <f t="shared" si="1"/>
        <v>5639542.8548739087</v>
      </c>
      <c r="I46">
        <f t="shared" si="5"/>
        <v>0.38703280161896492</v>
      </c>
      <c r="J46">
        <f t="shared" si="6"/>
        <v>8.0226136127768008E-2</v>
      </c>
      <c r="K46">
        <f t="shared" si="15"/>
        <v>5.3671799999999999E-2</v>
      </c>
      <c r="L46">
        <f t="shared" si="15"/>
        <v>-0.21501841498731175</v>
      </c>
      <c r="M46">
        <f t="shared" si="15"/>
        <v>0.60670749999999996</v>
      </c>
      <c r="N46">
        <f t="shared" si="15"/>
        <v>-2.6941640952340196E-2</v>
      </c>
      <c r="O46">
        <f t="shared" si="15"/>
        <v>-0.16128114799999999</v>
      </c>
      <c r="P46">
        <f t="shared" si="15"/>
        <v>2.9935422605398835E-2</v>
      </c>
      <c r="Q46">
        <f t="shared" si="15"/>
        <v>-3.3194388639551987E-3</v>
      </c>
      <c r="R46">
        <f t="shared" si="15"/>
        <v>-5.9399189110848349E-3</v>
      </c>
      <c r="S46">
        <f t="shared" si="15"/>
        <v>0.56405075999999998</v>
      </c>
      <c r="T46">
        <f t="shared" si="15"/>
        <v>2.4509662500000001E-2</v>
      </c>
      <c r="U46">
        <f t="shared" si="15"/>
        <v>-0.13372969063999995</v>
      </c>
      <c r="V46">
        <f t="shared" si="15"/>
        <v>0.20274208797814589</v>
      </c>
      <c r="W46">
        <f t="shared" si="15"/>
        <v>-0.12774290538802674</v>
      </c>
      <c r="X46">
        <f t="shared" si="15"/>
        <v>-6.9296241721861107E-2</v>
      </c>
      <c r="Y46">
        <f t="shared" si="15"/>
        <v>-7.185735E-2</v>
      </c>
      <c r="Z46">
        <f t="shared" si="15"/>
        <v>-0.27945768199999999</v>
      </c>
      <c r="AA46">
        <f t="shared" si="14"/>
        <v>-9.2513899999999996E-2</v>
      </c>
      <c r="AB46">
        <f t="shared" si="14"/>
        <v>-0.24088399999999996</v>
      </c>
      <c r="AC46">
        <f t="shared" si="14"/>
        <v>0.30372693930450528</v>
      </c>
      <c r="AD46">
        <f t="shared" si="14"/>
        <v>-0.14844492156487982</v>
      </c>
      <c r="AE46">
        <f t="shared" si="14"/>
        <v>-0.39116445199999994</v>
      </c>
      <c r="AF46">
        <f t="shared" si="14"/>
        <v>-0.50877572947455885</v>
      </c>
      <c r="AG46">
        <f t="shared" si="14"/>
        <v>0.10782041053683195</v>
      </c>
      <c r="AH46">
        <f t="shared" si="14"/>
        <v>6.1619249999999995E-4</v>
      </c>
      <c r="AI46">
        <f t="shared" si="14"/>
        <v>6.9413396400405643E-3</v>
      </c>
      <c r="AJ46">
        <f t="shared" si="14"/>
        <v>1.9054439902857354E-2</v>
      </c>
      <c r="AK46">
        <f t="shared" si="14"/>
        <v>7.0063864934923851E-4</v>
      </c>
      <c r="AL46">
        <f t="shared" si="14"/>
        <v>7.3579692349812167E-2</v>
      </c>
      <c r="AM46">
        <f t="shared" si="14"/>
        <v>0.89558811999999988</v>
      </c>
      <c r="AN46">
        <f t="shared" si="14"/>
        <v>7.0502438986635128E-3</v>
      </c>
      <c r="AO46">
        <f t="shared" si="14"/>
        <v>-1.0418383735018237E-2</v>
      </c>
      <c r="AP46">
        <f t="shared" si="13"/>
        <v>-1.996841744032838E-2</v>
      </c>
      <c r="AQ46">
        <f t="shared" si="13"/>
        <v>-3.7486850074692879E-2</v>
      </c>
      <c r="AR46">
        <f t="shared" si="13"/>
        <v>4.6701964048796868E-2</v>
      </c>
      <c r="AS46">
        <f t="shared" si="13"/>
        <v>-0.23431147140776734</v>
      </c>
      <c r="AT46">
        <f t="shared" si="13"/>
        <v>-0.10022455883999996</v>
      </c>
      <c r="AU46">
        <f t="shared" si="13"/>
        <v>1.2897697287999998</v>
      </c>
      <c r="AV46">
        <f t="shared" si="13"/>
        <v>0.16231845372198872</v>
      </c>
      <c r="AW46">
        <f t="shared" si="13"/>
        <v>-0.32741411753791982</v>
      </c>
    </row>
    <row r="47" spans="1:49" x14ac:dyDescent="0.25">
      <c r="A47">
        <v>0.5</v>
      </c>
      <c r="B47">
        <v>7.5</v>
      </c>
      <c r="C47">
        <v>23.5</v>
      </c>
      <c r="D47">
        <v>1.6</v>
      </c>
      <c r="E47">
        <f t="shared" si="3"/>
        <v>0.71114179411764711</v>
      </c>
      <c r="F47" t="str">
        <f t="shared" si="4"/>
        <v/>
      </c>
      <c r="G47">
        <f t="shared" si="0"/>
        <v>4270493.2724194163</v>
      </c>
      <c r="H47">
        <f t="shared" si="1"/>
        <v>7300341.8950262601</v>
      </c>
      <c r="I47">
        <f t="shared" si="5"/>
        <v>0.4556289180998222</v>
      </c>
      <c r="J47">
        <f t="shared" si="6"/>
        <v>0.10385207413460101</v>
      </c>
      <c r="K47">
        <f t="shared" si="15"/>
        <v>5.3671799999999999E-2</v>
      </c>
      <c r="L47">
        <f t="shared" si="15"/>
        <v>-0.21501841498731175</v>
      </c>
      <c r="M47">
        <f t="shared" si="15"/>
        <v>0.69338</v>
      </c>
      <c r="N47">
        <f t="shared" si="15"/>
        <v>-2.6941640952340196E-2</v>
      </c>
      <c r="O47">
        <f t="shared" si="15"/>
        <v>-0.21065292800000004</v>
      </c>
      <c r="P47">
        <f t="shared" si="15"/>
        <v>3.4211911549027245E-2</v>
      </c>
      <c r="Q47">
        <f t="shared" si="15"/>
        <v>-7.3963313037312042E-3</v>
      </c>
      <c r="R47">
        <f t="shared" si="15"/>
        <v>-6.7884787555255273E-3</v>
      </c>
      <c r="S47">
        <f t="shared" si="15"/>
        <v>0.73671936000000016</v>
      </c>
      <c r="T47">
        <f t="shared" si="15"/>
        <v>2.4509662500000001E-2</v>
      </c>
      <c r="U47">
        <f t="shared" si="15"/>
        <v>-0.19961982976000003</v>
      </c>
      <c r="V47">
        <f t="shared" si="15"/>
        <v>0.23170524340359533</v>
      </c>
      <c r="W47">
        <f t="shared" si="15"/>
        <v>-0.1459918918720306</v>
      </c>
      <c r="X47">
        <f t="shared" si="15"/>
        <v>-6.9296241721861107E-2</v>
      </c>
      <c r="Y47">
        <f t="shared" si="15"/>
        <v>-7.185735E-2</v>
      </c>
      <c r="Z47">
        <f t="shared" si="15"/>
        <v>-0.36500595200000008</v>
      </c>
      <c r="AA47">
        <f t="shared" si="14"/>
        <v>-9.2513899999999996E-2</v>
      </c>
      <c r="AB47">
        <f t="shared" si="14"/>
        <v>-0.31462400000000007</v>
      </c>
      <c r="AC47">
        <f t="shared" si="14"/>
        <v>0.34711650206229178</v>
      </c>
      <c r="AD47">
        <f t="shared" si="14"/>
        <v>-0.14844492156487982</v>
      </c>
      <c r="AE47">
        <f t="shared" si="14"/>
        <v>-0.51090867200000012</v>
      </c>
      <c r="AF47">
        <f t="shared" si="14"/>
        <v>-0.58145797654235287</v>
      </c>
      <c r="AG47">
        <f t="shared" si="14"/>
        <v>0.27456464276684822</v>
      </c>
      <c r="AH47">
        <f t="shared" si="14"/>
        <v>7.0422000000000008E-4</v>
      </c>
      <c r="AI47">
        <f t="shared" si="14"/>
        <v>1.3533278831727818E-2</v>
      </c>
      <c r="AJ47">
        <f t="shared" si="14"/>
        <v>1.9054439902857354E-2</v>
      </c>
      <c r="AK47">
        <f t="shared" si="14"/>
        <v>1.1952586038044494E-3</v>
      </c>
      <c r="AL47">
        <f t="shared" si="14"/>
        <v>8.4091076971213929E-2</v>
      </c>
      <c r="AM47">
        <f t="shared" si="14"/>
        <v>1.02352928</v>
      </c>
      <c r="AN47">
        <f t="shared" si="14"/>
        <v>1.7953443952009797E-2</v>
      </c>
      <c r="AO47">
        <f t="shared" si="14"/>
        <v>-1.0418383735018237E-2</v>
      </c>
      <c r="AP47">
        <f t="shared" si="13"/>
        <v>-1.996841744032838E-2</v>
      </c>
      <c r="AQ47">
        <f t="shared" si="13"/>
        <v>-4.8962416424088682E-2</v>
      </c>
      <c r="AR47">
        <f t="shared" si="13"/>
        <v>5.3373673198624995E-2</v>
      </c>
      <c r="AS47">
        <f t="shared" si="13"/>
        <v>-0.30603947285912481</v>
      </c>
      <c r="AT47">
        <f t="shared" si="13"/>
        <v>-0.17097867264000008</v>
      </c>
      <c r="AU47">
        <f t="shared" si="13"/>
        <v>1.9252539392000005</v>
      </c>
      <c r="AV47">
        <f t="shared" si="13"/>
        <v>0.21200777628994452</v>
      </c>
      <c r="AW47">
        <f t="shared" si="13"/>
        <v>-0.72953995722752041</v>
      </c>
    </row>
    <row r="48" spans="1:49" x14ac:dyDescent="0.25">
      <c r="A48">
        <v>0.5</v>
      </c>
      <c r="B48">
        <v>7.5</v>
      </c>
      <c r="C48">
        <v>24</v>
      </c>
      <c r="D48">
        <v>0.4</v>
      </c>
      <c r="E48">
        <f t="shared" si="3"/>
        <v>0.7262724705882353</v>
      </c>
      <c r="F48" t="str">
        <f t="shared" si="4"/>
        <v/>
      </c>
      <c r="G48">
        <f t="shared" si="0"/>
        <v>-976703.54403617396</v>
      </c>
      <c r="H48">
        <f t="shared" si="1"/>
        <v>-417526.70980051317</v>
      </c>
      <c r="I48">
        <f t="shared" si="5"/>
        <v>-0.10420678612176912</v>
      </c>
      <c r="J48">
        <f t="shared" si="6"/>
        <v>-5.9395868635852382E-3</v>
      </c>
      <c r="K48">
        <f t="shared" si="15"/>
        <v>5.3671799999999999E-2</v>
      </c>
      <c r="L48">
        <f t="shared" si="15"/>
        <v>-0.2195932748806588</v>
      </c>
      <c r="M48">
        <f t="shared" si="15"/>
        <v>0.173345</v>
      </c>
      <c r="N48">
        <f t="shared" si="15"/>
        <v>-2.8100290065274692E-2</v>
      </c>
      <c r="O48">
        <f t="shared" si="15"/>
        <v>-1.3165808000000003E-2</v>
      </c>
      <c r="P48">
        <f t="shared" si="15"/>
        <v>9.1106106595600679E-3</v>
      </c>
      <c r="Q48">
        <f t="shared" si="15"/>
        <v>-1.805744947200001E-6</v>
      </c>
      <c r="R48">
        <f t="shared" si="15"/>
        <v>-1.846230790572774E-3</v>
      </c>
      <c r="S48">
        <f t="shared" si="15"/>
        <v>4.604496000000001E-2</v>
      </c>
      <c r="T48">
        <f t="shared" si="15"/>
        <v>2.4509662500000001E-2</v>
      </c>
      <c r="U48">
        <f t="shared" si="15"/>
        <v>-3.1190598400000005E-3</v>
      </c>
      <c r="V48">
        <f t="shared" si="15"/>
        <v>5.9158785549854119E-2</v>
      </c>
      <c r="W48">
        <f t="shared" si="15"/>
        <v>-3.7274525584348239E-2</v>
      </c>
      <c r="X48">
        <f t="shared" si="15"/>
        <v>-7.2276387925381588E-2</v>
      </c>
      <c r="Y48">
        <f t="shared" si="15"/>
        <v>-7.185735E-2</v>
      </c>
      <c r="Z48">
        <f t="shared" si="15"/>
        <v>-2.2812872000000005E-2</v>
      </c>
      <c r="AA48">
        <f t="shared" si="14"/>
        <v>-9.2513899999999996E-2</v>
      </c>
      <c r="AB48">
        <f t="shared" si="14"/>
        <v>-1.9664000000000004E-2</v>
      </c>
      <c r="AC48">
        <f t="shared" si="14"/>
        <v>8.8625489888244716E-2</v>
      </c>
      <c r="AD48">
        <f t="shared" si="14"/>
        <v>-0.15482892679288501</v>
      </c>
      <c r="AE48">
        <f t="shared" si="14"/>
        <v>-3.1931792000000007E-2</v>
      </c>
      <c r="AF48">
        <f t="shared" si="14"/>
        <v>-0.14845735571294116</v>
      </c>
      <c r="AG48">
        <f t="shared" si="14"/>
        <v>1.6758095872000014E-5</v>
      </c>
      <c r="AH48">
        <f t="shared" si="14"/>
        <v>1.7605500000000002E-4</v>
      </c>
      <c r="AI48">
        <f t="shared" si="14"/>
        <v>1.3784462368215293E-5</v>
      </c>
      <c r="AJ48">
        <f t="shared" si="14"/>
        <v>1.9459853517811765E-2</v>
      </c>
      <c r="AK48">
        <f t="shared" si="14"/>
        <v>5.0792013675666608E-6</v>
      </c>
      <c r="AL48">
        <f t="shared" si="14"/>
        <v>2.1926872039574111E-2</v>
      </c>
      <c r="AM48">
        <f t="shared" si="14"/>
        <v>0.25588232</v>
      </c>
      <c r="AN48">
        <f t="shared" si="14"/>
        <v>1.119105964428802E-6</v>
      </c>
      <c r="AO48">
        <f t="shared" si="14"/>
        <v>-1.0640051474061177E-2</v>
      </c>
      <c r="AP48">
        <f t="shared" si="13"/>
        <v>-2.1722868079884355E-2</v>
      </c>
      <c r="AQ48">
        <f t="shared" si="13"/>
        <v>-3.191755529682557E-3</v>
      </c>
      <c r="AR48">
        <f t="shared" si="13"/>
        <v>1.4213375808785948E-2</v>
      </c>
      <c r="AS48">
        <f t="shared" si="13"/>
        <v>-1.9534434437816477E-2</v>
      </c>
      <c r="AT48">
        <f t="shared" si="13"/>
        <v>-6.6788544000000031E-4</v>
      </c>
      <c r="AU48">
        <f t="shared" si="13"/>
        <v>3.0082092800000008E-2</v>
      </c>
      <c r="AV48">
        <f t="shared" si="13"/>
        <v>1.3532411252549649E-2</v>
      </c>
      <c r="AW48">
        <f t="shared" si="13"/>
        <v>-1.781103411200001E-4</v>
      </c>
    </row>
    <row r="49" spans="1:49" x14ac:dyDescent="0.25">
      <c r="A49">
        <v>0.5</v>
      </c>
      <c r="B49">
        <v>7.5</v>
      </c>
      <c r="C49">
        <v>24</v>
      </c>
      <c r="D49">
        <v>0.6</v>
      </c>
      <c r="E49">
        <f t="shared" si="3"/>
        <v>0.7262724705882353</v>
      </c>
      <c r="F49" t="str">
        <f t="shared" si="4"/>
        <v/>
      </c>
      <c r="G49">
        <f t="shared" si="0"/>
        <v>20585.862742861758</v>
      </c>
      <c r="H49">
        <f t="shared" si="1"/>
        <v>337985.73434536363</v>
      </c>
      <c r="I49">
        <f t="shared" si="5"/>
        <v>2.196353856885401E-3</v>
      </c>
      <c r="J49">
        <f t="shared" si="6"/>
        <v>4.8080651624804495E-3</v>
      </c>
      <c r="K49">
        <f t="shared" si="15"/>
        <v>5.3671799999999999E-2</v>
      </c>
      <c r="L49">
        <f t="shared" si="15"/>
        <v>-0.2195932748806588</v>
      </c>
      <c r="M49">
        <f t="shared" si="15"/>
        <v>0.26001749999999996</v>
      </c>
      <c r="N49">
        <f t="shared" si="15"/>
        <v>-2.8100290065274692E-2</v>
      </c>
      <c r="O49">
        <f t="shared" si="15"/>
        <v>-2.9623068000000002E-2</v>
      </c>
      <c r="P49">
        <f t="shared" si="15"/>
        <v>1.3665915989340104E-2</v>
      </c>
      <c r="Q49">
        <f t="shared" si="15"/>
        <v>-2.0568563539199999E-5</v>
      </c>
      <c r="R49">
        <f t="shared" si="15"/>
        <v>-2.7693461858591612E-3</v>
      </c>
      <c r="S49">
        <f t="shared" si="15"/>
        <v>0.10360116</v>
      </c>
      <c r="T49">
        <f t="shared" si="15"/>
        <v>2.4509662500000001E-2</v>
      </c>
      <c r="U49">
        <f t="shared" si="15"/>
        <v>-1.0526826959999999E-2</v>
      </c>
      <c r="V49">
        <f t="shared" si="15"/>
        <v>8.8738178324781175E-2</v>
      </c>
      <c r="W49">
        <f t="shared" si="15"/>
        <v>-5.5911788376522345E-2</v>
      </c>
      <c r="X49">
        <f t="shared" si="15"/>
        <v>-7.2276387925381588E-2</v>
      </c>
      <c r="Y49">
        <f t="shared" si="15"/>
        <v>-7.185735E-2</v>
      </c>
      <c r="Z49">
        <f t="shared" si="15"/>
        <v>-5.1328961999999999E-2</v>
      </c>
      <c r="AA49">
        <f t="shared" si="14"/>
        <v>-9.2513899999999996E-2</v>
      </c>
      <c r="AB49">
        <f t="shared" si="14"/>
        <v>-4.4243999999999999E-2</v>
      </c>
      <c r="AC49">
        <f t="shared" si="14"/>
        <v>0.13293823483236705</v>
      </c>
      <c r="AD49">
        <f t="shared" si="14"/>
        <v>-0.15482892679288501</v>
      </c>
      <c r="AE49">
        <f t="shared" si="14"/>
        <v>-7.1846531999999991E-2</v>
      </c>
      <c r="AF49">
        <f t="shared" si="14"/>
        <v>-0.22268603356941175</v>
      </c>
      <c r="AG49">
        <f t="shared" si="14"/>
        <v>2.86327778688E-4</v>
      </c>
      <c r="AH49">
        <f t="shared" si="14"/>
        <v>2.6408250000000002E-4</v>
      </c>
      <c r="AI49">
        <f t="shared" si="14"/>
        <v>1.0467576110863481E-4</v>
      </c>
      <c r="AJ49">
        <f t="shared" si="14"/>
        <v>1.9459853517811765E-2</v>
      </c>
      <c r="AK49">
        <f t="shared" si="14"/>
        <v>2.5713456923306208E-5</v>
      </c>
      <c r="AL49">
        <f t="shared" si="14"/>
        <v>3.2890308059361162E-2</v>
      </c>
      <c r="AM49">
        <f t="shared" si="14"/>
        <v>0.38382347999999999</v>
      </c>
      <c r="AN49">
        <f t="shared" si="14"/>
        <v>1.9120974564107718E-5</v>
      </c>
      <c r="AO49">
        <f t="shared" si="14"/>
        <v>-1.0640051474061177E-2</v>
      </c>
      <c r="AP49">
        <f t="shared" si="13"/>
        <v>-2.1722868079884355E-2</v>
      </c>
      <c r="AQ49">
        <f t="shared" si="13"/>
        <v>-7.1814499417857513E-3</v>
      </c>
      <c r="AR49">
        <f t="shared" si="13"/>
        <v>2.1320063713178922E-2</v>
      </c>
      <c r="AS49">
        <f t="shared" si="13"/>
        <v>-4.3952477485087064E-2</v>
      </c>
      <c r="AT49">
        <f t="shared" si="13"/>
        <v>-3.3811700399999996E-3</v>
      </c>
      <c r="AU49">
        <f t="shared" si="13"/>
        <v>0.1015270632</v>
      </c>
      <c r="AV49">
        <f t="shared" si="13"/>
        <v>3.0447925318236705E-2</v>
      </c>
      <c r="AW49">
        <f t="shared" si="13"/>
        <v>-2.0287881043199998E-3</v>
      </c>
    </row>
    <row r="50" spans="1:49" x14ac:dyDescent="0.25">
      <c r="A50">
        <v>0.5</v>
      </c>
      <c r="B50">
        <v>7.5</v>
      </c>
      <c r="C50">
        <v>24</v>
      </c>
      <c r="D50">
        <v>0.8</v>
      </c>
      <c r="E50">
        <f t="shared" si="3"/>
        <v>0.7262724705882353</v>
      </c>
      <c r="F50" t="str">
        <f t="shared" si="4"/>
        <v/>
      </c>
      <c r="G50">
        <f t="shared" si="0"/>
        <v>998558.22254422202</v>
      </c>
      <c r="H50">
        <f t="shared" si="1"/>
        <v>1284381.1320747922</v>
      </c>
      <c r="I50">
        <f t="shared" si="5"/>
        <v>0.10653851290105051</v>
      </c>
      <c r="J50">
        <f t="shared" si="6"/>
        <v>1.8271150373955779E-2</v>
      </c>
      <c r="K50">
        <f t="shared" si="15"/>
        <v>5.3671799999999999E-2</v>
      </c>
      <c r="L50">
        <f t="shared" si="15"/>
        <v>-0.2195932748806588</v>
      </c>
      <c r="M50">
        <f t="shared" si="15"/>
        <v>0.34669</v>
      </c>
      <c r="N50">
        <f t="shared" si="15"/>
        <v>-2.8100290065274692E-2</v>
      </c>
      <c r="O50">
        <f t="shared" si="15"/>
        <v>-5.2663232000000011E-2</v>
      </c>
      <c r="P50">
        <f t="shared" si="15"/>
        <v>1.8221221319120136E-2</v>
      </c>
      <c r="Q50">
        <f t="shared" si="15"/>
        <v>-1.1556767662080007E-4</v>
      </c>
      <c r="R50">
        <f t="shared" si="15"/>
        <v>-3.6924615811455481E-3</v>
      </c>
      <c r="S50">
        <f t="shared" si="15"/>
        <v>0.18417984000000004</v>
      </c>
      <c r="T50">
        <f t="shared" si="15"/>
        <v>2.4509662500000001E-2</v>
      </c>
      <c r="U50">
        <f t="shared" si="15"/>
        <v>-2.4952478720000004E-2</v>
      </c>
      <c r="V50">
        <f t="shared" si="15"/>
        <v>0.11831757109970824</v>
      </c>
      <c r="W50">
        <f t="shared" si="15"/>
        <v>-7.4549051168696479E-2</v>
      </c>
      <c r="X50">
        <f t="shared" si="15"/>
        <v>-7.2276387925381588E-2</v>
      </c>
      <c r="Y50">
        <f t="shared" si="15"/>
        <v>-7.185735E-2</v>
      </c>
      <c r="Z50">
        <f t="shared" si="15"/>
        <v>-9.1251488000000019E-2</v>
      </c>
      <c r="AA50">
        <f t="shared" si="14"/>
        <v>-9.2513899999999996E-2</v>
      </c>
      <c r="AB50">
        <f t="shared" si="14"/>
        <v>-7.8656000000000018E-2</v>
      </c>
      <c r="AC50">
        <f t="shared" si="14"/>
        <v>0.17725097977648943</v>
      </c>
      <c r="AD50">
        <f t="shared" si="14"/>
        <v>-0.15482892679288501</v>
      </c>
      <c r="AE50">
        <f t="shared" si="14"/>
        <v>-0.12772716800000003</v>
      </c>
      <c r="AF50">
        <f t="shared" si="14"/>
        <v>-0.29691471142588233</v>
      </c>
      <c r="AG50">
        <f t="shared" si="14"/>
        <v>2.1450362716160017E-3</v>
      </c>
      <c r="AH50">
        <f t="shared" si="14"/>
        <v>3.5211000000000004E-4</v>
      </c>
      <c r="AI50">
        <f t="shared" si="14"/>
        <v>4.4110279578288937E-4</v>
      </c>
      <c r="AJ50">
        <f t="shared" si="14"/>
        <v>1.9459853517811765E-2</v>
      </c>
      <c r="AK50">
        <f t="shared" si="14"/>
        <v>8.1267221881066573E-5</v>
      </c>
      <c r="AL50">
        <f t="shared" si="14"/>
        <v>4.3853744079148223E-2</v>
      </c>
      <c r="AM50">
        <f t="shared" si="14"/>
        <v>0.51176463999999999</v>
      </c>
      <c r="AN50">
        <f t="shared" si="14"/>
        <v>1.4324556344688666E-4</v>
      </c>
      <c r="AO50">
        <f t="shared" si="14"/>
        <v>-1.0640051474061177E-2</v>
      </c>
      <c r="AP50">
        <f t="shared" si="13"/>
        <v>-2.1722868079884355E-2</v>
      </c>
      <c r="AQ50">
        <f t="shared" si="13"/>
        <v>-1.2767022118730228E-2</v>
      </c>
      <c r="AR50">
        <f t="shared" si="13"/>
        <v>2.8426751617571897E-2</v>
      </c>
      <c r="AS50">
        <f t="shared" si="13"/>
        <v>-7.8137737751265909E-2</v>
      </c>
      <c r="AT50">
        <f t="shared" si="13"/>
        <v>-1.0686167040000005E-2</v>
      </c>
      <c r="AU50">
        <f t="shared" si="13"/>
        <v>0.24065674240000007</v>
      </c>
      <c r="AV50">
        <f t="shared" si="13"/>
        <v>5.4129645010198596E-2</v>
      </c>
      <c r="AW50">
        <f t="shared" si="13"/>
        <v>-1.1399061831680006E-2</v>
      </c>
    </row>
    <row r="51" spans="1:49" x14ac:dyDescent="0.25">
      <c r="A51">
        <v>0.5</v>
      </c>
      <c r="B51">
        <v>7.5</v>
      </c>
      <c r="C51">
        <v>24</v>
      </c>
      <c r="D51">
        <v>1</v>
      </c>
      <c r="E51">
        <f t="shared" si="3"/>
        <v>0.7262724705882353</v>
      </c>
      <c r="F51">
        <f t="shared" si="4"/>
        <v>1.0120160493955446</v>
      </c>
      <c r="G51">
        <f t="shared" si="0"/>
        <v>1933844.0272360276</v>
      </c>
      <c r="H51">
        <f t="shared" si="1"/>
        <v>2486014.1974363332</v>
      </c>
      <c r="I51">
        <f t="shared" si="5"/>
        <v>0.20632634351491794</v>
      </c>
      <c r="J51">
        <f t="shared" si="6"/>
        <v>3.5365156104226546E-2</v>
      </c>
      <c r="K51">
        <f t="shared" si="15"/>
        <v>5.3671799999999999E-2</v>
      </c>
      <c r="L51">
        <f t="shared" si="15"/>
        <v>-0.2195932748806588</v>
      </c>
      <c r="M51">
        <f t="shared" si="15"/>
        <v>0.43336249999999998</v>
      </c>
      <c r="N51">
        <f t="shared" si="15"/>
        <v>-2.8100290065274692E-2</v>
      </c>
      <c r="O51">
        <f t="shared" si="15"/>
        <v>-8.2286300000000007E-2</v>
      </c>
      <c r="P51">
        <f t="shared" si="15"/>
        <v>2.2776526648900172E-2</v>
      </c>
      <c r="Q51">
        <f t="shared" si="15"/>
        <v>-4.408557E-4</v>
      </c>
      <c r="R51">
        <f t="shared" si="15"/>
        <v>-4.615576976431935E-3</v>
      </c>
      <c r="S51">
        <f t="shared" si="15"/>
        <v>0.28778100000000001</v>
      </c>
      <c r="T51">
        <f t="shared" si="15"/>
        <v>2.4509662500000001E-2</v>
      </c>
      <c r="U51">
        <f t="shared" si="15"/>
        <v>-4.8735309999999997E-2</v>
      </c>
      <c r="V51">
        <f t="shared" si="15"/>
        <v>0.1478969638746353</v>
      </c>
      <c r="W51">
        <f t="shared" si="15"/>
        <v>-9.3186313960870584E-2</v>
      </c>
      <c r="X51">
        <f t="shared" si="15"/>
        <v>-7.2276387925381588E-2</v>
      </c>
      <c r="Y51">
        <f t="shared" si="15"/>
        <v>-7.185735E-2</v>
      </c>
      <c r="Z51">
        <f t="shared" si="15"/>
        <v>-0.14258045</v>
      </c>
      <c r="AA51">
        <f t="shared" si="14"/>
        <v>-9.2513899999999996E-2</v>
      </c>
      <c r="AB51">
        <f t="shared" si="14"/>
        <v>-0.1229</v>
      </c>
      <c r="AC51">
        <f t="shared" si="14"/>
        <v>0.22156372472061175</v>
      </c>
      <c r="AD51">
        <f t="shared" si="14"/>
        <v>-0.15482892679288501</v>
      </c>
      <c r="AE51">
        <f t="shared" si="14"/>
        <v>-0.19957369999999999</v>
      </c>
      <c r="AF51">
        <f t="shared" si="14"/>
        <v>-0.37114338928235291</v>
      </c>
      <c r="AG51">
        <f t="shared" si="14"/>
        <v>1.0228330000000001E-2</v>
      </c>
      <c r="AH51">
        <f t="shared" si="14"/>
        <v>4.4013750000000001E-4</v>
      </c>
      <c r="AI51">
        <f t="shared" si="14"/>
        <v>1.3461389031460239E-3</v>
      </c>
      <c r="AJ51">
        <f t="shared" si="14"/>
        <v>1.9459853517811765E-2</v>
      </c>
      <c r="AK51">
        <f t="shared" si="14"/>
        <v>1.9840630342057261E-4</v>
      </c>
      <c r="AL51">
        <f t="shared" si="14"/>
        <v>5.481718009893527E-2</v>
      </c>
      <c r="AM51">
        <f t="shared" si="14"/>
        <v>0.63970579999999999</v>
      </c>
      <c r="AN51">
        <f t="shared" si="14"/>
        <v>6.8304807399218825E-4</v>
      </c>
      <c r="AO51">
        <f t="shared" si="14"/>
        <v>-1.0640051474061177E-2</v>
      </c>
      <c r="AP51">
        <f t="shared" si="13"/>
        <v>-2.1722868079884355E-2</v>
      </c>
      <c r="AQ51">
        <f t="shared" si="13"/>
        <v>-1.9948472060515976E-2</v>
      </c>
      <c r="AR51">
        <f t="shared" si="13"/>
        <v>3.5533439521964874E-2</v>
      </c>
      <c r="AS51">
        <f t="shared" si="13"/>
        <v>-0.12209021523635295</v>
      </c>
      <c r="AT51">
        <f t="shared" si="13"/>
        <v>-2.6089274999999999E-2</v>
      </c>
      <c r="AU51">
        <f t="shared" si="13"/>
        <v>0.47003270000000003</v>
      </c>
      <c r="AV51">
        <f t="shared" si="13"/>
        <v>8.4577570328435298E-2</v>
      </c>
      <c r="AW51">
        <f t="shared" si="13"/>
        <v>-4.3483969999999997E-2</v>
      </c>
    </row>
    <row r="52" spans="1:49" x14ac:dyDescent="0.25">
      <c r="A52">
        <v>0.5</v>
      </c>
      <c r="B52">
        <v>7.5</v>
      </c>
      <c r="C52">
        <v>24</v>
      </c>
      <c r="D52">
        <v>1.2</v>
      </c>
      <c r="E52">
        <f t="shared" si="3"/>
        <v>0.7262724705882353</v>
      </c>
      <c r="F52" t="str">
        <f t="shared" si="4"/>
        <v/>
      </c>
      <c r="G52">
        <f t="shared" si="0"/>
        <v>2801518.8040302247</v>
      </c>
      <c r="H52">
        <f t="shared" si="1"/>
        <v>3942753.0885408674</v>
      </c>
      <c r="I52">
        <f t="shared" si="5"/>
        <v>0.29890059538565539</v>
      </c>
      <c r="J52">
        <f t="shared" si="6"/>
        <v>5.6088206817346657E-2</v>
      </c>
      <c r="K52">
        <f t="shared" si="15"/>
        <v>5.3671799999999999E-2</v>
      </c>
      <c r="L52">
        <f t="shared" si="15"/>
        <v>-0.2195932748806588</v>
      </c>
      <c r="M52">
        <f t="shared" si="15"/>
        <v>0.52003499999999991</v>
      </c>
      <c r="N52">
        <f t="shared" si="15"/>
        <v>-2.8100290065274692E-2</v>
      </c>
      <c r="O52">
        <f t="shared" si="15"/>
        <v>-0.11849227200000001</v>
      </c>
      <c r="P52">
        <f t="shared" si="15"/>
        <v>2.7331831978680207E-2</v>
      </c>
      <c r="Q52">
        <f t="shared" si="15"/>
        <v>-1.3163880665087999E-3</v>
      </c>
      <c r="R52">
        <f t="shared" si="15"/>
        <v>-5.5386923717183224E-3</v>
      </c>
      <c r="S52">
        <f t="shared" si="15"/>
        <v>0.41440463999999999</v>
      </c>
      <c r="T52">
        <f t="shared" si="15"/>
        <v>2.4509662500000001E-2</v>
      </c>
      <c r="U52">
        <f t="shared" si="15"/>
        <v>-8.4214615679999993E-2</v>
      </c>
      <c r="V52">
        <f t="shared" si="15"/>
        <v>0.17747635664956235</v>
      </c>
      <c r="W52">
        <f t="shared" si="15"/>
        <v>-0.11182357675304469</v>
      </c>
      <c r="X52">
        <f t="shared" si="15"/>
        <v>-7.2276387925381588E-2</v>
      </c>
      <c r="Y52">
        <f t="shared" si="15"/>
        <v>-7.185735E-2</v>
      </c>
      <c r="Z52">
        <f t="shared" si="15"/>
        <v>-0.205315848</v>
      </c>
      <c r="AA52">
        <f t="shared" si="14"/>
        <v>-9.2513899999999996E-2</v>
      </c>
      <c r="AB52">
        <f t="shared" si="14"/>
        <v>-0.17697599999999999</v>
      </c>
      <c r="AC52">
        <f t="shared" si="14"/>
        <v>0.26587646966473411</v>
      </c>
      <c r="AD52">
        <f t="shared" si="14"/>
        <v>-0.15482892679288501</v>
      </c>
      <c r="AE52">
        <f t="shared" si="14"/>
        <v>-0.28738612799999996</v>
      </c>
      <c r="AF52">
        <f t="shared" si="14"/>
        <v>-0.44537206713882349</v>
      </c>
      <c r="AG52">
        <f t="shared" si="14"/>
        <v>3.6649955672064E-2</v>
      </c>
      <c r="AH52">
        <f t="shared" si="14"/>
        <v>5.2816500000000004E-4</v>
      </c>
      <c r="AI52">
        <f t="shared" si="14"/>
        <v>3.349624355476314E-3</v>
      </c>
      <c r="AJ52">
        <f t="shared" si="14"/>
        <v>1.9459853517811765E-2</v>
      </c>
      <c r="AK52">
        <f t="shared" si="14"/>
        <v>4.1141531077289932E-4</v>
      </c>
      <c r="AL52">
        <f t="shared" si="14"/>
        <v>6.5780616118722324E-2</v>
      </c>
      <c r="AM52">
        <f t="shared" si="14"/>
        <v>0.76764695999999999</v>
      </c>
      <c r="AN52">
        <f t="shared" si="14"/>
        <v>2.4474847442057879E-3</v>
      </c>
      <c r="AO52">
        <f t="shared" si="14"/>
        <v>-1.0640051474061177E-2</v>
      </c>
      <c r="AP52">
        <f t="shared" si="13"/>
        <v>-2.1722868079884355E-2</v>
      </c>
      <c r="AQ52">
        <f t="shared" si="13"/>
        <v>-2.8725799767143005E-2</v>
      </c>
      <c r="AR52">
        <f t="shared" si="13"/>
        <v>4.2640127426357845E-2</v>
      </c>
      <c r="AS52">
        <f t="shared" si="13"/>
        <v>-0.17580990994034826</v>
      </c>
      <c r="AT52">
        <f t="shared" si="13"/>
        <v>-5.4098720639999993E-2</v>
      </c>
      <c r="AU52">
        <f t="shared" si="13"/>
        <v>0.81221650560000003</v>
      </c>
      <c r="AV52">
        <f t="shared" si="13"/>
        <v>0.12179170127294682</v>
      </c>
      <c r="AW52">
        <f t="shared" si="13"/>
        <v>-0.12984243867647999</v>
      </c>
    </row>
    <row r="53" spans="1:49" x14ac:dyDescent="0.25">
      <c r="A53">
        <v>0.5</v>
      </c>
      <c r="B53">
        <v>7.5</v>
      </c>
      <c r="C53">
        <v>24</v>
      </c>
      <c r="D53">
        <v>1.4</v>
      </c>
      <c r="E53">
        <f t="shared" si="3"/>
        <v>0.7262724705882353</v>
      </c>
      <c r="F53" t="str">
        <f t="shared" si="4"/>
        <v/>
      </c>
      <c r="G53">
        <f t="shared" si="0"/>
        <v>3574246.2982230717</v>
      </c>
      <c r="H53">
        <f t="shared" si="1"/>
        <v>5578089.909712852</v>
      </c>
      <c r="I53">
        <f t="shared" si="5"/>
        <v>0.3813446995454558</v>
      </c>
      <c r="J53">
        <f t="shared" si="6"/>
        <v>7.9351928329225899E-2</v>
      </c>
      <c r="K53">
        <f t="shared" si="15"/>
        <v>5.3671799999999999E-2</v>
      </c>
      <c r="L53">
        <f t="shared" si="15"/>
        <v>-0.2195932748806588</v>
      </c>
      <c r="M53">
        <f t="shared" si="15"/>
        <v>0.60670749999999996</v>
      </c>
      <c r="N53">
        <f t="shared" si="15"/>
        <v>-2.8100290065274692E-2</v>
      </c>
      <c r="O53">
        <f t="shared" si="15"/>
        <v>-0.16128114799999999</v>
      </c>
      <c r="P53">
        <f t="shared" si="15"/>
        <v>3.1887137308460239E-2</v>
      </c>
      <c r="Q53">
        <f t="shared" si="15"/>
        <v>-3.3194388639551987E-3</v>
      </c>
      <c r="R53">
        <f t="shared" si="15"/>
        <v>-6.4618077670047088E-3</v>
      </c>
      <c r="S53">
        <f t="shared" si="15"/>
        <v>0.56405075999999998</v>
      </c>
      <c r="T53">
        <f t="shared" si="15"/>
        <v>2.4509662500000001E-2</v>
      </c>
      <c r="U53">
        <f t="shared" si="15"/>
        <v>-0.13372969063999995</v>
      </c>
      <c r="V53">
        <f t="shared" si="15"/>
        <v>0.2070557494244894</v>
      </c>
      <c r="W53">
        <f t="shared" si="15"/>
        <v>-0.13046083954521881</v>
      </c>
      <c r="X53">
        <f t="shared" si="15"/>
        <v>-7.2276387925381588E-2</v>
      </c>
      <c r="Y53">
        <f t="shared" si="15"/>
        <v>-7.185735E-2</v>
      </c>
      <c r="Z53">
        <f t="shared" si="15"/>
        <v>-0.27945768199999999</v>
      </c>
      <c r="AA53">
        <f t="shared" si="14"/>
        <v>-9.2513899999999996E-2</v>
      </c>
      <c r="AB53">
        <f t="shared" si="14"/>
        <v>-0.24088399999999996</v>
      </c>
      <c r="AC53">
        <f t="shared" si="14"/>
        <v>0.31018921460885646</v>
      </c>
      <c r="AD53">
        <f t="shared" si="14"/>
        <v>-0.15482892679288501</v>
      </c>
      <c r="AE53">
        <f t="shared" si="14"/>
        <v>-0.39116445199999994</v>
      </c>
      <c r="AF53">
        <f t="shared" si="14"/>
        <v>-0.51960074499529407</v>
      </c>
      <c r="AG53">
        <f t="shared" si="14"/>
        <v>0.10782041053683195</v>
      </c>
      <c r="AH53">
        <f t="shared" si="14"/>
        <v>6.1619249999999995E-4</v>
      </c>
      <c r="AI53">
        <f t="shared" si="14"/>
        <v>7.2398580944560689E-3</v>
      </c>
      <c r="AJ53">
        <f t="shared" si="14"/>
        <v>1.9459853517811765E-2</v>
      </c>
      <c r="AK53">
        <f t="shared" si="14"/>
        <v>7.6219765522047157E-4</v>
      </c>
      <c r="AL53">
        <f t="shared" si="14"/>
        <v>7.6744052138509364E-2</v>
      </c>
      <c r="AM53">
        <f t="shared" si="14"/>
        <v>0.89558811999999988</v>
      </c>
      <c r="AN53">
        <f t="shared" si="14"/>
        <v>7.2002490879967788E-3</v>
      </c>
      <c r="AO53">
        <f t="shared" si="14"/>
        <v>-1.0640051474061177E-2</v>
      </c>
      <c r="AP53">
        <f t="shared" si="13"/>
        <v>-2.1722868079884355E-2</v>
      </c>
      <c r="AQ53">
        <f t="shared" ref="AQ53:AW53" si="16">AQ$4*$A53^AQ$1*$D53^AQ$2*$E53^AQ$3</f>
        <v>-3.909900523861131E-2</v>
      </c>
      <c r="AR53">
        <f t="shared" si="16"/>
        <v>4.9746815330750815E-2</v>
      </c>
      <c r="AS53">
        <f t="shared" si="16"/>
        <v>-0.23929682186325174</v>
      </c>
      <c r="AT53">
        <f t="shared" si="16"/>
        <v>-0.10022455883999996</v>
      </c>
      <c r="AU53">
        <f t="shared" si="16"/>
        <v>1.2897697287999998</v>
      </c>
      <c r="AV53">
        <f t="shared" si="16"/>
        <v>0.16577203784373315</v>
      </c>
      <c r="AW53">
        <f t="shared" si="16"/>
        <v>-0.32741411753791982</v>
      </c>
    </row>
    <row r="54" spans="1:49" x14ac:dyDescent="0.25">
      <c r="A54">
        <v>0.5</v>
      </c>
      <c r="B54">
        <v>7.5</v>
      </c>
      <c r="C54">
        <v>24</v>
      </c>
      <c r="D54">
        <v>1.6</v>
      </c>
      <c r="E54">
        <f t="shared" si="3"/>
        <v>0.7262724705882353</v>
      </c>
      <c r="F54" t="str">
        <f t="shared" si="4"/>
        <v/>
      </c>
      <c r="G54">
        <f t="shared" si="0"/>
        <v>4221231.2521001324</v>
      </c>
      <c r="H54">
        <f t="shared" si="1"/>
        <v>7237906.848204216</v>
      </c>
      <c r="I54">
        <f t="shared" si="5"/>
        <v>0.45037303790292627</v>
      </c>
      <c r="J54">
        <f t="shared" si="6"/>
        <v>0.10296389530621247</v>
      </c>
      <c r="K54">
        <f t="shared" si="15"/>
        <v>5.3671799999999999E-2</v>
      </c>
      <c r="L54">
        <f t="shared" si="15"/>
        <v>-0.2195932748806588</v>
      </c>
      <c r="M54">
        <f t="shared" si="15"/>
        <v>0.69338</v>
      </c>
      <c r="N54">
        <f t="shared" si="15"/>
        <v>-2.8100290065274692E-2</v>
      </c>
      <c r="O54">
        <f t="shared" si="15"/>
        <v>-0.21065292800000004</v>
      </c>
      <c r="P54">
        <f t="shared" si="15"/>
        <v>3.6442442638240272E-2</v>
      </c>
      <c r="Q54">
        <f t="shared" si="15"/>
        <v>-7.3963313037312042E-3</v>
      </c>
      <c r="R54">
        <f t="shared" si="15"/>
        <v>-7.3849231622910962E-3</v>
      </c>
      <c r="S54">
        <f t="shared" si="15"/>
        <v>0.73671936000000016</v>
      </c>
      <c r="T54">
        <f t="shared" si="15"/>
        <v>2.4509662500000001E-2</v>
      </c>
      <c r="U54">
        <f t="shared" si="15"/>
        <v>-0.19961982976000003</v>
      </c>
      <c r="V54">
        <f t="shared" si="15"/>
        <v>0.23663514219941648</v>
      </c>
      <c r="W54">
        <f t="shared" si="15"/>
        <v>-0.14909810233739296</v>
      </c>
      <c r="X54">
        <f t="shared" si="15"/>
        <v>-7.2276387925381588E-2</v>
      </c>
      <c r="Y54">
        <f t="shared" si="15"/>
        <v>-7.185735E-2</v>
      </c>
      <c r="Z54">
        <f t="shared" si="15"/>
        <v>-0.36500595200000008</v>
      </c>
      <c r="AA54">
        <f t="shared" si="14"/>
        <v>-9.2513899999999996E-2</v>
      </c>
      <c r="AB54">
        <f t="shared" si="14"/>
        <v>-0.31462400000000007</v>
      </c>
      <c r="AC54">
        <f t="shared" si="14"/>
        <v>0.35450195955297886</v>
      </c>
      <c r="AD54">
        <f t="shared" si="14"/>
        <v>-0.15482892679288501</v>
      </c>
      <c r="AE54">
        <f t="shared" si="14"/>
        <v>-0.51090867200000012</v>
      </c>
      <c r="AF54">
        <f t="shared" si="14"/>
        <v>-0.59382942285176465</v>
      </c>
      <c r="AG54">
        <f t="shared" si="14"/>
        <v>0.27456464276684822</v>
      </c>
      <c r="AH54">
        <f t="shared" si="14"/>
        <v>7.0422000000000008E-4</v>
      </c>
      <c r="AI54">
        <f t="shared" si="14"/>
        <v>1.411528946505246E-2</v>
      </c>
      <c r="AJ54">
        <f t="shared" si="14"/>
        <v>1.9459853517811765E-2</v>
      </c>
      <c r="AK54">
        <f t="shared" si="14"/>
        <v>1.3002755500970652E-3</v>
      </c>
      <c r="AL54">
        <f t="shared" si="14"/>
        <v>8.7707488158296446E-2</v>
      </c>
      <c r="AM54">
        <f t="shared" si="14"/>
        <v>1.02352928</v>
      </c>
      <c r="AN54">
        <f t="shared" si="14"/>
        <v>1.8335432121201492E-2</v>
      </c>
      <c r="AO54">
        <f t="shared" si="14"/>
        <v>-1.0640051474061177E-2</v>
      </c>
      <c r="AP54">
        <f t="shared" ref="AP54:AW85" si="17">AP$4*$A54^AP$1*$D54^AP$2*$E54^AP$3</f>
        <v>-2.1722868079884355E-2</v>
      </c>
      <c r="AQ54">
        <f t="shared" si="17"/>
        <v>-5.1068088474920913E-2</v>
      </c>
      <c r="AR54">
        <f t="shared" si="17"/>
        <v>5.6853503235143793E-2</v>
      </c>
      <c r="AS54">
        <f t="shared" si="17"/>
        <v>-0.31255095100506364</v>
      </c>
      <c r="AT54">
        <f t="shared" si="17"/>
        <v>-0.17097867264000008</v>
      </c>
      <c r="AU54">
        <f t="shared" si="17"/>
        <v>1.9252539392000005</v>
      </c>
      <c r="AV54">
        <f t="shared" si="17"/>
        <v>0.21651858004079438</v>
      </c>
      <c r="AW54">
        <f t="shared" si="17"/>
        <v>-0.72953995722752041</v>
      </c>
    </row>
    <row r="55" spans="1:49" x14ac:dyDescent="0.25">
      <c r="A55">
        <v>0.5</v>
      </c>
      <c r="B55">
        <v>7.5</v>
      </c>
      <c r="C55">
        <v>24.5</v>
      </c>
      <c r="D55">
        <v>0.4</v>
      </c>
      <c r="E55">
        <f t="shared" si="3"/>
        <v>0.7414031470588236</v>
      </c>
      <c r="F55" t="str">
        <f t="shared" si="4"/>
        <v/>
      </c>
      <c r="G55">
        <f t="shared" si="0"/>
        <v>-1050956.6249812059</v>
      </c>
      <c r="H55">
        <f t="shared" si="1"/>
        <v>-472898.70999438775</v>
      </c>
      <c r="I55">
        <f t="shared" si="5"/>
        <v>-0.11212902104368394</v>
      </c>
      <c r="J55">
        <f t="shared" si="6"/>
        <v>-6.7272892961292852E-3</v>
      </c>
      <c r="K55">
        <f t="shared" si="15"/>
        <v>5.3671799999999999E-2</v>
      </c>
      <c r="L55">
        <f t="shared" si="15"/>
        <v>-0.22416813477400588</v>
      </c>
      <c r="M55">
        <f t="shared" si="15"/>
        <v>0.173345</v>
      </c>
      <c r="N55">
        <f t="shared" si="15"/>
        <v>-2.9283331791113084E-2</v>
      </c>
      <c r="O55">
        <f t="shared" si="15"/>
        <v>-1.3165808000000003E-2</v>
      </c>
      <c r="P55">
        <f t="shared" si="15"/>
        <v>9.6919689804559339E-3</v>
      </c>
      <c r="Q55">
        <f t="shared" si="15"/>
        <v>-1.805744947200001E-6</v>
      </c>
      <c r="R55">
        <f t="shared" si="15"/>
        <v>-2.00495837321806E-3</v>
      </c>
      <c r="S55">
        <f t="shared" si="15"/>
        <v>4.604496000000001E-2</v>
      </c>
      <c r="T55">
        <f t="shared" si="15"/>
        <v>2.4509662500000001E-2</v>
      </c>
      <c r="U55">
        <f t="shared" si="15"/>
        <v>-3.1190598400000005E-3</v>
      </c>
      <c r="V55">
        <f t="shared" si="15"/>
        <v>6.039126024880942E-2</v>
      </c>
      <c r="W55">
        <f t="shared" si="15"/>
        <v>-3.8051078200688829E-2</v>
      </c>
      <c r="X55">
        <f t="shared" si="15"/>
        <v>-7.5319274048976231E-2</v>
      </c>
      <c r="Y55">
        <f t="shared" si="15"/>
        <v>-7.185735E-2</v>
      </c>
      <c r="Z55">
        <f t="shared" si="15"/>
        <v>-2.2812872000000005E-2</v>
      </c>
      <c r="AA55">
        <f t="shared" si="14"/>
        <v>-9.2513899999999996E-2</v>
      </c>
      <c r="AB55">
        <f t="shared" si="14"/>
        <v>-1.9664000000000004E-2</v>
      </c>
      <c r="AC55">
        <f t="shared" si="14"/>
        <v>9.0471854260916487E-2</v>
      </c>
      <c r="AD55">
        <f t="shared" si="14"/>
        <v>-0.16134733213095356</v>
      </c>
      <c r="AE55">
        <f t="shared" si="14"/>
        <v>-3.1931792000000007E-2</v>
      </c>
      <c r="AF55">
        <f t="shared" si="14"/>
        <v>-0.15155021729029411</v>
      </c>
      <c r="AG55">
        <f t="shared" si="14"/>
        <v>1.6758095872000014E-5</v>
      </c>
      <c r="AH55">
        <f t="shared" si="14"/>
        <v>1.7605500000000002E-4</v>
      </c>
      <c r="AI55">
        <f t="shared" si="14"/>
        <v>1.4364797806460469E-5</v>
      </c>
      <c r="AJ55">
        <f t="shared" si="14"/>
        <v>1.9865267132766179E-2</v>
      </c>
      <c r="AK55">
        <f t="shared" si="14"/>
        <v>5.5158799014526475E-6</v>
      </c>
      <c r="AL55">
        <f t="shared" si="14"/>
        <v>2.2850008579434655E-2</v>
      </c>
      <c r="AM55">
        <f t="shared" si="14"/>
        <v>0.25588232</v>
      </c>
      <c r="AN55">
        <f t="shared" si="14"/>
        <v>1.1424206720210688E-6</v>
      </c>
      <c r="AO55">
        <f t="shared" si="14"/>
        <v>-1.0861719213104118E-2</v>
      </c>
      <c r="AP55">
        <f t="shared" si="17"/>
        <v>-2.3590466841669044E-2</v>
      </c>
      <c r="AQ55">
        <f t="shared" si="17"/>
        <v>-3.3261306539790884E-3</v>
      </c>
      <c r="AR55">
        <f t="shared" si="17"/>
        <v>1.5120347317417701E-2</v>
      </c>
      <c r="AS55">
        <f t="shared" si="17"/>
        <v>-1.9941401821937654E-2</v>
      </c>
      <c r="AT55">
        <f t="shared" si="17"/>
        <v>-6.6788544000000031E-4</v>
      </c>
      <c r="AU55">
        <f t="shared" si="17"/>
        <v>3.0082092800000008E-2</v>
      </c>
      <c r="AV55">
        <f t="shared" si="17"/>
        <v>1.3814336486977769E-2</v>
      </c>
      <c r="AW55">
        <f t="shared" si="17"/>
        <v>-1.781103411200001E-4</v>
      </c>
    </row>
    <row r="56" spans="1:49" x14ac:dyDescent="0.25">
      <c r="A56">
        <v>0.5</v>
      </c>
      <c r="B56">
        <v>7.5</v>
      </c>
      <c r="C56">
        <v>24.5</v>
      </c>
      <c r="D56">
        <v>0.6</v>
      </c>
      <c r="E56">
        <f t="shared" si="3"/>
        <v>0.7414031470588236</v>
      </c>
      <c r="F56" t="str">
        <f t="shared" si="4"/>
        <v/>
      </c>
      <c r="G56">
        <f t="shared" si="0"/>
        <v>-49549.992800173008</v>
      </c>
      <c r="H56">
        <f t="shared" si="1"/>
        <v>282427.51737317664</v>
      </c>
      <c r="I56">
        <f t="shared" si="5"/>
        <v>-5.2866046545968007E-3</v>
      </c>
      <c r="J56">
        <f t="shared" si="6"/>
        <v>4.0177136761051589E-3</v>
      </c>
      <c r="K56">
        <f t="shared" si="15"/>
        <v>5.3671799999999999E-2</v>
      </c>
      <c r="L56">
        <f t="shared" si="15"/>
        <v>-0.22416813477400588</v>
      </c>
      <c r="M56">
        <f t="shared" si="15"/>
        <v>0.26001749999999996</v>
      </c>
      <c r="N56">
        <f t="shared" si="15"/>
        <v>-2.9283331791113084E-2</v>
      </c>
      <c r="O56">
        <f t="shared" si="15"/>
        <v>-2.9623068000000002E-2</v>
      </c>
      <c r="P56">
        <f t="shared" si="15"/>
        <v>1.4537953470683901E-2</v>
      </c>
      <c r="Q56">
        <f t="shared" si="15"/>
        <v>-2.0568563539199999E-5</v>
      </c>
      <c r="R56">
        <f t="shared" si="15"/>
        <v>-3.0074375598270896E-3</v>
      </c>
      <c r="S56">
        <f t="shared" si="15"/>
        <v>0.10360116</v>
      </c>
      <c r="T56">
        <f t="shared" si="15"/>
        <v>2.4509662500000001E-2</v>
      </c>
      <c r="U56">
        <f t="shared" si="15"/>
        <v>-1.0526826959999999E-2</v>
      </c>
      <c r="V56">
        <f t="shared" si="15"/>
        <v>9.0586890373214116E-2</v>
      </c>
      <c r="W56">
        <f t="shared" si="15"/>
        <v>-5.7076617301033236E-2</v>
      </c>
      <c r="X56">
        <f t="shared" si="15"/>
        <v>-7.5319274048976231E-2</v>
      </c>
      <c r="Y56">
        <f t="shared" si="15"/>
        <v>-7.185735E-2</v>
      </c>
      <c r="Z56">
        <f t="shared" si="15"/>
        <v>-5.1328961999999999E-2</v>
      </c>
      <c r="AA56">
        <f t="shared" si="14"/>
        <v>-9.2513899999999996E-2</v>
      </c>
      <c r="AB56">
        <f t="shared" si="14"/>
        <v>-4.4243999999999999E-2</v>
      </c>
      <c r="AC56">
        <f t="shared" si="14"/>
        <v>0.13570778139137471</v>
      </c>
      <c r="AD56">
        <f t="shared" si="14"/>
        <v>-0.16134733213095356</v>
      </c>
      <c r="AE56">
        <f t="shared" si="14"/>
        <v>-7.1846531999999991E-2</v>
      </c>
      <c r="AF56">
        <f t="shared" si="14"/>
        <v>-0.22732532593544116</v>
      </c>
      <c r="AG56">
        <f t="shared" si="14"/>
        <v>2.86327778688E-4</v>
      </c>
      <c r="AH56">
        <f t="shared" si="14"/>
        <v>2.6408250000000002E-4</v>
      </c>
      <c r="AI56">
        <f t="shared" si="14"/>
        <v>1.0908268334280912E-4</v>
      </c>
      <c r="AJ56">
        <f t="shared" si="14"/>
        <v>1.9865267132766179E-2</v>
      </c>
      <c r="AK56">
        <f t="shared" si="14"/>
        <v>2.7924142001104013E-5</v>
      </c>
      <c r="AL56">
        <f t="shared" si="14"/>
        <v>3.4275012869151973E-2</v>
      </c>
      <c r="AM56">
        <f t="shared" si="14"/>
        <v>0.38382347999999999</v>
      </c>
      <c r="AN56">
        <f t="shared" si="14"/>
        <v>1.9519328200859963E-5</v>
      </c>
      <c r="AO56">
        <f t="shared" si="14"/>
        <v>-1.0861719213104118E-2</v>
      </c>
      <c r="AP56">
        <f t="shared" si="17"/>
        <v>-2.3590466841669044E-2</v>
      </c>
      <c r="AQ56">
        <f t="shared" si="17"/>
        <v>-7.4837939714529475E-3</v>
      </c>
      <c r="AR56">
        <f t="shared" si="17"/>
        <v>2.268052097612655E-2</v>
      </c>
      <c r="AS56">
        <f t="shared" si="17"/>
        <v>-4.4868154099359715E-2</v>
      </c>
      <c r="AT56">
        <f t="shared" si="17"/>
        <v>-3.3811700399999996E-3</v>
      </c>
      <c r="AU56">
        <f t="shared" si="17"/>
        <v>0.1015270632</v>
      </c>
      <c r="AV56">
        <f t="shared" si="17"/>
        <v>3.1082257095699974E-2</v>
      </c>
      <c r="AW56">
        <f t="shared" si="17"/>
        <v>-2.0287881043199998E-3</v>
      </c>
    </row>
    <row r="57" spans="1:49" x14ac:dyDescent="0.25">
      <c r="A57">
        <v>0.5</v>
      </c>
      <c r="B57">
        <v>7.5</v>
      </c>
      <c r="C57">
        <v>24.5</v>
      </c>
      <c r="D57">
        <v>0.8</v>
      </c>
      <c r="E57">
        <f t="shared" si="3"/>
        <v>0.7414031470588236</v>
      </c>
      <c r="F57" t="str">
        <f t="shared" si="4"/>
        <v/>
      </c>
      <c r="G57">
        <f t="shared" si="0"/>
        <v>932539.59240318474</v>
      </c>
      <c r="H57">
        <f t="shared" si="1"/>
        <v>1227834.215520011</v>
      </c>
      <c r="I57">
        <f t="shared" si="5"/>
        <v>9.9494830800000961E-2</v>
      </c>
      <c r="J57">
        <f t="shared" si="6"/>
        <v>1.7466733998041769E-2</v>
      </c>
      <c r="K57">
        <f t="shared" si="15"/>
        <v>5.3671799999999999E-2</v>
      </c>
      <c r="L57">
        <f t="shared" si="15"/>
        <v>-0.22416813477400588</v>
      </c>
      <c r="M57">
        <f t="shared" si="15"/>
        <v>0.34669</v>
      </c>
      <c r="N57">
        <f t="shared" si="15"/>
        <v>-2.9283331791113084E-2</v>
      </c>
      <c r="O57">
        <f t="shared" si="15"/>
        <v>-5.2663232000000011E-2</v>
      </c>
      <c r="P57">
        <f t="shared" si="15"/>
        <v>1.9383937960911868E-2</v>
      </c>
      <c r="Q57">
        <f t="shared" si="15"/>
        <v>-1.1556767662080007E-4</v>
      </c>
      <c r="R57">
        <f t="shared" si="15"/>
        <v>-4.00991674643612E-3</v>
      </c>
      <c r="S57">
        <f t="shared" si="15"/>
        <v>0.18417984000000004</v>
      </c>
      <c r="T57">
        <f t="shared" si="15"/>
        <v>2.4509662500000001E-2</v>
      </c>
      <c r="U57">
        <f t="shared" si="15"/>
        <v>-2.4952478720000004E-2</v>
      </c>
      <c r="V57">
        <f t="shared" si="15"/>
        <v>0.12078252049761884</v>
      </c>
      <c r="W57">
        <f t="shared" si="15"/>
        <v>-7.6102156401377657E-2</v>
      </c>
      <c r="X57">
        <f t="shared" si="15"/>
        <v>-7.5319274048976231E-2</v>
      </c>
      <c r="Y57">
        <f t="shared" si="15"/>
        <v>-7.185735E-2</v>
      </c>
      <c r="Z57">
        <f t="shared" si="15"/>
        <v>-9.1251488000000019E-2</v>
      </c>
      <c r="AA57">
        <f t="shared" si="14"/>
        <v>-9.2513899999999996E-2</v>
      </c>
      <c r="AB57">
        <f t="shared" si="14"/>
        <v>-7.8656000000000018E-2</v>
      </c>
      <c r="AC57">
        <f t="shared" si="14"/>
        <v>0.18094370852183297</v>
      </c>
      <c r="AD57">
        <f t="shared" si="14"/>
        <v>-0.16134733213095356</v>
      </c>
      <c r="AE57">
        <f t="shared" si="14"/>
        <v>-0.12772716800000003</v>
      </c>
      <c r="AF57">
        <f t="shared" si="14"/>
        <v>-0.30310043458058822</v>
      </c>
      <c r="AG57">
        <f t="shared" si="14"/>
        <v>2.1450362716160017E-3</v>
      </c>
      <c r="AH57">
        <f t="shared" si="14"/>
        <v>3.5211000000000004E-4</v>
      </c>
      <c r="AI57">
        <f t="shared" si="14"/>
        <v>4.5967352980673501E-4</v>
      </c>
      <c r="AJ57">
        <f t="shared" si="14"/>
        <v>1.9865267132766179E-2</v>
      </c>
      <c r="AK57">
        <f t="shared" si="14"/>
        <v>8.8254078423242359E-5</v>
      </c>
      <c r="AL57">
        <f t="shared" si="14"/>
        <v>4.5700017158869309E-2</v>
      </c>
      <c r="AM57">
        <f t="shared" si="14"/>
        <v>0.51176463999999999</v>
      </c>
      <c r="AN57">
        <f t="shared" si="14"/>
        <v>1.462298460186968E-4</v>
      </c>
      <c r="AO57">
        <f t="shared" si="14"/>
        <v>-1.0861719213104118E-2</v>
      </c>
      <c r="AP57">
        <f t="shared" si="17"/>
        <v>-2.3590466841669044E-2</v>
      </c>
      <c r="AQ57">
        <f t="shared" si="17"/>
        <v>-1.3304522615916354E-2</v>
      </c>
      <c r="AR57">
        <f t="shared" si="17"/>
        <v>3.0240694634835402E-2</v>
      </c>
      <c r="AS57">
        <f t="shared" si="17"/>
        <v>-7.9765607287750617E-2</v>
      </c>
      <c r="AT57">
        <f t="shared" si="17"/>
        <v>-1.0686167040000005E-2</v>
      </c>
      <c r="AU57">
        <f t="shared" si="17"/>
        <v>0.24065674240000007</v>
      </c>
      <c r="AV57">
        <f t="shared" si="17"/>
        <v>5.5257345947911075E-2</v>
      </c>
      <c r="AW57">
        <f t="shared" si="17"/>
        <v>-1.1399061831680006E-2</v>
      </c>
    </row>
    <row r="58" spans="1:49" x14ac:dyDescent="0.25">
      <c r="A58">
        <v>0.5</v>
      </c>
      <c r="B58">
        <v>7.5</v>
      </c>
      <c r="C58">
        <v>24.5</v>
      </c>
      <c r="D58">
        <v>1</v>
      </c>
      <c r="E58">
        <f t="shared" si="3"/>
        <v>0.7414031470588236</v>
      </c>
      <c r="F58">
        <f t="shared" si="4"/>
        <v>1.0200311713281249</v>
      </c>
      <c r="G58">
        <f t="shared" si="0"/>
        <v>1871942.6224969879</v>
      </c>
      <c r="H58">
        <f t="shared" si="1"/>
        <v>2427833.1616043714</v>
      </c>
      <c r="I58">
        <f t="shared" si="5"/>
        <v>0.19972193782430106</v>
      </c>
      <c r="J58">
        <f t="shared" si="6"/>
        <v>3.4537493327149581E-2</v>
      </c>
      <c r="K58">
        <f t="shared" si="15"/>
        <v>5.3671799999999999E-2</v>
      </c>
      <c r="L58">
        <f t="shared" si="15"/>
        <v>-0.22416813477400588</v>
      </c>
      <c r="M58">
        <f t="shared" si="15"/>
        <v>0.43336249999999998</v>
      </c>
      <c r="N58">
        <f t="shared" si="15"/>
        <v>-2.9283331791113084E-2</v>
      </c>
      <c r="O58">
        <f t="shared" si="15"/>
        <v>-8.2286300000000007E-2</v>
      </c>
      <c r="P58">
        <f t="shared" si="15"/>
        <v>2.4229922451139835E-2</v>
      </c>
      <c r="Q58">
        <f t="shared" si="15"/>
        <v>-4.408557E-4</v>
      </c>
      <c r="R58">
        <f t="shared" si="15"/>
        <v>-5.0123959330451492E-3</v>
      </c>
      <c r="S58">
        <f t="shared" si="15"/>
        <v>0.28778100000000001</v>
      </c>
      <c r="T58">
        <f t="shared" si="15"/>
        <v>2.4509662500000001E-2</v>
      </c>
      <c r="U58">
        <f t="shared" si="15"/>
        <v>-4.8735309999999997E-2</v>
      </c>
      <c r="V58">
        <f t="shared" si="15"/>
        <v>0.15097815062202355</v>
      </c>
      <c r="W58">
        <f t="shared" si="15"/>
        <v>-9.5127695501722065E-2</v>
      </c>
      <c r="X58">
        <f t="shared" si="15"/>
        <v>-7.5319274048976231E-2</v>
      </c>
      <c r="Y58">
        <f t="shared" si="15"/>
        <v>-7.185735E-2</v>
      </c>
      <c r="Z58">
        <f t="shared" si="15"/>
        <v>-0.14258045</v>
      </c>
      <c r="AA58">
        <f t="shared" si="14"/>
        <v>-9.2513899999999996E-2</v>
      </c>
      <c r="AB58">
        <f t="shared" si="14"/>
        <v>-0.1229</v>
      </c>
      <c r="AC58">
        <f t="shared" si="14"/>
        <v>0.22617963565229118</v>
      </c>
      <c r="AD58">
        <f t="shared" si="14"/>
        <v>-0.16134733213095356</v>
      </c>
      <c r="AE58">
        <f t="shared" si="14"/>
        <v>-0.19957369999999999</v>
      </c>
      <c r="AF58">
        <f t="shared" si="14"/>
        <v>-0.3788755432257353</v>
      </c>
      <c r="AG58">
        <f t="shared" si="14"/>
        <v>1.0228330000000001E-2</v>
      </c>
      <c r="AH58">
        <f t="shared" si="14"/>
        <v>4.4013750000000001E-4</v>
      </c>
      <c r="AI58">
        <f t="shared" si="14"/>
        <v>1.4028122857871544E-3</v>
      </c>
      <c r="AJ58">
        <f t="shared" si="14"/>
        <v>1.9865267132766179E-2</v>
      </c>
      <c r="AK58">
        <f t="shared" si="14"/>
        <v>2.1546405865049395E-4</v>
      </c>
      <c r="AL58">
        <f t="shared" si="14"/>
        <v>5.7125021448586631E-2</v>
      </c>
      <c r="AM58">
        <f t="shared" si="14"/>
        <v>0.63970579999999999</v>
      </c>
      <c r="AN58">
        <f t="shared" si="14"/>
        <v>6.972782422003589E-4</v>
      </c>
      <c r="AO58">
        <f t="shared" si="14"/>
        <v>-1.0861719213104118E-2</v>
      </c>
      <c r="AP58">
        <f t="shared" si="17"/>
        <v>-2.3590466841669044E-2</v>
      </c>
      <c r="AQ58">
        <f t="shared" si="17"/>
        <v>-2.07883165873693E-2</v>
      </c>
      <c r="AR58">
        <f t="shared" si="17"/>
        <v>3.7800868293544253E-2</v>
      </c>
      <c r="AS58">
        <f t="shared" si="17"/>
        <v>-0.12463376138711031</v>
      </c>
      <c r="AT58">
        <f t="shared" si="17"/>
        <v>-2.6089274999999999E-2</v>
      </c>
      <c r="AU58">
        <f t="shared" si="17"/>
        <v>0.47003270000000003</v>
      </c>
      <c r="AV58">
        <f t="shared" si="17"/>
        <v>8.6339603043611032E-2</v>
      </c>
      <c r="AW58">
        <f t="shared" si="17"/>
        <v>-4.3483969999999997E-2</v>
      </c>
    </row>
    <row r="59" spans="1:49" x14ac:dyDescent="0.25">
      <c r="A59">
        <v>0.5</v>
      </c>
      <c r="B59">
        <v>7.5</v>
      </c>
      <c r="C59">
        <v>24.5</v>
      </c>
      <c r="D59">
        <v>1.2</v>
      </c>
      <c r="E59">
        <f t="shared" si="3"/>
        <v>0.7414031470588236</v>
      </c>
      <c r="F59" t="str">
        <f t="shared" si="4"/>
        <v/>
      </c>
      <c r="G59">
        <f t="shared" si="0"/>
        <v>2743734.6246931842</v>
      </c>
      <c r="H59">
        <f t="shared" si="1"/>
        <v>3882588.5107037155</v>
      </c>
      <c r="I59">
        <f t="shared" si="5"/>
        <v>0.2927354661054713</v>
      </c>
      <c r="J59">
        <f t="shared" si="6"/>
        <v>5.5232326875329446E-2</v>
      </c>
      <c r="K59">
        <f t="shared" si="15"/>
        <v>5.3671799999999999E-2</v>
      </c>
      <c r="L59">
        <f t="shared" si="15"/>
        <v>-0.22416813477400588</v>
      </c>
      <c r="M59">
        <f t="shared" si="15"/>
        <v>0.52003499999999991</v>
      </c>
      <c r="N59">
        <f t="shared" si="15"/>
        <v>-2.9283331791113084E-2</v>
      </c>
      <c r="O59">
        <f t="shared" si="15"/>
        <v>-0.11849227200000001</v>
      </c>
      <c r="P59">
        <f t="shared" si="15"/>
        <v>2.9075906941367802E-2</v>
      </c>
      <c r="Q59">
        <f t="shared" si="15"/>
        <v>-1.3163880665087999E-3</v>
      </c>
      <c r="R59">
        <f t="shared" si="15"/>
        <v>-6.0148751196541792E-3</v>
      </c>
      <c r="S59">
        <f t="shared" si="15"/>
        <v>0.41440463999999999</v>
      </c>
      <c r="T59">
        <f t="shared" si="15"/>
        <v>2.4509662500000001E-2</v>
      </c>
      <c r="U59">
        <f t="shared" si="15"/>
        <v>-8.4214615679999993E-2</v>
      </c>
      <c r="V59">
        <f t="shared" si="15"/>
        <v>0.18117378074642823</v>
      </c>
      <c r="W59">
        <f t="shared" si="15"/>
        <v>-0.11415323460206647</v>
      </c>
      <c r="X59">
        <f t="shared" si="15"/>
        <v>-7.5319274048976231E-2</v>
      </c>
      <c r="Y59">
        <f t="shared" si="15"/>
        <v>-7.185735E-2</v>
      </c>
      <c r="Z59">
        <f t="shared" si="15"/>
        <v>-0.205315848</v>
      </c>
      <c r="AA59">
        <f t="shared" si="14"/>
        <v>-9.2513899999999996E-2</v>
      </c>
      <c r="AB59">
        <f t="shared" si="14"/>
        <v>-0.17697599999999999</v>
      </c>
      <c r="AC59">
        <f t="shared" si="14"/>
        <v>0.27141556278274942</v>
      </c>
      <c r="AD59">
        <f t="shared" si="14"/>
        <v>-0.16134733213095356</v>
      </c>
      <c r="AE59">
        <f t="shared" si="14"/>
        <v>-0.28738612799999996</v>
      </c>
      <c r="AF59">
        <f t="shared" si="14"/>
        <v>-0.45465065187088233</v>
      </c>
      <c r="AG59">
        <f t="shared" si="14"/>
        <v>3.6649955672064E-2</v>
      </c>
      <c r="AH59">
        <f t="shared" si="14"/>
        <v>5.2816500000000004E-4</v>
      </c>
      <c r="AI59">
        <f t="shared" si="14"/>
        <v>3.4906458669698918E-3</v>
      </c>
      <c r="AJ59">
        <f t="shared" si="14"/>
        <v>1.9865267132766179E-2</v>
      </c>
      <c r="AK59">
        <f t="shared" si="14"/>
        <v>4.4678627201766421E-4</v>
      </c>
      <c r="AL59">
        <f t="shared" si="14"/>
        <v>6.8550025738303946E-2</v>
      </c>
      <c r="AM59">
        <f t="shared" si="14"/>
        <v>0.76764695999999999</v>
      </c>
      <c r="AN59">
        <f t="shared" si="14"/>
        <v>2.4984740097100753E-3</v>
      </c>
      <c r="AO59">
        <f t="shared" si="14"/>
        <v>-1.0861719213104118E-2</v>
      </c>
      <c r="AP59">
        <f t="shared" si="17"/>
        <v>-2.3590466841669044E-2</v>
      </c>
      <c r="AQ59">
        <f t="shared" si="17"/>
        <v>-2.993517588581179E-2</v>
      </c>
      <c r="AR59">
        <f t="shared" si="17"/>
        <v>4.5361041952253101E-2</v>
      </c>
      <c r="AS59">
        <f t="shared" si="17"/>
        <v>-0.17947261639743886</v>
      </c>
      <c r="AT59">
        <f t="shared" si="17"/>
        <v>-5.4098720639999993E-2</v>
      </c>
      <c r="AU59">
        <f t="shared" si="17"/>
        <v>0.81221650560000003</v>
      </c>
      <c r="AV59">
        <f t="shared" si="17"/>
        <v>0.1243290283827999</v>
      </c>
      <c r="AW59">
        <f t="shared" si="17"/>
        <v>-0.12984243867647999</v>
      </c>
    </row>
    <row r="60" spans="1:49" x14ac:dyDescent="0.25">
      <c r="A60">
        <v>0.5</v>
      </c>
      <c r="B60">
        <v>7.5</v>
      </c>
      <c r="C60">
        <v>24.5</v>
      </c>
      <c r="D60">
        <v>1.4</v>
      </c>
      <c r="E60">
        <f t="shared" si="3"/>
        <v>0.7414031470588236</v>
      </c>
      <c r="F60" t="str">
        <f t="shared" si="4"/>
        <v/>
      </c>
      <c r="G60">
        <f t="shared" si="0"/>
        <v>3520579.3442880255</v>
      </c>
      <c r="H60">
        <f t="shared" si="1"/>
        <v>5516109.2796920985</v>
      </c>
      <c r="I60">
        <f t="shared" si="5"/>
        <v>0.37561884667570411</v>
      </c>
      <c r="J60">
        <f t="shared" si="6"/>
        <v>7.8470213873056388E-2</v>
      </c>
      <c r="K60">
        <f t="shared" si="15"/>
        <v>5.3671799999999999E-2</v>
      </c>
      <c r="L60">
        <f t="shared" si="15"/>
        <v>-0.22416813477400588</v>
      </c>
      <c r="M60">
        <f t="shared" si="15"/>
        <v>0.60670749999999996</v>
      </c>
      <c r="N60">
        <f t="shared" si="15"/>
        <v>-2.9283331791113084E-2</v>
      </c>
      <c r="O60">
        <f t="shared" si="15"/>
        <v>-0.16128114799999999</v>
      </c>
      <c r="P60">
        <f t="shared" si="15"/>
        <v>3.3921891431595769E-2</v>
      </c>
      <c r="Q60">
        <f t="shared" si="15"/>
        <v>-3.3194388639551987E-3</v>
      </c>
      <c r="R60">
        <f t="shared" si="15"/>
        <v>-7.0173543062632083E-3</v>
      </c>
      <c r="S60">
        <f t="shared" si="15"/>
        <v>0.56405075999999998</v>
      </c>
      <c r="T60">
        <f t="shared" si="15"/>
        <v>2.4509662500000001E-2</v>
      </c>
      <c r="U60">
        <f t="shared" si="15"/>
        <v>-0.13372969063999995</v>
      </c>
      <c r="V60">
        <f t="shared" si="15"/>
        <v>0.21136941087083294</v>
      </c>
      <c r="W60">
        <f t="shared" si="15"/>
        <v>-0.13317877370241088</v>
      </c>
      <c r="X60">
        <f t="shared" si="15"/>
        <v>-7.5319274048976231E-2</v>
      </c>
      <c r="Y60">
        <f t="shared" si="15"/>
        <v>-7.185735E-2</v>
      </c>
      <c r="Z60">
        <f t="shared" ref="Z60:AO75" si="18">Z$4*$A60^Z$1*$D60^Z$2*$E60^Z$3</f>
        <v>-0.27945768199999999</v>
      </c>
      <c r="AA60">
        <f t="shared" si="18"/>
        <v>-9.2513899999999996E-2</v>
      </c>
      <c r="AB60">
        <f t="shared" si="18"/>
        <v>-0.24088399999999996</v>
      </c>
      <c r="AC60">
        <f t="shared" si="18"/>
        <v>0.31665148991320768</v>
      </c>
      <c r="AD60">
        <f t="shared" si="18"/>
        <v>-0.16134733213095356</v>
      </c>
      <c r="AE60">
        <f t="shared" si="18"/>
        <v>-0.39116445199999994</v>
      </c>
      <c r="AF60">
        <f t="shared" si="18"/>
        <v>-0.53042576051602941</v>
      </c>
      <c r="AG60">
        <f t="shared" si="18"/>
        <v>0.10782041053683195</v>
      </c>
      <c r="AH60">
        <f t="shared" si="18"/>
        <v>6.1619249999999995E-4</v>
      </c>
      <c r="AI60">
        <f t="shared" si="18"/>
        <v>7.5446611479119026E-3</v>
      </c>
      <c r="AJ60">
        <f t="shared" si="18"/>
        <v>1.9865267132766179E-2</v>
      </c>
      <c r="AK60">
        <f t="shared" si="18"/>
        <v>8.2772672771173731E-4</v>
      </c>
      <c r="AL60">
        <f t="shared" si="18"/>
        <v>7.9975030028021268E-2</v>
      </c>
      <c r="AM60">
        <f t="shared" si="18"/>
        <v>0.89558811999999988</v>
      </c>
      <c r="AN60">
        <f t="shared" si="18"/>
        <v>7.3502542773300457E-3</v>
      </c>
      <c r="AO60">
        <f t="shared" si="18"/>
        <v>-1.0861719213104118E-2</v>
      </c>
      <c r="AP60">
        <f t="shared" si="17"/>
        <v>-2.3590466841669044E-2</v>
      </c>
      <c r="AQ60">
        <f t="shared" si="17"/>
        <v>-4.0745100511243817E-2</v>
      </c>
      <c r="AR60">
        <f t="shared" si="17"/>
        <v>5.2921215610961941E-2</v>
      </c>
      <c r="AS60">
        <f t="shared" si="17"/>
        <v>-0.24428217231873617</v>
      </c>
      <c r="AT60">
        <f t="shared" si="17"/>
        <v>-0.10022455883999996</v>
      </c>
      <c r="AU60">
        <f t="shared" si="17"/>
        <v>1.2897697287999998</v>
      </c>
      <c r="AV60">
        <f t="shared" si="17"/>
        <v>0.16922562196547761</v>
      </c>
      <c r="AW60">
        <f t="shared" si="17"/>
        <v>-0.32741411753791982</v>
      </c>
    </row>
    <row r="61" spans="1:49" x14ac:dyDescent="0.25">
      <c r="A61">
        <v>0.5</v>
      </c>
      <c r="B61">
        <v>7.5</v>
      </c>
      <c r="C61">
        <v>24.5</v>
      </c>
      <c r="D61">
        <v>1.6</v>
      </c>
      <c r="E61">
        <f t="shared" si="3"/>
        <v>0.7414031470588236</v>
      </c>
      <c r="F61" t="str">
        <f t="shared" si="4"/>
        <v/>
      </c>
      <c r="G61">
        <f t="shared" si="0"/>
        <v>4171681.523567087</v>
      </c>
      <c r="H61">
        <f t="shared" si="1"/>
        <v>7175129.7319357693</v>
      </c>
      <c r="I61">
        <f t="shared" si="5"/>
        <v>0.44508646144360753</v>
      </c>
      <c r="J61">
        <f t="shared" si="6"/>
        <v>0.10207085031922235</v>
      </c>
      <c r="K61">
        <f t="shared" ref="K61:Z76" si="19">K$4*$A61^K$1*$D61^K$2*$E61^K$3</f>
        <v>5.3671799999999999E-2</v>
      </c>
      <c r="L61">
        <f t="shared" si="19"/>
        <v>-0.22416813477400588</v>
      </c>
      <c r="M61">
        <f t="shared" si="19"/>
        <v>0.69338</v>
      </c>
      <c r="N61">
        <f t="shared" si="19"/>
        <v>-2.9283331791113084E-2</v>
      </c>
      <c r="O61">
        <f t="shared" si="19"/>
        <v>-0.21065292800000004</v>
      </c>
      <c r="P61">
        <f t="shared" si="19"/>
        <v>3.8767875921823736E-2</v>
      </c>
      <c r="Q61">
        <f t="shared" si="19"/>
        <v>-7.3963313037312042E-3</v>
      </c>
      <c r="R61">
        <f t="shared" si="19"/>
        <v>-8.0198334928722401E-3</v>
      </c>
      <c r="S61">
        <f t="shared" si="19"/>
        <v>0.73671936000000016</v>
      </c>
      <c r="T61">
        <f t="shared" si="19"/>
        <v>2.4509662500000001E-2</v>
      </c>
      <c r="U61">
        <f t="shared" si="19"/>
        <v>-0.19961982976000003</v>
      </c>
      <c r="V61">
        <f t="shared" si="19"/>
        <v>0.24156504099523768</v>
      </c>
      <c r="W61">
        <f t="shared" si="19"/>
        <v>-0.15220431280275531</v>
      </c>
      <c r="X61">
        <f t="shared" si="19"/>
        <v>-7.5319274048976231E-2</v>
      </c>
      <c r="Y61">
        <f t="shared" si="19"/>
        <v>-7.185735E-2</v>
      </c>
      <c r="Z61">
        <f t="shared" si="19"/>
        <v>-0.36500595200000008</v>
      </c>
      <c r="AA61">
        <f t="shared" si="18"/>
        <v>-9.2513899999999996E-2</v>
      </c>
      <c r="AB61">
        <f t="shared" si="18"/>
        <v>-0.31462400000000007</v>
      </c>
      <c r="AC61">
        <f t="shared" si="18"/>
        <v>0.36188741704366595</v>
      </c>
      <c r="AD61">
        <f t="shared" si="18"/>
        <v>-0.16134733213095356</v>
      </c>
      <c r="AE61">
        <f t="shared" si="18"/>
        <v>-0.51090867200000012</v>
      </c>
      <c r="AF61">
        <f t="shared" si="18"/>
        <v>-0.60620086916117644</v>
      </c>
      <c r="AG61">
        <f t="shared" si="18"/>
        <v>0.27456464276684822</v>
      </c>
      <c r="AH61">
        <f t="shared" si="18"/>
        <v>7.0422000000000008E-4</v>
      </c>
      <c r="AI61">
        <f t="shared" si="18"/>
        <v>1.470955295381552E-2</v>
      </c>
      <c r="AJ61">
        <f t="shared" si="18"/>
        <v>1.9865267132766179E-2</v>
      </c>
      <c r="AK61">
        <f t="shared" si="18"/>
        <v>1.4120652547718777E-3</v>
      </c>
      <c r="AL61">
        <f t="shared" si="18"/>
        <v>9.1400034317738618E-2</v>
      </c>
      <c r="AM61">
        <f t="shared" si="18"/>
        <v>1.02352928</v>
      </c>
      <c r="AN61">
        <f t="shared" si="18"/>
        <v>1.8717420290393191E-2</v>
      </c>
      <c r="AO61">
        <f t="shared" si="18"/>
        <v>-1.0861719213104118E-2</v>
      </c>
      <c r="AP61">
        <f t="shared" si="17"/>
        <v>-2.3590466841669044E-2</v>
      </c>
      <c r="AQ61">
        <f t="shared" si="17"/>
        <v>-5.3218090463665414E-2</v>
      </c>
      <c r="AR61">
        <f t="shared" si="17"/>
        <v>6.0481389269670803E-2</v>
      </c>
      <c r="AS61">
        <f t="shared" si="17"/>
        <v>-0.31906242915100247</v>
      </c>
      <c r="AT61">
        <f t="shared" si="17"/>
        <v>-0.17097867264000008</v>
      </c>
      <c r="AU61">
        <f t="shared" si="17"/>
        <v>1.9252539392000005</v>
      </c>
      <c r="AV61">
        <f t="shared" si="17"/>
        <v>0.2210293837916443</v>
      </c>
      <c r="AW61">
        <f t="shared" si="17"/>
        <v>-0.72953995722752041</v>
      </c>
    </row>
    <row r="62" spans="1:49" x14ac:dyDescent="0.25">
      <c r="A62">
        <v>0.5</v>
      </c>
      <c r="B62">
        <v>7.5</v>
      </c>
      <c r="C62">
        <v>25</v>
      </c>
      <c r="D62">
        <v>0.4</v>
      </c>
      <c r="E62">
        <f t="shared" si="3"/>
        <v>0.75653382352941168</v>
      </c>
      <c r="F62" t="str">
        <f t="shared" si="4"/>
        <v/>
      </c>
      <c r="G62">
        <f t="shared" si="0"/>
        <v>-1125893.2977815929</v>
      </c>
      <c r="H62">
        <f t="shared" si="1"/>
        <v>-529664.13534785167</v>
      </c>
      <c r="I62">
        <f t="shared" si="5"/>
        <v>-0.1201241899799172</v>
      </c>
      <c r="J62">
        <f t="shared" si="6"/>
        <v>-7.5348141007013179E-3</v>
      </c>
      <c r="K62">
        <f t="shared" si="19"/>
        <v>5.3671799999999999E-2</v>
      </c>
      <c r="L62">
        <f t="shared" si="19"/>
        <v>-0.2287429946673529</v>
      </c>
      <c r="M62">
        <f t="shared" si="19"/>
        <v>0.173345</v>
      </c>
      <c r="N62">
        <f t="shared" si="19"/>
        <v>-3.0490766129855344E-2</v>
      </c>
      <c r="O62">
        <f t="shared" si="19"/>
        <v>-1.3165808000000003E-2</v>
      </c>
      <c r="P62">
        <f t="shared" si="19"/>
        <v>1.0297547132206744E-2</v>
      </c>
      <c r="Q62">
        <f t="shared" si="19"/>
        <v>-1.805744947200001E-6</v>
      </c>
      <c r="R62">
        <f t="shared" si="19"/>
        <v>-2.1737072680588394E-3</v>
      </c>
      <c r="S62">
        <f t="shared" si="19"/>
        <v>4.604496000000001E-2</v>
      </c>
      <c r="T62">
        <f t="shared" si="19"/>
        <v>2.4509662500000001E-2</v>
      </c>
      <c r="U62">
        <f t="shared" si="19"/>
        <v>-3.1190598400000005E-3</v>
      </c>
      <c r="V62">
        <f t="shared" si="19"/>
        <v>6.16237349477647E-2</v>
      </c>
      <c r="W62">
        <f t="shared" si="19"/>
        <v>-3.8827630817029411E-2</v>
      </c>
      <c r="X62">
        <f t="shared" si="19"/>
        <v>-7.8424900092644939E-2</v>
      </c>
      <c r="Y62">
        <f t="shared" si="19"/>
        <v>-7.185735E-2</v>
      </c>
      <c r="Z62">
        <f t="shared" si="19"/>
        <v>-2.2812872000000005E-2</v>
      </c>
      <c r="AA62">
        <f t="shared" si="18"/>
        <v>-9.2513899999999996E-2</v>
      </c>
      <c r="AB62">
        <f t="shared" si="18"/>
        <v>-1.9664000000000004E-2</v>
      </c>
      <c r="AC62">
        <f t="shared" si="18"/>
        <v>9.2318218633588231E-2</v>
      </c>
      <c r="AD62">
        <f t="shared" si="18"/>
        <v>-0.16800013757908527</v>
      </c>
      <c r="AE62">
        <f t="shared" si="18"/>
        <v>-3.1931792000000007E-2</v>
      </c>
      <c r="AF62">
        <f t="shared" si="18"/>
        <v>-0.15464307886764703</v>
      </c>
      <c r="AG62">
        <f t="shared" si="18"/>
        <v>1.6758095872000014E-5</v>
      </c>
      <c r="AH62">
        <f t="shared" si="18"/>
        <v>1.7605500000000002E-4</v>
      </c>
      <c r="AI62">
        <f t="shared" si="18"/>
        <v>1.4957098923844716E-5</v>
      </c>
      <c r="AJ62">
        <f t="shared" si="18"/>
        <v>2.0270680747720586E-2</v>
      </c>
      <c r="AK62">
        <f t="shared" si="18"/>
        <v>5.980128261856571E-6</v>
      </c>
      <c r="AL62">
        <f t="shared" si="18"/>
        <v>2.3792178862385098E-2</v>
      </c>
      <c r="AM62">
        <f t="shared" si="18"/>
        <v>0.25588232</v>
      </c>
      <c r="AN62">
        <f t="shared" si="18"/>
        <v>1.1657353796133353E-6</v>
      </c>
      <c r="AO62">
        <f t="shared" si="18"/>
        <v>-1.1083386952147058E-2</v>
      </c>
      <c r="AP62">
        <f t="shared" si="17"/>
        <v>-2.5575976995638086E-2</v>
      </c>
      <c r="AQ62">
        <f t="shared" si="17"/>
        <v>-3.4632763993951345E-3</v>
      </c>
      <c r="AR62">
        <f t="shared" si="17"/>
        <v>1.6065103950541115E-2</v>
      </c>
      <c r="AS62">
        <f t="shared" si="17"/>
        <v>-2.0348369206058828E-2</v>
      </c>
      <c r="AT62">
        <f t="shared" si="17"/>
        <v>-6.6788544000000031E-4</v>
      </c>
      <c r="AU62">
        <f t="shared" si="17"/>
        <v>3.0082092800000008E-2</v>
      </c>
      <c r="AV62">
        <f t="shared" si="17"/>
        <v>1.4096261721405884E-2</v>
      </c>
      <c r="AW62">
        <f t="shared" si="17"/>
        <v>-1.781103411200001E-4</v>
      </c>
    </row>
    <row r="63" spans="1:49" x14ac:dyDescent="0.25">
      <c r="A63">
        <v>0.5</v>
      </c>
      <c r="B63">
        <v>7.5</v>
      </c>
      <c r="C63">
        <v>25</v>
      </c>
      <c r="D63">
        <v>0.6</v>
      </c>
      <c r="E63">
        <f t="shared" si="3"/>
        <v>0.75653382352941168</v>
      </c>
      <c r="F63" t="str">
        <f t="shared" si="4"/>
        <v/>
      </c>
      <c r="G63">
        <f t="shared" si="0"/>
        <v>-120302.90065727706</v>
      </c>
      <c r="H63">
        <f t="shared" si="1"/>
        <v>225652.5776547862</v>
      </c>
      <c r="I63">
        <f t="shared" si="5"/>
        <v>-1.2835397921067644E-2</v>
      </c>
      <c r="J63">
        <f t="shared" si="6"/>
        <v>3.2100535235527316E-3</v>
      </c>
      <c r="K63">
        <f t="shared" si="19"/>
        <v>5.3671799999999999E-2</v>
      </c>
      <c r="L63">
        <f t="shared" si="19"/>
        <v>-0.2287429946673529</v>
      </c>
      <c r="M63">
        <f t="shared" si="19"/>
        <v>0.26001749999999996</v>
      </c>
      <c r="N63">
        <f t="shared" si="19"/>
        <v>-3.0490766129855344E-2</v>
      </c>
      <c r="O63">
        <f t="shared" si="19"/>
        <v>-2.9623068000000002E-2</v>
      </c>
      <c r="P63">
        <f t="shared" si="19"/>
        <v>1.5446320698310116E-2</v>
      </c>
      <c r="Q63">
        <f t="shared" si="19"/>
        <v>-2.0568563539199999E-5</v>
      </c>
      <c r="R63">
        <f t="shared" si="19"/>
        <v>-3.2605609020882587E-3</v>
      </c>
      <c r="S63">
        <f t="shared" si="19"/>
        <v>0.10360116</v>
      </c>
      <c r="T63">
        <f t="shared" si="19"/>
        <v>2.4509662500000001E-2</v>
      </c>
      <c r="U63">
        <f t="shared" si="19"/>
        <v>-1.0526826959999999E-2</v>
      </c>
      <c r="V63">
        <f t="shared" si="19"/>
        <v>9.2435602421647042E-2</v>
      </c>
      <c r="W63">
        <f t="shared" si="19"/>
        <v>-5.8241446225544106E-2</v>
      </c>
      <c r="X63">
        <f t="shared" si="19"/>
        <v>-7.8424900092644939E-2</v>
      </c>
      <c r="Y63">
        <f t="shared" si="19"/>
        <v>-7.185735E-2</v>
      </c>
      <c r="Z63">
        <f t="shared" si="19"/>
        <v>-5.1328961999999999E-2</v>
      </c>
      <c r="AA63">
        <f t="shared" si="18"/>
        <v>-9.2513899999999996E-2</v>
      </c>
      <c r="AB63">
        <f t="shared" si="18"/>
        <v>-4.4243999999999999E-2</v>
      </c>
      <c r="AC63">
        <f t="shared" si="18"/>
        <v>0.13847732795038234</v>
      </c>
      <c r="AD63">
        <f t="shared" si="18"/>
        <v>-0.16800013757908527</v>
      </c>
      <c r="AE63">
        <f t="shared" si="18"/>
        <v>-7.1846531999999991E-2</v>
      </c>
      <c r="AF63">
        <f t="shared" si="18"/>
        <v>-0.23196461830147053</v>
      </c>
      <c r="AG63">
        <f t="shared" si="18"/>
        <v>2.86327778688E-4</v>
      </c>
      <c r="AH63">
        <f t="shared" si="18"/>
        <v>2.6408250000000002E-4</v>
      </c>
      <c r="AI63">
        <f t="shared" si="18"/>
        <v>1.1358046995294573E-4</v>
      </c>
      <c r="AJ63">
        <f t="shared" si="18"/>
        <v>2.0270680747720586E-2</v>
      </c>
      <c r="AK63">
        <f t="shared" si="18"/>
        <v>3.0274399325648877E-5</v>
      </c>
      <c r="AL63">
        <f t="shared" si="18"/>
        <v>3.5688268293577637E-2</v>
      </c>
      <c r="AM63">
        <f t="shared" si="18"/>
        <v>0.38382347999999999</v>
      </c>
      <c r="AN63">
        <f t="shared" si="18"/>
        <v>1.9917681837612205E-5</v>
      </c>
      <c r="AO63">
        <f t="shared" si="18"/>
        <v>-1.1083386952147058E-2</v>
      </c>
      <c r="AP63">
        <f t="shared" si="17"/>
        <v>-2.5575976995638086E-2</v>
      </c>
      <c r="AQ63">
        <f t="shared" si="17"/>
        <v>-7.7923718986390514E-3</v>
      </c>
      <c r="AR63">
        <f t="shared" si="17"/>
        <v>2.4097655925811673E-2</v>
      </c>
      <c r="AS63">
        <f t="shared" si="17"/>
        <v>-4.5783830713632352E-2</v>
      </c>
      <c r="AT63">
        <f t="shared" si="17"/>
        <v>-3.3811700399999996E-3</v>
      </c>
      <c r="AU63">
        <f t="shared" si="17"/>
        <v>0.1015270632</v>
      </c>
      <c r="AV63">
        <f t="shared" si="17"/>
        <v>3.1716588873163233E-2</v>
      </c>
      <c r="AW63">
        <f t="shared" si="17"/>
        <v>-2.0287881043199998E-3</v>
      </c>
    </row>
    <row r="64" spans="1:49" x14ac:dyDescent="0.25">
      <c r="A64">
        <v>0.5</v>
      </c>
      <c r="B64">
        <v>7.5</v>
      </c>
      <c r="C64">
        <v>25</v>
      </c>
      <c r="D64">
        <v>0.8</v>
      </c>
      <c r="E64">
        <f t="shared" si="3"/>
        <v>0.75653382352941168</v>
      </c>
      <c r="F64" t="str">
        <f t="shared" si="4"/>
        <v/>
      </c>
      <c r="G64">
        <f t="shared" si="0"/>
        <v>865970.44948936231</v>
      </c>
      <c r="H64">
        <f t="shared" si="1"/>
        <v>1170240.3711823514</v>
      </c>
      <c r="I64">
        <f t="shared" si="5"/>
        <v>9.2392413203292362E-2</v>
      </c>
      <c r="J64">
        <f t="shared" si="6"/>
        <v>1.6647424398867197E-2</v>
      </c>
      <c r="K64">
        <f t="shared" si="19"/>
        <v>5.3671799999999999E-2</v>
      </c>
      <c r="L64">
        <f t="shared" si="19"/>
        <v>-0.2287429946673529</v>
      </c>
      <c r="M64">
        <f t="shared" si="19"/>
        <v>0.34669</v>
      </c>
      <c r="N64">
        <f t="shared" si="19"/>
        <v>-3.0490766129855344E-2</v>
      </c>
      <c r="O64">
        <f t="shared" si="19"/>
        <v>-5.2663232000000011E-2</v>
      </c>
      <c r="P64">
        <f t="shared" si="19"/>
        <v>2.0595094264413489E-2</v>
      </c>
      <c r="Q64">
        <f t="shared" si="19"/>
        <v>-1.1556767662080007E-4</v>
      </c>
      <c r="R64">
        <f t="shared" si="19"/>
        <v>-4.3474145361176789E-3</v>
      </c>
      <c r="S64">
        <f t="shared" si="19"/>
        <v>0.18417984000000004</v>
      </c>
      <c r="T64">
        <f t="shared" si="19"/>
        <v>2.4509662500000001E-2</v>
      </c>
      <c r="U64">
        <f t="shared" si="19"/>
        <v>-2.4952478720000004E-2</v>
      </c>
      <c r="V64">
        <f t="shared" si="19"/>
        <v>0.1232474698955294</v>
      </c>
      <c r="W64">
        <f t="shared" si="19"/>
        <v>-7.7655261634058823E-2</v>
      </c>
      <c r="X64">
        <f t="shared" si="19"/>
        <v>-7.8424900092644939E-2</v>
      </c>
      <c r="Y64">
        <f t="shared" si="19"/>
        <v>-7.185735E-2</v>
      </c>
      <c r="Z64">
        <f t="shared" si="19"/>
        <v>-9.1251488000000019E-2</v>
      </c>
      <c r="AA64">
        <f t="shared" si="18"/>
        <v>-9.2513899999999996E-2</v>
      </c>
      <c r="AB64">
        <f t="shared" si="18"/>
        <v>-7.8656000000000018E-2</v>
      </c>
      <c r="AC64">
        <f t="shared" si="18"/>
        <v>0.18463643726717646</v>
      </c>
      <c r="AD64">
        <f t="shared" si="18"/>
        <v>-0.16800013757908527</v>
      </c>
      <c r="AE64">
        <f t="shared" si="18"/>
        <v>-0.12772716800000003</v>
      </c>
      <c r="AF64">
        <f t="shared" si="18"/>
        <v>-0.30928615773529405</v>
      </c>
      <c r="AG64">
        <f t="shared" si="18"/>
        <v>2.1450362716160017E-3</v>
      </c>
      <c r="AH64">
        <f t="shared" si="18"/>
        <v>3.5211000000000004E-4</v>
      </c>
      <c r="AI64">
        <f t="shared" si="18"/>
        <v>4.7862716556303092E-4</v>
      </c>
      <c r="AJ64">
        <f t="shared" si="18"/>
        <v>2.0270680747720586E-2</v>
      </c>
      <c r="AK64">
        <f t="shared" si="18"/>
        <v>9.5682052189705136E-5</v>
      </c>
      <c r="AL64">
        <f t="shared" si="18"/>
        <v>4.7584357724770196E-2</v>
      </c>
      <c r="AM64">
        <f t="shared" si="18"/>
        <v>0.51176463999999999</v>
      </c>
      <c r="AN64">
        <f t="shared" si="18"/>
        <v>1.4921412859050692E-4</v>
      </c>
      <c r="AO64">
        <f t="shared" si="18"/>
        <v>-1.1083386952147058E-2</v>
      </c>
      <c r="AP64">
        <f t="shared" si="17"/>
        <v>-2.5575976995638086E-2</v>
      </c>
      <c r="AQ64">
        <f t="shared" si="17"/>
        <v>-1.3853105597580538E-2</v>
      </c>
      <c r="AR64">
        <f t="shared" si="17"/>
        <v>3.2130207901082231E-2</v>
      </c>
      <c r="AS64">
        <f t="shared" si="17"/>
        <v>-8.1393476824235311E-2</v>
      </c>
      <c r="AT64">
        <f t="shared" si="17"/>
        <v>-1.0686167040000005E-2</v>
      </c>
      <c r="AU64">
        <f t="shared" si="17"/>
        <v>0.24065674240000007</v>
      </c>
      <c r="AV64">
        <f t="shared" si="17"/>
        <v>5.6385046885623534E-2</v>
      </c>
      <c r="AW64">
        <f t="shared" si="17"/>
        <v>-1.1399061831680006E-2</v>
      </c>
    </row>
    <row r="65" spans="1:49" x14ac:dyDescent="0.25">
      <c r="A65">
        <v>0.5</v>
      </c>
      <c r="B65">
        <v>7.5</v>
      </c>
      <c r="C65">
        <v>25</v>
      </c>
      <c r="D65">
        <v>1</v>
      </c>
      <c r="E65">
        <f t="shared" si="3"/>
        <v>0.75653382352941168</v>
      </c>
      <c r="F65">
        <f t="shared" si="4"/>
        <v>1.0281862422570147</v>
      </c>
      <c r="G65">
        <f t="shared" si="0"/>
        <v>1809557.2445264484</v>
      </c>
      <c r="H65">
        <f t="shared" si="1"/>
        <v>2368771.0743808807</v>
      </c>
      <c r="I65">
        <f t="shared" si="5"/>
        <v>0.19306589589735482</v>
      </c>
      <c r="J65">
        <f t="shared" si="6"/>
        <v>3.3697297025513738E-2</v>
      </c>
      <c r="K65">
        <f t="shared" si="19"/>
        <v>5.3671799999999999E-2</v>
      </c>
      <c r="L65">
        <f t="shared" si="19"/>
        <v>-0.2287429946673529</v>
      </c>
      <c r="M65">
        <f t="shared" si="19"/>
        <v>0.43336249999999998</v>
      </c>
      <c r="N65">
        <f t="shared" si="19"/>
        <v>-3.0490766129855344E-2</v>
      </c>
      <c r="O65">
        <f t="shared" si="19"/>
        <v>-8.2286300000000007E-2</v>
      </c>
      <c r="P65">
        <f t="shared" si="19"/>
        <v>2.574386783051686E-2</v>
      </c>
      <c r="Q65">
        <f t="shared" si="19"/>
        <v>-4.408557E-4</v>
      </c>
      <c r="R65">
        <f t="shared" si="19"/>
        <v>-5.4342681701470977E-3</v>
      </c>
      <c r="S65">
        <f t="shared" si="19"/>
        <v>0.28778100000000001</v>
      </c>
      <c r="T65">
        <f t="shared" si="19"/>
        <v>2.4509662500000001E-2</v>
      </c>
      <c r="U65">
        <f t="shared" si="19"/>
        <v>-4.8735309999999997E-2</v>
      </c>
      <c r="V65">
        <f t="shared" si="19"/>
        <v>0.15405933736941174</v>
      </c>
      <c r="W65">
        <f t="shared" si="19"/>
        <v>-9.7069077042573518E-2</v>
      </c>
      <c r="X65">
        <f t="shared" si="19"/>
        <v>-7.8424900092644939E-2</v>
      </c>
      <c r="Y65">
        <f t="shared" si="19"/>
        <v>-7.185735E-2</v>
      </c>
      <c r="Z65">
        <f t="shared" si="19"/>
        <v>-0.14258045</v>
      </c>
      <c r="AA65">
        <f t="shared" si="18"/>
        <v>-9.2513899999999996E-2</v>
      </c>
      <c r="AB65">
        <f t="shared" si="18"/>
        <v>-0.1229</v>
      </c>
      <c r="AC65">
        <f t="shared" si="18"/>
        <v>0.23079554658397056</v>
      </c>
      <c r="AD65">
        <f t="shared" si="18"/>
        <v>-0.16800013757908527</v>
      </c>
      <c r="AE65">
        <f t="shared" si="18"/>
        <v>-0.19957369999999999</v>
      </c>
      <c r="AF65">
        <f t="shared" si="18"/>
        <v>-0.38660769716911758</v>
      </c>
      <c r="AG65">
        <f t="shared" si="18"/>
        <v>1.0228330000000001E-2</v>
      </c>
      <c r="AH65">
        <f t="shared" si="18"/>
        <v>4.4013750000000001E-4</v>
      </c>
      <c r="AI65">
        <f t="shared" si="18"/>
        <v>1.4606541917817097E-3</v>
      </c>
      <c r="AJ65">
        <f t="shared" si="18"/>
        <v>2.0270680747720586E-2</v>
      </c>
      <c r="AK65">
        <f t="shared" si="18"/>
        <v>2.3359876022877222E-4</v>
      </c>
      <c r="AL65">
        <f t="shared" si="18"/>
        <v>5.9480447155962735E-2</v>
      </c>
      <c r="AM65">
        <f t="shared" si="18"/>
        <v>0.63970579999999999</v>
      </c>
      <c r="AN65">
        <f t="shared" si="18"/>
        <v>7.1150841040852934E-4</v>
      </c>
      <c r="AO65">
        <f t="shared" si="18"/>
        <v>-1.1083386952147058E-2</v>
      </c>
      <c r="AP65">
        <f t="shared" si="17"/>
        <v>-2.5575976995638086E-2</v>
      </c>
      <c r="AQ65">
        <f t="shared" si="17"/>
        <v>-2.1645477496219589E-2</v>
      </c>
      <c r="AR65">
        <f t="shared" si="17"/>
        <v>4.0162759876352788E-2</v>
      </c>
      <c r="AS65">
        <f t="shared" si="17"/>
        <v>-0.12717730753786763</v>
      </c>
      <c r="AT65">
        <f t="shared" si="17"/>
        <v>-2.6089274999999999E-2</v>
      </c>
      <c r="AU65">
        <f t="shared" si="17"/>
        <v>0.47003270000000003</v>
      </c>
      <c r="AV65">
        <f t="shared" si="17"/>
        <v>8.8101635758786753E-2</v>
      </c>
      <c r="AW65">
        <f t="shared" si="17"/>
        <v>-4.3483969999999997E-2</v>
      </c>
    </row>
    <row r="66" spans="1:49" x14ac:dyDescent="0.25">
      <c r="A66">
        <v>0.5</v>
      </c>
      <c r="B66">
        <v>7.5</v>
      </c>
      <c r="C66">
        <v>25</v>
      </c>
      <c r="D66">
        <v>1.2</v>
      </c>
      <c r="E66">
        <f t="shared" si="3"/>
        <v>0.75653382352941168</v>
      </c>
      <c r="F66" t="str">
        <f t="shared" si="4"/>
        <v/>
      </c>
      <c r="G66">
        <f t="shared" si="0"/>
        <v>2685533.0116659277</v>
      </c>
      <c r="H66">
        <f t="shared" si="1"/>
        <v>3821709.3805795917</v>
      </c>
      <c r="I66">
        <f t="shared" si="5"/>
        <v>0.28652579984828752</v>
      </c>
      <c r="J66">
        <f t="shared" si="6"/>
        <v>5.4366281965952258E-2</v>
      </c>
      <c r="K66">
        <f t="shared" si="19"/>
        <v>5.3671799999999999E-2</v>
      </c>
      <c r="L66">
        <f t="shared" si="19"/>
        <v>-0.2287429946673529</v>
      </c>
      <c r="M66">
        <f t="shared" si="19"/>
        <v>0.52003499999999991</v>
      </c>
      <c r="N66">
        <f t="shared" si="19"/>
        <v>-3.0490766129855344E-2</v>
      </c>
      <c r="O66">
        <f t="shared" si="19"/>
        <v>-0.11849227200000001</v>
      </c>
      <c r="P66">
        <f t="shared" si="19"/>
        <v>3.0892641396620232E-2</v>
      </c>
      <c r="Q66">
        <f t="shared" si="19"/>
        <v>-1.3163880665087999E-3</v>
      </c>
      <c r="R66">
        <f t="shared" si="19"/>
        <v>-6.5211218041765174E-3</v>
      </c>
      <c r="S66">
        <f t="shared" si="19"/>
        <v>0.41440463999999999</v>
      </c>
      <c r="T66">
        <f t="shared" si="19"/>
        <v>2.4509662500000001E-2</v>
      </c>
      <c r="U66">
        <f t="shared" si="19"/>
        <v>-8.4214615679999993E-2</v>
      </c>
      <c r="V66">
        <f t="shared" si="19"/>
        <v>0.18487120484329408</v>
      </c>
      <c r="W66">
        <f t="shared" si="19"/>
        <v>-0.11648289245108821</v>
      </c>
      <c r="X66">
        <f t="shared" si="19"/>
        <v>-7.8424900092644939E-2</v>
      </c>
      <c r="Y66">
        <f t="shared" si="19"/>
        <v>-7.185735E-2</v>
      </c>
      <c r="Z66">
        <f t="shared" si="19"/>
        <v>-0.205315848</v>
      </c>
      <c r="AA66">
        <f t="shared" si="18"/>
        <v>-9.2513899999999996E-2</v>
      </c>
      <c r="AB66">
        <f t="shared" si="18"/>
        <v>-0.17697599999999999</v>
      </c>
      <c r="AC66">
        <f t="shared" si="18"/>
        <v>0.27695465590076468</v>
      </c>
      <c r="AD66">
        <f t="shared" si="18"/>
        <v>-0.16800013757908527</v>
      </c>
      <c r="AE66">
        <f t="shared" si="18"/>
        <v>-0.28738612799999996</v>
      </c>
      <c r="AF66">
        <f t="shared" si="18"/>
        <v>-0.46392923660294105</v>
      </c>
      <c r="AG66">
        <f t="shared" si="18"/>
        <v>3.6649955672064E-2</v>
      </c>
      <c r="AH66">
        <f t="shared" si="18"/>
        <v>5.2816500000000004E-4</v>
      </c>
      <c r="AI66">
        <f t="shared" si="18"/>
        <v>3.6345750384942635E-3</v>
      </c>
      <c r="AJ66">
        <f t="shared" si="18"/>
        <v>2.0270680747720586E-2</v>
      </c>
      <c r="AK66">
        <f t="shared" si="18"/>
        <v>4.8439038921038204E-4</v>
      </c>
      <c r="AL66">
        <f t="shared" si="18"/>
        <v>7.1376536587155273E-2</v>
      </c>
      <c r="AM66">
        <f t="shared" si="18"/>
        <v>0.76764695999999999</v>
      </c>
      <c r="AN66">
        <f t="shared" si="18"/>
        <v>2.5494632752143622E-3</v>
      </c>
      <c r="AO66">
        <f t="shared" si="18"/>
        <v>-1.1083386952147058E-2</v>
      </c>
      <c r="AP66">
        <f t="shared" si="17"/>
        <v>-2.5575976995638086E-2</v>
      </c>
      <c r="AQ66">
        <f t="shared" si="17"/>
        <v>-3.1169487594556206E-2</v>
      </c>
      <c r="AR66">
        <f t="shared" si="17"/>
        <v>4.8195311851623346E-2</v>
      </c>
      <c r="AS66">
        <f t="shared" si="17"/>
        <v>-0.18313532285452941</v>
      </c>
      <c r="AT66">
        <f t="shared" si="17"/>
        <v>-5.4098720639999993E-2</v>
      </c>
      <c r="AU66">
        <f t="shared" si="17"/>
        <v>0.81221650560000003</v>
      </c>
      <c r="AV66">
        <f t="shared" si="17"/>
        <v>0.12686635549265293</v>
      </c>
      <c r="AW66">
        <f t="shared" si="17"/>
        <v>-0.12984243867647999</v>
      </c>
    </row>
    <row r="67" spans="1:49" x14ac:dyDescent="0.25">
      <c r="A67">
        <v>0.5</v>
      </c>
      <c r="B67">
        <v>7.5</v>
      </c>
      <c r="C67">
        <v>25</v>
      </c>
      <c r="D67">
        <v>1.4</v>
      </c>
      <c r="E67">
        <f t="shared" si="3"/>
        <v>0.75653382352941168</v>
      </c>
      <c r="F67" t="str">
        <f t="shared" si="4"/>
        <v/>
      </c>
      <c r="G67">
        <f t="shared" si="0"/>
        <v>3466561.4962040535</v>
      </c>
      <c r="H67">
        <f t="shared" si="1"/>
        <v>5453587.6283198129</v>
      </c>
      <c r="I67">
        <f t="shared" si="5"/>
        <v>0.3698555560882828</v>
      </c>
      <c r="J67">
        <f t="shared" si="6"/>
        <v>7.7580803039057511E-2</v>
      </c>
      <c r="K67">
        <f t="shared" si="19"/>
        <v>5.3671799999999999E-2</v>
      </c>
      <c r="L67">
        <f t="shared" si="19"/>
        <v>-0.2287429946673529</v>
      </c>
      <c r="M67">
        <f t="shared" si="19"/>
        <v>0.60670749999999996</v>
      </c>
      <c r="N67">
        <f t="shared" si="19"/>
        <v>-3.0490766129855344E-2</v>
      </c>
      <c r="O67">
        <f t="shared" si="19"/>
        <v>-0.16128114799999999</v>
      </c>
      <c r="P67">
        <f t="shared" si="19"/>
        <v>3.6041414962723603E-2</v>
      </c>
      <c r="Q67">
        <f t="shared" si="19"/>
        <v>-3.3194388639551987E-3</v>
      </c>
      <c r="R67">
        <f t="shared" si="19"/>
        <v>-7.6079754382059363E-3</v>
      </c>
      <c r="S67">
        <f t="shared" si="19"/>
        <v>0.56405075999999998</v>
      </c>
      <c r="T67">
        <f t="shared" si="19"/>
        <v>2.4509662500000001E-2</v>
      </c>
      <c r="U67">
        <f t="shared" si="19"/>
        <v>-0.13372969063999995</v>
      </c>
      <c r="V67">
        <f t="shared" si="19"/>
        <v>0.21568307231717643</v>
      </c>
      <c r="W67">
        <f t="shared" si="19"/>
        <v>-0.13589670785960289</v>
      </c>
      <c r="X67">
        <f t="shared" si="19"/>
        <v>-7.8424900092644939E-2</v>
      </c>
      <c r="Y67">
        <f t="shared" si="19"/>
        <v>-7.185735E-2</v>
      </c>
      <c r="Z67">
        <f t="shared" si="19"/>
        <v>-0.27945768199999999</v>
      </c>
      <c r="AA67">
        <f t="shared" si="18"/>
        <v>-9.2513899999999996E-2</v>
      </c>
      <c r="AB67">
        <f t="shared" si="18"/>
        <v>-0.24088399999999996</v>
      </c>
      <c r="AC67">
        <f t="shared" si="18"/>
        <v>0.32311376521755875</v>
      </c>
      <c r="AD67">
        <f t="shared" si="18"/>
        <v>-0.16800013757908527</v>
      </c>
      <c r="AE67">
        <f t="shared" si="18"/>
        <v>-0.39116445199999994</v>
      </c>
      <c r="AF67">
        <f t="shared" si="18"/>
        <v>-0.54125077603676464</v>
      </c>
      <c r="AG67">
        <f t="shared" si="18"/>
        <v>0.10782041053683195</v>
      </c>
      <c r="AH67">
        <f t="shared" si="18"/>
        <v>6.1619249999999995E-4</v>
      </c>
      <c r="AI67">
        <f t="shared" si="18"/>
        <v>7.8557488004080602E-3</v>
      </c>
      <c r="AJ67">
        <f t="shared" si="18"/>
        <v>2.0270680747720586E-2</v>
      </c>
      <c r="AK67">
        <f t="shared" si="18"/>
        <v>8.9739299729485109E-4</v>
      </c>
      <c r="AL67">
        <f t="shared" si="18"/>
        <v>8.3272626018347826E-2</v>
      </c>
      <c r="AM67">
        <f t="shared" si="18"/>
        <v>0.89558811999999988</v>
      </c>
      <c r="AN67">
        <f t="shared" si="18"/>
        <v>7.50025946666331E-3</v>
      </c>
      <c r="AO67">
        <f t="shared" si="18"/>
        <v>-1.1083386952147058E-2</v>
      </c>
      <c r="AP67">
        <f t="shared" si="17"/>
        <v>-2.5575976995638086E-2</v>
      </c>
      <c r="AQ67">
        <f t="shared" si="17"/>
        <v>-4.2425135892590386E-2</v>
      </c>
      <c r="AR67">
        <f t="shared" si="17"/>
        <v>5.6227863826893897E-2</v>
      </c>
      <c r="AS67">
        <f t="shared" si="17"/>
        <v>-0.24926752277422054</v>
      </c>
      <c r="AT67">
        <f t="shared" si="17"/>
        <v>-0.10022455883999996</v>
      </c>
      <c r="AU67">
        <f t="shared" si="17"/>
        <v>1.2897697287999998</v>
      </c>
      <c r="AV67">
        <f t="shared" si="17"/>
        <v>0.17267920608722201</v>
      </c>
      <c r="AW67">
        <f t="shared" si="17"/>
        <v>-0.32741411753791982</v>
      </c>
    </row>
    <row r="68" spans="1:49" x14ac:dyDescent="0.25">
      <c r="A68">
        <v>0.5</v>
      </c>
      <c r="B68">
        <v>7.5</v>
      </c>
      <c r="C68">
        <v>25</v>
      </c>
      <c r="D68">
        <v>1.6</v>
      </c>
      <c r="E68">
        <f t="shared" si="3"/>
        <v>0.75653382352941168</v>
      </c>
      <c r="F68" t="str">
        <f t="shared" si="4"/>
        <v/>
      </c>
      <c r="G68">
        <f t="shared" si="0"/>
        <v>4121847.4404263962</v>
      </c>
      <c r="H68">
        <f t="shared" si="1"/>
        <v>7112000.7494576508</v>
      </c>
      <c r="I68">
        <f t="shared" si="5"/>
        <v>0.43976954652594846</v>
      </c>
      <c r="J68">
        <f t="shared" si="6"/>
        <v>0.10117279980835159</v>
      </c>
      <c r="K68">
        <f t="shared" si="19"/>
        <v>5.3671799999999999E-2</v>
      </c>
      <c r="L68">
        <f t="shared" si="19"/>
        <v>-0.2287429946673529</v>
      </c>
      <c r="M68">
        <f t="shared" si="19"/>
        <v>0.69338</v>
      </c>
      <c r="N68">
        <f t="shared" si="19"/>
        <v>-3.0490766129855344E-2</v>
      </c>
      <c r="O68">
        <f t="shared" si="19"/>
        <v>-0.21065292800000004</v>
      </c>
      <c r="P68">
        <f t="shared" si="19"/>
        <v>4.1190188528826978E-2</v>
      </c>
      <c r="Q68">
        <f t="shared" si="19"/>
        <v>-7.3963313037312042E-3</v>
      </c>
      <c r="R68">
        <f t="shared" si="19"/>
        <v>-8.6948290722353577E-3</v>
      </c>
      <c r="S68">
        <f t="shared" si="19"/>
        <v>0.73671936000000016</v>
      </c>
      <c r="T68">
        <f t="shared" si="19"/>
        <v>2.4509662500000001E-2</v>
      </c>
      <c r="U68">
        <f t="shared" si="19"/>
        <v>-0.19961982976000003</v>
      </c>
      <c r="V68">
        <f t="shared" si="19"/>
        <v>0.2464949397910588</v>
      </c>
      <c r="W68">
        <f t="shared" si="19"/>
        <v>-0.15531052326811765</v>
      </c>
      <c r="X68">
        <f t="shared" si="19"/>
        <v>-7.8424900092644939E-2</v>
      </c>
      <c r="Y68">
        <f t="shared" si="19"/>
        <v>-7.185735E-2</v>
      </c>
      <c r="Z68">
        <f t="shared" si="19"/>
        <v>-0.36500595200000008</v>
      </c>
      <c r="AA68">
        <f t="shared" si="18"/>
        <v>-9.2513899999999996E-2</v>
      </c>
      <c r="AB68">
        <f t="shared" si="18"/>
        <v>-0.31462400000000007</v>
      </c>
      <c r="AC68">
        <f t="shared" si="18"/>
        <v>0.36927287453435292</v>
      </c>
      <c r="AD68">
        <f t="shared" si="18"/>
        <v>-0.16800013757908527</v>
      </c>
      <c r="AE68">
        <f t="shared" si="18"/>
        <v>-0.51090867200000012</v>
      </c>
      <c r="AF68">
        <f t="shared" si="18"/>
        <v>-0.61857231547058811</v>
      </c>
      <c r="AG68">
        <f t="shared" si="18"/>
        <v>0.27456464276684822</v>
      </c>
      <c r="AH68">
        <f t="shared" si="18"/>
        <v>7.0422000000000008E-4</v>
      </c>
      <c r="AI68">
        <f t="shared" si="18"/>
        <v>1.5316069298016989E-2</v>
      </c>
      <c r="AJ68">
        <f t="shared" si="18"/>
        <v>2.0270680747720586E-2</v>
      </c>
      <c r="AK68">
        <f t="shared" si="18"/>
        <v>1.5309128350352822E-3</v>
      </c>
      <c r="AL68">
        <f t="shared" si="18"/>
        <v>9.5168715449540392E-2</v>
      </c>
      <c r="AM68">
        <f t="shared" si="18"/>
        <v>1.02352928</v>
      </c>
      <c r="AN68">
        <f t="shared" si="18"/>
        <v>1.9099408459584886E-2</v>
      </c>
      <c r="AO68">
        <f t="shared" si="18"/>
        <v>-1.1083386952147058E-2</v>
      </c>
      <c r="AP68">
        <f t="shared" si="17"/>
        <v>-2.5575976995638086E-2</v>
      </c>
      <c r="AQ68">
        <f t="shared" si="17"/>
        <v>-5.5412422390322152E-2</v>
      </c>
      <c r="AR68">
        <f t="shared" si="17"/>
        <v>6.4260415802164461E-2</v>
      </c>
      <c r="AS68">
        <f t="shared" si="17"/>
        <v>-0.32557390729694125</v>
      </c>
      <c r="AT68">
        <f t="shared" si="17"/>
        <v>-0.17097867264000008</v>
      </c>
      <c r="AU68">
        <f t="shared" si="17"/>
        <v>1.9252539392000005</v>
      </c>
      <c r="AV68">
        <f t="shared" si="17"/>
        <v>0.22554018754249414</v>
      </c>
      <c r="AW68">
        <f t="shared" si="17"/>
        <v>-0.72953995722752041</v>
      </c>
    </row>
    <row r="69" spans="1:49" x14ac:dyDescent="0.25">
      <c r="A69">
        <v>0.5</v>
      </c>
      <c r="B69">
        <v>7.7</v>
      </c>
      <c r="C69">
        <v>21</v>
      </c>
      <c r="D69">
        <v>0.4</v>
      </c>
      <c r="E69">
        <f t="shared" si="3"/>
        <v>0.6189822192513369</v>
      </c>
      <c r="F69" t="str">
        <f t="shared" si="4"/>
        <v/>
      </c>
      <c r="G69">
        <f t="shared" si="0"/>
        <v>-522035.02840078704</v>
      </c>
      <c r="H69">
        <f t="shared" si="1"/>
        <v>-71304.868927331365</v>
      </c>
      <c r="I69">
        <f t="shared" si="5"/>
        <v>-5.0132000597920098E-2</v>
      </c>
      <c r="J69">
        <f t="shared" si="6"/>
        <v>-8.8929090743009227E-4</v>
      </c>
      <c r="K69">
        <f t="shared" si="19"/>
        <v>5.3671799999999999E-2</v>
      </c>
      <c r="L69">
        <f t="shared" si="19"/>
        <v>-0.18715335927328874</v>
      </c>
      <c r="M69">
        <f t="shared" si="19"/>
        <v>0.173345</v>
      </c>
      <c r="N69">
        <f t="shared" si="19"/>
        <v>-2.0411174020812259E-2</v>
      </c>
      <c r="O69">
        <f t="shared" si="19"/>
        <v>-1.3165808000000003E-2</v>
      </c>
      <c r="P69">
        <f t="shared" si="19"/>
        <v>5.6400539890148144E-3</v>
      </c>
      <c r="Q69">
        <f t="shared" si="19"/>
        <v>-1.805744947200001E-6</v>
      </c>
      <c r="R69">
        <f t="shared" si="19"/>
        <v>-9.7409284787473903E-4</v>
      </c>
      <c r="S69">
        <f t="shared" si="19"/>
        <v>4.604496000000001E-2</v>
      </c>
      <c r="T69">
        <f t="shared" si="19"/>
        <v>2.4509662500000001E-2</v>
      </c>
      <c r="U69">
        <f t="shared" si="19"/>
        <v>-3.1190598400000005E-3</v>
      </c>
      <c r="V69">
        <f t="shared" si="19"/>
        <v>5.0419419502716577E-2</v>
      </c>
      <c r="W69">
        <f t="shared" si="19"/>
        <v>-3.176806157756952E-2</v>
      </c>
      <c r="X69">
        <f t="shared" si="19"/>
        <v>-5.249931328515902E-2</v>
      </c>
      <c r="Y69">
        <f t="shared" si="19"/>
        <v>-7.185735E-2</v>
      </c>
      <c r="Z69">
        <f t="shared" si="19"/>
        <v>-2.2812872000000005E-2</v>
      </c>
      <c r="AA69">
        <f t="shared" si="18"/>
        <v>-9.2513899999999996E-2</v>
      </c>
      <c r="AB69">
        <f t="shared" si="18"/>
        <v>-1.9664000000000004E-2</v>
      </c>
      <c r="AC69">
        <f t="shared" si="18"/>
        <v>7.5533087972935828E-2</v>
      </c>
      <c r="AD69">
        <f t="shared" si="18"/>
        <v>-0.11246290201575132</v>
      </c>
      <c r="AE69">
        <f t="shared" si="18"/>
        <v>-3.1931792000000007E-2</v>
      </c>
      <c r="AF69">
        <f t="shared" si="18"/>
        <v>-0.12652615543716575</v>
      </c>
      <c r="AG69">
        <f t="shared" si="18"/>
        <v>1.6758095872000014E-5</v>
      </c>
      <c r="AH69">
        <f t="shared" si="18"/>
        <v>1.7605500000000002E-4</v>
      </c>
      <c r="AI69">
        <f t="shared" si="18"/>
        <v>1.0012603411829936E-5</v>
      </c>
      <c r="AJ69">
        <f t="shared" si="18"/>
        <v>1.6585102429953209E-2</v>
      </c>
      <c r="AK69">
        <f t="shared" si="18"/>
        <v>2.6798457431897402E-6</v>
      </c>
      <c r="AL69">
        <f t="shared" si="18"/>
        <v>1.5926995767381762E-2</v>
      </c>
      <c r="AM69">
        <f t="shared" si="18"/>
        <v>0.25588232</v>
      </c>
      <c r="AN69">
        <f t="shared" si="18"/>
        <v>9.5378349241091085E-7</v>
      </c>
      <c r="AO69">
        <f t="shared" si="18"/>
        <v>-9.0682256881203203E-3</v>
      </c>
      <c r="AP69">
        <f t="shared" si="17"/>
        <v>-1.1461237966558404E-2</v>
      </c>
      <c r="AQ69">
        <f t="shared" si="17"/>
        <v>-2.3183916392645124E-3</v>
      </c>
      <c r="AR69">
        <f t="shared" si="17"/>
        <v>8.7989938241506208E-3</v>
      </c>
      <c r="AS69">
        <f t="shared" si="17"/>
        <v>-1.6648665714048133E-2</v>
      </c>
      <c r="AT69">
        <f t="shared" si="17"/>
        <v>-6.6788544000000031E-4</v>
      </c>
      <c r="AU69">
        <f t="shared" si="17"/>
        <v>3.0082092800000008E-2</v>
      </c>
      <c r="AV69">
        <f t="shared" si="17"/>
        <v>1.1533305044786633E-2</v>
      </c>
      <c r="AW69">
        <f t="shared" si="17"/>
        <v>-1.781103411200001E-4</v>
      </c>
    </row>
    <row r="70" spans="1:49" x14ac:dyDescent="0.25">
      <c r="A70">
        <v>0.5</v>
      </c>
      <c r="B70">
        <v>7.7</v>
      </c>
      <c r="C70">
        <v>21</v>
      </c>
      <c r="D70">
        <v>0.6</v>
      </c>
      <c r="E70">
        <f t="shared" si="3"/>
        <v>0.6189822192513369</v>
      </c>
      <c r="F70" t="str">
        <f t="shared" si="4"/>
        <v/>
      </c>
      <c r="G70">
        <f t="shared" ref="G70:G133" si="20">I70*1025*$B$2^2*B70^4</f>
        <v>555601.78451166162</v>
      </c>
      <c r="H70">
        <f t="shared" ref="H70:H133" si="21">J70*1025*$B$2^2*B70^5</f>
        <v>797476.39401312917</v>
      </c>
      <c r="I70">
        <f t="shared" si="5"/>
        <v>5.3355478996631449E-2</v>
      </c>
      <c r="J70">
        <f t="shared" si="6"/>
        <v>9.9458636802034622E-3</v>
      </c>
      <c r="K70">
        <f t="shared" si="19"/>
        <v>5.3671799999999999E-2</v>
      </c>
      <c r="L70">
        <f t="shared" si="19"/>
        <v>-0.18715335927328874</v>
      </c>
      <c r="M70">
        <f t="shared" si="19"/>
        <v>0.26001749999999996</v>
      </c>
      <c r="N70">
        <f t="shared" si="19"/>
        <v>-2.0411174020812259E-2</v>
      </c>
      <c r="O70">
        <f t="shared" si="19"/>
        <v>-2.9623068000000002E-2</v>
      </c>
      <c r="P70">
        <f t="shared" si="19"/>
        <v>8.460080983522222E-3</v>
      </c>
      <c r="Q70">
        <f t="shared" si="19"/>
        <v>-2.0568563539199999E-5</v>
      </c>
      <c r="R70">
        <f t="shared" si="19"/>
        <v>-1.4611392718121084E-3</v>
      </c>
      <c r="S70">
        <f t="shared" si="19"/>
        <v>0.10360116</v>
      </c>
      <c r="T70">
        <f t="shared" si="19"/>
        <v>2.4509662500000001E-2</v>
      </c>
      <c r="U70">
        <f t="shared" si="19"/>
        <v>-1.0526826959999999E-2</v>
      </c>
      <c r="V70">
        <f t="shared" si="19"/>
        <v>7.5629129254074862E-2</v>
      </c>
      <c r="W70">
        <f t="shared" si="19"/>
        <v>-4.7652092366354273E-2</v>
      </c>
      <c r="X70">
        <f t="shared" si="19"/>
        <v>-5.249931328515902E-2</v>
      </c>
      <c r="Y70">
        <f t="shared" si="19"/>
        <v>-7.185735E-2</v>
      </c>
      <c r="Z70">
        <f t="shared" si="19"/>
        <v>-5.1328961999999999E-2</v>
      </c>
      <c r="AA70">
        <f t="shared" si="18"/>
        <v>-9.2513899999999996E-2</v>
      </c>
      <c r="AB70">
        <f t="shared" si="18"/>
        <v>-4.4243999999999999E-2</v>
      </c>
      <c r="AC70">
        <f t="shared" si="18"/>
        <v>0.11329963195940373</v>
      </c>
      <c r="AD70">
        <f t="shared" si="18"/>
        <v>-0.11246290201575132</v>
      </c>
      <c r="AE70">
        <f t="shared" si="18"/>
        <v>-7.1846531999999991E-2</v>
      </c>
      <c r="AF70">
        <f t="shared" si="18"/>
        <v>-0.18978923315574864</v>
      </c>
      <c r="AG70">
        <f t="shared" si="18"/>
        <v>2.86327778688E-4</v>
      </c>
      <c r="AH70">
        <f t="shared" si="18"/>
        <v>2.6408250000000002E-4</v>
      </c>
      <c r="AI70">
        <f t="shared" si="18"/>
        <v>7.6033207158583536E-5</v>
      </c>
      <c r="AJ70">
        <f t="shared" si="18"/>
        <v>1.6585102429953209E-2</v>
      </c>
      <c r="AK70">
        <f t="shared" si="18"/>
        <v>1.3566719074898054E-5</v>
      </c>
      <c r="AL70">
        <f t="shared" si="18"/>
        <v>2.3890493651072639E-2</v>
      </c>
      <c r="AM70">
        <f t="shared" si="18"/>
        <v>0.38382347999999999</v>
      </c>
      <c r="AN70">
        <f t="shared" si="18"/>
        <v>1.6296285139864534E-5</v>
      </c>
      <c r="AO70">
        <f t="shared" si="18"/>
        <v>-9.0682256881203203E-3</v>
      </c>
      <c r="AP70">
        <f t="shared" si="17"/>
        <v>-1.1461237966558404E-2</v>
      </c>
      <c r="AQ70">
        <f t="shared" si="17"/>
        <v>-5.2163811883451519E-3</v>
      </c>
      <c r="AR70">
        <f t="shared" si="17"/>
        <v>1.3198490736225931E-2</v>
      </c>
      <c r="AS70">
        <f t="shared" si="17"/>
        <v>-3.7459497856608293E-2</v>
      </c>
      <c r="AT70">
        <f t="shared" si="17"/>
        <v>-3.3811700399999996E-3</v>
      </c>
      <c r="AU70">
        <f t="shared" si="17"/>
        <v>0.1015270632</v>
      </c>
      <c r="AV70">
        <f t="shared" si="17"/>
        <v>2.594993635076992E-2</v>
      </c>
      <c r="AW70">
        <f t="shared" si="17"/>
        <v>-2.0287881043199998E-3</v>
      </c>
    </row>
    <row r="71" spans="1:49" x14ac:dyDescent="0.25">
      <c r="A71">
        <v>0.5</v>
      </c>
      <c r="B71">
        <v>7.7</v>
      </c>
      <c r="C71">
        <v>21</v>
      </c>
      <c r="D71">
        <v>0.8</v>
      </c>
      <c r="E71">
        <f t="shared" ref="E71:E134" si="22">C71*0.514443*(1-$B$1)/$B$2/B71</f>
        <v>0.6189822192513369</v>
      </c>
      <c r="F71">
        <f t="shared" ref="F71:F134" si="23">IF(AND($E$1&gt;H71,$E$1&lt;H72),($E$1-H71)/(H72-H71)*0.2+D71,"")</f>
        <v>0.89838698195969302</v>
      </c>
      <c r="G71">
        <f t="shared" si="20"/>
        <v>1611777.1710330332</v>
      </c>
      <c r="H71">
        <f t="shared" si="21"/>
        <v>1890245.1621322967</v>
      </c>
      <c r="I71">
        <f t="shared" ref="I71:I134" si="24">SUM(K71:Z71)</f>
        <v>0.15478197765669352</v>
      </c>
      <c r="J71">
        <f t="shared" ref="J71:J134" si="25">0.1*SUM(AA71:AW71)</f>
        <v>2.3574516870805834E-2</v>
      </c>
      <c r="K71">
        <f t="shared" si="19"/>
        <v>5.3671799999999999E-2</v>
      </c>
      <c r="L71">
        <f t="shared" si="19"/>
        <v>-0.18715335927328874</v>
      </c>
      <c r="M71">
        <f t="shared" si="19"/>
        <v>0.34669</v>
      </c>
      <c r="N71">
        <f t="shared" si="19"/>
        <v>-2.0411174020812259E-2</v>
      </c>
      <c r="O71">
        <f t="shared" si="19"/>
        <v>-5.2663232000000011E-2</v>
      </c>
      <c r="P71">
        <f t="shared" si="19"/>
        <v>1.1280107978029629E-2</v>
      </c>
      <c r="Q71">
        <f t="shared" si="19"/>
        <v>-1.1556767662080007E-4</v>
      </c>
      <c r="R71">
        <f t="shared" si="19"/>
        <v>-1.9481856957494781E-3</v>
      </c>
      <c r="S71">
        <f t="shared" si="19"/>
        <v>0.18417984000000004</v>
      </c>
      <c r="T71">
        <f t="shared" si="19"/>
        <v>2.4509662500000001E-2</v>
      </c>
      <c r="U71">
        <f t="shared" si="19"/>
        <v>-2.4952478720000004E-2</v>
      </c>
      <c r="V71">
        <f t="shared" si="19"/>
        <v>0.10083883900543315</v>
      </c>
      <c r="W71">
        <f t="shared" si="19"/>
        <v>-6.353612315513904E-2</v>
      </c>
      <c r="X71">
        <f t="shared" si="19"/>
        <v>-5.249931328515902E-2</v>
      </c>
      <c r="Y71">
        <f t="shared" si="19"/>
        <v>-7.185735E-2</v>
      </c>
      <c r="Z71">
        <f t="shared" si="19"/>
        <v>-9.1251488000000019E-2</v>
      </c>
      <c r="AA71">
        <f t="shared" si="18"/>
        <v>-9.2513899999999996E-2</v>
      </c>
      <c r="AB71">
        <f t="shared" si="18"/>
        <v>-7.8656000000000018E-2</v>
      </c>
      <c r="AC71">
        <f t="shared" si="18"/>
        <v>0.15106617594587166</v>
      </c>
      <c r="AD71">
        <f t="shared" si="18"/>
        <v>-0.11246290201575132</v>
      </c>
      <c r="AE71">
        <f t="shared" si="18"/>
        <v>-0.12772716800000003</v>
      </c>
      <c r="AF71">
        <f t="shared" si="18"/>
        <v>-0.2530523108743315</v>
      </c>
      <c r="AG71">
        <f t="shared" si="18"/>
        <v>2.1450362716160017E-3</v>
      </c>
      <c r="AH71">
        <f t="shared" si="18"/>
        <v>3.5211000000000004E-4</v>
      </c>
      <c r="AI71">
        <f t="shared" si="18"/>
        <v>3.2040330917855795E-4</v>
      </c>
      <c r="AJ71">
        <f t="shared" si="18"/>
        <v>1.6585102429953209E-2</v>
      </c>
      <c r="AK71">
        <f t="shared" si="18"/>
        <v>4.2877531891035844E-5</v>
      </c>
      <c r="AL71">
        <f t="shared" si="18"/>
        <v>3.1853991534763523E-2</v>
      </c>
      <c r="AM71">
        <f t="shared" si="18"/>
        <v>0.51176463999999999</v>
      </c>
      <c r="AN71">
        <f t="shared" si="18"/>
        <v>1.2208428702859659E-4</v>
      </c>
      <c r="AO71">
        <f t="shared" si="18"/>
        <v>-9.0682256881203203E-3</v>
      </c>
      <c r="AP71">
        <f t="shared" si="17"/>
        <v>-1.1461237966558404E-2</v>
      </c>
      <c r="AQ71">
        <f t="shared" si="17"/>
        <v>-9.2735665570580494E-3</v>
      </c>
      <c r="AR71">
        <f t="shared" si="17"/>
        <v>1.7597987648301242E-2</v>
      </c>
      <c r="AS71">
        <f t="shared" si="17"/>
        <v>-6.6594662856192532E-2</v>
      </c>
      <c r="AT71">
        <f t="shared" si="17"/>
        <v>-1.0686167040000005E-2</v>
      </c>
      <c r="AU71">
        <f t="shared" si="17"/>
        <v>0.24065674240000007</v>
      </c>
      <c r="AV71">
        <f t="shared" si="17"/>
        <v>4.6133220179146534E-2</v>
      </c>
      <c r="AW71">
        <f t="shared" si="17"/>
        <v>-1.1399061831680006E-2</v>
      </c>
    </row>
    <row r="72" spans="1:49" x14ac:dyDescent="0.25">
      <c r="A72">
        <v>0.5</v>
      </c>
      <c r="B72">
        <v>7.7</v>
      </c>
      <c r="C72">
        <v>21</v>
      </c>
      <c r="D72">
        <v>1</v>
      </c>
      <c r="E72">
        <f t="shared" si="22"/>
        <v>0.6189822192513369</v>
      </c>
      <c r="F72" t="str">
        <f t="shared" si="23"/>
        <v/>
      </c>
      <c r="G72">
        <f t="shared" si="20"/>
        <v>2620527.3811580813</v>
      </c>
      <c r="H72">
        <f t="shared" si="21"/>
        <v>3279230.2779549984</v>
      </c>
      <c r="I72">
        <f t="shared" si="24"/>
        <v>0.2516541478864579</v>
      </c>
      <c r="J72">
        <f t="shared" si="25"/>
        <v>4.0897483067065143E-2</v>
      </c>
      <c r="K72">
        <f t="shared" si="19"/>
        <v>5.3671799999999999E-2</v>
      </c>
      <c r="L72">
        <f t="shared" si="19"/>
        <v>-0.18715335927328874</v>
      </c>
      <c r="M72">
        <f t="shared" si="19"/>
        <v>0.43336249999999998</v>
      </c>
      <c r="N72">
        <f t="shared" si="19"/>
        <v>-2.0411174020812259E-2</v>
      </c>
      <c r="O72">
        <f t="shared" si="19"/>
        <v>-8.2286300000000007E-2</v>
      </c>
      <c r="P72">
        <f t="shared" si="19"/>
        <v>1.4100134972537037E-2</v>
      </c>
      <c r="Q72">
        <f t="shared" si="19"/>
        <v>-4.408557E-4</v>
      </c>
      <c r="R72">
        <f t="shared" si="19"/>
        <v>-2.4352321196868475E-3</v>
      </c>
      <c r="S72">
        <f t="shared" si="19"/>
        <v>0.28778100000000001</v>
      </c>
      <c r="T72">
        <f t="shared" si="19"/>
        <v>2.4509662500000001E-2</v>
      </c>
      <c r="U72">
        <f t="shared" si="19"/>
        <v>-4.8735309999999997E-2</v>
      </c>
      <c r="V72">
        <f t="shared" si="19"/>
        <v>0.12604854875679145</v>
      </c>
      <c r="W72">
        <f t="shared" si="19"/>
        <v>-7.9420153943923794E-2</v>
      </c>
      <c r="X72">
        <f t="shared" si="19"/>
        <v>-5.249931328515902E-2</v>
      </c>
      <c r="Y72">
        <f t="shared" si="19"/>
        <v>-7.185735E-2</v>
      </c>
      <c r="Z72">
        <f t="shared" si="19"/>
        <v>-0.14258045</v>
      </c>
      <c r="AA72">
        <f t="shared" si="18"/>
        <v>-9.2513899999999996E-2</v>
      </c>
      <c r="AB72">
        <f t="shared" si="18"/>
        <v>-0.1229</v>
      </c>
      <c r="AC72">
        <f t="shared" si="18"/>
        <v>0.18883271993233958</v>
      </c>
      <c r="AD72">
        <f t="shared" si="18"/>
        <v>-0.11246290201575132</v>
      </c>
      <c r="AE72">
        <f t="shared" si="18"/>
        <v>-0.19957369999999999</v>
      </c>
      <c r="AF72">
        <f t="shared" si="18"/>
        <v>-0.31631538859291441</v>
      </c>
      <c r="AG72">
        <f t="shared" si="18"/>
        <v>1.0228330000000001E-2</v>
      </c>
      <c r="AH72">
        <f t="shared" si="18"/>
        <v>4.4013750000000001E-4</v>
      </c>
      <c r="AI72">
        <f t="shared" si="18"/>
        <v>9.7779330193651661E-4</v>
      </c>
      <c r="AJ72">
        <f t="shared" si="18"/>
        <v>1.6585102429953209E-2</v>
      </c>
      <c r="AK72">
        <f t="shared" si="18"/>
        <v>1.0468147434334918E-4</v>
      </c>
      <c r="AL72">
        <f t="shared" si="18"/>
        <v>3.9817489418454401E-2</v>
      </c>
      <c r="AM72">
        <f t="shared" si="18"/>
        <v>0.63970579999999999</v>
      </c>
      <c r="AN72">
        <f t="shared" si="18"/>
        <v>5.8214324487970584E-4</v>
      </c>
      <c r="AO72">
        <f t="shared" si="18"/>
        <v>-9.0682256881203203E-3</v>
      </c>
      <c r="AP72">
        <f t="shared" si="17"/>
        <v>-1.1461237966558404E-2</v>
      </c>
      <c r="AQ72">
        <f t="shared" si="17"/>
        <v>-1.4489947745403199E-2</v>
      </c>
      <c r="AR72">
        <f t="shared" si="17"/>
        <v>2.1997484560376552E-2</v>
      </c>
      <c r="AS72">
        <f t="shared" si="17"/>
        <v>-0.10405416071280081</v>
      </c>
      <c r="AT72">
        <f t="shared" si="17"/>
        <v>-2.6089274999999999E-2</v>
      </c>
      <c r="AU72">
        <f t="shared" si="17"/>
        <v>0.47003270000000003</v>
      </c>
      <c r="AV72">
        <f t="shared" si="17"/>
        <v>7.208315652991644E-2</v>
      </c>
      <c r="AW72">
        <f t="shared" si="17"/>
        <v>-4.3483969999999997E-2</v>
      </c>
    </row>
    <row r="73" spans="1:49" x14ac:dyDescent="0.25">
      <c r="A73">
        <v>0.5</v>
      </c>
      <c r="B73">
        <v>7.7</v>
      </c>
      <c r="C73">
        <v>21</v>
      </c>
      <c r="D73">
        <v>1.2</v>
      </c>
      <c r="E73">
        <f t="shared" si="22"/>
        <v>0.6189822192513369</v>
      </c>
      <c r="F73" t="str">
        <f t="shared" si="23"/>
        <v/>
      </c>
      <c r="G73">
        <f t="shared" si="20"/>
        <v>3554161.0840795971</v>
      </c>
      <c r="H73">
        <f t="shared" si="21"/>
        <v>4962030.8064069031</v>
      </c>
      <c r="I73">
        <f t="shared" si="24"/>
        <v>0.34131273937309237</v>
      </c>
      <c r="J73">
        <f t="shared" si="25"/>
        <v>6.1884818595245618E-2</v>
      </c>
      <c r="K73">
        <f t="shared" si="19"/>
        <v>5.3671799999999999E-2</v>
      </c>
      <c r="L73">
        <f t="shared" si="19"/>
        <v>-0.18715335927328874</v>
      </c>
      <c r="M73">
        <f t="shared" si="19"/>
        <v>0.52003499999999991</v>
      </c>
      <c r="N73">
        <f t="shared" si="19"/>
        <v>-2.0411174020812259E-2</v>
      </c>
      <c r="O73">
        <f t="shared" si="19"/>
        <v>-0.11849227200000001</v>
      </c>
      <c r="P73">
        <f t="shared" si="19"/>
        <v>1.6920161967044444E-2</v>
      </c>
      <c r="Q73">
        <f t="shared" si="19"/>
        <v>-1.3163880665087999E-3</v>
      </c>
      <c r="R73">
        <f t="shared" si="19"/>
        <v>-2.9222785436242168E-3</v>
      </c>
      <c r="S73">
        <f t="shared" si="19"/>
        <v>0.41440463999999999</v>
      </c>
      <c r="T73">
        <f t="shared" si="19"/>
        <v>2.4509662500000001E-2</v>
      </c>
      <c r="U73">
        <f t="shared" si="19"/>
        <v>-8.4214615679999993E-2</v>
      </c>
      <c r="V73">
        <f t="shared" si="19"/>
        <v>0.15125825850814972</v>
      </c>
      <c r="W73">
        <f t="shared" si="19"/>
        <v>-9.5304184732708547E-2</v>
      </c>
      <c r="X73">
        <f t="shared" si="19"/>
        <v>-5.249931328515902E-2</v>
      </c>
      <c r="Y73">
        <f t="shared" si="19"/>
        <v>-7.185735E-2</v>
      </c>
      <c r="Z73">
        <f t="shared" si="19"/>
        <v>-0.205315848</v>
      </c>
      <c r="AA73">
        <f t="shared" si="18"/>
        <v>-9.2513899999999996E-2</v>
      </c>
      <c r="AB73">
        <f t="shared" si="18"/>
        <v>-0.17697599999999999</v>
      </c>
      <c r="AC73">
        <f t="shared" si="18"/>
        <v>0.22659926391880747</v>
      </c>
      <c r="AD73">
        <f t="shared" si="18"/>
        <v>-0.11246290201575132</v>
      </c>
      <c r="AE73">
        <f t="shared" si="18"/>
        <v>-0.28738612799999996</v>
      </c>
      <c r="AF73">
        <f t="shared" si="18"/>
        <v>-0.37957846631149728</v>
      </c>
      <c r="AG73">
        <f t="shared" si="18"/>
        <v>3.6649955672064E-2</v>
      </c>
      <c r="AH73">
        <f t="shared" si="18"/>
        <v>5.2816500000000004E-4</v>
      </c>
      <c r="AI73">
        <f t="shared" si="18"/>
        <v>2.4330626290746732E-3</v>
      </c>
      <c r="AJ73">
        <f t="shared" si="18"/>
        <v>1.6585102429953209E-2</v>
      </c>
      <c r="AK73">
        <f t="shared" si="18"/>
        <v>2.1706750519836886E-4</v>
      </c>
      <c r="AL73">
        <f t="shared" si="18"/>
        <v>4.7780987302145278E-2</v>
      </c>
      <c r="AM73">
        <f t="shared" si="18"/>
        <v>0.76764695999999999</v>
      </c>
      <c r="AN73">
        <f t="shared" si="18"/>
        <v>2.0859244979026604E-3</v>
      </c>
      <c r="AO73">
        <f t="shared" si="18"/>
        <v>-9.0682256881203203E-3</v>
      </c>
      <c r="AP73">
        <f t="shared" si="17"/>
        <v>-1.1461237966558404E-2</v>
      </c>
      <c r="AQ73">
        <f t="shared" si="17"/>
        <v>-2.0865524753380608E-2</v>
      </c>
      <c r="AR73">
        <f t="shared" si="17"/>
        <v>2.6396981472451862E-2</v>
      </c>
      <c r="AS73">
        <f t="shared" si="17"/>
        <v>-0.14983799142643317</v>
      </c>
      <c r="AT73">
        <f t="shared" si="17"/>
        <v>-5.4098720639999993E-2</v>
      </c>
      <c r="AU73">
        <f t="shared" si="17"/>
        <v>0.81221650560000003</v>
      </c>
      <c r="AV73">
        <f t="shared" si="17"/>
        <v>0.10379974540307968</v>
      </c>
      <c r="AW73">
        <f t="shared" si="17"/>
        <v>-0.12984243867647999</v>
      </c>
    </row>
    <row r="74" spans="1:49" x14ac:dyDescent="0.25">
      <c r="A74">
        <v>0.5</v>
      </c>
      <c r="B74">
        <v>7.7</v>
      </c>
      <c r="C74">
        <v>21</v>
      </c>
      <c r="D74">
        <v>1.4</v>
      </c>
      <c r="E74">
        <f t="shared" si="22"/>
        <v>0.6189822192513369</v>
      </c>
      <c r="F74" t="str">
        <f t="shared" si="23"/>
        <v/>
      </c>
      <c r="G74">
        <f t="shared" si="20"/>
        <v>4382307.4359097909</v>
      </c>
      <c r="H74">
        <f t="shared" si="21"/>
        <v>6847401.678475732</v>
      </c>
      <c r="I74">
        <f t="shared" si="24"/>
        <v>0.42084118314878982</v>
      </c>
      <c r="J74">
        <f t="shared" si="25"/>
        <v>8.5398544921186453E-2</v>
      </c>
      <c r="K74">
        <f t="shared" si="19"/>
        <v>5.3671799999999999E-2</v>
      </c>
      <c r="L74">
        <f t="shared" si="19"/>
        <v>-0.18715335927328874</v>
      </c>
      <c r="M74">
        <f t="shared" si="19"/>
        <v>0.60670749999999996</v>
      </c>
      <c r="N74">
        <f t="shared" si="19"/>
        <v>-2.0411174020812259E-2</v>
      </c>
      <c r="O74">
        <f t="shared" si="19"/>
        <v>-0.16128114799999999</v>
      </c>
      <c r="P74">
        <f t="shared" si="19"/>
        <v>1.9740188961551851E-2</v>
      </c>
      <c r="Q74">
        <f t="shared" si="19"/>
        <v>-3.3194388639551987E-3</v>
      </c>
      <c r="R74">
        <f t="shared" si="19"/>
        <v>-3.409324967561586E-3</v>
      </c>
      <c r="S74">
        <f t="shared" si="19"/>
        <v>0.56405075999999998</v>
      </c>
      <c r="T74">
        <f t="shared" si="19"/>
        <v>2.4509662500000001E-2</v>
      </c>
      <c r="U74">
        <f t="shared" si="19"/>
        <v>-0.13372969063999995</v>
      </c>
      <c r="V74">
        <f t="shared" si="19"/>
        <v>0.176467968259508</v>
      </c>
      <c r="W74">
        <f t="shared" si="19"/>
        <v>-0.1111882155214933</v>
      </c>
      <c r="X74">
        <f t="shared" si="19"/>
        <v>-5.249931328515902E-2</v>
      </c>
      <c r="Y74">
        <f t="shared" si="19"/>
        <v>-7.185735E-2</v>
      </c>
      <c r="Z74">
        <f t="shared" si="19"/>
        <v>-0.27945768199999999</v>
      </c>
      <c r="AA74">
        <f t="shared" si="18"/>
        <v>-9.2513899999999996E-2</v>
      </c>
      <c r="AB74">
        <f t="shared" si="18"/>
        <v>-0.24088399999999996</v>
      </c>
      <c r="AC74">
        <f t="shared" si="18"/>
        <v>0.26436580790527536</v>
      </c>
      <c r="AD74">
        <f t="shared" si="18"/>
        <v>-0.11246290201575132</v>
      </c>
      <c r="AE74">
        <f t="shared" si="18"/>
        <v>-0.39116445199999994</v>
      </c>
      <c r="AF74">
        <f t="shared" si="18"/>
        <v>-0.44284154403008019</v>
      </c>
      <c r="AG74">
        <f t="shared" si="18"/>
        <v>0.10782041053683195</v>
      </c>
      <c r="AH74">
        <f t="shared" si="18"/>
        <v>6.1619249999999995E-4</v>
      </c>
      <c r="AI74">
        <f t="shared" si="18"/>
        <v>5.2588070482070494E-3</v>
      </c>
      <c r="AJ74">
        <f t="shared" si="18"/>
        <v>1.6585102429953209E-2</v>
      </c>
      <c r="AK74">
        <f t="shared" si="18"/>
        <v>4.0214435183741012E-4</v>
      </c>
      <c r="AL74">
        <f t="shared" si="18"/>
        <v>5.5744485185836155E-2</v>
      </c>
      <c r="AM74">
        <f t="shared" si="18"/>
        <v>0.89558811999999988</v>
      </c>
      <c r="AN74">
        <f t="shared" si="18"/>
        <v>6.1365759272699813E-3</v>
      </c>
      <c r="AO74">
        <f t="shared" si="18"/>
        <v>-9.0682256881203203E-3</v>
      </c>
      <c r="AP74">
        <f t="shared" si="17"/>
        <v>-1.1461237966558404E-2</v>
      </c>
      <c r="AQ74">
        <f t="shared" si="17"/>
        <v>-2.8400297580990264E-2</v>
      </c>
      <c r="AR74">
        <f t="shared" si="17"/>
        <v>3.0796478384527169E-2</v>
      </c>
      <c r="AS74">
        <f t="shared" si="17"/>
        <v>-0.20394615499708954</v>
      </c>
      <c r="AT74">
        <f t="shared" si="17"/>
        <v>-0.10022455883999996</v>
      </c>
      <c r="AU74">
        <f t="shared" si="17"/>
        <v>1.2897697287999998</v>
      </c>
      <c r="AV74">
        <f t="shared" si="17"/>
        <v>0.14128298679863621</v>
      </c>
      <c r="AW74">
        <f t="shared" si="17"/>
        <v>-0.32741411753791982</v>
      </c>
    </row>
    <row r="75" spans="1:49" x14ac:dyDescent="0.25">
      <c r="A75">
        <v>0.5</v>
      </c>
      <c r="B75">
        <v>7.7</v>
      </c>
      <c r="C75">
        <v>21</v>
      </c>
      <c r="D75">
        <v>1.6</v>
      </c>
      <c r="E75">
        <f t="shared" si="22"/>
        <v>0.6189822192513369</v>
      </c>
      <c r="F75" t="str">
        <f t="shared" si="23"/>
        <v/>
      </c>
      <c r="G75">
        <f t="shared" si="20"/>
        <v>5070752.6068952652</v>
      </c>
      <c r="H75">
        <f t="shared" si="21"/>
        <v>8752932.5674881935</v>
      </c>
      <c r="I75">
        <f t="shared" si="24"/>
        <v>0.48695386112215733</v>
      </c>
      <c r="J75">
        <f t="shared" si="25"/>
        <v>0.10916370035752761</v>
      </c>
      <c r="K75">
        <f t="shared" si="19"/>
        <v>5.3671799999999999E-2</v>
      </c>
      <c r="L75">
        <f t="shared" si="19"/>
        <v>-0.18715335927328874</v>
      </c>
      <c r="M75">
        <f t="shared" si="19"/>
        <v>0.69338</v>
      </c>
      <c r="N75">
        <f t="shared" si="19"/>
        <v>-2.0411174020812259E-2</v>
      </c>
      <c r="O75">
        <f t="shared" si="19"/>
        <v>-0.21065292800000004</v>
      </c>
      <c r="P75">
        <f t="shared" si="19"/>
        <v>2.2560215956059258E-2</v>
      </c>
      <c r="Q75">
        <f t="shared" si="19"/>
        <v>-7.3963313037312042E-3</v>
      </c>
      <c r="R75">
        <f t="shared" si="19"/>
        <v>-3.8963713914989561E-3</v>
      </c>
      <c r="S75">
        <f t="shared" si="19"/>
        <v>0.73671936000000016</v>
      </c>
      <c r="T75">
        <f t="shared" si="19"/>
        <v>2.4509662500000001E-2</v>
      </c>
      <c r="U75">
        <f t="shared" si="19"/>
        <v>-0.19961982976000003</v>
      </c>
      <c r="V75">
        <f t="shared" si="19"/>
        <v>0.20167767801086631</v>
      </c>
      <c r="W75">
        <f t="shared" si="19"/>
        <v>-0.12707224631027808</v>
      </c>
      <c r="X75">
        <f t="shared" si="19"/>
        <v>-5.249931328515902E-2</v>
      </c>
      <c r="Y75">
        <f t="shared" si="19"/>
        <v>-7.185735E-2</v>
      </c>
      <c r="Z75">
        <f t="shared" si="19"/>
        <v>-0.36500595200000008</v>
      </c>
      <c r="AA75">
        <f t="shared" si="18"/>
        <v>-9.2513899999999996E-2</v>
      </c>
      <c r="AB75">
        <f t="shared" si="18"/>
        <v>-0.31462400000000007</v>
      </c>
      <c r="AC75">
        <f t="shared" si="18"/>
        <v>0.30213235189174331</v>
      </c>
      <c r="AD75">
        <f t="shared" si="18"/>
        <v>-0.11246290201575132</v>
      </c>
      <c r="AE75">
        <f t="shared" si="18"/>
        <v>-0.51090867200000012</v>
      </c>
      <c r="AF75">
        <f t="shared" si="18"/>
        <v>-0.506104621748663</v>
      </c>
      <c r="AG75">
        <f t="shared" si="18"/>
        <v>0.27456464276684822</v>
      </c>
      <c r="AH75">
        <f t="shared" si="18"/>
        <v>7.0422000000000008E-4</v>
      </c>
      <c r="AI75">
        <f t="shared" si="18"/>
        <v>1.0252905893713854E-2</v>
      </c>
      <c r="AJ75">
        <f t="shared" si="18"/>
        <v>1.6585102429953209E-2</v>
      </c>
      <c r="AK75">
        <f t="shared" si="18"/>
        <v>6.860405102565735E-4</v>
      </c>
      <c r="AL75">
        <f t="shared" si="18"/>
        <v>6.3707983069527047E-2</v>
      </c>
      <c r="AM75">
        <f t="shared" si="18"/>
        <v>1.02352928</v>
      </c>
      <c r="AN75">
        <f t="shared" si="18"/>
        <v>1.5626788739660363E-2</v>
      </c>
      <c r="AO75">
        <f t="shared" si="18"/>
        <v>-9.0682256881203203E-3</v>
      </c>
      <c r="AP75">
        <f t="shared" si="17"/>
        <v>-1.1461237966558404E-2</v>
      </c>
      <c r="AQ75">
        <f t="shared" si="17"/>
        <v>-3.7094266228232198E-2</v>
      </c>
      <c r="AR75">
        <f t="shared" si="17"/>
        <v>3.5195975296602483E-2</v>
      </c>
      <c r="AS75">
        <f t="shared" si="17"/>
        <v>-0.26637865142477013</v>
      </c>
      <c r="AT75">
        <f t="shared" si="17"/>
        <v>-0.17097867264000008</v>
      </c>
      <c r="AU75">
        <f t="shared" si="17"/>
        <v>1.9252539392000005</v>
      </c>
      <c r="AV75">
        <f t="shared" si="17"/>
        <v>0.18453288071658613</v>
      </c>
      <c r="AW75">
        <f t="shared" si="17"/>
        <v>-0.72953995722752041</v>
      </c>
    </row>
    <row r="76" spans="1:49" x14ac:dyDescent="0.25">
      <c r="A76">
        <v>0.5</v>
      </c>
      <c r="B76">
        <v>7.7</v>
      </c>
      <c r="C76">
        <v>21.5</v>
      </c>
      <c r="D76">
        <v>0.4</v>
      </c>
      <c r="E76">
        <f t="shared" si="22"/>
        <v>0.63371989113827354</v>
      </c>
      <c r="F76" t="str">
        <f t="shared" si="23"/>
        <v/>
      </c>
      <c r="G76">
        <f t="shared" si="20"/>
        <v>-597101.98904344544</v>
      </c>
      <c r="H76">
        <f t="shared" si="21"/>
        <v>-122678.33173120405</v>
      </c>
      <c r="I76">
        <f t="shared" si="24"/>
        <v>-5.7340821292098859E-2</v>
      </c>
      <c r="J76">
        <f t="shared" si="25"/>
        <v>-1.5300038635290896E-3</v>
      </c>
      <c r="K76">
        <f t="shared" si="19"/>
        <v>5.3671799999999999E-2</v>
      </c>
      <c r="L76">
        <f t="shared" si="19"/>
        <v>-0.19160939163693849</v>
      </c>
      <c r="M76">
        <f t="shared" si="19"/>
        <v>0.173345</v>
      </c>
      <c r="N76">
        <f t="shared" si="19"/>
        <v>-2.1394705648799247E-2</v>
      </c>
      <c r="O76">
        <f t="shared" si="19"/>
        <v>-1.3165808000000003E-2</v>
      </c>
      <c r="P76">
        <f t="shared" si="19"/>
        <v>6.0525830431999907E-3</v>
      </c>
      <c r="Q76">
        <f t="shared" si="19"/>
        <v>-1.805744947200001E-6</v>
      </c>
      <c r="R76">
        <f t="shared" si="19"/>
        <v>-1.0702297404396207E-3</v>
      </c>
      <c r="S76">
        <f t="shared" si="19"/>
        <v>4.604496000000001E-2</v>
      </c>
      <c r="T76">
        <f t="shared" si="19"/>
        <v>2.4509662500000001E-2</v>
      </c>
      <c r="U76">
        <f t="shared" si="19"/>
        <v>-3.1190598400000005E-3</v>
      </c>
      <c r="V76">
        <f t="shared" si="19"/>
        <v>5.1619881871828886E-2</v>
      </c>
      <c r="W76">
        <f t="shared" si="19"/>
        <v>-3.2524443996083084E-2</v>
      </c>
      <c r="X76">
        <f t="shared" si="19"/>
        <v>-5.5029042099920093E-2</v>
      </c>
      <c r="Y76">
        <f t="shared" si="19"/>
        <v>-7.185735E-2</v>
      </c>
      <c r="Z76">
        <f t="shared" ref="Z76:AO85" si="26">Z$4*$A76^Z$1*$D76^Z$2*$E76^Z$3</f>
        <v>-2.2812872000000005E-2</v>
      </c>
      <c r="AA76">
        <f t="shared" si="26"/>
        <v>-9.2513899999999996E-2</v>
      </c>
      <c r="AB76">
        <f t="shared" si="26"/>
        <v>-1.9664000000000004E-2</v>
      </c>
      <c r="AC76">
        <f t="shared" si="26"/>
        <v>7.7331494829434314E-2</v>
      </c>
      <c r="AD76">
        <f t="shared" si="26"/>
        <v>-0.11788203278181646</v>
      </c>
      <c r="AE76">
        <f t="shared" si="26"/>
        <v>-3.1931792000000007E-2</v>
      </c>
      <c r="AF76">
        <f t="shared" si="26"/>
        <v>-0.12953868294757448</v>
      </c>
      <c r="AG76">
        <f t="shared" si="26"/>
        <v>1.6758095872000014E-5</v>
      </c>
      <c r="AH76">
        <f t="shared" si="26"/>
        <v>1.7605500000000002E-4</v>
      </c>
      <c r="AI76">
        <f t="shared" si="26"/>
        <v>1.0495070129520155E-5</v>
      </c>
      <c r="AJ76">
        <f t="shared" si="26"/>
        <v>1.697998582114257E-2</v>
      </c>
      <c r="AK76">
        <f t="shared" si="26"/>
        <v>2.9443298145650564E-6</v>
      </c>
      <c r="AL76">
        <f t="shared" si="26"/>
        <v>1.669445304642227E-2</v>
      </c>
      <c r="AM76">
        <f t="shared" si="26"/>
        <v>0.25588232</v>
      </c>
      <c r="AN76">
        <f t="shared" si="26"/>
        <v>9.7649262318259925E-7</v>
      </c>
      <c r="AO76">
        <f t="shared" si="26"/>
        <v>-9.2841358235517587E-3</v>
      </c>
      <c r="AP76">
        <f t="shared" si="17"/>
        <v>-1.2592390715965776E-2</v>
      </c>
      <c r="AQ76">
        <f t="shared" si="17"/>
        <v>-2.430105522108891E-3</v>
      </c>
      <c r="AR76">
        <f t="shared" si="17"/>
        <v>9.4425764223186413E-3</v>
      </c>
      <c r="AS76">
        <f t="shared" si="17"/>
        <v>-1.7045062516763566E-2</v>
      </c>
      <c r="AT76">
        <f t="shared" si="17"/>
        <v>-6.6788544000000031E-4</v>
      </c>
      <c r="AU76">
        <f t="shared" si="17"/>
        <v>3.0082092800000008E-2</v>
      </c>
      <c r="AV76">
        <f t="shared" si="17"/>
        <v>1.1807907545852982E-2</v>
      </c>
      <c r="AW76">
        <f t="shared" si="17"/>
        <v>-1.781103411200001E-4</v>
      </c>
    </row>
    <row r="77" spans="1:49" x14ac:dyDescent="0.25">
      <c r="A77">
        <v>0.5</v>
      </c>
      <c r="B77">
        <v>7.7</v>
      </c>
      <c r="C77">
        <v>21.5</v>
      </c>
      <c r="D77">
        <v>0.6</v>
      </c>
      <c r="E77">
        <f t="shared" si="22"/>
        <v>0.63371989113827354</v>
      </c>
      <c r="F77" t="str">
        <f t="shared" si="23"/>
        <v/>
      </c>
      <c r="G77">
        <f t="shared" si="20"/>
        <v>484494.30160742678</v>
      </c>
      <c r="H77">
        <f t="shared" si="21"/>
        <v>744589.06365257502</v>
      </c>
      <c r="I77">
        <f t="shared" si="24"/>
        <v>4.6526894358562131E-2</v>
      </c>
      <c r="J77">
        <f t="shared" si="25"/>
        <v>9.2862702651195072E-3</v>
      </c>
      <c r="K77">
        <f t="shared" ref="K77:Z99" si="27">K$4*$A77^K$1*$D77^K$2*$E77^K$3</f>
        <v>5.3671799999999999E-2</v>
      </c>
      <c r="L77">
        <f t="shared" si="27"/>
        <v>-0.19160939163693849</v>
      </c>
      <c r="M77">
        <f t="shared" si="27"/>
        <v>0.26001749999999996</v>
      </c>
      <c r="N77">
        <f t="shared" si="27"/>
        <v>-2.1394705648799247E-2</v>
      </c>
      <c r="O77">
        <f t="shared" si="27"/>
        <v>-2.9623068000000002E-2</v>
      </c>
      <c r="P77">
        <f t="shared" si="27"/>
        <v>9.0788745647999852E-3</v>
      </c>
      <c r="Q77">
        <f t="shared" si="27"/>
        <v>-2.0568563539199999E-5</v>
      </c>
      <c r="R77">
        <f t="shared" si="27"/>
        <v>-1.6053446106594309E-3</v>
      </c>
      <c r="S77">
        <f t="shared" si="27"/>
        <v>0.10360116</v>
      </c>
      <c r="T77">
        <f t="shared" si="27"/>
        <v>2.4509662500000001E-2</v>
      </c>
      <c r="U77">
        <f t="shared" si="27"/>
        <v>-1.0526826959999999E-2</v>
      </c>
      <c r="V77">
        <f t="shared" si="27"/>
        <v>7.7429822807743312E-2</v>
      </c>
      <c r="W77">
        <f t="shared" si="27"/>
        <v>-4.8786665994124616E-2</v>
      </c>
      <c r="X77">
        <f t="shared" si="27"/>
        <v>-5.5029042099920093E-2</v>
      </c>
      <c r="Y77">
        <f t="shared" si="27"/>
        <v>-7.185735E-2</v>
      </c>
      <c r="Z77">
        <f t="shared" si="27"/>
        <v>-5.1328961999999999E-2</v>
      </c>
      <c r="AA77">
        <f t="shared" si="26"/>
        <v>-9.2513899999999996E-2</v>
      </c>
      <c r="AB77">
        <f t="shared" si="26"/>
        <v>-4.4243999999999999E-2</v>
      </c>
      <c r="AC77">
        <f t="shared" si="26"/>
        <v>0.11599724224415145</v>
      </c>
      <c r="AD77">
        <f t="shared" si="26"/>
        <v>-0.11788203278181646</v>
      </c>
      <c r="AE77">
        <f t="shared" si="26"/>
        <v>-7.1846531999999991E-2</v>
      </c>
      <c r="AF77">
        <f t="shared" si="26"/>
        <v>-0.19430802442136172</v>
      </c>
      <c r="AG77">
        <f t="shared" si="26"/>
        <v>2.86327778688E-4</v>
      </c>
      <c r="AH77">
        <f t="shared" si="26"/>
        <v>2.6408250000000002E-4</v>
      </c>
      <c r="AI77">
        <f t="shared" si="26"/>
        <v>7.9696938796043634E-5</v>
      </c>
      <c r="AJ77">
        <f t="shared" si="26"/>
        <v>1.697998582114257E-2</v>
      </c>
      <c r="AK77">
        <f t="shared" si="26"/>
        <v>1.4905669686235591E-5</v>
      </c>
      <c r="AL77">
        <f t="shared" si="26"/>
        <v>2.50416795696334E-2</v>
      </c>
      <c r="AM77">
        <f t="shared" si="26"/>
        <v>0.38382347999999999</v>
      </c>
      <c r="AN77">
        <f t="shared" si="26"/>
        <v>1.6684291928908928E-5</v>
      </c>
      <c r="AO77">
        <f t="shared" si="26"/>
        <v>-9.2841358235517587E-3</v>
      </c>
      <c r="AP77">
        <f t="shared" si="17"/>
        <v>-1.2592390715965776E-2</v>
      </c>
      <c r="AQ77">
        <f t="shared" si="17"/>
        <v>-5.4677374247450033E-3</v>
      </c>
      <c r="AR77">
        <f t="shared" si="17"/>
        <v>1.4163864633477961E-2</v>
      </c>
      <c r="AS77">
        <f t="shared" si="17"/>
        <v>-3.8351390662718018E-2</v>
      </c>
      <c r="AT77">
        <f t="shared" si="17"/>
        <v>-3.3811700399999996E-3</v>
      </c>
      <c r="AU77">
        <f t="shared" si="17"/>
        <v>0.1015270632</v>
      </c>
      <c r="AV77">
        <f t="shared" si="17"/>
        <v>2.6567791978169206E-2</v>
      </c>
      <c r="AW77">
        <f t="shared" si="17"/>
        <v>-2.0287881043199998E-3</v>
      </c>
    </row>
    <row r="78" spans="1:49" x14ac:dyDescent="0.25">
      <c r="A78">
        <v>0.5</v>
      </c>
      <c r="B78">
        <v>7.7</v>
      </c>
      <c r="C78">
        <v>21.5</v>
      </c>
      <c r="D78">
        <v>0.8</v>
      </c>
      <c r="E78">
        <f t="shared" si="22"/>
        <v>0.63371989113827354</v>
      </c>
      <c r="F78">
        <f t="shared" si="23"/>
        <v>0.90657317676098126</v>
      </c>
      <c r="G78">
        <f t="shared" si="20"/>
        <v>1544629.1658672225</v>
      </c>
      <c r="H78">
        <f t="shared" si="21"/>
        <v>1835008.5640774418</v>
      </c>
      <c r="I78">
        <f t="shared" si="24"/>
        <v>0.14833362907473371</v>
      </c>
      <c r="J78">
        <f t="shared" si="25"/>
        <v>2.2885624160581319E-2</v>
      </c>
      <c r="K78">
        <f t="shared" si="27"/>
        <v>5.3671799999999999E-2</v>
      </c>
      <c r="L78">
        <f t="shared" si="27"/>
        <v>-0.19160939163693849</v>
      </c>
      <c r="M78">
        <f t="shared" si="27"/>
        <v>0.34669</v>
      </c>
      <c r="N78">
        <f t="shared" si="27"/>
        <v>-2.1394705648799247E-2</v>
      </c>
      <c r="O78">
        <f t="shared" si="27"/>
        <v>-5.2663232000000011E-2</v>
      </c>
      <c r="P78">
        <f t="shared" si="27"/>
        <v>1.2105166086399981E-2</v>
      </c>
      <c r="Q78">
        <f t="shared" si="27"/>
        <v>-1.1556767662080007E-4</v>
      </c>
      <c r="R78">
        <f t="shared" si="27"/>
        <v>-2.1404594808792413E-3</v>
      </c>
      <c r="S78">
        <f t="shared" si="27"/>
        <v>0.18417984000000004</v>
      </c>
      <c r="T78">
        <f t="shared" si="27"/>
        <v>2.4509662500000001E-2</v>
      </c>
      <c r="U78">
        <f t="shared" si="27"/>
        <v>-2.4952478720000004E-2</v>
      </c>
      <c r="V78">
        <f t="shared" si="27"/>
        <v>0.10323976374365777</v>
      </c>
      <c r="W78">
        <f t="shared" si="27"/>
        <v>-6.5048887992166168E-2</v>
      </c>
      <c r="X78">
        <f t="shared" si="27"/>
        <v>-5.5029042099920093E-2</v>
      </c>
      <c r="Y78">
        <f t="shared" si="27"/>
        <v>-7.185735E-2</v>
      </c>
      <c r="Z78">
        <f t="shared" si="27"/>
        <v>-9.1251488000000019E-2</v>
      </c>
      <c r="AA78">
        <f t="shared" si="26"/>
        <v>-9.2513899999999996E-2</v>
      </c>
      <c r="AB78">
        <f t="shared" si="26"/>
        <v>-7.8656000000000018E-2</v>
      </c>
      <c r="AC78">
        <f t="shared" si="26"/>
        <v>0.15466298965886863</v>
      </c>
      <c r="AD78">
        <f t="shared" si="26"/>
        <v>-0.11788203278181646</v>
      </c>
      <c r="AE78">
        <f t="shared" si="26"/>
        <v>-0.12772716800000003</v>
      </c>
      <c r="AF78">
        <f t="shared" si="26"/>
        <v>-0.25907736589514896</v>
      </c>
      <c r="AG78">
        <f t="shared" si="26"/>
        <v>2.1450362716160017E-3</v>
      </c>
      <c r="AH78">
        <f t="shared" si="26"/>
        <v>3.5211000000000004E-4</v>
      </c>
      <c r="AI78">
        <f t="shared" si="26"/>
        <v>3.3584224414464497E-4</v>
      </c>
      <c r="AJ78">
        <f t="shared" si="26"/>
        <v>1.697998582114257E-2</v>
      </c>
      <c r="AK78">
        <f t="shared" si="26"/>
        <v>4.7109277033040902E-5</v>
      </c>
      <c r="AL78">
        <f t="shared" si="26"/>
        <v>3.3388906092844541E-2</v>
      </c>
      <c r="AM78">
        <f t="shared" si="26"/>
        <v>0.51176463999999999</v>
      </c>
      <c r="AN78">
        <f t="shared" si="26"/>
        <v>1.249910557673727E-4</v>
      </c>
      <c r="AO78">
        <f t="shared" si="26"/>
        <v>-9.2841358235517587E-3</v>
      </c>
      <c r="AP78">
        <f t="shared" si="17"/>
        <v>-1.2592390715965776E-2</v>
      </c>
      <c r="AQ78">
        <f t="shared" si="17"/>
        <v>-9.7204220884355638E-3</v>
      </c>
      <c r="AR78">
        <f t="shared" si="17"/>
        <v>1.8885152844637283E-2</v>
      </c>
      <c r="AS78">
        <f t="shared" si="17"/>
        <v>-6.8180250067054263E-2</v>
      </c>
      <c r="AT78">
        <f t="shared" si="17"/>
        <v>-1.0686167040000005E-2</v>
      </c>
      <c r="AU78">
        <f t="shared" si="17"/>
        <v>0.24065674240000007</v>
      </c>
      <c r="AV78">
        <f t="shared" si="17"/>
        <v>4.7231630183411928E-2</v>
      </c>
      <c r="AW78">
        <f t="shared" si="17"/>
        <v>-1.1399061831680006E-2</v>
      </c>
    </row>
    <row r="79" spans="1:49" x14ac:dyDescent="0.25">
      <c r="A79">
        <v>0.5</v>
      </c>
      <c r="B79">
        <v>7.7</v>
      </c>
      <c r="C79">
        <v>21.5</v>
      </c>
      <c r="D79">
        <v>1</v>
      </c>
      <c r="E79">
        <f t="shared" si="22"/>
        <v>0.63371989113827354</v>
      </c>
      <c r="F79" t="str">
        <f t="shared" si="23"/>
        <v/>
      </c>
      <c r="G79">
        <f t="shared" si="20"/>
        <v>2557338.8537306944</v>
      </c>
      <c r="H79">
        <f t="shared" si="21"/>
        <v>3220961.1802312224</v>
      </c>
      <c r="I79">
        <f t="shared" si="24"/>
        <v>0.24558603536060755</v>
      </c>
      <c r="J79">
        <f t="shared" si="25"/>
        <v>4.017077001689856E-2</v>
      </c>
      <c r="K79">
        <f t="shared" si="27"/>
        <v>5.3671799999999999E-2</v>
      </c>
      <c r="L79">
        <f t="shared" si="27"/>
        <v>-0.19160939163693849</v>
      </c>
      <c r="M79">
        <f t="shared" si="27"/>
        <v>0.43336249999999998</v>
      </c>
      <c r="N79">
        <f t="shared" si="27"/>
        <v>-2.1394705648799247E-2</v>
      </c>
      <c r="O79">
        <f t="shared" si="27"/>
        <v>-8.2286300000000007E-2</v>
      </c>
      <c r="P79">
        <f t="shared" si="27"/>
        <v>1.5131457607999976E-2</v>
      </c>
      <c r="Q79">
        <f t="shared" si="27"/>
        <v>-4.408557E-4</v>
      </c>
      <c r="R79">
        <f t="shared" si="27"/>
        <v>-2.6755743510990513E-3</v>
      </c>
      <c r="S79">
        <f t="shared" si="27"/>
        <v>0.28778100000000001</v>
      </c>
      <c r="T79">
        <f t="shared" si="27"/>
        <v>2.4509662500000001E-2</v>
      </c>
      <c r="U79">
        <f t="shared" si="27"/>
        <v>-4.8735309999999997E-2</v>
      </c>
      <c r="V79">
        <f t="shared" si="27"/>
        <v>0.12904970467957219</v>
      </c>
      <c r="W79">
        <f t="shared" si="27"/>
        <v>-8.13111099902077E-2</v>
      </c>
      <c r="X79">
        <f t="shared" si="27"/>
        <v>-5.5029042099920093E-2</v>
      </c>
      <c r="Y79">
        <f t="shared" si="27"/>
        <v>-7.185735E-2</v>
      </c>
      <c r="Z79">
        <f t="shared" si="27"/>
        <v>-0.14258045</v>
      </c>
      <c r="AA79">
        <f t="shared" si="26"/>
        <v>-9.2513899999999996E-2</v>
      </c>
      <c r="AB79">
        <f t="shared" si="26"/>
        <v>-0.1229</v>
      </c>
      <c r="AC79">
        <f t="shared" si="26"/>
        <v>0.19332873707358578</v>
      </c>
      <c r="AD79">
        <f t="shared" si="26"/>
        <v>-0.11788203278181646</v>
      </c>
      <c r="AE79">
        <f t="shared" si="26"/>
        <v>-0.19957369999999999</v>
      </c>
      <c r="AF79">
        <f t="shared" si="26"/>
        <v>-0.32384670736893623</v>
      </c>
      <c r="AG79">
        <f t="shared" si="26"/>
        <v>1.0228330000000001E-2</v>
      </c>
      <c r="AH79">
        <f t="shared" si="26"/>
        <v>4.4013750000000001E-4</v>
      </c>
      <c r="AI79">
        <f t="shared" si="26"/>
        <v>1.0249091923359521E-3</v>
      </c>
      <c r="AJ79">
        <f t="shared" si="26"/>
        <v>1.697998582114257E-2</v>
      </c>
      <c r="AK79">
        <f t="shared" si="26"/>
        <v>1.1501288338144748E-4</v>
      </c>
      <c r="AL79">
        <f t="shared" si="26"/>
        <v>4.1736132616055667E-2</v>
      </c>
      <c r="AM79">
        <f t="shared" si="26"/>
        <v>0.63970579999999999</v>
      </c>
      <c r="AN79">
        <f t="shared" si="26"/>
        <v>5.9600379832922272E-4</v>
      </c>
      <c r="AO79">
        <f t="shared" si="26"/>
        <v>-9.2841358235517587E-3</v>
      </c>
      <c r="AP79">
        <f t="shared" si="17"/>
        <v>-1.2592390715965776E-2</v>
      </c>
      <c r="AQ79">
        <f t="shared" si="17"/>
        <v>-1.5188159513180565E-2</v>
      </c>
      <c r="AR79">
        <f t="shared" si="17"/>
        <v>2.3606441055796602E-2</v>
      </c>
      <c r="AS79">
        <f t="shared" si="17"/>
        <v>-0.10653164072977227</v>
      </c>
      <c r="AT79">
        <f t="shared" si="17"/>
        <v>-2.6089274999999999E-2</v>
      </c>
      <c r="AU79">
        <f t="shared" si="17"/>
        <v>0.47003270000000003</v>
      </c>
      <c r="AV79">
        <f t="shared" si="17"/>
        <v>7.3799422161581127E-2</v>
      </c>
      <c r="AW79">
        <f t="shared" si="17"/>
        <v>-4.3483969999999997E-2</v>
      </c>
    </row>
    <row r="80" spans="1:49" x14ac:dyDescent="0.25">
      <c r="A80">
        <v>0.5</v>
      </c>
      <c r="B80">
        <v>7.7</v>
      </c>
      <c r="C80">
        <v>21.5</v>
      </c>
      <c r="D80">
        <v>1.2</v>
      </c>
      <c r="E80">
        <f t="shared" si="22"/>
        <v>0.63371989113827354</v>
      </c>
      <c r="F80" t="str">
        <f t="shared" si="23"/>
        <v/>
      </c>
      <c r="G80">
        <f t="shared" si="20"/>
        <v>3494932.0343906344</v>
      </c>
      <c r="H80">
        <f t="shared" si="21"/>
        <v>4900340.609477411</v>
      </c>
      <c r="I80">
        <f t="shared" si="24"/>
        <v>0.33562486290335158</v>
      </c>
      <c r="J80">
        <f t="shared" si="25"/>
        <v>6.1115438719337292E-2</v>
      </c>
      <c r="K80">
        <f t="shared" si="27"/>
        <v>5.3671799999999999E-2</v>
      </c>
      <c r="L80">
        <f t="shared" si="27"/>
        <v>-0.19160939163693849</v>
      </c>
      <c r="M80">
        <f t="shared" si="27"/>
        <v>0.52003499999999991</v>
      </c>
      <c r="N80">
        <f t="shared" si="27"/>
        <v>-2.1394705648799247E-2</v>
      </c>
      <c r="O80">
        <f t="shared" si="27"/>
        <v>-0.11849227200000001</v>
      </c>
      <c r="P80">
        <f t="shared" si="27"/>
        <v>1.815774912959997E-2</v>
      </c>
      <c r="Q80">
        <f t="shared" si="27"/>
        <v>-1.3163880665087999E-3</v>
      </c>
      <c r="R80">
        <f t="shared" si="27"/>
        <v>-3.2106892213188618E-3</v>
      </c>
      <c r="S80">
        <f t="shared" si="27"/>
        <v>0.41440463999999999</v>
      </c>
      <c r="T80">
        <f t="shared" si="27"/>
        <v>2.4509662500000001E-2</v>
      </c>
      <c r="U80">
        <f t="shared" si="27"/>
        <v>-8.4214615679999993E-2</v>
      </c>
      <c r="V80">
        <f t="shared" si="27"/>
        <v>0.15485964561548662</v>
      </c>
      <c r="W80">
        <f t="shared" si="27"/>
        <v>-9.7573331988249232E-2</v>
      </c>
      <c r="X80">
        <f t="shared" si="27"/>
        <v>-5.5029042099920093E-2</v>
      </c>
      <c r="Y80">
        <f t="shared" si="27"/>
        <v>-7.185735E-2</v>
      </c>
      <c r="Z80">
        <f t="shared" si="27"/>
        <v>-0.205315848</v>
      </c>
      <c r="AA80">
        <f t="shared" si="26"/>
        <v>-9.2513899999999996E-2</v>
      </c>
      <c r="AB80">
        <f t="shared" si="26"/>
        <v>-0.17697599999999999</v>
      </c>
      <c r="AC80">
        <f t="shared" si="26"/>
        <v>0.2319944844883029</v>
      </c>
      <c r="AD80">
        <f t="shared" si="26"/>
        <v>-0.11788203278181646</v>
      </c>
      <c r="AE80">
        <f t="shared" si="26"/>
        <v>-0.28738612799999996</v>
      </c>
      <c r="AF80">
        <f t="shared" si="26"/>
        <v>-0.38861604884272344</v>
      </c>
      <c r="AG80">
        <f t="shared" si="26"/>
        <v>3.6649955672064E-2</v>
      </c>
      <c r="AH80">
        <f t="shared" si="26"/>
        <v>5.2816500000000004E-4</v>
      </c>
      <c r="AI80">
        <f t="shared" si="26"/>
        <v>2.5503020414733963E-3</v>
      </c>
      <c r="AJ80">
        <f t="shared" si="26"/>
        <v>1.697998582114257E-2</v>
      </c>
      <c r="AK80">
        <f t="shared" si="26"/>
        <v>2.3849071497976946E-4</v>
      </c>
      <c r="AL80">
        <f t="shared" si="26"/>
        <v>5.00833591392668E-2</v>
      </c>
      <c r="AM80">
        <f t="shared" si="26"/>
        <v>0.76764695999999999</v>
      </c>
      <c r="AN80">
        <f t="shared" si="26"/>
        <v>2.1355893669003428E-3</v>
      </c>
      <c r="AO80">
        <f t="shared" si="26"/>
        <v>-9.2841358235517587E-3</v>
      </c>
      <c r="AP80">
        <f t="shared" si="17"/>
        <v>-1.2592390715965776E-2</v>
      </c>
      <c r="AQ80">
        <f t="shared" si="17"/>
        <v>-2.1870949698980013E-2</v>
      </c>
      <c r="AR80">
        <f t="shared" si="17"/>
        <v>2.8327729266955922E-2</v>
      </c>
      <c r="AS80">
        <f t="shared" si="17"/>
        <v>-0.15340556265087207</v>
      </c>
      <c r="AT80">
        <f t="shared" si="17"/>
        <v>-5.4098720639999993E-2</v>
      </c>
      <c r="AU80">
        <f t="shared" si="17"/>
        <v>0.81221650560000003</v>
      </c>
      <c r="AV80">
        <f t="shared" si="17"/>
        <v>0.10627116791267682</v>
      </c>
      <c r="AW80">
        <f t="shared" si="17"/>
        <v>-0.12984243867647999</v>
      </c>
    </row>
    <row r="81" spans="1:49" x14ac:dyDescent="0.25">
      <c r="A81">
        <v>0.5</v>
      </c>
      <c r="B81">
        <v>7.7</v>
      </c>
      <c r="C81">
        <v>21.5</v>
      </c>
      <c r="D81">
        <v>1.4</v>
      </c>
      <c r="E81">
        <f t="shared" si="22"/>
        <v>0.63371989113827354</v>
      </c>
      <c r="F81" t="str">
        <f t="shared" si="23"/>
        <v/>
      </c>
      <c r="G81">
        <f t="shared" si="20"/>
        <v>4327037.8639592519</v>
      </c>
      <c r="H81">
        <f t="shared" si="21"/>
        <v>6782427.4725145623</v>
      </c>
      <c r="I81">
        <f t="shared" si="24"/>
        <v>0.41553354273515852</v>
      </c>
      <c r="J81">
        <f t="shared" si="25"/>
        <v>8.4588207963164075E-2</v>
      </c>
      <c r="K81">
        <f t="shared" si="27"/>
        <v>5.3671799999999999E-2</v>
      </c>
      <c r="L81">
        <f t="shared" si="27"/>
        <v>-0.19160939163693849</v>
      </c>
      <c r="M81">
        <f t="shared" si="27"/>
        <v>0.60670749999999996</v>
      </c>
      <c r="N81">
        <f t="shared" si="27"/>
        <v>-2.1394705648799247E-2</v>
      </c>
      <c r="O81">
        <f t="shared" si="27"/>
        <v>-0.16128114799999999</v>
      </c>
      <c r="P81">
        <f t="shared" si="27"/>
        <v>2.1184040651199967E-2</v>
      </c>
      <c r="Q81">
        <f t="shared" si="27"/>
        <v>-3.3194388639551987E-3</v>
      </c>
      <c r="R81">
        <f t="shared" si="27"/>
        <v>-3.7458040915386718E-3</v>
      </c>
      <c r="S81">
        <f t="shared" si="27"/>
        <v>0.56405075999999998</v>
      </c>
      <c r="T81">
        <f t="shared" si="27"/>
        <v>2.4509662500000001E-2</v>
      </c>
      <c r="U81">
        <f t="shared" si="27"/>
        <v>-0.13372969063999995</v>
      </c>
      <c r="V81">
        <f t="shared" si="27"/>
        <v>0.18066958655140106</v>
      </c>
      <c r="W81">
        <f t="shared" si="27"/>
        <v>-0.11383555398629076</v>
      </c>
      <c r="X81">
        <f t="shared" si="27"/>
        <v>-5.5029042099920093E-2</v>
      </c>
      <c r="Y81">
        <f t="shared" si="27"/>
        <v>-7.185735E-2</v>
      </c>
      <c r="Z81">
        <f t="shared" si="27"/>
        <v>-0.27945768199999999</v>
      </c>
      <c r="AA81">
        <f t="shared" si="26"/>
        <v>-9.2513899999999996E-2</v>
      </c>
      <c r="AB81">
        <f t="shared" si="26"/>
        <v>-0.24088399999999996</v>
      </c>
      <c r="AC81">
        <f t="shared" si="26"/>
        <v>0.27066023190302008</v>
      </c>
      <c r="AD81">
        <f t="shared" si="26"/>
        <v>-0.11788203278181646</v>
      </c>
      <c r="AE81">
        <f t="shared" si="26"/>
        <v>-0.39116445199999994</v>
      </c>
      <c r="AF81">
        <f t="shared" si="26"/>
        <v>-0.45338539031651071</v>
      </c>
      <c r="AG81">
        <f t="shared" si="26"/>
        <v>0.10782041053683195</v>
      </c>
      <c r="AH81">
        <f t="shared" si="26"/>
        <v>6.1619249999999995E-4</v>
      </c>
      <c r="AI81">
        <f t="shared" si="26"/>
        <v>5.5122076145889091E-3</v>
      </c>
      <c r="AJ81">
        <f t="shared" si="26"/>
        <v>1.697998582114257E-2</v>
      </c>
      <c r="AK81">
        <f t="shared" si="26"/>
        <v>4.4183349279816852E-4</v>
      </c>
      <c r="AL81">
        <f t="shared" si="26"/>
        <v>5.8430585662477927E-2</v>
      </c>
      <c r="AM81">
        <f t="shared" si="26"/>
        <v>0.89558811999999988</v>
      </c>
      <c r="AN81">
        <f t="shared" si="26"/>
        <v>6.2826848779192679E-3</v>
      </c>
      <c r="AO81">
        <f t="shared" si="26"/>
        <v>-9.2841358235517587E-3</v>
      </c>
      <c r="AP81">
        <f t="shared" si="17"/>
        <v>-1.2592390715965776E-2</v>
      </c>
      <c r="AQ81">
        <f t="shared" si="17"/>
        <v>-2.9768792645833902E-2</v>
      </c>
      <c r="AR81">
        <f t="shared" si="17"/>
        <v>3.3049017478115242E-2</v>
      </c>
      <c r="AS81">
        <f t="shared" si="17"/>
        <v>-0.2088020158303536</v>
      </c>
      <c r="AT81">
        <f t="shared" si="17"/>
        <v>-0.10022455883999996</v>
      </c>
      <c r="AU81">
        <f t="shared" si="17"/>
        <v>1.2897697287999998</v>
      </c>
      <c r="AV81">
        <f t="shared" si="17"/>
        <v>0.14464686743669897</v>
      </c>
      <c r="AW81">
        <f t="shared" si="17"/>
        <v>-0.32741411753791982</v>
      </c>
    </row>
    <row r="82" spans="1:49" x14ac:dyDescent="0.25">
      <c r="A82">
        <v>0.5</v>
      </c>
      <c r="B82">
        <v>7.7</v>
      </c>
      <c r="C82">
        <v>21.5</v>
      </c>
      <c r="D82">
        <v>1.6</v>
      </c>
      <c r="E82">
        <f t="shared" si="22"/>
        <v>0.63371989113827354</v>
      </c>
      <c r="F82" t="str">
        <f t="shared" si="23"/>
        <v/>
      </c>
      <c r="G82">
        <f t="shared" si="20"/>
        <v>5019442.5126831494</v>
      </c>
      <c r="H82">
        <f t="shared" si="21"/>
        <v>8685692.6307739764</v>
      </c>
      <c r="I82">
        <f t="shared" si="24"/>
        <v>0.48202645676463551</v>
      </c>
      <c r="J82">
        <f t="shared" si="25"/>
        <v>0.10832510594966092</v>
      </c>
      <c r="K82">
        <f t="shared" si="27"/>
        <v>5.3671799999999999E-2</v>
      </c>
      <c r="L82">
        <f t="shared" si="27"/>
        <v>-0.19160939163693849</v>
      </c>
      <c r="M82">
        <f t="shared" si="27"/>
        <v>0.69338</v>
      </c>
      <c r="N82">
        <f t="shared" si="27"/>
        <v>-2.1394705648799247E-2</v>
      </c>
      <c r="O82">
        <f t="shared" si="27"/>
        <v>-0.21065292800000004</v>
      </c>
      <c r="P82">
        <f t="shared" si="27"/>
        <v>2.4210332172799963E-2</v>
      </c>
      <c r="Q82">
        <f t="shared" si="27"/>
        <v>-7.3963313037312042E-3</v>
      </c>
      <c r="R82">
        <f t="shared" si="27"/>
        <v>-4.2809189617584826E-3</v>
      </c>
      <c r="S82">
        <f t="shared" si="27"/>
        <v>0.73671936000000016</v>
      </c>
      <c r="T82">
        <f t="shared" si="27"/>
        <v>2.4509662500000001E-2</v>
      </c>
      <c r="U82">
        <f t="shared" si="27"/>
        <v>-0.19961982976000003</v>
      </c>
      <c r="V82">
        <f t="shared" si="27"/>
        <v>0.20647952748731555</v>
      </c>
      <c r="W82">
        <f t="shared" si="27"/>
        <v>-0.13009777598433234</v>
      </c>
      <c r="X82">
        <f t="shared" si="27"/>
        <v>-5.5029042099920093E-2</v>
      </c>
      <c r="Y82">
        <f t="shared" si="27"/>
        <v>-7.185735E-2</v>
      </c>
      <c r="Z82">
        <f t="shared" si="27"/>
        <v>-0.36500595200000008</v>
      </c>
      <c r="AA82">
        <f t="shared" si="26"/>
        <v>-9.2513899999999996E-2</v>
      </c>
      <c r="AB82">
        <f t="shared" si="26"/>
        <v>-0.31462400000000007</v>
      </c>
      <c r="AC82">
        <f t="shared" si="26"/>
        <v>0.30932597931773725</v>
      </c>
      <c r="AD82">
        <f t="shared" si="26"/>
        <v>-0.11788203278181646</v>
      </c>
      <c r="AE82">
        <f t="shared" si="26"/>
        <v>-0.51090867200000012</v>
      </c>
      <c r="AF82">
        <f t="shared" si="26"/>
        <v>-0.51815473179029792</v>
      </c>
      <c r="AG82">
        <f t="shared" si="26"/>
        <v>0.27456464276684822</v>
      </c>
      <c r="AH82">
        <f t="shared" si="26"/>
        <v>7.0422000000000008E-4</v>
      </c>
      <c r="AI82">
        <f t="shared" si="26"/>
        <v>1.0746951812628639E-2</v>
      </c>
      <c r="AJ82">
        <f t="shared" si="26"/>
        <v>1.697998582114257E-2</v>
      </c>
      <c r="AK82">
        <f t="shared" si="26"/>
        <v>7.5374843252865443E-4</v>
      </c>
      <c r="AL82">
        <f t="shared" si="26"/>
        <v>6.6777812185689081E-2</v>
      </c>
      <c r="AM82">
        <f t="shared" si="26"/>
        <v>1.02352928</v>
      </c>
      <c r="AN82">
        <f t="shared" si="26"/>
        <v>1.5998855138223706E-2</v>
      </c>
      <c r="AO82">
        <f t="shared" si="26"/>
        <v>-9.2841358235517587E-3</v>
      </c>
      <c r="AP82">
        <f t="shared" si="17"/>
        <v>-1.2592390715965776E-2</v>
      </c>
      <c r="AQ82">
        <f t="shared" si="17"/>
        <v>-3.8881688353742255E-2</v>
      </c>
      <c r="AR82">
        <f t="shared" si="17"/>
        <v>3.7770305689274565E-2</v>
      </c>
      <c r="AS82">
        <f t="shared" si="17"/>
        <v>-0.27272100026821705</v>
      </c>
      <c r="AT82">
        <f t="shared" si="17"/>
        <v>-0.17097867264000008</v>
      </c>
      <c r="AU82">
        <f t="shared" si="17"/>
        <v>1.9252539392000005</v>
      </c>
      <c r="AV82">
        <f t="shared" si="17"/>
        <v>0.18892652073364771</v>
      </c>
      <c r="AW82">
        <f t="shared" si="17"/>
        <v>-0.72953995722752041</v>
      </c>
    </row>
    <row r="83" spans="1:49" x14ac:dyDescent="0.25">
      <c r="A83">
        <v>0.5</v>
      </c>
      <c r="B83">
        <v>7.7</v>
      </c>
      <c r="C83">
        <v>22</v>
      </c>
      <c r="D83">
        <v>0.4</v>
      </c>
      <c r="E83">
        <f t="shared" si="22"/>
        <v>0.64845756302521007</v>
      </c>
      <c r="F83" t="str">
        <f t="shared" si="23"/>
        <v/>
      </c>
      <c r="G83">
        <f t="shared" si="20"/>
        <v>-672897.56974150497</v>
      </c>
      <c r="H83">
        <f t="shared" si="21"/>
        <v>-175359.87916854725</v>
      </c>
      <c r="I83">
        <f t="shared" si="24"/>
        <v>-6.4619612733575804E-2</v>
      </c>
      <c r="J83">
        <f t="shared" si="25"/>
        <v>-2.1870308215776579E-3</v>
      </c>
      <c r="K83">
        <f t="shared" si="27"/>
        <v>5.3671799999999999E-2</v>
      </c>
      <c r="L83">
        <f t="shared" si="27"/>
        <v>-0.19606542400058821</v>
      </c>
      <c r="M83">
        <f t="shared" si="27"/>
        <v>0.173345</v>
      </c>
      <c r="N83">
        <f t="shared" si="27"/>
        <v>-2.2401379197444747E-2</v>
      </c>
      <c r="O83">
        <f t="shared" si="27"/>
        <v>-1.3165808000000003E-2</v>
      </c>
      <c r="P83">
        <f t="shared" si="27"/>
        <v>6.4847527129931705E-3</v>
      </c>
      <c r="Q83">
        <f t="shared" si="27"/>
        <v>-1.805744947200001E-6</v>
      </c>
      <c r="R83">
        <f t="shared" si="27"/>
        <v>-1.173313044316642E-3</v>
      </c>
      <c r="S83">
        <f t="shared" si="27"/>
        <v>4.604496000000001E-2</v>
      </c>
      <c r="T83">
        <f t="shared" si="27"/>
        <v>2.4509662500000001E-2</v>
      </c>
      <c r="U83">
        <f t="shared" si="27"/>
        <v>-3.1190598400000005E-3</v>
      </c>
      <c r="V83">
        <f t="shared" si="27"/>
        <v>5.2820344240941175E-2</v>
      </c>
      <c r="W83">
        <f t="shared" si="27"/>
        <v>-3.3280826414596641E-2</v>
      </c>
      <c r="X83">
        <f t="shared" si="27"/>
        <v>-5.7618293945616704E-2</v>
      </c>
      <c r="Y83">
        <f t="shared" si="27"/>
        <v>-7.185735E-2</v>
      </c>
      <c r="Z83">
        <f t="shared" si="27"/>
        <v>-2.2812872000000005E-2</v>
      </c>
      <c r="AA83">
        <f t="shared" si="26"/>
        <v>-9.2513899999999996E-2</v>
      </c>
      <c r="AB83">
        <f t="shared" si="26"/>
        <v>-1.9664000000000004E-2</v>
      </c>
      <c r="AC83">
        <f t="shared" si="26"/>
        <v>7.9129901685932771E-2</v>
      </c>
      <c r="AD83">
        <f t="shared" si="26"/>
        <v>-0.12342867250708309</v>
      </c>
      <c r="AE83">
        <f t="shared" si="26"/>
        <v>-3.1931792000000007E-2</v>
      </c>
      <c r="AF83">
        <f t="shared" si="26"/>
        <v>-0.13255121045798318</v>
      </c>
      <c r="AG83">
        <f t="shared" si="26"/>
        <v>1.6758095872000014E-5</v>
      </c>
      <c r="AH83">
        <f t="shared" si="26"/>
        <v>1.7605500000000002E-4</v>
      </c>
      <c r="AI83">
        <f t="shared" si="26"/>
        <v>1.0988889005273672E-5</v>
      </c>
      <c r="AJ83">
        <f t="shared" si="26"/>
        <v>1.7374869212331931E-2</v>
      </c>
      <c r="AK83">
        <f t="shared" si="26"/>
        <v>3.2279242929471557E-6</v>
      </c>
      <c r="AL83">
        <f t="shared" si="26"/>
        <v>1.7479968143793136E-2</v>
      </c>
      <c r="AM83">
        <f t="shared" si="26"/>
        <v>0.25588232</v>
      </c>
      <c r="AN83">
        <f t="shared" si="26"/>
        <v>9.9920175395428744E-7</v>
      </c>
      <c r="AO83">
        <f t="shared" si="26"/>
        <v>-9.5000459589831936E-3</v>
      </c>
      <c r="AP83">
        <f t="shared" si="17"/>
        <v>-1.3805275379569755E-2</v>
      </c>
      <c r="AQ83">
        <f t="shared" si="17"/>
        <v>-2.5444479669025485E-3</v>
      </c>
      <c r="AR83">
        <f t="shared" si="17"/>
        <v>1.0116800155442805E-2</v>
      </c>
      <c r="AS83">
        <f t="shared" si="17"/>
        <v>-1.7441459319478998E-2</v>
      </c>
      <c r="AT83">
        <f t="shared" si="17"/>
        <v>-6.6788544000000031E-4</v>
      </c>
      <c r="AU83">
        <f t="shared" si="17"/>
        <v>3.0082092800000008E-2</v>
      </c>
      <c r="AV83">
        <f t="shared" si="17"/>
        <v>1.2082510046919329E-2</v>
      </c>
      <c r="AW83">
        <f t="shared" si="17"/>
        <v>-1.781103411200001E-4</v>
      </c>
    </row>
    <row r="84" spans="1:49" x14ac:dyDescent="0.25">
      <c r="A84">
        <v>0.5</v>
      </c>
      <c r="B84">
        <v>7.7</v>
      </c>
      <c r="C84">
        <v>22</v>
      </c>
      <c r="D84">
        <v>0.6</v>
      </c>
      <c r="E84">
        <f t="shared" si="22"/>
        <v>0.64845756302521007</v>
      </c>
      <c r="F84" t="str">
        <f t="shared" si="23"/>
        <v/>
      </c>
      <c r="G84">
        <f t="shared" si="20"/>
        <v>412724.29235262191</v>
      </c>
      <c r="H84">
        <f t="shared" si="21"/>
        <v>690563.76429532259</v>
      </c>
      <c r="I84">
        <f t="shared" si="24"/>
        <v>3.9634686075342672E-2</v>
      </c>
      <c r="J84">
        <f t="shared" si="25"/>
        <v>8.6124844744386985E-3</v>
      </c>
      <c r="K84">
        <f t="shared" si="27"/>
        <v>5.3671799999999999E-2</v>
      </c>
      <c r="L84">
        <f t="shared" si="27"/>
        <v>-0.19606542400058821</v>
      </c>
      <c r="M84">
        <f t="shared" si="27"/>
        <v>0.26001749999999996</v>
      </c>
      <c r="N84">
        <f t="shared" si="27"/>
        <v>-2.2401379197444747E-2</v>
      </c>
      <c r="O84">
        <f t="shared" si="27"/>
        <v>-2.9623068000000002E-2</v>
      </c>
      <c r="P84">
        <f t="shared" si="27"/>
        <v>9.7271290694897553E-3</v>
      </c>
      <c r="Q84">
        <f t="shared" si="27"/>
        <v>-2.0568563539199999E-5</v>
      </c>
      <c r="R84">
        <f t="shared" si="27"/>
        <v>-1.759969566474963E-3</v>
      </c>
      <c r="S84">
        <f t="shared" si="27"/>
        <v>0.10360116</v>
      </c>
      <c r="T84">
        <f t="shared" si="27"/>
        <v>2.4509662500000001E-2</v>
      </c>
      <c r="U84">
        <f t="shared" si="27"/>
        <v>-1.0526826959999999E-2</v>
      </c>
      <c r="V84">
        <f t="shared" si="27"/>
        <v>7.9230516361411762E-2</v>
      </c>
      <c r="W84">
        <f t="shared" si="27"/>
        <v>-4.9921239621894951E-2</v>
      </c>
      <c r="X84">
        <f t="shared" si="27"/>
        <v>-5.7618293945616704E-2</v>
      </c>
      <c r="Y84">
        <f t="shared" si="27"/>
        <v>-7.185735E-2</v>
      </c>
      <c r="Z84">
        <f t="shared" si="27"/>
        <v>-5.1328961999999999E-2</v>
      </c>
      <c r="AA84">
        <f t="shared" si="26"/>
        <v>-9.2513899999999996E-2</v>
      </c>
      <c r="AB84">
        <f t="shared" si="26"/>
        <v>-4.4243999999999999E-2</v>
      </c>
      <c r="AC84">
        <f t="shared" si="26"/>
        <v>0.11869485252889915</v>
      </c>
      <c r="AD84">
        <f t="shared" si="26"/>
        <v>-0.12342867250708309</v>
      </c>
      <c r="AE84">
        <f t="shared" si="26"/>
        <v>-7.1846531999999991E-2</v>
      </c>
      <c r="AF84">
        <f t="shared" si="26"/>
        <v>-0.19882681568697477</v>
      </c>
      <c r="AG84">
        <f t="shared" si="26"/>
        <v>2.86327778688E-4</v>
      </c>
      <c r="AH84">
        <f t="shared" si="26"/>
        <v>2.6408250000000002E-4</v>
      </c>
      <c r="AI84">
        <f t="shared" si="26"/>
        <v>8.3446875883796888E-5</v>
      </c>
      <c r="AJ84">
        <f t="shared" si="26"/>
        <v>1.7374869212331931E-2</v>
      </c>
      <c r="AK84">
        <f t="shared" si="26"/>
        <v>1.6341366733044968E-5</v>
      </c>
      <c r="AL84">
        <f t="shared" si="26"/>
        <v>2.62199522156897E-2</v>
      </c>
      <c r="AM84">
        <f t="shared" si="26"/>
        <v>0.38382347999999999</v>
      </c>
      <c r="AN84">
        <f t="shared" si="26"/>
        <v>1.7072298717953319E-5</v>
      </c>
      <c r="AO84">
        <f t="shared" si="26"/>
        <v>-9.5000459589831936E-3</v>
      </c>
      <c r="AP84">
        <f t="shared" si="17"/>
        <v>-1.3805275379569755E-2</v>
      </c>
      <c r="AQ84">
        <f t="shared" si="17"/>
        <v>-5.7250079255307335E-3</v>
      </c>
      <c r="AR84">
        <f t="shared" si="17"/>
        <v>1.5175200233164206E-2</v>
      </c>
      <c r="AS84">
        <f t="shared" si="17"/>
        <v>-3.924328346882773E-2</v>
      </c>
      <c r="AT84">
        <f t="shared" si="17"/>
        <v>-3.3811700399999996E-3</v>
      </c>
      <c r="AU84">
        <f t="shared" si="17"/>
        <v>0.1015270632</v>
      </c>
      <c r="AV84">
        <f t="shared" si="17"/>
        <v>2.7185647605568488E-2</v>
      </c>
      <c r="AW84">
        <f t="shared" si="17"/>
        <v>-2.0287881043199998E-3</v>
      </c>
    </row>
    <row r="85" spans="1:49" x14ac:dyDescent="0.25">
      <c r="A85">
        <v>0.5</v>
      </c>
      <c r="B85">
        <v>7.7</v>
      </c>
      <c r="C85">
        <v>22</v>
      </c>
      <c r="D85">
        <v>0.8</v>
      </c>
      <c r="E85">
        <f t="shared" si="22"/>
        <v>0.64845756302521007</v>
      </c>
      <c r="F85">
        <f t="shared" si="23"/>
        <v>0.91492330878292072</v>
      </c>
      <c r="G85">
        <f t="shared" si="20"/>
        <v>1476884.7280556713</v>
      </c>
      <c r="H85">
        <f t="shared" si="21"/>
        <v>1778796.2493493583</v>
      </c>
      <c r="I85">
        <f t="shared" si="24"/>
        <v>0.14182800394977166</v>
      </c>
      <c r="J85">
        <f t="shared" si="25"/>
        <v>2.2184562632451613E-2</v>
      </c>
      <c r="K85">
        <f t="shared" si="27"/>
        <v>5.3671799999999999E-2</v>
      </c>
      <c r="L85">
        <f t="shared" si="27"/>
        <v>-0.19606542400058821</v>
      </c>
      <c r="M85">
        <f t="shared" si="27"/>
        <v>0.34669</v>
      </c>
      <c r="N85">
        <f t="shared" si="27"/>
        <v>-2.2401379197444747E-2</v>
      </c>
      <c r="O85">
        <f t="shared" si="27"/>
        <v>-5.2663232000000011E-2</v>
      </c>
      <c r="P85">
        <f t="shared" si="27"/>
        <v>1.2969505425986341E-2</v>
      </c>
      <c r="Q85">
        <f t="shared" si="27"/>
        <v>-1.1556767662080007E-4</v>
      </c>
      <c r="R85">
        <f t="shared" si="27"/>
        <v>-2.346626088633284E-3</v>
      </c>
      <c r="S85">
        <f t="shared" si="27"/>
        <v>0.18417984000000004</v>
      </c>
      <c r="T85">
        <f t="shared" si="27"/>
        <v>2.4509662500000001E-2</v>
      </c>
      <c r="U85">
        <f t="shared" si="27"/>
        <v>-2.4952478720000004E-2</v>
      </c>
      <c r="V85">
        <f t="shared" si="27"/>
        <v>0.10564068848188235</v>
      </c>
      <c r="W85">
        <f t="shared" si="27"/>
        <v>-6.6561652829193282E-2</v>
      </c>
      <c r="X85">
        <f t="shared" si="27"/>
        <v>-5.7618293945616704E-2</v>
      </c>
      <c r="Y85">
        <f t="shared" si="27"/>
        <v>-7.185735E-2</v>
      </c>
      <c r="Z85">
        <f t="shared" si="27"/>
        <v>-9.1251488000000019E-2</v>
      </c>
      <c r="AA85">
        <f t="shared" si="26"/>
        <v>-9.2513899999999996E-2</v>
      </c>
      <c r="AB85">
        <f t="shared" si="26"/>
        <v>-7.8656000000000018E-2</v>
      </c>
      <c r="AC85">
        <f t="shared" si="26"/>
        <v>0.15825980337186554</v>
      </c>
      <c r="AD85">
        <f t="shared" si="26"/>
        <v>-0.12342867250708309</v>
      </c>
      <c r="AE85">
        <f t="shared" si="26"/>
        <v>-0.12772716800000003</v>
      </c>
      <c r="AF85">
        <f t="shared" si="26"/>
        <v>-0.26510242091596636</v>
      </c>
      <c r="AG85">
        <f t="shared" si="26"/>
        <v>2.1450362716160017E-3</v>
      </c>
      <c r="AH85">
        <f t="shared" si="26"/>
        <v>3.5211000000000004E-4</v>
      </c>
      <c r="AI85">
        <f t="shared" si="26"/>
        <v>3.516444481687575E-4</v>
      </c>
      <c r="AJ85">
        <f t="shared" si="26"/>
        <v>1.7374869212331931E-2</v>
      </c>
      <c r="AK85">
        <f t="shared" si="26"/>
        <v>5.1646788687154491E-5</v>
      </c>
      <c r="AL85">
        <f t="shared" si="26"/>
        <v>3.4959936287586271E-2</v>
      </c>
      <c r="AM85">
        <f t="shared" si="26"/>
        <v>0.51176463999999999</v>
      </c>
      <c r="AN85">
        <f t="shared" si="26"/>
        <v>1.2789782450614879E-4</v>
      </c>
      <c r="AO85">
        <f t="shared" si="26"/>
        <v>-9.5000459589831936E-3</v>
      </c>
      <c r="AP85">
        <f t="shared" si="17"/>
        <v>-1.3805275379569755E-2</v>
      </c>
      <c r="AQ85">
        <f t="shared" si="17"/>
        <v>-1.0177791867610194E-2</v>
      </c>
      <c r="AR85">
        <f t="shared" si="17"/>
        <v>2.023360031088561E-2</v>
      </c>
      <c r="AS85">
        <f t="shared" si="17"/>
        <v>-6.9765837277915993E-2</v>
      </c>
      <c r="AT85">
        <f t="shared" si="17"/>
        <v>-1.0686167040000005E-2</v>
      </c>
      <c r="AU85">
        <f t="shared" si="17"/>
        <v>0.24065674240000007</v>
      </c>
      <c r="AV85">
        <f t="shared" si="17"/>
        <v>4.8330040187677316E-2</v>
      </c>
      <c r="AW85">
        <f t="shared" ref="L85:AW92" si="28">AW$4*$A85^AW$1*$D85^AW$2*$E85^AW$3</f>
        <v>-1.1399061831680006E-2</v>
      </c>
    </row>
    <row r="86" spans="1:49" x14ac:dyDescent="0.25">
      <c r="A86">
        <v>0.5</v>
      </c>
      <c r="B86">
        <v>7.7</v>
      </c>
      <c r="C86">
        <v>22</v>
      </c>
      <c r="D86">
        <v>1</v>
      </c>
      <c r="E86">
        <f t="shared" si="22"/>
        <v>0.64845756302521007</v>
      </c>
      <c r="F86" t="str">
        <f t="shared" si="23"/>
        <v/>
      </c>
      <c r="G86">
        <f t="shared" si="20"/>
        <v>2493619.9873623992</v>
      </c>
      <c r="H86">
        <f t="shared" si="21"/>
        <v>3161873.6926690205</v>
      </c>
      <c r="I86">
        <f t="shared" si="24"/>
        <v>0.23946699339390312</v>
      </c>
      <c r="J86">
        <f t="shared" si="25"/>
        <v>3.9433850277441417E-2</v>
      </c>
      <c r="K86">
        <f t="shared" si="27"/>
        <v>5.3671799999999999E-2</v>
      </c>
      <c r="L86">
        <f t="shared" si="28"/>
        <v>-0.19606542400058821</v>
      </c>
      <c r="M86">
        <f t="shared" si="28"/>
        <v>0.43336249999999998</v>
      </c>
      <c r="N86">
        <f t="shared" si="28"/>
        <v>-2.2401379197444747E-2</v>
      </c>
      <c r="O86">
        <f t="shared" si="28"/>
        <v>-8.2286300000000007E-2</v>
      </c>
      <c r="P86">
        <f t="shared" si="28"/>
        <v>1.6211881782482927E-2</v>
      </c>
      <c r="Q86">
        <f t="shared" si="28"/>
        <v>-4.408557E-4</v>
      </c>
      <c r="R86">
        <f t="shared" si="28"/>
        <v>-2.933282610791605E-3</v>
      </c>
      <c r="S86">
        <f t="shared" si="28"/>
        <v>0.28778100000000001</v>
      </c>
      <c r="T86">
        <f t="shared" si="28"/>
        <v>2.4509662500000001E-2</v>
      </c>
      <c r="U86">
        <f t="shared" si="28"/>
        <v>-4.8735309999999997E-2</v>
      </c>
      <c r="V86">
        <f t="shared" si="28"/>
        <v>0.13205086060235294</v>
      </c>
      <c r="W86">
        <f t="shared" si="28"/>
        <v>-8.3202066036491593E-2</v>
      </c>
      <c r="X86">
        <f t="shared" si="28"/>
        <v>-5.7618293945616704E-2</v>
      </c>
      <c r="Y86">
        <f t="shared" si="28"/>
        <v>-7.185735E-2</v>
      </c>
      <c r="Z86">
        <f t="shared" si="28"/>
        <v>-0.14258045</v>
      </c>
      <c r="AA86">
        <f t="shared" si="28"/>
        <v>-9.2513899999999996E-2</v>
      </c>
      <c r="AB86">
        <f t="shared" si="28"/>
        <v>-0.1229</v>
      </c>
      <c r="AC86">
        <f t="shared" si="28"/>
        <v>0.19782475421483192</v>
      </c>
      <c r="AD86">
        <f t="shared" si="28"/>
        <v>-0.12342867250708309</v>
      </c>
      <c r="AE86">
        <f t="shared" si="28"/>
        <v>-0.19957369999999999</v>
      </c>
      <c r="AF86">
        <f t="shared" si="28"/>
        <v>-0.33137802614495793</v>
      </c>
      <c r="AG86">
        <f t="shared" si="28"/>
        <v>1.0228330000000001E-2</v>
      </c>
      <c r="AH86">
        <f t="shared" si="28"/>
        <v>4.4013750000000001E-4</v>
      </c>
      <c r="AI86">
        <f t="shared" si="28"/>
        <v>1.0731336919212564E-3</v>
      </c>
      <c r="AJ86">
        <f t="shared" si="28"/>
        <v>1.7374869212331931E-2</v>
      </c>
      <c r="AK86">
        <f t="shared" si="28"/>
        <v>1.2609079269324823E-4</v>
      </c>
      <c r="AL86">
        <f t="shared" si="28"/>
        <v>4.3699920359482836E-2</v>
      </c>
      <c r="AM86">
        <f t="shared" si="28"/>
        <v>0.63970579999999999</v>
      </c>
      <c r="AN86">
        <f t="shared" si="28"/>
        <v>6.0986435177873949E-4</v>
      </c>
      <c r="AO86">
        <f t="shared" si="28"/>
        <v>-9.5000459589831936E-3</v>
      </c>
      <c r="AP86">
        <f t="shared" si="28"/>
        <v>-1.3805275379569755E-2</v>
      </c>
      <c r="AQ86">
        <f t="shared" si="28"/>
        <v>-1.5902799793140927E-2</v>
      </c>
      <c r="AR86">
        <f t="shared" si="28"/>
        <v>2.529200038860701E-2</v>
      </c>
      <c r="AS86">
        <f t="shared" si="28"/>
        <v>-0.10900912074674371</v>
      </c>
      <c r="AT86">
        <f t="shared" si="28"/>
        <v>-2.6089274999999999E-2</v>
      </c>
      <c r="AU86">
        <f t="shared" si="28"/>
        <v>0.47003270000000003</v>
      </c>
      <c r="AV86">
        <f t="shared" si="28"/>
        <v>7.55156877932458E-2</v>
      </c>
      <c r="AW86">
        <f t="shared" si="28"/>
        <v>-4.3483969999999997E-2</v>
      </c>
    </row>
    <row r="87" spans="1:49" x14ac:dyDescent="0.25">
      <c r="A87">
        <v>0.5</v>
      </c>
      <c r="B87">
        <v>7.7</v>
      </c>
      <c r="C87">
        <v>22</v>
      </c>
      <c r="D87">
        <v>1.2</v>
      </c>
      <c r="E87">
        <f t="shared" si="22"/>
        <v>0.64845756302521007</v>
      </c>
      <c r="F87" t="str">
        <f t="shared" si="23"/>
        <v/>
      </c>
      <c r="G87">
        <f t="shared" si="20"/>
        <v>3435238.7394655938</v>
      </c>
      <c r="H87">
        <f t="shared" si="21"/>
        <v>4837988.9570792988</v>
      </c>
      <c r="I87">
        <f t="shared" si="24"/>
        <v>0.32989240409490461</v>
      </c>
      <c r="J87">
        <f t="shared" si="25"/>
        <v>6.0337809388058487E-2</v>
      </c>
      <c r="K87">
        <f t="shared" si="27"/>
        <v>5.3671799999999999E-2</v>
      </c>
      <c r="L87">
        <f t="shared" si="28"/>
        <v>-0.19606542400058821</v>
      </c>
      <c r="M87">
        <f t="shared" si="28"/>
        <v>0.52003499999999991</v>
      </c>
      <c r="N87">
        <f t="shared" si="28"/>
        <v>-2.2401379197444747E-2</v>
      </c>
      <c r="O87">
        <f t="shared" si="28"/>
        <v>-0.11849227200000001</v>
      </c>
      <c r="P87">
        <f t="shared" si="28"/>
        <v>1.9454258138979511E-2</v>
      </c>
      <c r="Q87">
        <f t="shared" si="28"/>
        <v>-1.3163880665087999E-3</v>
      </c>
      <c r="R87">
        <f t="shared" si="28"/>
        <v>-3.5199391329499259E-3</v>
      </c>
      <c r="S87">
        <f t="shared" si="28"/>
        <v>0.41440463999999999</v>
      </c>
      <c r="T87">
        <f t="shared" si="28"/>
        <v>2.4509662500000001E-2</v>
      </c>
      <c r="U87">
        <f t="shared" si="28"/>
        <v>-8.4214615679999993E-2</v>
      </c>
      <c r="V87">
        <f t="shared" si="28"/>
        <v>0.15846103272282352</v>
      </c>
      <c r="W87">
        <f t="shared" si="28"/>
        <v>-9.9842479243789903E-2</v>
      </c>
      <c r="X87">
        <f t="shared" si="28"/>
        <v>-5.7618293945616704E-2</v>
      </c>
      <c r="Y87">
        <f t="shared" si="28"/>
        <v>-7.185735E-2</v>
      </c>
      <c r="Z87">
        <f t="shared" si="28"/>
        <v>-0.205315848</v>
      </c>
      <c r="AA87">
        <f t="shared" si="28"/>
        <v>-9.2513899999999996E-2</v>
      </c>
      <c r="AB87">
        <f t="shared" si="28"/>
        <v>-0.17697599999999999</v>
      </c>
      <c r="AC87">
        <f t="shared" si="28"/>
        <v>0.2373897050577983</v>
      </c>
      <c r="AD87">
        <f t="shared" si="28"/>
        <v>-0.12342867250708309</v>
      </c>
      <c r="AE87">
        <f t="shared" si="28"/>
        <v>-0.28738612799999996</v>
      </c>
      <c r="AF87">
        <f t="shared" si="28"/>
        <v>-0.39765363137394955</v>
      </c>
      <c r="AG87">
        <f t="shared" si="28"/>
        <v>3.6649955672064E-2</v>
      </c>
      <c r="AH87">
        <f t="shared" si="28"/>
        <v>5.2816500000000004E-4</v>
      </c>
      <c r="AI87">
        <f t="shared" si="28"/>
        <v>2.6703000282815004E-3</v>
      </c>
      <c r="AJ87">
        <f t="shared" si="28"/>
        <v>1.7374869212331931E-2</v>
      </c>
      <c r="AK87">
        <f t="shared" si="28"/>
        <v>2.6146186772871949E-4</v>
      </c>
      <c r="AL87">
        <f t="shared" si="28"/>
        <v>5.24399044313794E-2</v>
      </c>
      <c r="AM87">
        <f t="shared" si="28"/>
        <v>0.76764695999999999</v>
      </c>
      <c r="AN87">
        <f t="shared" si="28"/>
        <v>2.1852542358980248E-3</v>
      </c>
      <c r="AO87">
        <f t="shared" si="28"/>
        <v>-9.5000459589831936E-3</v>
      </c>
      <c r="AP87">
        <f t="shared" si="28"/>
        <v>-1.3805275379569755E-2</v>
      </c>
      <c r="AQ87">
        <f t="shared" si="28"/>
        <v>-2.2900031702122934E-2</v>
      </c>
      <c r="AR87">
        <f t="shared" si="28"/>
        <v>3.0350400466328413E-2</v>
      </c>
      <c r="AS87">
        <f t="shared" si="28"/>
        <v>-0.15697313387531092</v>
      </c>
      <c r="AT87">
        <f t="shared" si="28"/>
        <v>-5.4098720639999993E-2</v>
      </c>
      <c r="AU87">
        <f t="shared" si="28"/>
        <v>0.81221650560000003</v>
      </c>
      <c r="AV87">
        <f t="shared" si="28"/>
        <v>0.10874259042227395</v>
      </c>
      <c r="AW87">
        <f t="shared" si="28"/>
        <v>-0.12984243867647999</v>
      </c>
    </row>
    <row r="88" spans="1:49" x14ac:dyDescent="0.25">
      <c r="A88">
        <v>0.5</v>
      </c>
      <c r="B88">
        <v>7.7</v>
      </c>
      <c r="C88">
        <v>22</v>
      </c>
      <c r="D88">
        <v>1.4</v>
      </c>
      <c r="E88">
        <f t="shared" si="22"/>
        <v>0.64845756302521007</v>
      </c>
      <c r="F88" t="str">
        <f t="shared" si="23"/>
        <v/>
      </c>
      <c r="G88">
        <f t="shared" si="20"/>
        <v>4271370.1404774655</v>
      </c>
      <c r="H88">
        <f t="shared" si="21"/>
        <v>6716954.8225505333</v>
      </c>
      <c r="I88">
        <f t="shared" si="24"/>
        <v>0.4101876670849689</v>
      </c>
      <c r="J88">
        <f t="shared" si="25"/>
        <v>8.3771654575236221E-2</v>
      </c>
      <c r="K88">
        <f t="shared" si="27"/>
        <v>5.3671799999999999E-2</v>
      </c>
      <c r="L88">
        <f t="shared" si="28"/>
        <v>-0.19606542400058821</v>
      </c>
      <c r="M88">
        <f t="shared" si="28"/>
        <v>0.60670749999999996</v>
      </c>
      <c r="N88">
        <f t="shared" si="28"/>
        <v>-2.2401379197444747E-2</v>
      </c>
      <c r="O88">
        <f t="shared" si="28"/>
        <v>-0.16128114799999999</v>
      </c>
      <c r="P88">
        <f t="shared" si="28"/>
        <v>2.2696634495476094E-2</v>
      </c>
      <c r="Q88">
        <f t="shared" si="28"/>
        <v>-3.3194388639551987E-3</v>
      </c>
      <c r="R88">
        <f t="shared" si="28"/>
        <v>-4.1065956551082465E-3</v>
      </c>
      <c r="S88">
        <f t="shared" si="28"/>
        <v>0.56405075999999998</v>
      </c>
      <c r="T88">
        <f t="shared" si="28"/>
        <v>2.4509662500000001E-2</v>
      </c>
      <c r="U88">
        <f t="shared" si="28"/>
        <v>-0.13372969063999995</v>
      </c>
      <c r="V88">
        <f t="shared" si="28"/>
        <v>0.18487120484329408</v>
      </c>
      <c r="W88">
        <f t="shared" si="28"/>
        <v>-0.11648289245108821</v>
      </c>
      <c r="X88">
        <f t="shared" si="28"/>
        <v>-5.7618293945616704E-2</v>
      </c>
      <c r="Y88">
        <f t="shared" si="28"/>
        <v>-7.185735E-2</v>
      </c>
      <c r="Z88">
        <f t="shared" si="28"/>
        <v>-0.27945768199999999</v>
      </c>
      <c r="AA88">
        <f t="shared" si="28"/>
        <v>-9.2513899999999996E-2</v>
      </c>
      <c r="AB88">
        <f t="shared" si="28"/>
        <v>-0.24088399999999996</v>
      </c>
      <c r="AC88">
        <f t="shared" si="28"/>
        <v>0.27695465590076468</v>
      </c>
      <c r="AD88">
        <f t="shared" si="28"/>
        <v>-0.12342867250708309</v>
      </c>
      <c r="AE88">
        <f t="shared" si="28"/>
        <v>-0.39116445199999994</v>
      </c>
      <c r="AF88">
        <f t="shared" si="28"/>
        <v>-0.46392923660294111</v>
      </c>
      <c r="AG88">
        <f t="shared" si="28"/>
        <v>0.10782041053683195</v>
      </c>
      <c r="AH88">
        <f t="shared" si="28"/>
        <v>6.1619249999999995E-4</v>
      </c>
      <c r="AI88">
        <f t="shared" si="28"/>
        <v>5.7715705472385758E-3</v>
      </c>
      <c r="AJ88">
        <f t="shared" si="28"/>
        <v>1.7374869212331931E-2</v>
      </c>
      <c r="AK88">
        <f t="shared" si="28"/>
        <v>4.8439038921038226E-4</v>
      </c>
      <c r="AL88">
        <f t="shared" si="28"/>
        <v>6.1179888503275964E-2</v>
      </c>
      <c r="AM88">
        <f t="shared" si="28"/>
        <v>0.89558811999999988</v>
      </c>
      <c r="AN88">
        <f t="shared" si="28"/>
        <v>6.4287938285685518E-3</v>
      </c>
      <c r="AO88">
        <f t="shared" si="28"/>
        <v>-9.5000459589831936E-3</v>
      </c>
      <c r="AP88">
        <f t="shared" si="28"/>
        <v>-1.3805275379569755E-2</v>
      </c>
      <c r="AQ88">
        <f t="shared" si="28"/>
        <v>-3.1169487594556209E-2</v>
      </c>
      <c r="AR88">
        <f t="shared" si="28"/>
        <v>3.5408800544049809E-2</v>
      </c>
      <c r="AS88">
        <f t="shared" si="28"/>
        <v>-0.21365787666361763</v>
      </c>
      <c r="AT88">
        <f t="shared" si="28"/>
        <v>-0.10022455883999996</v>
      </c>
      <c r="AU88">
        <f t="shared" si="28"/>
        <v>1.2897697287999998</v>
      </c>
      <c r="AV88">
        <f t="shared" si="28"/>
        <v>0.14801074807476172</v>
      </c>
      <c r="AW88">
        <f t="shared" si="28"/>
        <v>-0.32741411753791982</v>
      </c>
    </row>
    <row r="89" spans="1:49" x14ac:dyDescent="0.25">
      <c r="A89">
        <v>0.5</v>
      </c>
      <c r="B89">
        <v>7.7</v>
      </c>
      <c r="C89">
        <v>22</v>
      </c>
      <c r="D89">
        <v>1.6</v>
      </c>
      <c r="E89">
        <f t="shared" si="22"/>
        <v>0.64845756302521007</v>
      </c>
      <c r="F89" t="str">
        <f t="shared" si="23"/>
        <v/>
      </c>
      <c r="G89">
        <f t="shared" si="20"/>
        <v>4967800.360644618</v>
      </c>
      <c r="H89">
        <f t="shared" si="21"/>
        <v>8618132.0860552248</v>
      </c>
      <c r="I89">
        <f t="shared" si="24"/>
        <v>0.47706716427270346</v>
      </c>
      <c r="J89">
        <f t="shared" si="25"/>
        <v>0.10748251302405523</v>
      </c>
      <c r="K89">
        <f t="shared" si="27"/>
        <v>5.3671799999999999E-2</v>
      </c>
      <c r="L89">
        <f t="shared" si="28"/>
        <v>-0.19606542400058821</v>
      </c>
      <c r="M89">
        <f t="shared" si="28"/>
        <v>0.69338</v>
      </c>
      <c r="N89">
        <f t="shared" si="28"/>
        <v>-2.2401379197444747E-2</v>
      </c>
      <c r="O89">
        <f t="shared" si="28"/>
        <v>-0.21065292800000004</v>
      </c>
      <c r="P89">
        <f t="shared" si="28"/>
        <v>2.5939010851972682E-2</v>
      </c>
      <c r="Q89">
        <f t="shared" si="28"/>
        <v>-7.3963313037312042E-3</v>
      </c>
      <c r="R89">
        <f t="shared" si="28"/>
        <v>-4.6932521772665679E-3</v>
      </c>
      <c r="S89">
        <f t="shared" si="28"/>
        <v>0.73671936000000016</v>
      </c>
      <c r="T89">
        <f t="shared" si="28"/>
        <v>2.4509662500000001E-2</v>
      </c>
      <c r="U89">
        <f t="shared" si="28"/>
        <v>-0.19961982976000003</v>
      </c>
      <c r="V89">
        <f t="shared" si="28"/>
        <v>0.2112813769637647</v>
      </c>
      <c r="W89">
        <f t="shared" si="28"/>
        <v>-0.13312330565838656</v>
      </c>
      <c r="X89">
        <f t="shared" si="28"/>
        <v>-5.7618293945616704E-2</v>
      </c>
      <c r="Y89">
        <f t="shared" si="28"/>
        <v>-7.185735E-2</v>
      </c>
      <c r="Z89">
        <f t="shared" si="28"/>
        <v>-0.36500595200000008</v>
      </c>
      <c r="AA89">
        <f t="shared" si="28"/>
        <v>-9.2513899999999996E-2</v>
      </c>
      <c r="AB89">
        <f t="shared" si="28"/>
        <v>-0.31462400000000007</v>
      </c>
      <c r="AC89">
        <f t="shared" si="28"/>
        <v>0.31651960674373109</v>
      </c>
      <c r="AD89">
        <f t="shared" si="28"/>
        <v>-0.12342867250708309</v>
      </c>
      <c r="AE89">
        <f t="shared" si="28"/>
        <v>-0.51090867200000012</v>
      </c>
      <c r="AF89">
        <f t="shared" si="28"/>
        <v>-0.53020484183193273</v>
      </c>
      <c r="AG89">
        <f t="shared" si="28"/>
        <v>0.27456464276684822</v>
      </c>
      <c r="AH89">
        <f t="shared" si="28"/>
        <v>7.0422000000000008E-4</v>
      </c>
      <c r="AI89">
        <f t="shared" si="28"/>
        <v>1.125262234140024E-2</v>
      </c>
      <c r="AJ89">
        <f t="shared" si="28"/>
        <v>1.7374869212331931E-2</v>
      </c>
      <c r="AK89">
        <f t="shared" si="28"/>
        <v>8.2634861899447186E-4</v>
      </c>
      <c r="AL89">
        <f t="shared" si="28"/>
        <v>6.9919872575172543E-2</v>
      </c>
      <c r="AM89">
        <f t="shared" si="28"/>
        <v>1.02352928</v>
      </c>
      <c r="AN89">
        <f t="shared" si="28"/>
        <v>1.6370921536787045E-2</v>
      </c>
      <c r="AO89">
        <f t="shared" si="28"/>
        <v>-9.5000459589831936E-3</v>
      </c>
      <c r="AP89">
        <f t="shared" si="28"/>
        <v>-1.3805275379569755E-2</v>
      </c>
      <c r="AQ89">
        <f t="shared" si="28"/>
        <v>-4.0711167470440776E-2</v>
      </c>
      <c r="AR89">
        <f t="shared" si="28"/>
        <v>4.046720062177122E-2</v>
      </c>
      <c r="AS89">
        <f t="shared" si="28"/>
        <v>-0.27906334911166397</v>
      </c>
      <c r="AT89">
        <f t="shared" si="28"/>
        <v>-0.17097867264000008</v>
      </c>
      <c r="AU89">
        <f t="shared" si="28"/>
        <v>1.9252539392000005</v>
      </c>
      <c r="AV89">
        <f t="shared" si="28"/>
        <v>0.19332016075070926</v>
      </c>
      <c r="AW89">
        <f t="shared" si="28"/>
        <v>-0.72953995722752041</v>
      </c>
    </row>
    <row r="90" spans="1:49" x14ac:dyDescent="0.25">
      <c r="A90">
        <v>0.5</v>
      </c>
      <c r="B90">
        <v>7.7</v>
      </c>
      <c r="C90">
        <v>22.5</v>
      </c>
      <c r="D90">
        <v>0.4</v>
      </c>
      <c r="E90">
        <f t="shared" si="22"/>
        <v>0.6631952349121466</v>
      </c>
      <c r="F90" t="str">
        <f t="shared" si="23"/>
        <v/>
      </c>
      <c r="G90">
        <f t="shared" si="20"/>
        <v>-749420.41737944412</v>
      </c>
      <c r="H90">
        <f t="shared" si="21"/>
        <v>-229374.62300893184</v>
      </c>
      <c r="I90">
        <f t="shared" si="24"/>
        <v>-7.1968244980135473E-2</v>
      </c>
      <c r="J90">
        <f t="shared" si="25"/>
        <v>-2.8606849673187169E-3</v>
      </c>
      <c r="K90">
        <f t="shared" si="27"/>
        <v>5.3671799999999999E-2</v>
      </c>
      <c r="L90">
        <f t="shared" si="28"/>
        <v>-0.20052145636423793</v>
      </c>
      <c r="M90">
        <f t="shared" si="28"/>
        <v>0.173345</v>
      </c>
      <c r="N90">
        <f t="shared" si="28"/>
        <v>-2.3431194666748763E-2</v>
      </c>
      <c r="O90">
        <f t="shared" si="28"/>
        <v>-1.3165808000000003E-2</v>
      </c>
      <c r="P90">
        <f t="shared" si="28"/>
        <v>6.9370197568968638E-3</v>
      </c>
      <c r="Q90">
        <f t="shared" si="28"/>
        <v>-1.805744947200001E-6</v>
      </c>
      <c r="R90">
        <f t="shared" si="28"/>
        <v>-1.2836695757928633E-3</v>
      </c>
      <c r="S90">
        <f t="shared" si="28"/>
        <v>4.604496000000001E-2</v>
      </c>
      <c r="T90">
        <f t="shared" si="28"/>
        <v>2.4509662500000001E-2</v>
      </c>
      <c r="U90">
        <f t="shared" si="28"/>
        <v>-3.1190598400000005E-3</v>
      </c>
      <c r="V90">
        <f t="shared" si="28"/>
        <v>5.4020806610053471E-2</v>
      </c>
      <c r="W90">
        <f t="shared" si="28"/>
        <v>-3.4037208833110198E-2</v>
      </c>
      <c r="X90">
        <f t="shared" si="28"/>
        <v>-6.0267068822248866E-2</v>
      </c>
      <c r="Y90">
        <f t="shared" si="28"/>
        <v>-7.185735E-2</v>
      </c>
      <c r="Z90">
        <f t="shared" si="28"/>
        <v>-2.2812872000000005E-2</v>
      </c>
      <c r="AA90">
        <f t="shared" si="28"/>
        <v>-9.2513899999999996E-2</v>
      </c>
      <c r="AB90">
        <f t="shared" si="28"/>
        <v>-1.9664000000000004E-2</v>
      </c>
      <c r="AC90">
        <f t="shared" si="28"/>
        <v>8.0928308542431243E-2</v>
      </c>
      <c r="AD90">
        <f t="shared" si="28"/>
        <v>-0.12910282119155123</v>
      </c>
      <c r="AE90">
        <f t="shared" si="28"/>
        <v>-3.1931792000000007E-2</v>
      </c>
      <c r="AF90">
        <f t="shared" si="28"/>
        <v>-0.13556373796839188</v>
      </c>
      <c r="AG90">
        <f t="shared" si="28"/>
        <v>1.6758095872000014E-5</v>
      </c>
      <c r="AH90">
        <f t="shared" si="28"/>
        <v>1.7605500000000002E-4</v>
      </c>
      <c r="AI90">
        <f t="shared" si="28"/>
        <v>1.1494060039090485E-5</v>
      </c>
      <c r="AJ90">
        <f t="shared" si="28"/>
        <v>1.7769752603521292E-2</v>
      </c>
      <c r="AK90">
        <f t="shared" si="28"/>
        <v>3.5315282889676315E-6</v>
      </c>
      <c r="AL90">
        <f t="shared" si="28"/>
        <v>1.8283541059494365E-2</v>
      </c>
      <c r="AM90">
        <f t="shared" si="28"/>
        <v>0.25588232</v>
      </c>
      <c r="AN90">
        <f t="shared" si="28"/>
        <v>1.0219108847259758E-6</v>
      </c>
      <c r="AO90">
        <f t="shared" si="28"/>
        <v>-9.7159560944146284E-3</v>
      </c>
      <c r="AP90">
        <f t="shared" si="28"/>
        <v>-1.5103737298443849E-2</v>
      </c>
      <c r="AQ90">
        <f t="shared" si="28"/>
        <v>-2.6614189736454854E-3</v>
      </c>
      <c r="AR90">
        <f t="shared" si="28"/>
        <v>1.0822377608056974E-2</v>
      </c>
      <c r="AS90">
        <f t="shared" si="28"/>
        <v>-1.7837856122194427E-2</v>
      </c>
      <c r="AT90">
        <f t="shared" si="28"/>
        <v>-6.6788544000000031E-4</v>
      </c>
      <c r="AU90">
        <f t="shared" si="28"/>
        <v>3.0082092800000008E-2</v>
      </c>
      <c r="AV90">
        <f t="shared" si="28"/>
        <v>1.2357112547985676E-2</v>
      </c>
      <c r="AW90">
        <f t="shared" si="28"/>
        <v>-1.781103411200001E-4</v>
      </c>
    </row>
    <row r="91" spans="1:49" x14ac:dyDescent="0.25">
      <c r="A91">
        <v>0.5</v>
      </c>
      <c r="B91">
        <v>7.7</v>
      </c>
      <c r="C91">
        <v>22.5</v>
      </c>
      <c r="D91">
        <v>0.6</v>
      </c>
      <c r="E91">
        <f t="shared" si="22"/>
        <v>0.6631952349121466</v>
      </c>
      <c r="F91" t="str">
        <f t="shared" si="23"/>
        <v/>
      </c>
      <c r="G91">
        <f t="shared" si="20"/>
        <v>340293.7864205275</v>
      </c>
      <c r="H91">
        <f t="shared" si="21"/>
        <v>635378.27027172642</v>
      </c>
      <c r="I91">
        <f t="shared" si="24"/>
        <v>3.2679049060296082E-2</v>
      </c>
      <c r="J91">
        <f t="shared" si="25"/>
        <v>7.9242291169085381E-3</v>
      </c>
      <c r="K91">
        <f t="shared" si="27"/>
        <v>5.3671799999999999E-2</v>
      </c>
      <c r="L91">
        <f t="shared" si="28"/>
        <v>-0.20052145636423793</v>
      </c>
      <c r="M91">
        <f t="shared" si="28"/>
        <v>0.26001749999999996</v>
      </c>
      <c r="N91">
        <f t="shared" si="28"/>
        <v>-2.3431194666748763E-2</v>
      </c>
      <c r="O91">
        <f t="shared" si="28"/>
        <v>-2.9623068000000002E-2</v>
      </c>
      <c r="P91">
        <f t="shared" si="28"/>
        <v>1.0405529635345296E-2</v>
      </c>
      <c r="Q91">
        <f t="shared" si="28"/>
        <v>-2.0568563539199999E-5</v>
      </c>
      <c r="R91">
        <f t="shared" si="28"/>
        <v>-1.9255043636892948E-3</v>
      </c>
      <c r="S91">
        <f t="shared" si="28"/>
        <v>0.10360116</v>
      </c>
      <c r="T91">
        <f t="shared" si="28"/>
        <v>2.4509662500000001E-2</v>
      </c>
      <c r="U91">
        <f t="shared" si="28"/>
        <v>-1.0526826959999999E-2</v>
      </c>
      <c r="V91">
        <f t="shared" si="28"/>
        <v>8.1031209915080199E-2</v>
      </c>
      <c r="W91">
        <f t="shared" si="28"/>
        <v>-5.1055813249665287E-2</v>
      </c>
      <c r="X91">
        <f t="shared" si="28"/>
        <v>-6.0267068822248866E-2</v>
      </c>
      <c r="Y91">
        <f t="shared" si="28"/>
        <v>-7.185735E-2</v>
      </c>
      <c r="Z91">
        <f t="shared" si="28"/>
        <v>-5.1328961999999999E-2</v>
      </c>
      <c r="AA91">
        <f t="shared" si="28"/>
        <v>-9.2513899999999996E-2</v>
      </c>
      <c r="AB91">
        <f t="shared" si="28"/>
        <v>-4.4243999999999999E-2</v>
      </c>
      <c r="AC91">
        <f t="shared" si="28"/>
        <v>0.12139246281364685</v>
      </c>
      <c r="AD91">
        <f t="shared" si="28"/>
        <v>-0.12910282119155123</v>
      </c>
      <c r="AE91">
        <f t="shared" si="28"/>
        <v>-7.1846531999999991E-2</v>
      </c>
      <c r="AF91">
        <f t="shared" si="28"/>
        <v>-0.2033456069525878</v>
      </c>
      <c r="AG91">
        <f t="shared" si="28"/>
        <v>2.86327778688E-4</v>
      </c>
      <c r="AH91">
        <f t="shared" si="28"/>
        <v>2.6408250000000002E-4</v>
      </c>
      <c r="AI91">
        <f t="shared" si="28"/>
        <v>8.7283018421843313E-5</v>
      </c>
      <c r="AJ91">
        <f t="shared" si="28"/>
        <v>1.7769752603521292E-2</v>
      </c>
      <c r="AK91">
        <f t="shared" si="28"/>
        <v>1.7878361962898626E-5</v>
      </c>
      <c r="AL91">
        <f t="shared" si="28"/>
        <v>2.7425311589241545E-2</v>
      </c>
      <c r="AM91">
        <f t="shared" si="28"/>
        <v>0.38382347999999999</v>
      </c>
      <c r="AN91">
        <f t="shared" si="28"/>
        <v>1.7460305506997713E-5</v>
      </c>
      <c r="AO91">
        <f t="shared" si="28"/>
        <v>-9.7159560944146284E-3</v>
      </c>
      <c r="AP91">
        <f t="shared" si="28"/>
        <v>-1.5103737298443849E-2</v>
      </c>
      <c r="AQ91">
        <f t="shared" si="28"/>
        <v>-5.9881926907023406E-3</v>
      </c>
      <c r="AR91">
        <f t="shared" si="28"/>
        <v>1.6233566412085461E-2</v>
      </c>
      <c r="AS91">
        <f t="shared" si="28"/>
        <v>-4.0135176274937449E-2</v>
      </c>
      <c r="AT91">
        <f t="shared" si="28"/>
        <v>-3.3811700399999996E-3</v>
      </c>
      <c r="AU91">
        <f t="shared" si="28"/>
        <v>0.1015270632</v>
      </c>
      <c r="AV91">
        <f t="shared" si="28"/>
        <v>2.7803503232967767E-2</v>
      </c>
      <c r="AW91">
        <f t="shared" si="28"/>
        <v>-2.0287881043199998E-3</v>
      </c>
    </row>
    <row r="92" spans="1:49" x14ac:dyDescent="0.25">
      <c r="A92">
        <v>0.5</v>
      </c>
      <c r="B92">
        <v>7.7</v>
      </c>
      <c r="C92">
        <v>22.5</v>
      </c>
      <c r="D92">
        <v>0.8</v>
      </c>
      <c r="E92">
        <f t="shared" si="22"/>
        <v>0.6631952349121466</v>
      </c>
      <c r="F92">
        <f t="shared" si="23"/>
        <v>0.92343807189013982</v>
      </c>
      <c r="G92">
        <f t="shared" si="20"/>
        <v>1408546.5638294227</v>
      </c>
      <c r="H92">
        <f t="shared" si="21"/>
        <v>1721588.9279417305</v>
      </c>
      <c r="I92">
        <f t="shared" si="24"/>
        <v>0.13526536216623822</v>
      </c>
      <c r="J92">
        <f t="shared" si="25"/>
        <v>2.1471091707793141E-2</v>
      </c>
      <c r="K92">
        <f t="shared" si="27"/>
        <v>5.3671799999999999E-2</v>
      </c>
      <c r="L92">
        <f t="shared" si="28"/>
        <v>-0.20052145636423793</v>
      </c>
      <c r="M92">
        <f t="shared" si="28"/>
        <v>0.34669</v>
      </c>
      <c r="N92">
        <f t="shared" si="28"/>
        <v>-2.3431194666748763E-2</v>
      </c>
      <c r="O92">
        <f t="shared" si="28"/>
        <v>-5.2663232000000011E-2</v>
      </c>
      <c r="P92">
        <f t="shared" si="28"/>
        <v>1.3874039513793728E-2</v>
      </c>
      <c r="Q92">
        <f t="shared" si="28"/>
        <v>-1.1556767662080007E-4</v>
      </c>
      <c r="R92">
        <f t="shared" si="28"/>
        <v>-2.5673391515857267E-3</v>
      </c>
      <c r="S92">
        <f t="shared" si="28"/>
        <v>0.18417984000000004</v>
      </c>
      <c r="T92">
        <f t="shared" si="28"/>
        <v>2.4509662500000001E-2</v>
      </c>
      <c r="U92">
        <f t="shared" si="28"/>
        <v>-2.4952478720000004E-2</v>
      </c>
      <c r="V92">
        <f t="shared" si="28"/>
        <v>0.10804161322010694</v>
      </c>
      <c r="W92">
        <f t="shared" si="28"/>
        <v>-6.8074417666220396E-2</v>
      </c>
      <c r="X92">
        <f t="shared" si="28"/>
        <v>-6.0267068822248866E-2</v>
      </c>
      <c r="Y92">
        <f t="shared" si="28"/>
        <v>-7.185735E-2</v>
      </c>
      <c r="Z92">
        <f t="shared" si="28"/>
        <v>-9.1251488000000019E-2</v>
      </c>
      <c r="AA92">
        <f t="shared" si="28"/>
        <v>-9.2513899999999996E-2</v>
      </c>
      <c r="AB92">
        <f t="shared" si="28"/>
        <v>-7.8656000000000018E-2</v>
      </c>
      <c r="AC92">
        <f t="shared" si="28"/>
        <v>0.16185661708486249</v>
      </c>
      <c r="AD92">
        <f t="shared" si="28"/>
        <v>-0.12910282119155123</v>
      </c>
      <c r="AE92">
        <f t="shared" si="28"/>
        <v>-0.12772716800000003</v>
      </c>
      <c r="AF92">
        <f t="shared" si="28"/>
        <v>-0.27112747593678377</v>
      </c>
      <c r="AG92">
        <f t="shared" si="28"/>
        <v>2.1450362716160017E-3</v>
      </c>
      <c r="AH92">
        <f t="shared" si="28"/>
        <v>3.5211000000000004E-4</v>
      </c>
      <c r="AI92">
        <f t="shared" si="28"/>
        <v>3.6780992125089553E-4</v>
      </c>
      <c r="AJ92">
        <f t="shared" si="28"/>
        <v>1.7769752603521292E-2</v>
      </c>
      <c r="AK92">
        <f t="shared" si="28"/>
        <v>5.6504452623482104E-5</v>
      </c>
      <c r="AL92">
        <f t="shared" ref="AL92:AW127" si="29">AL$4*$A92^AL$1*$D92^AL$2*$E92^AL$3</f>
        <v>3.6567082118988729E-2</v>
      </c>
      <c r="AM92">
        <f t="shared" si="29"/>
        <v>0.51176463999999999</v>
      </c>
      <c r="AN92">
        <f t="shared" si="29"/>
        <v>1.3080459324492491E-4</v>
      </c>
      <c r="AO92">
        <f t="shared" si="29"/>
        <v>-9.7159560944146284E-3</v>
      </c>
      <c r="AP92">
        <f t="shared" si="29"/>
        <v>-1.5103737298443849E-2</v>
      </c>
      <c r="AQ92">
        <f t="shared" si="29"/>
        <v>-1.0645675894581942E-2</v>
      </c>
      <c r="AR92">
        <f t="shared" si="29"/>
        <v>2.1644755216113948E-2</v>
      </c>
      <c r="AS92">
        <f t="shared" si="29"/>
        <v>-7.1351424488777709E-2</v>
      </c>
      <c r="AT92">
        <f t="shared" si="29"/>
        <v>-1.0686167040000005E-2</v>
      </c>
      <c r="AU92">
        <f t="shared" si="29"/>
        <v>0.24065674240000007</v>
      </c>
      <c r="AV92">
        <f t="shared" si="29"/>
        <v>4.9428450191942704E-2</v>
      </c>
      <c r="AW92">
        <f t="shared" si="29"/>
        <v>-1.1399061831680006E-2</v>
      </c>
    </row>
    <row r="93" spans="1:49" x14ac:dyDescent="0.25">
      <c r="A93">
        <v>0.5</v>
      </c>
      <c r="B93">
        <v>7.7</v>
      </c>
      <c r="C93">
        <v>22.5</v>
      </c>
      <c r="D93">
        <v>1</v>
      </c>
      <c r="E93">
        <f t="shared" si="22"/>
        <v>0.6631952349121466</v>
      </c>
      <c r="F93" t="str">
        <f t="shared" si="23"/>
        <v/>
      </c>
      <c r="G93">
        <f t="shared" si="20"/>
        <v>2429374.1648419937</v>
      </c>
      <c r="H93">
        <f t="shared" si="21"/>
        <v>3101951.5483372463</v>
      </c>
      <c r="I93">
        <f t="shared" si="24"/>
        <v>0.23329734684188266</v>
      </c>
      <c r="J93">
        <f t="shared" si="25"/>
        <v>3.8686520972870807E-2</v>
      </c>
      <c r="K93">
        <f t="shared" si="27"/>
        <v>5.3671799999999999E-2</v>
      </c>
      <c r="L93">
        <f t="shared" si="27"/>
        <v>-0.20052145636423793</v>
      </c>
      <c r="M93">
        <f t="shared" si="27"/>
        <v>0.43336249999999998</v>
      </c>
      <c r="N93">
        <f t="shared" si="27"/>
        <v>-2.3431194666748763E-2</v>
      </c>
      <c r="O93">
        <f t="shared" si="27"/>
        <v>-8.2286300000000007E-2</v>
      </c>
      <c r="P93">
        <f t="shared" si="27"/>
        <v>1.7342549392242158E-2</v>
      </c>
      <c r="Q93">
        <f t="shared" si="27"/>
        <v>-4.408557E-4</v>
      </c>
      <c r="R93">
        <f t="shared" si="27"/>
        <v>-3.2091739394821579E-3</v>
      </c>
      <c r="S93">
        <f t="shared" si="27"/>
        <v>0.28778100000000001</v>
      </c>
      <c r="T93">
        <f t="shared" si="27"/>
        <v>2.4509662500000001E-2</v>
      </c>
      <c r="U93">
        <f t="shared" si="27"/>
        <v>-4.8735309999999997E-2</v>
      </c>
      <c r="V93">
        <f t="shared" si="27"/>
        <v>0.13505201652513368</v>
      </c>
      <c r="W93">
        <f t="shared" si="27"/>
        <v>-8.5093022082775485E-2</v>
      </c>
      <c r="X93">
        <f t="shared" si="27"/>
        <v>-6.0267068822248866E-2</v>
      </c>
      <c r="Y93">
        <f t="shared" si="27"/>
        <v>-7.185735E-2</v>
      </c>
      <c r="Z93">
        <f t="shared" si="27"/>
        <v>-0.14258045</v>
      </c>
      <c r="AA93">
        <f t="shared" ref="AA93:AP145" si="30">AA$4*$A93^AA$1*$D93^AA$2*$E93^AA$3</f>
        <v>-9.2513899999999996E-2</v>
      </c>
      <c r="AB93">
        <f t="shared" si="30"/>
        <v>-0.1229</v>
      </c>
      <c r="AC93">
        <f t="shared" si="30"/>
        <v>0.20232077135607809</v>
      </c>
      <c r="AD93">
        <f t="shared" si="30"/>
        <v>-0.12910282119155123</v>
      </c>
      <c r="AE93">
        <f t="shared" si="30"/>
        <v>-0.19957369999999999</v>
      </c>
      <c r="AF93">
        <f t="shared" si="30"/>
        <v>-0.33890934492097968</v>
      </c>
      <c r="AG93">
        <f t="shared" si="30"/>
        <v>1.0228330000000001E-2</v>
      </c>
      <c r="AH93">
        <f t="shared" si="30"/>
        <v>4.4013750000000001E-4</v>
      </c>
      <c r="AI93">
        <f t="shared" si="30"/>
        <v>1.1224668006924296E-3</v>
      </c>
      <c r="AJ93">
        <f t="shared" si="30"/>
        <v>1.7769752603521292E-2</v>
      </c>
      <c r="AK93">
        <f t="shared" si="30"/>
        <v>1.3795032378779805E-4</v>
      </c>
      <c r="AL93">
        <f t="shared" si="30"/>
        <v>4.5708852648735913E-2</v>
      </c>
      <c r="AM93">
        <f t="shared" si="30"/>
        <v>0.63970579999999999</v>
      </c>
      <c r="AN93">
        <f t="shared" si="30"/>
        <v>6.2372490522825627E-4</v>
      </c>
      <c r="AO93">
        <f t="shared" si="30"/>
        <v>-9.7159560944146284E-3</v>
      </c>
      <c r="AP93">
        <f t="shared" si="30"/>
        <v>-1.5103737298443849E-2</v>
      </c>
      <c r="AQ93">
        <f t="shared" si="29"/>
        <v>-1.6633868585284282E-2</v>
      </c>
      <c r="AR93">
        <f t="shared" si="29"/>
        <v>2.7055944020142435E-2</v>
      </c>
      <c r="AS93">
        <f t="shared" si="29"/>
        <v>-0.11148660076371514</v>
      </c>
      <c r="AT93">
        <f t="shared" si="29"/>
        <v>-2.6089274999999999E-2</v>
      </c>
      <c r="AU93">
        <f t="shared" si="29"/>
        <v>0.47003270000000003</v>
      </c>
      <c r="AV93">
        <f t="shared" si="29"/>
        <v>7.723195342491046E-2</v>
      </c>
      <c r="AW93">
        <f t="shared" si="29"/>
        <v>-4.3483969999999997E-2</v>
      </c>
    </row>
    <row r="94" spans="1:49" x14ac:dyDescent="0.25">
      <c r="A94">
        <v>0.5</v>
      </c>
      <c r="B94">
        <v>7.7</v>
      </c>
      <c r="C94">
        <v>22.5</v>
      </c>
      <c r="D94">
        <v>1.2</v>
      </c>
      <c r="E94">
        <f t="shared" si="22"/>
        <v>0.6631952349121466</v>
      </c>
      <c r="F94" t="str">
        <f t="shared" si="23"/>
        <v/>
      </c>
      <c r="G94">
        <f t="shared" si="20"/>
        <v>3375085.2586510344</v>
      </c>
      <c r="H94">
        <f t="shared" si="21"/>
        <v>4774962.7414306561</v>
      </c>
      <c r="I94">
        <f t="shared" si="24"/>
        <v>0.3241157527743973</v>
      </c>
      <c r="J94">
        <f t="shared" si="25"/>
        <v>5.9551767125458066E-2</v>
      </c>
      <c r="K94">
        <f t="shared" si="27"/>
        <v>5.3671799999999999E-2</v>
      </c>
      <c r="L94">
        <f t="shared" si="27"/>
        <v>-0.20052145636423793</v>
      </c>
      <c r="M94">
        <f t="shared" si="27"/>
        <v>0.52003499999999991</v>
      </c>
      <c r="N94">
        <f t="shared" si="27"/>
        <v>-2.3431194666748763E-2</v>
      </c>
      <c r="O94">
        <f t="shared" si="27"/>
        <v>-0.11849227200000001</v>
      </c>
      <c r="P94">
        <f t="shared" si="27"/>
        <v>2.0811059270690591E-2</v>
      </c>
      <c r="Q94">
        <f t="shared" si="27"/>
        <v>-1.3163880665087999E-3</v>
      </c>
      <c r="R94">
        <f t="shared" si="27"/>
        <v>-3.8510087273785896E-3</v>
      </c>
      <c r="S94">
        <f t="shared" si="27"/>
        <v>0.41440463999999999</v>
      </c>
      <c r="T94">
        <f t="shared" si="27"/>
        <v>2.4509662500000001E-2</v>
      </c>
      <c r="U94">
        <f t="shared" si="27"/>
        <v>-8.4214615679999993E-2</v>
      </c>
      <c r="V94">
        <f t="shared" si="27"/>
        <v>0.1620624198301604</v>
      </c>
      <c r="W94">
        <f t="shared" si="27"/>
        <v>-0.10211162649933057</v>
      </c>
      <c r="X94">
        <f t="shared" si="27"/>
        <v>-6.0267068822248866E-2</v>
      </c>
      <c r="Y94">
        <f t="shared" si="27"/>
        <v>-7.185735E-2</v>
      </c>
      <c r="Z94">
        <f t="shared" si="27"/>
        <v>-0.205315848</v>
      </c>
      <c r="AA94">
        <f t="shared" si="30"/>
        <v>-9.2513899999999996E-2</v>
      </c>
      <c r="AB94">
        <f t="shared" si="30"/>
        <v>-0.17697599999999999</v>
      </c>
      <c r="AC94">
        <f t="shared" si="30"/>
        <v>0.2427849256272937</v>
      </c>
      <c r="AD94">
        <f t="shared" si="30"/>
        <v>-0.12910282119155123</v>
      </c>
      <c r="AE94">
        <f t="shared" si="30"/>
        <v>-0.28738612799999996</v>
      </c>
      <c r="AF94">
        <f t="shared" si="30"/>
        <v>-0.4066912139051756</v>
      </c>
      <c r="AG94">
        <f t="shared" si="30"/>
        <v>3.6649955672064E-2</v>
      </c>
      <c r="AH94">
        <f t="shared" si="30"/>
        <v>5.2816500000000004E-4</v>
      </c>
      <c r="AI94">
        <f t="shared" si="30"/>
        <v>2.793056589498986E-3</v>
      </c>
      <c r="AJ94">
        <f t="shared" si="30"/>
        <v>1.7769752603521292E-2</v>
      </c>
      <c r="AK94">
        <f t="shared" si="30"/>
        <v>2.8605379140637802E-4</v>
      </c>
      <c r="AL94">
        <f t="shared" si="30"/>
        <v>5.4850623178483091E-2</v>
      </c>
      <c r="AM94">
        <f t="shared" si="30"/>
        <v>0.76764695999999999</v>
      </c>
      <c r="AN94">
        <f t="shared" si="30"/>
        <v>2.2349191048957073E-3</v>
      </c>
      <c r="AO94">
        <f t="shared" si="30"/>
        <v>-9.7159560944146284E-3</v>
      </c>
      <c r="AP94">
        <f t="shared" si="30"/>
        <v>-1.5103737298443849E-2</v>
      </c>
      <c r="AQ94">
        <f t="shared" si="29"/>
        <v>-2.3952770762809363E-2</v>
      </c>
      <c r="AR94">
        <f t="shared" si="29"/>
        <v>3.2467132824170922E-2</v>
      </c>
      <c r="AS94">
        <f t="shared" si="29"/>
        <v>-0.1605407050997498</v>
      </c>
      <c r="AT94">
        <f t="shared" si="29"/>
        <v>-5.4098720639999993E-2</v>
      </c>
      <c r="AU94">
        <f t="shared" si="29"/>
        <v>0.81221650560000003</v>
      </c>
      <c r="AV94">
        <f t="shared" si="29"/>
        <v>0.11121401293187107</v>
      </c>
      <c r="AW94">
        <f t="shared" si="29"/>
        <v>-0.12984243867647999</v>
      </c>
    </row>
    <row r="95" spans="1:49" x14ac:dyDescent="0.25">
      <c r="A95">
        <v>0.5</v>
      </c>
      <c r="B95">
        <v>7.7</v>
      </c>
      <c r="C95">
        <v>22.5</v>
      </c>
      <c r="D95">
        <v>1.4</v>
      </c>
      <c r="E95">
        <f t="shared" si="22"/>
        <v>0.6631952349121466</v>
      </c>
      <c r="F95" t="str">
        <f t="shared" si="23"/>
        <v/>
      </c>
      <c r="G95">
        <f t="shared" si="20"/>
        <v>4215309.0013687499</v>
      </c>
      <c r="H95">
        <f t="shared" si="21"/>
        <v>6650973.975501175</v>
      </c>
      <c r="I95">
        <f t="shared" si="24"/>
        <v>0.40480401099597463</v>
      </c>
      <c r="J95">
        <f t="shared" si="25"/>
        <v>8.2948763120161417E-2</v>
      </c>
      <c r="K95">
        <f t="shared" si="27"/>
        <v>5.3671799999999999E-2</v>
      </c>
      <c r="L95">
        <f t="shared" si="27"/>
        <v>-0.20052145636423793</v>
      </c>
      <c r="M95">
        <f t="shared" si="27"/>
        <v>0.60670749999999996</v>
      </c>
      <c r="N95">
        <f t="shared" si="27"/>
        <v>-2.3431194666748763E-2</v>
      </c>
      <c r="O95">
        <f t="shared" si="27"/>
        <v>-0.16128114799999999</v>
      </c>
      <c r="P95">
        <f t="shared" si="27"/>
        <v>2.4279569149139021E-2</v>
      </c>
      <c r="Q95">
        <f t="shared" si="27"/>
        <v>-3.3194388639551987E-3</v>
      </c>
      <c r="R95">
        <f t="shared" si="27"/>
        <v>-4.4928435152750204E-3</v>
      </c>
      <c r="S95">
        <f t="shared" si="27"/>
        <v>0.56405075999999998</v>
      </c>
      <c r="T95">
        <f t="shared" si="27"/>
        <v>2.4509662500000001E-2</v>
      </c>
      <c r="U95">
        <f t="shared" si="27"/>
        <v>-0.13372969063999995</v>
      </c>
      <c r="V95">
        <f t="shared" si="27"/>
        <v>0.18907282313518714</v>
      </c>
      <c r="W95">
        <f t="shared" si="27"/>
        <v>-0.11913023091588566</v>
      </c>
      <c r="X95">
        <f t="shared" si="27"/>
        <v>-6.0267068822248866E-2</v>
      </c>
      <c r="Y95">
        <f t="shared" si="27"/>
        <v>-7.185735E-2</v>
      </c>
      <c r="Z95">
        <f t="shared" si="27"/>
        <v>-0.27945768199999999</v>
      </c>
      <c r="AA95">
        <f t="shared" si="30"/>
        <v>-9.2513899999999996E-2</v>
      </c>
      <c r="AB95">
        <f t="shared" si="30"/>
        <v>-0.24088399999999996</v>
      </c>
      <c r="AC95">
        <f t="shared" si="30"/>
        <v>0.28324907989850934</v>
      </c>
      <c r="AD95">
        <f t="shared" si="30"/>
        <v>-0.12910282119155123</v>
      </c>
      <c r="AE95">
        <f t="shared" si="30"/>
        <v>-0.39116445199999994</v>
      </c>
      <c r="AF95">
        <f t="shared" si="30"/>
        <v>-0.47447308288937157</v>
      </c>
      <c r="AG95">
        <f t="shared" si="30"/>
        <v>0.10782041053683195</v>
      </c>
      <c r="AH95">
        <f t="shared" si="30"/>
        <v>6.1619249999999995E-4</v>
      </c>
      <c r="AI95">
        <f t="shared" si="30"/>
        <v>6.0368958461560502E-3</v>
      </c>
      <c r="AJ95">
        <f t="shared" si="30"/>
        <v>1.7769752603521292E-2</v>
      </c>
      <c r="AK95">
        <f t="shared" si="30"/>
        <v>5.299499638632049E-4</v>
      </c>
      <c r="AL95">
        <f t="shared" si="30"/>
        <v>6.3992393708230275E-2</v>
      </c>
      <c r="AM95">
        <f t="shared" si="30"/>
        <v>0.89558811999999988</v>
      </c>
      <c r="AN95">
        <f t="shared" si="30"/>
        <v>6.5749027792178366E-3</v>
      </c>
      <c r="AO95">
        <f t="shared" si="30"/>
        <v>-9.7159560944146284E-3</v>
      </c>
      <c r="AP95">
        <f t="shared" si="30"/>
        <v>-1.5103737298443849E-2</v>
      </c>
      <c r="AQ95">
        <f t="shared" si="29"/>
        <v>-3.2602382427157184E-2</v>
      </c>
      <c r="AR95">
        <f t="shared" si="29"/>
        <v>3.7878321628199402E-2</v>
      </c>
      <c r="AS95">
        <f t="shared" si="29"/>
        <v>-0.21851373749688163</v>
      </c>
      <c r="AT95">
        <f t="shared" si="29"/>
        <v>-0.10022455883999996</v>
      </c>
      <c r="AU95">
        <f t="shared" si="29"/>
        <v>1.2897697287999998</v>
      </c>
      <c r="AV95">
        <f t="shared" si="29"/>
        <v>0.15137462871282448</v>
      </c>
      <c r="AW95">
        <f t="shared" si="29"/>
        <v>-0.32741411753791982</v>
      </c>
    </row>
    <row r="96" spans="1:49" x14ac:dyDescent="0.25">
      <c r="A96">
        <v>0.5</v>
      </c>
      <c r="B96">
        <v>7.7</v>
      </c>
      <c r="C96">
        <v>22.5</v>
      </c>
      <c r="D96">
        <v>1.6</v>
      </c>
      <c r="E96">
        <f t="shared" si="22"/>
        <v>0.6631952349121466</v>
      </c>
      <c r="F96" t="str">
        <f t="shared" si="23"/>
        <v/>
      </c>
      <c r="G96">
        <f t="shared" si="20"/>
        <v>4915831.56324175</v>
      </c>
      <c r="H96">
        <f t="shared" si="21"/>
        <v>8550244.8007889874</v>
      </c>
      <c r="I96">
        <f t="shared" si="24"/>
        <v>0.47207650341522245</v>
      </c>
      <c r="J96">
        <f t="shared" si="25"/>
        <v>0.10663584509764892</v>
      </c>
      <c r="K96">
        <f t="shared" si="27"/>
        <v>5.3671799999999999E-2</v>
      </c>
      <c r="L96">
        <f t="shared" si="27"/>
        <v>-0.20052145636423793</v>
      </c>
      <c r="M96">
        <f t="shared" si="27"/>
        <v>0.69338</v>
      </c>
      <c r="N96">
        <f t="shared" si="27"/>
        <v>-2.3431194666748763E-2</v>
      </c>
      <c r="O96">
        <f t="shared" si="27"/>
        <v>-0.21065292800000004</v>
      </c>
      <c r="P96">
        <f t="shared" si="27"/>
        <v>2.7748079027587455E-2</v>
      </c>
      <c r="Q96">
        <f t="shared" si="27"/>
        <v>-7.3963313037312042E-3</v>
      </c>
      <c r="R96">
        <f t="shared" si="27"/>
        <v>-5.1346783031714534E-3</v>
      </c>
      <c r="S96">
        <f t="shared" si="27"/>
        <v>0.73671936000000016</v>
      </c>
      <c r="T96">
        <f t="shared" si="27"/>
        <v>2.4509662500000001E-2</v>
      </c>
      <c r="U96">
        <f t="shared" si="27"/>
        <v>-0.19961982976000003</v>
      </c>
      <c r="V96">
        <f t="shared" si="27"/>
        <v>0.21608322644021388</v>
      </c>
      <c r="W96">
        <f t="shared" si="27"/>
        <v>-0.13614883533244079</v>
      </c>
      <c r="X96">
        <f t="shared" si="27"/>
        <v>-6.0267068822248866E-2</v>
      </c>
      <c r="Y96">
        <f t="shared" si="27"/>
        <v>-7.185735E-2</v>
      </c>
      <c r="Z96">
        <f t="shared" si="27"/>
        <v>-0.36500595200000008</v>
      </c>
      <c r="AA96">
        <f t="shared" si="30"/>
        <v>-9.2513899999999996E-2</v>
      </c>
      <c r="AB96">
        <f t="shared" si="30"/>
        <v>-0.31462400000000007</v>
      </c>
      <c r="AC96">
        <f t="shared" si="30"/>
        <v>0.32371323416972497</v>
      </c>
      <c r="AD96">
        <f t="shared" si="30"/>
        <v>-0.12910282119155123</v>
      </c>
      <c r="AE96">
        <f t="shared" si="30"/>
        <v>-0.51090867200000012</v>
      </c>
      <c r="AF96">
        <f t="shared" si="30"/>
        <v>-0.54225495187356754</v>
      </c>
      <c r="AG96">
        <f t="shared" si="30"/>
        <v>0.27456464276684822</v>
      </c>
      <c r="AH96">
        <f t="shared" si="30"/>
        <v>7.0422000000000008E-4</v>
      </c>
      <c r="AI96">
        <f t="shared" si="30"/>
        <v>1.1769917480028657E-2</v>
      </c>
      <c r="AJ96">
        <f t="shared" si="30"/>
        <v>1.7769752603521292E-2</v>
      </c>
      <c r="AK96">
        <f t="shared" si="30"/>
        <v>9.0407124197571366E-4</v>
      </c>
      <c r="AL96">
        <f t="shared" si="30"/>
        <v>7.3134164237977459E-2</v>
      </c>
      <c r="AM96">
        <f t="shared" si="30"/>
        <v>1.02352928</v>
      </c>
      <c r="AN96">
        <f t="shared" si="30"/>
        <v>1.6742987935350388E-2</v>
      </c>
      <c r="AO96">
        <f t="shared" si="30"/>
        <v>-9.7159560944146284E-3</v>
      </c>
      <c r="AP96">
        <f t="shared" si="30"/>
        <v>-1.5103737298443849E-2</v>
      </c>
      <c r="AQ96">
        <f t="shared" si="29"/>
        <v>-4.2582703578327767E-2</v>
      </c>
      <c r="AR96">
        <f t="shared" si="29"/>
        <v>4.3289510432227896E-2</v>
      </c>
      <c r="AS96">
        <f t="shared" si="29"/>
        <v>-0.28540569795511084</v>
      </c>
      <c r="AT96">
        <f t="shared" si="29"/>
        <v>-0.17097867264000008</v>
      </c>
      <c r="AU96">
        <f t="shared" si="29"/>
        <v>1.9252539392000005</v>
      </c>
      <c r="AV96">
        <f t="shared" si="29"/>
        <v>0.19771380076777081</v>
      </c>
      <c r="AW96">
        <f t="shared" si="29"/>
        <v>-0.72953995722752041</v>
      </c>
    </row>
    <row r="97" spans="1:49" x14ac:dyDescent="0.25">
      <c r="A97">
        <v>0.5</v>
      </c>
      <c r="B97">
        <v>7.7</v>
      </c>
      <c r="C97">
        <v>23</v>
      </c>
      <c r="D97">
        <v>0.4</v>
      </c>
      <c r="E97">
        <f t="shared" si="22"/>
        <v>0.67793290679908325</v>
      </c>
      <c r="F97" t="str">
        <f t="shared" si="23"/>
        <v/>
      </c>
      <c r="G97">
        <f t="shared" si="20"/>
        <v>-826669.2570763746</v>
      </c>
      <c r="H97">
        <f t="shared" si="21"/>
        <v>-284748.38365168555</v>
      </c>
      <c r="I97">
        <f t="shared" si="24"/>
        <v>-7.9386595602580629E-2</v>
      </c>
      <c r="J97">
        <f t="shared" si="25"/>
        <v>-3.5512883242927876E-3</v>
      </c>
      <c r="K97">
        <f t="shared" si="27"/>
        <v>5.3671799999999999E-2</v>
      </c>
      <c r="L97">
        <f t="shared" si="27"/>
        <v>-0.20497748872788768</v>
      </c>
      <c r="M97">
        <f t="shared" si="27"/>
        <v>0.173345</v>
      </c>
      <c r="N97">
        <f t="shared" si="27"/>
        <v>-2.4484152056711304E-2</v>
      </c>
      <c r="O97">
        <f t="shared" si="27"/>
        <v>-1.3165808000000003E-2</v>
      </c>
      <c r="P97">
        <f t="shared" si="27"/>
        <v>7.4098409334135895E-3</v>
      </c>
      <c r="Q97">
        <f t="shared" si="27"/>
        <v>-1.805744947200001E-6</v>
      </c>
      <c r="R97">
        <f t="shared" si="27"/>
        <v>-1.40163366417344E-3</v>
      </c>
      <c r="S97">
        <f t="shared" si="27"/>
        <v>4.604496000000001E-2</v>
      </c>
      <c r="T97">
        <f t="shared" si="27"/>
        <v>2.4509662500000001E-2</v>
      </c>
      <c r="U97">
        <f t="shared" si="27"/>
        <v>-3.1190598400000005E-3</v>
      </c>
      <c r="V97">
        <f t="shared" si="27"/>
        <v>5.5221268979165773E-2</v>
      </c>
      <c r="W97">
        <f t="shared" si="27"/>
        <v>-3.4793591251623762E-2</v>
      </c>
      <c r="X97">
        <f t="shared" si="27"/>
        <v>-6.2975366729816601E-2</v>
      </c>
      <c r="Y97">
        <f t="shared" si="27"/>
        <v>-7.185735E-2</v>
      </c>
      <c r="Z97">
        <f t="shared" si="27"/>
        <v>-2.2812872000000005E-2</v>
      </c>
      <c r="AA97">
        <f t="shared" si="30"/>
        <v>-9.2513899999999996E-2</v>
      </c>
      <c r="AB97">
        <f t="shared" si="30"/>
        <v>-1.9664000000000004E-2</v>
      </c>
      <c r="AC97">
        <f t="shared" si="30"/>
        <v>8.2726715398929715E-2</v>
      </c>
      <c r="AD97">
        <f t="shared" si="30"/>
        <v>-0.13490447883522097</v>
      </c>
      <c r="AE97">
        <f t="shared" si="30"/>
        <v>-3.1931792000000007E-2</v>
      </c>
      <c r="AF97">
        <f t="shared" si="30"/>
        <v>-0.13857626547880059</v>
      </c>
      <c r="AG97">
        <f t="shared" si="30"/>
        <v>1.6758095872000014E-5</v>
      </c>
      <c r="AH97">
        <f t="shared" si="30"/>
        <v>1.7605500000000002E-4</v>
      </c>
      <c r="AI97">
        <f t="shared" si="30"/>
        <v>1.2010583230970603E-5</v>
      </c>
      <c r="AJ97">
        <f t="shared" si="30"/>
        <v>1.8164635994710656E-2</v>
      </c>
      <c r="AK97">
        <f t="shared" si="30"/>
        <v>3.8560615824680043E-6</v>
      </c>
      <c r="AL97">
        <f t="shared" si="30"/>
        <v>1.9105171793525968E-2</v>
      </c>
      <c r="AM97">
        <f t="shared" si="30"/>
        <v>0.25588232</v>
      </c>
      <c r="AN97">
        <f t="shared" si="30"/>
        <v>1.0446200154976642E-6</v>
      </c>
      <c r="AO97">
        <f t="shared" si="30"/>
        <v>-9.9318662298460651E-3</v>
      </c>
      <c r="AP97">
        <f t="shared" si="30"/>
        <v>-1.649171021230696E-2</v>
      </c>
      <c r="AQ97">
        <f t="shared" si="29"/>
        <v>-2.7810185423377026E-3</v>
      </c>
      <c r="AR97">
        <f t="shared" si="29"/>
        <v>1.1560021364695023E-2</v>
      </c>
      <c r="AS97">
        <f t="shared" si="29"/>
        <v>-1.823425292490986E-2</v>
      </c>
      <c r="AT97">
        <f t="shared" si="29"/>
        <v>-6.6788544000000031E-4</v>
      </c>
      <c r="AU97">
        <f t="shared" si="29"/>
        <v>3.0082092800000008E-2</v>
      </c>
      <c r="AV97">
        <f t="shared" si="29"/>
        <v>1.2631715049052026E-2</v>
      </c>
      <c r="AW97">
        <f t="shared" si="29"/>
        <v>-1.781103411200001E-4</v>
      </c>
    </row>
    <row r="98" spans="1:49" x14ac:dyDescent="0.25">
      <c r="A98">
        <v>0.5</v>
      </c>
      <c r="B98">
        <v>7.7</v>
      </c>
      <c r="C98">
        <v>23</v>
      </c>
      <c r="D98">
        <v>0.6</v>
      </c>
      <c r="E98">
        <f t="shared" si="22"/>
        <v>0.67793290679908325</v>
      </c>
      <c r="F98" t="str">
        <f t="shared" si="23"/>
        <v/>
      </c>
      <c r="G98">
        <f t="shared" si="20"/>
        <v>267204.69613247761</v>
      </c>
      <c r="H98">
        <f t="shared" si="21"/>
        <v>579009.64795565465</v>
      </c>
      <c r="I98">
        <f t="shared" si="24"/>
        <v>2.5660166957218365E-2</v>
      </c>
      <c r="J98">
        <f t="shared" si="25"/>
        <v>7.2212181718757295E-3</v>
      </c>
      <c r="K98">
        <f t="shared" si="27"/>
        <v>5.3671799999999999E-2</v>
      </c>
      <c r="L98">
        <f t="shared" si="27"/>
        <v>-0.20497748872788768</v>
      </c>
      <c r="M98">
        <f t="shared" si="27"/>
        <v>0.26001749999999996</v>
      </c>
      <c r="N98">
        <f t="shared" si="27"/>
        <v>-2.4484152056711304E-2</v>
      </c>
      <c r="O98">
        <f t="shared" si="27"/>
        <v>-2.9623068000000002E-2</v>
      </c>
      <c r="P98">
        <f t="shared" si="27"/>
        <v>1.1114761400120384E-2</v>
      </c>
      <c r="Q98">
        <f t="shared" si="27"/>
        <v>-2.0568563539199999E-5</v>
      </c>
      <c r="R98">
        <f t="shared" si="27"/>
        <v>-2.1024504962601602E-3</v>
      </c>
      <c r="S98">
        <f t="shared" si="27"/>
        <v>0.10360116</v>
      </c>
      <c r="T98">
        <f t="shared" si="27"/>
        <v>2.4509662500000001E-2</v>
      </c>
      <c r="U98">
        <f t="shared" si="27"/>
        <v>-1.0526826959999999E-2</v>
      </c>
      <c r="V98">
        <f t="shared" si="27"/>
        <v>8.2831903468748649E-2</v>
      </c>
      <c r="W98">
        <f t="shared" si="27"/>
        <v>-5.2190386877435629E-2</v>
      </c>
      <c r="X98">
        <f t="shared" si="27"/>
        <v>-6.2975366729816601E-2</v>
      </c>
      <c r="Y98">
        <f t="shared" si="27"/>
        <v>-7.185735E-2</v>
      </c>
      <c r="Z98">
        <f t="shared" si="27"/>
        <v>-5.1328961999999999E-2</v>
      </c>
      <c r="AA98">
        <f t="shared" si="30"/>
        <v>-9.2513899999999996E-2</v>
      </c>
      <c r="AB98">
        <f t="shared" si="30"/>
        <v>-4.4243999999999999E-2</v>
      </c>
      <c r="AC98">
        <f t="shared" si="30"/>
        <v>0.12409007309839457</v>
      </c>
      <c r="AD98">
        <f t="shared" si="30"/>
        <v>-0.13490447883522097</v>
      </c>
      <c r="AE98">
        <f t="shared" si="30"/>
        <v>-7.1846531999999991E-2</v>
      </c>
      <c r="AF98">
        <f t="shared" si="30"/>
        <v>-0.20786439821820088</v>
      </c>
      <c r="AG98">
        <f t="shared" si="30"/>
        <v>2.86327778688E-4</v>
      </c>
      <c r="AH98">
        <f t="shared" si="30"/>
        <v>2.6408250000000002E-4</v>
      </c>
      <c r="AI98">
        <f t="shared" si="30"/>
        <v>9.1205366410182962E-5</v>
      </c>
      <c r="AJ98">
        <f t="shared" si="30"/>
        <v>1.8164635994710656E-2</v>
      </c>
      <c r="AK98">
        <f t="shared" si="30"/>
        <v>1.9521311761244264E-5</v>
      </c>
      <c r="AL98">
        <f t="shared" si="30"/>
        <v>2.865775769028895E-2</v>
      </c>
      <c r="AM98">
        <f t="shared" si="30"/>
        <v>0.38382347999999999</v>
      </c>
      <c r="AN98">
        <f t="shared" si="30"/>
        <v>1.7848312296042107E-5</v>
      </c>
      <c r="AO98">
        <f t="shared" si="30"/>
        <v>-9.9318662298460651E-3</v>
      </c>
      <c r="AP98">
        <f t="shared" si="30"/>
        <v>-1.649171021230696E-2</v>
      </c>
      <c r="AQ98">
        <f t="shared" si="29"/>
        <v>-6.25729172025983E-3</v>
      </c>
      <c r="AR98">
        <f t="shared" si="29"/>
        <v>1.7340032047042535E-2</v>
      </c>
      <c r="AS98">
        <f t="shared" si="29"/>
        <v>-4.1027069081047175E-2</v>
      </c>
      <c r="AT98">
        <f t="shared" si="29"/>
        <v>-3.3811700399999996E-3</v>
      </c>
      <c r="AU98">
        <f t="shared" si="29"/>
        <v>0.1015270632</v>
      </c>
      <c r="AV98">
        <f t="shared" si="29"/>
        <v>2.8421358860367053E-2</v>
      </c>
      <c r="AW98">
        <f t="shared" si="29"/>
        <v>-2.0287881043199998E-3</v>
      </c>
    </row>
    <row r="99" spans="1:49" x14ac:dyDescent="0.25">
      <c r="A99">
        <v>0.5</v>
      </c>
      <c r="B99">
        <v>7.7</v>
      </c>
      <c r="C99">
        <v>23</v>
      </c>
      <c r="D99">
        <v>0.8</v>
      </c>
      <c r="E99">
        <f t="shared" si="22"/>
        <v>0.67793290679908325</v>
      </c>
      <c r="F99">
        <f t="shared" si="23"/>
        <v>0.9321180787444342</v>
      </c>
      <c r="G99">
        <f t="shared" si="20"/>
        <v>1339617.2229502532</v>
      </c>
      <c r="H99">
        <f t="shared" si="21"/>
        <v>1663366.6037044208</v>
      </c>
      <c r="I99">
        <f t="shared" si="24"/>
        <v>0.12864594858252795</v>
      </c>
      <c r="J99">
        <f t="shared" si="25"/>
        <v>2.0744962001188489E-2</v>
      </c>
      <c r="K99">
        <f t="shared" si="27"/>
        <v>5.3671799999999999E-2</v>
      </c>
      <c r="L99">
        <f t="shared" si="27"/>
        <v>-0.20497748872788768</v>
      </c>
      <c r="M99">
        <f t="shared" si="27"/>
        <v>0.34669</v>
      </c>
      <c r="N99">
        <f t="shared" si="27"/>
        <v>-2.4484152056711304E-2</v>
      </c>
      <c r="O99">
        <f t="shared" si="27"/>
        <v>-5.2663232000000011E-2</v>
      </c>
      <c r="P99">
        <f t="shared" si="27"/>
        <v>1.4819681866827179E-2</v>
      </c>
      <c r="Q99">
        <f t="shared" si="27"/>
        <v>-1.1556767662080007E-4</v>
      </c>
      <c r="R99">
        <f t="shared" si="27"/>
        <v>-2.80326732834688E-3</v>
      </c>
      <c r="S99">
        <f t="shared" ref="S99:AH114" si="31">S$4*$A99^S$1*$D99^S$2*$E99^S$3</f>
        <v>0.18417984000000004</v>
      </c>
      <c r="T99">
        <f t="shared" si="31"/>
        <v>2.4509662500000001E-2</v>
      </c>
      <c r="U99">
        <f t="shared" si="31"/>
        <v>-2.4952478720000004E-2</v>
      </c>
      <c r="V99">
        <f t="shared" si="31"/>
        <v>0.11044253795833155</v>
      </c>
      <c r="W99">
        <f t="shared" si="31"/>
        <v>-6.9587182503247524E-2</v>
      </c>
      <c r="X99">
        <f t="shared" si="31"/>
        <v>-6.2975366729816601E-2</v>
      </c>
      <c r="Y99">
        <f t="shared" si="31"/>
        <v>-7.185735E-2</v>
      </c>
      <c r="Z99">
        <f t="shared" si="31"/>
        <v>-9.1251488000000019E-2</v>
      </c>
      <c r="AA99">
        <f t="shared" si="31"/>
        <v>-9.2513899999999996E-2</v>
      </c>
      <c r="AB99">
        <f t="shared" si="31"/>
        <v>-7.8656000000000018E-2</v>
      </c>
      <c r="AC99">
        <f t="shared" si="31"/>
        <v>0.16545343079785943</v>
      </c>
      <c r="AD99">
        <f t="shared" si="31"/>
        <v>-0.13490447883522097</v>
      </c>
      <c r="AE99">
        <f t="shared" si="31"/>
        <v>-0.12772716800000003</v>
      </c>
      <c r="AF99">
        <f t="shared" si="31"/>
        <v>-0.27715253095760117</v>
      </c>
      <c r="AG99">
        <f t="shared" si="31"/>
        <v>2.1450362716160017E-3</v>
      </c>
      <c r="AH99">
        <f t="shared" si="31"/>
        <v>3.5211000000000004E-4</v>
      </c>
      <c r="AI99">
        <f t="shared" si="30"/>
        <v>3.8433866339105928E-4</v>
      </c>
      <c r="AJ99">
        <f t="shared" si="30"/>
        <v>1.8164635994710656E-2</v>
      </c>
      <c r="AK99">
        <f t="shared" si="30"/>
        <v>6.1696985319488069E-5</v>
      </c>
      <c r="AL99">
        <f t="shared" si="30"/>
        <v>3.8210343587051936E-2</v>
      </c>
      <c r="AM99">
        <f t="shared" si="30"/>
        <v>0.51176463999999999</v>
      </c>
      <c r="AN99">
        <f t="shared" si="30"/>
        <v>1.3371136198370102E-4</v>
      </c>
      <c r="AO99">
        <f t="shared" si="30"/>
        <v>-9.9318662298460651E-3</v>
      </c>
      <c r="AP99">
        <f t="shared" si="30"/>
        <v>-1.649171021230696E-2</v>
      </c>
      <c r="AQ99">
        <f t="shared" si="29"/>
        <v>-1.1124074169350811E-2</v>
      </c>
      <c r="AR99">
        <f t="shared" si="29"/>
        <v>2.3120042729390045E-2</v>
      </c>
      <c r="AS99">
        <f t="shared" si="29"/>
        <v>-7.293701169963944E-2</v>
      </c>
      <c r="AT99">
        <f t="shared" si="29"/>
        <v>-1.0686167040000005E-2</v>
      </c>
      <c r="AU99">
        <f t="shared" si="29"/>
        <v>0.24065674240000007</v>
      </c>
      <c r="AV99">
        <f t="shared" si="29"/>
        <v>5.0526860196208105E-2</v>
      </c>
      <c r="AW99">
        <f t="shared" si="29"/>
        <v>-1.1399061831680006E-2</v>
      </c>
    </row>
    <row r="100" spans="1:49" x14ac:dyDescent="0.25">
      <c r="A100">
        <v>0.5</v>
      </c>
      <c r="B100">
        <v>7.7</v>
      </c>
      <c r="C100">
        <v>23</v>
      </c>
      <c r="D100">
        <v>1</v>
      </c>
      <c r="E100">
        <f t="shared" si="22"/>
        <v>0.67793290679908325</v>
      </c>
      <c r="F100" t="str">
        <f t="shared" si="23"/>
        <v/>
      </c>
      <c r="G100">
        <f t="shared" si="20"/>
        <v>2364604.5733717051</v>
      </c>
      <c r="H100">
        <f t="shared" si="21"/>
        <v>3041177.7779830513</v>
      </c>
      <c r="I100">
        <f t="shared" si="24"/>
        <v>0.22707740177753979</v>
      </c>
      <c r="J100">
        <f t="shared" si="25"/>
        <v>3.7928570468238242E-2</v>
      </c>
      <c r="K100">
        <f t="shared" ref="K100:Z115" si="32">K$4*$A100^K$1*$D100^K$2*$E100^K$3</f>
        <v>5.3671799999999999E-2</v>
      </c>
      <c r="L100">
        <f t="shared" si="32"/>
        <v>-0.20497748872788768</v>
      </c>
      <c r="M100">
        <f t="shared" si="32"/>
        <v>0.43336249999999998</v>
      </c>
      <c r="N100">
        <f t="shared" si="32"/>
        <v>-2.4484152056711304E-2</v>
      </c>
      <c r="O100">
        <f t="shared" si="32"/>
        <v>-8.2286300000000007E-2</v>
      </c>
      <c r="P100">
        <f t="shared" si="32"/>
        <v>1.8524602333533972E-2</v>
      </c>
      <c r="Q100">
        <f t="shared" si="32"/>
        <v>-4.408557E-4</v>
      </c>
      <c r="R100">
        <f t="shared" si="32"/>
        <v>-3.5040841604335998E-3</v>
      </c>
      <c r="S100">
        <f t="shared" si="32"/>
        <v>0.28778100000000001</v>
      </c>
      <c r="T100">
        <f t="shared" si="32"/>
        <v>2.4509662500000001E-2</v>
      </c>
      <c r="U100">
        <f t="shared" si="32"/>
        <v>-4.8735309999999997E-2</v>
      </c>
      <c r="V100">
        <f t="shared" si="32"/>
        <v>0.13805317244791443</v>
      </c>
      <c r="W100">
        <f t="shared" si="32"/>
        <v>-8.6983978129059392E-2</v>
      </c>
      <c r="X100">
        <f t="shared" si="32"/>
        <v>-6.2975366729816601E-2</v>
      </c>
      <c r="Y100">
        <f t="shared" si="32"/>
        <v>-7.185735E-2</v>
      </c>
      <c r="Z100">
        <f t="shared" si="32"/>
        <v>-0.14258045</v>
      </c>
      <c r="AA100">
        <f t="shared" si="31"/>
        <v>-9.2513899999999996E-2</v>
      </c>
      <c r="AB100">
        <f t="shared" si="31"/>
        <v>-0.1229</v>
      </c>
      <c r="AC100">
        <f t="shared" si="31"/>
        <v>0.20681678849732429</v>
      </c>
      <c r="AD100">
        <f t="shared" si="31"/>
        <v>-0.13490447883522097</v>
      </c>
      <c r="AE100">
        <f t="shared" si="31"/>
        <v>-0.19957369999999999</v>
      </c>
      <c r="AF100">
        <f t="shared" si="31"/>
        <v>-0.34644066369700149</v>
      </c>
      <c r="AG100">
        <f t="shared" si="31"/>
        <v>1.0228330000000001E-2</v>
      </c>
      <c r="AH100">
        <f t="shared" si="31"/>
        <v>4.4013750000000001E-4</v>
      </c>
      <c r="AI100">
        <f t="shared" si="30"/>
        <v>1.1729085186494724E-3</v>
      </c>
      <c r="AJ100">
        <f t="shared" si="30"/>
        <v>1.8164635994710656E-2</v>
      </c>
      <c r="AK100">
        <f t="shared" si="30"/>
        <v>1.5062740556515638E-4</v>
      </c>
      <c r="AL100">
        <f t="shared" si="30"/>
        <v>4.7762929483814921E-2</v>
      </c>
      <c r="AM100">
        <f t="shared" si="30"/>
        <v>0.63970579999999999</v>
      </c>
      <c r="AN100">
        <f t="shared" si="30"/>
        <v>6.3758545867777304E-4</v>
      </c>
      <c r="AO100">
        <f t="shared" si="30"/>
        <v>-9.9318662298460651E-3</v>
      </c>
      <c r="AP100">
        <f t="shared" si="30"/>
        <v>-1.649171021230696E-2</v>
      </c>
      <c r="AQ100">
        <f t="shared" si="29"/>
        <v>-1.7381365889610641E-2</v>
      </c>
      <c r="AR100">
        <f t="shared" si="29"/>
        <v>2.8900053411737556E-2</v>
      </c>
      <c r="AS100">
        <f t="shared" si="29"/>
        <v>-0.11396408078068659</v>
      </c>
      <c r="AT100">
        <f t="shared" si="29"/>
        <v>-2.6089274999999999E-2</v>
      </c>
      <c r="AU100">
        <f t="shared" si="29"/>
        <v>0.47003270000000003</v>
      </c>
      <c r="AV100">
        <f t="shared" si="29"/>
        <v>7.8948219056575147E-2</v>
      </c>
      <c r="AW100">
        <f t="shared" si="29"/>
        <v>-4.3483969999999997E-2</v>
      </c>
    </row>
    <row r="101" spans="1:49" x14ac:dyDescent="0.25">
      <c r="A101">
        <v>0.5</v>
      </c>
      <c r="B101">
        <v>7.7</v>
      </c>
      <c r="C101">
        <v>23</v>
      </c>
      <c r="D101">
        <v>1.2</v>
      </c>
      <c r="E101">
        <f t="shared" si="22"/>
        <v>0.67793290679908325</v>
      </c>
      <c r="F101" t="str">
        <f t="shared" si="23"/>
        <v/>
      </c>
      <c r="G101">
        <f t="shared" si="20"/>
        <v>3314475.4165896266</v>
      </c>
      <c r="H101">
        <f t="shared" si="21"/>
        <v>4711248.1593781635</v>
      </c>
      <c r="I101">
        <f t="shared" si="24"/>
        <v>0.31829527622942189</v>
      </c>
      <c r="J101">
        <f t="shared" si="25"/>
        <v>5.8757139783141038E-2</v>
      </c>
      <c r="K101">
        <f t="shared" si="32"/>
        <v>5.3671799999999999E-2</v>
      </c>
      <c r="L101">
        <f t="shared" si="32"/>
        <v>-0.20497748872788768</v>
      </c>
      <c r="M101">
        <f t="shared" si="32"/>
        <v>0.52003499999999991</v>
      </c>
      <c r="N101">
        <f t="shared" si="32"/>
        <v>-2.4484152056711304E-2</v>
      </c>
      <c r="O101">
        <f t="shared" si="32"/>
        <v>-0.11849227200000001</v>
      </c>
      <c r="P101">
        <f t="shared" si="32"/>
        <v>2.2229522800240768E-2</v>
      </c>
      <c r="Q101">
        <f t="shared" si="32"/>
        <v>-1.3163880665087999E-3</v>
      </c>
      <c r="R101">
        <f t="shared" si="32"/>
        <v>-4.2049009925203204E-3</v>
      </c>
      <c r="S101">
        <f t="shared" si="32"/>
        <v>0.41440463999999999</v>
      </c>
      <c r="T101">
        <f t="shared" si="32"/>
        <v>2.4509662500000001E-2</v>
      </c>
      <c r="U101">
        <f t="shared" si="32"/>
        <v>-8.4214615679999993E-2</v>
      </c>
      <c r="V101">
        <f t="shared" si="32"/>
        <v>0.1656638069374973</v>
      </c>
      <c r="W101">
        <f t="shared" si="32"/>
        <v>-0.10438077375487126</v>
      </c>
      <c r="X101">
        <f t="shared" si="32"/>
        <v>-6.2975366729816601E-2</v>
      </c>
      <c r="Y101">
        <f t="shared" si="32"/>
        <v>-7.185735E-2</v>
      </c>
      <c r="Z101">
        <f t="shared" si="32"/>
        <v>-0.205315848</v>
      </c>
      <c r="AA101">
        <f t="shared" si="31"/>
        <v>-9.2513899999999996E-2</v>
      </c>
      <c r="AB101">
        <f t="shared" si="31"/>
        <v>-0.17697599999999999</v>
      </c>
      <c r="AC101">
        <f t="shared" si="31"/>
        <v>0.24818014619678913</v>
      </c>
      <c r="AD101">
        <f t="shared" si="31"/>
        <v>-0.13490447883522097</v>
      </c>
      <c r="AE101">
        <f t="shared" si="31"/>
        <v>-0.28738612799999996</v>
      </c>
      <c r="AF101">
        <f t="shared" si="31"/>
        <v>-0.41572879643640176</v>
      </c>
      <c r="AG101">
        <f t="shared" si="31"/>
        <v>3.6649955672064E-2</v>
      </c>
      <c r="AH101">
        <f t="shared" si="31"/>
        <v>5.2816500000000004E-4</v>
      </c>
      <c r="AI101">
        <f t="shared" si="30"/>
        <v>2.9185717251258548E-3</v>
      </c>
      <c r="AJ101">
        <f t="shared" si="30"/>
        <v>1.8164635994710656E-2</v>
      </c>
      <c r="AK101">
        <f t="shared" si="30"/>
        <v>3.1234098817990822E-4</v>
      </c>
      <c r="AL101">
        <f t="shared" si="30"/>
        <v>5.73155153805779E-2</v>
      </c>
      <c r="AM101">
        <f t="shared" si="30"/>
        <v>0.76764695999999999</v>
      </c>
      <c r="AN101">
        <f t="shared" si="30"/>
        <v>2.2845839738933897E-3</v>
      </c>
      <c r="AO101">
        <f t="shared" si="30"/>
        <v>-9.9318662298460651E-3</v>
      </c>
      <c r="AP101">
        <f t="shared" si="30"/>
        <v>-1.649171021230696E-2</v>
      </c>
      <c r="AQ101">
        <f t="shared" si="29"/>
        <v>-2.502916688103932E-2</v>
      </c>
      <c r="AR101">
        <f t="shared" si="29"/>
        <v>3.468006409408507E-2</v>
      </c>
      <c r="AS101">
        <f t="shared" si="29"/>
        <v>-0.1641082763241887</v>
      </c>
      <c r="AT101">
        <f t="shared" si="29"/>
        <v>-5.4098720639999993E-2</v>
      </c>
      <c r="AU101">
        <f t="shared" si="29"/>
        <v>0.81221650560000003</v>
      </c>
      <c r="AV101">
        <f t="shared" si="29"/>
        <v>0.11368543544146821</v>
      </c>
      <c r="AW101">
        <f t="shared" si="29"/>
        <v>-0.12984243867647999</v>
      </c>
    </row>
    <row r="102" spans="1:49" x14ac:dyDescent="0.25">
      <c r="A102">
        <v>0.5</v>
      </c>
      <c r="B102">
        <v>7.7</v>
      </c>
      <c r="C102">
        <v>23</v>
      </c>
      <c r="D102">
        <v>1.4</v>
      </c>
      <c r="E102">
        <f t="shared" si="22"/>
        <v>0.67793290679908325</v>
      </c>
      <c r="F102" t="str">
        <f t="shared" si="23"/>
        <v/>
      </c>
      <c r="G102">
        <f t="shared" si="20"/>
        <v>4158858.9087162232</v>
      </c>
      <c r="H102">
        <f t="shared" si="21"/>
        <v>6584474.494358249</v>
      </c>
      <c r="I102">
        <f t="shared" si="24"/>
        <v>0.39938300297036677</v>
      </c>
      <c r="J102">
        <f t="shared" si="25"/>
        <v>8.2119403431000632E-2</v>
      </c>
      <c r="K102">
        <f t="shared" si="32"/>
        <v>5.3671799999999999E-2</v>
      </c>
      <c r="L102">
        <f t="shared" si="32"/>
        <v>-0.20497748872788768</v>
      </c>
      <c r="M102">
        <f t="shared" si="32"/>
        <v>0.60670749999999996</v>
      </c>
      <c r="N102">
        <f t="shared" si="32"/>
        <v>-2.4484152056711304E-2</v>
      </c>
      <c r="O102">
        <f t="shared" si="32"/>
        <v>-0.16128114799999999</v>
      </c>
      <c r="P102">
        <f t="shared" si="32"/>
        <v>2.5934443266947559E-2</v>
      </c>
      <c r="Q102">
        <f t="shared" si="32"/>
        <v>-3.3194388639551987E-3</v>
      </c>
      <c r="R102">
        <f t="shared" si="32"/>
        <v>-4.9057178246070393E-3</v>
      </c>
      <c r="S102">
        <f t="shared" si="32"/>
        <v>0.56405075999999998</v>
      </c>
      <c r="T102">
        <f t="shared" si="32"/>
        <v>2.4509662500000001E-2</v>
      </c>
      <c r="U102">
        <f t="shared" si="32"/>
        <v>-0.13372969063999995</v>
      </c>
      <c r="V102">
        <f t="shared" si="32"/>
        <v>0.1932744414270802</v>
      </c>
      <c r="W102">
        <f t="shared" si="32"/>
        <v>-0.12177756938068313</v>
      </c>
      <c r="X102">
        <f t="shared" si="32"/>
        <v>-6.2975366729816601E-2</v>
      </c>
      <c r="Y102">
        <f t="shared" si="32"/>
        <v>-7.185735E-2</v>
      </c>
      <c r="Z102">
        <f t="shared" si="32"/>
        <v>-0.27945768199999999</v>
      </c>
      <c r="AA102">
        <f t="shared" si="31"/>
        <v>-9.2513899999999996E-2</v>
      </c>
      <c r="AB102">
        <f t="shared" si="31"/>
        <v>-0.24088399999999996</v>
      </c>
      <c r="AC102">
        <f t="shared" si="31"/>
        <v>0.289543503896254</v>
      </c>
      <c r="AD102">
        <f t="shared" si="31"/>
        <v>-0.13490447883522097</v>
      </c>
      <c r="AE102">
        <f t="shared" si="31"/>
        <v>-0.39116445199999994</v>
      </c>
      <c r="AF102">
        <f t="shared" si="31"/>
        <v>-0.48501692917580208</v>
      </c>
      <c r="AG102">
        <f t="shared" si="31"/>
        <v>0.10782041053683195</v>
      </c>
      <c r="AH102">
        <f t="shared" si="31"/>
        <v>6.1619249999999995E-4</v>
      </c>
      <c r="AI102">
        <f t="shared" si="30"/>
        <v>6.3081835113413358E-3</v>
      </c>
      <c r="AJ102">
        <f t="shared" si="30"/>
        <v>1.8164635994710656E-2</v>
      </c>
      <c r="AK102">
        <f t="shared" si="30"/>
        <v>5.7865024121910458E-4</v>
      </c>
      <c r="AL102">
        <f t="shared" si="30"/>
        <v>6.6868101277340872E-2</v>
      </c>
      <c r="AM102">
        <f t="shared" si="30"/>
        <v>0.89558811999999988</v>
      </c>
      <c r="AN102">
        <f t="shared" si="30"/>
        <v>6.7210117298671223E-3</v>
      </c>
      <c r="AO102">
        <f t="shared" si="30"/>
        <v>-9.9318662298460651E-3</v>
      </c>
      <c r="AP102">
        <f t="shared" si="30"/>
        <v>-1.649171021230696E-2</v>
      </c>
      <c r="AQ102">
        <f t="shared" si="29"/>
        <v>-3.4067477143636844E-2</v>
      </c>
      <c r="AR102">
        <f t="shared" si="29"/>
        <v>4.0460074776432577E-2</v>
      </c>
      <c r="AS102">
        <f t="shared" si="29"/>
        <v>-0.22336959833014569</v>
      </c>
      <c r="AT102">
        <f t="shared" si="29"/>
        <v>-0.10022455883999996</v>
      </c>
      <c r="AU102">
        <f t="shared" si="29"/>
        <v>1.2897697287999998</v>
      </c>
      <c r="AV102">
        <f t="shared" si="29"/>
        <v>0.15473850935088726</v>
      </c>
      <c r="AW102">
        <f t="shared" si="29"/>
        <v>-0.32741411753791982</v>
      </c>
    </row>
    <row r="103" spans="1:49" x14ac:dyDescent="0.25">
      <c r="A103">
        <v>0.5</v>
      </c>
      <c r="B103">
        <v>7.7</v>
      </c>
      <c r="C103">
        <v>23</v>
      </c>
      <c r="D103">
        <v>1.6</v>
      </c>
      <c r="E103">
        <f t="shared" si="22"/>
        <v>0.67793290679908325</v>
      </c>
      <c r="F103" t="str">
        <f t="shared" si="23"/>
        <v/>
      </c>
      <c r="G103">
        <f t="shared" si="20"/>
        <v>4863541.2199981026</v>
      </c>
      <c r="H103">
        <f t="shared" si="21"/>
        <v>8482023.9760635216</v>
      </c>
      <c r="I103">
        <f t="shared" si="24"/>
        <v>0.46705496390898182</v>
      </c>
      <c r="J103">
        <f t="shared" si="25"/>
        <v>0.10578501737664761</v>
      </c>
      <c r="K103">
        <f t="shared" si="32"/>
        <v>5.3671799999999999E-2</v>
      </c>
      <c r="L103">
        <f t="shared" si="32"/>
        <v>-0.20497748872788768</v>
      </c>
      <c r="M103">
        <f t="shared" si="32"/>
        <v>0.69338</v>
      </c>
      <c r="N103">
        <f t="shared" si="32"/>
        <v>-2.4484152056711304E-2</v>
      </c>
      <c r="O103">
        <f t="shared" si="32"/>
        <v>-0.21065292800000004</v>
      </c>
      <c r="P103">
        <f t="shared" si="32"/>
        <v>2.9639363733654358E-2</v>
      </c>
      <c r="Q103">
        <f t="shared" si="32"/>
        <v>-7.3963313037312042E-3</v>
      </c>
      <c r="R103">
        <f t="shared" si="32"/>
        <v>-5.60653465669376E-3</v>
      </c>
      <c r="S103">
        <f t="shared" si="32"/>
        <v>0.73671936000000016</v>
      </c>
      <c r="T103">
        <f t="shared" si="32"/>
        <v>2.4509662500000001E-2</v>
      </c>
      <c r="U103">
        <f t="shared" si="32"/>
        <v>-0.19961982976000003</v>
      </c>
      <c r="V103">
        <f t="shared" si="32"/>
        <v>0.22088507591666309</v>
      </c>
      <c r="W103">
        <f t="shared" si="32"/>
        <v>-0.13917436500649505</v>
      </c>
      <c r="X103">
        <f t="shared" si="32"/>
        <v>-6.2975366729816601E-2</v>
      </c>
      <c r="Y103">
        <f t="shared" si="32"/>
        <v>-7.185735E-2</v>
      </c>
      <c r="Z103">
        <f t="shared" si="32"/>
        <v>-0.36500595200000008</v>
      </c>
      <c r="AA103">
        <f t="shared" si="31"/>
        <v>-9.2513899999999996E-2</v>
      </c>
      <c r="AB103">
        <f t="shared" si="31"/>
        <v>-0.31462400000000007</v>
      </c>
      <c r="AC103">
        <f t="shared" si="31"/>
        <v>0.33090686159571886</v>
      </c>
      <c r="AD103">
        <f t="shared" si="31"/>
        <v>-0.13490447883522097</v>
      </c>
      <c r="AE103">
        <f t="shared" si="31"/>
        <v>-0.51090867200000012</v>
      </c>
      <c r="AF103">
        <f t="shared" si="31"/>
        <v>-0.55430506191520235</v>
      </c>
      <c r="AG103">
        <f t="shared" si="31"/>
        <v>0.27456464276684822</v>
      </c>
      <c r="AH103">
        <f t="shared" si="31"/>
        <v>7.0422000000000008E-4</v>
      </c>
      <c r="AI103">
        <f t="shared" si="30"/>
        <v>1.2298837228513897E-2</v>
      </c>
      <c r="AJ103">
        <f t="shared" si="30"/>
        <v>1.8164635994710656E-2</v>
      </c>
      <c r="AK103">
        <f t="shared" si="30"/>
        <v>9.8715176511180911E-4</v>
      </c>
      <c r="AL103">
        <f t="shared" si="30"/>
        <v>7.6420687174103871E-2</v>
      </c>
      <c r="AM103">
        <f t="shared" si="30"/>
        <v>1.02352928</v>
      </c>
      <c r="AN103">
        <f t="shared" si="30"/>
        <v>1.7115054333913731E-2</v>
      </c>
      <c r="AO103">
        <f t="shared" si="30"/>
        <v>-9.9318662298460651E-3</v>
      </c>
      <c r="AP103">
        <f t="shared" si="30"/>
        <v>-1.649171021230696E-2</v>
      </c>
      <c r="AQ103">
        <f t="shared" si="29"/>
        <v>-4.4496296677403242E-2</v>
      </c>
      <c r="AR103">
        <f t="shared" si="29"/>
        <v>4.6240085458780091E-2</v>
      </c>
      <c r="AS103">
        <f t="shared" si="29"/>
        <v>-0.29174804679855776</v>
      </c>
      <c r="AT103">
        <f t="shared" si="29"/>
        <v>-0.17097867264000008</v>
      </c>
      <c r="AU103">
        <f t="shared" si="29"/>
        <v>1.9252539392000005</v>
      </c>
      <c r="AV103">
        <f t="shared" si="29"/>
        <v>0.20210744078483242</v>
      </c>
      <c r="AW103">
        <f t="shared" si="29"/>
        <v>-0.72953995722752041</v>
      </c>
    </row>
    <row r="104" spans="1:49" x14ac:dyDescent="0.25">
      <c r="A104">
        <v>0.5</v>
      </c>
      <c r="B104">
        <v>7.7</v>
      </c>
      <c r="C104">
        <v>23.5</v>
      </c>
      <c r="D104">
        <v>0.4</v>
      </c>
      <c r="E104">
        <f t="shared" si="22"/>
        <v>0.69267057868601989</v>
      </c>
      <c r="F104" t="str">
        <f t="shared" si="23"/>
        <v/>
      </c>
      <c r="G104">
        <f t="shared" si="20"/>
        <v>-904642.89218603761</v>
      </c>
      <c r="H104">
        <f t="shared" si="21"/>
        <v>-341507.69012589246</v>
      </c>
      <c r="I104">
        <f t="shared" si="24"/>
        <v>-8.6874549684731905E-2</v>
      </c>
      <c r="J104">
        <f t="shared" si="25"/>
        <v>-4.2591717538379859E-3</v>
      </c>
      <c r="K104">
        <f t="shared" si="32"/>
        <v>5.3671799999999999E-2</v>
      </c>
      <c r="L104">
        <f t="shared" si="32"/>
        <v>-0.20943352109153743</v>
      </c>
      <c r="M104">
        <f t="shared" si="32"/>
        <v>0.173345</v>
      </c>
      <c r="N104">
        <f t="shared" si="32"/>
        <v>-2.5560251367332362E-2</v>
      </c>
      <c r="O104">
        <f t="shared" si="32"/>
        <v>-1.3165808000000003E-2</v>
      </c>
      <c r="P104">
        <f t="shared" si="32"/>
        <v>7.9036730010458526E-3</v>
      </c>
      <c r="Q104">
        <f t="shared" si="32"/>
        <v>-1.805744947200001E-6</v>
      </c>
      <c r="R104">
        <f t="shared" si="32"/>
        <v>-1.5275471517816183E-3</v>
      </c>
      <c r="S104">
        <f t="shared" si="32"/>
        <v>4.604496000000001E-2</v>
      </c>
      <c r="T104">
        <f t="shared" si="32"/>
        <v>2.4509662500000001E-2</v>
      </c>
      <c r="U104">
        <f t="shared" si="32"/>
        <v>-3.1190598400000005E-3</v>
      </c>
      <c r="V104">
        <f t="shared" si="32"/>
        <v>5.6421731348278083E-2</v>
      </c>
      <c r="W104">
        <f t="shared" si="32"/>
        <v>-3.5549973670137319E-2</v>
      </c>
      <c r="X104">
        <f t="shared" si="32"/>
        <v>-6.5743187668319894E-2</v>
      </c>
      <c r="Y104">
        <f t="shared" si="32"/>
        <v>-7.185735E-2</v>
      </c>
      <c r="Z104">
        <f t="shared" si="32"/>
        <v>-2.2812872000000005E-2</v>
      </c>
      <c r="AA104">
        <f t="shared" si="31"/>
        <v>-9.2513899999999996E-2</v>
      </c>
      <c r="AB104">
        <f t="shared" si="31"/>
        <v>-1.9664000000000004E-2</v>
      </c>
      <c r="AC104">
        <f t="shared" si="31"/>
        <v>8.4525122255428201E-2</v>
      </c>
      <c r="AD104">
        <f t="shared" si="31"/>
        <v>-0.14083364543809224</v>
      </c>
      <c r="AE104">
        <f t="shared" si="31"/>
        <v>-3.1931792000000007E-2</v>
      </c>
      <c r="AF104">
        <f t="shared" si="31"/>
        <v>-0.14158879298920932</v>
      </c>
      <c r="AG104">
        <f t="shared" si="31"/>
        <v>1.6758095872000014E-5</v>
      </c>
      <c r="AH104">
        <f t="shared" si="31"/>
        <v>1.7605500000000002E-4</v>
      </c>
      <c r="AI104">
        <f t="shared" si="30"/>
        <v>1.2538458580914018E-5</v>
      </c>
      <c r="AJ104">
        <f t="shared" si="30"/>
        <v>1.855951938590002E-2</v>
      </c>
      <c r="AK104">
        <f t="shared" si="30"/>
        <v>4.2024646224997094E-6</v>
      </c>
      <c r="AL104">
        <f t="shared" si="30"/>
        <v>1.9944860345887935E-2</v>
      </c>
      <c r="AM104">
        <f t="shared" si="30"/>
        <v>0.25588232</v>
      </c>
      <c r="AN104">
        <f t="shared" si="30"/>
        <v>1.0673291462693527E-6</v>
      </c>
      <c r="AO104">
        <f t="shared" si="30"/>
        <v>-1.0147776365277502E-2</v>
      </c>
      <c r="AP104">
        <f t="shared" si="30"/>
        <v>-1.797321625952332E-2</v>
      </c>
      <c r="AQ104">
        <f t="shared" si="29"/>
        <v>-2.9032466729791992E-3</v>
      </c>
      <c r="AR104">
        <f t="shared" si="29"/>
        <v>1.2330444009890805E-2</v>
      </c>
      <c r="AS104">
        <f t="shared" si="29"/>
        <v>-1.8630649727625292E-2</v>
      </c>
      <c r="AT104">
        <f t="shared" si="29"/>
        <v>-6.6788544000000031E-4</v>
      </c>
      <c r="AU104">
        <f t="shared" si="29"/>
        <v>3.0082092800000008E-2</v>
      </c>
      <c r="AV104">
        <f t="shared" si="29"/>
        <v>1.2906317550118375E-2</v>
      </c>
      <c r="AW104">
        <f t="shared" si="29"/>
        <v>-1.781103411200001E-4</v>
      </c>
    </row>
    <row r="105" spans="1:49" x14ac:dyDescent="0.25">
      <c r="A105">
        <v>0.5</v>
      </c>
      <c r="B105">
        <v>7.7</v>
      </c>
      <c r="C105">
        <v>23.5</v>
      </c>
      <c r="D105">
        <v>0.6</v>
      </c>
      <c r="E105">
        <f t="shared" si="22"/>
        <v>0.69267057868601989</v>
      </c>
      <c r="F105" t="str">
        <f t="shared" si="23"/>
        <v/>
      </c>
      <c r="G105">
        <f t="shared" si="20"/>
        <v>193458.8164578602</v>
      </c>
      <c r="H105">
        <f t="shared" si="21"/>
        <v>521434.25576449675</v>
      </c>
      <c r="I105">
        <f t="shared" si="24"/>
        <v>1.8578212140378546E-2</v>
      </c>
      <c r="J105">
        <f t="shared" si="25"/>
        <v>6.5031567892862921E-3</v>
      </c>
      <c r="K105">
        <f t="shared" si="32"/>
        <v>5.3671799999999999E-2</v>
      </c>
      <c r="L105">
        <f t="shared" si="32"/>
        <v>-0.20943352109153743</v>
      </c>
      <c r="M105">
        <f t="shared" si="32"/>
        <v>0.26001749999999996</v>
      </c>
      <c r="N105">
        <f t="shared" si="32"/>
        <v>-2.5560251367332362E-2</v>
      </c>
      <c r="O105">
        <f t="shared" si="32"/>
        <v>-2.9623068000000002E-2</v>
      </c>
      <c r="P105">
        <f t="shared" si="32"/>
        <v>1.1855509501568778E-2</v>
      </c>
      <c r="Q105">
        <f t="shared" si="32"/>
        <v>-2.0568563539199999E-5</v>
      </c>
      <c r="R105">
        <f t="shared" si="32"/>
        <v>-2.2913207276724274E-3</v>
      </c>
      <c r="S105">
        <f t="shared" si="32"/>
        <v>0.10360116</v>
      </c>
      <c r="T105">
        <f t="shared" si="32"/>
        <v>2.4509662500000001E-2</v>
      </c>
      <c r="U105">
        <f t="shared" si="32"/>
        <v>-1.0526826959999999E-2</v>
      </c>
      <c r="V105">
        <f t="shared" si="32"/>
        <v>8.4632597022417114E-2</v>
      </c>
      <c r="W105">
        <f t="shared" si="32"/>
        <v>-5.3324960505205972E-2</v>
      </c>
      <c r="X105">
        <f t="shared" si="32"/>
        <v>-6.5743187668319894E-2</v>
      </c>
      <c r="Y105">
        <f t="shared" si="32"/>
        <v>-7.185735E-2</v>
      </c>
      <c r="Z105">
        <f t="shared" si="32"/>
        <v>-5.1328961999999999E-2</v>
      </c>
      <c r="AA105">
        <f t="shared" si="31"/>
        <v>-9.2513899999999996E-2</v>
      </c>
      <c r="AB105">
        <f t="shared" si="31"/>
        <v>-4.4243999999999999E-2</v>
      </c>
      <c r="AC105">
        <f t="shared" si="31"/>
        <v>0.12678768338314228</v>
      </c>
      <c r="AD105">
        <f t="shared" si="31"/>
        <v>-0.14083364543809224</v>
      </c>
      <c r="AE105">
        <f t="shared" si="31"/>
        <v>-7.1846531999999991E-2</v>
      </c>
      <c r="AF105">
        <f t="shared" si="31"/>
        <v>-0.21238318948381396</v>
      </c>
      <c r="AG105">
        <f t="shared" si="31"/>
        <v>2.86327778688E-4</v>
      </c>
      <c r="AH105">
        <f t="shared" si="31"/>
        <v>2.6408250000000002E-4</v>
      </c>
      <c r="AI105">
        <f t="shared" si="30"/>
        <v>9.5213919848815767E-5</v>
      </c>
      <c r="AJ105">
        <f t="shared" si="30"/>
        <v>1.855951938590002E-2</v>
      </c>
      <c r="AK105">
        <f t="shared" si="30"/>
        <v>2.1274977151404767E-5</v>
      </c>
      <c r="AL105">
        <f t="shared" si="30"/>
        <v>2.9917290518831897E-2</v>
      </c>
      <c r="AM105">
        <f t="shared" si="30"/>
        <v>0.38382347999999999</v>
      </c>
      <c r="AN105">
        <f t="shared" si="30"/>
        <v>1.8236319085086501E-5</v>
      </c>
      <c r="AO105">
        <f t="shared" si="30"/>
        <v>-1.0147776365277502E-2</v>
      </c>
      <c r="AP105">
        <f t="shared" si="30"/>
        <v>-1.797321625952332E-2</v>
      </c>
      <c r="AQ105">
        <f t="shared" si="29"/>
        <v>-6.5323050142031972E-3</v>
      </c>
      <c r="AR105">
        <f t="shared" si="29"/>
        <v>1.8495666014836206E-2</v>
      </c>
      <c r="AS105">
        <f t="shared" si="29"/>
        <v>-4.1918961887156901E-2</v>
      </c>
      <c r="AT105">
        <f t="shared" si="29"/>
        <v>-3.3811700399999996E-3</v>
      </c>
      <c r="AU105">
        <f t="shared" si="29"/>
        <v>0.1015270632</v>
      </c>
      <c r="AV105">
        <f t="shared" si="29"/>
        <v>2.9039214487766338E-2</v>
      </c>
      <c r="AW105">
        <f t="shared" si="29"/>
        <v>-2.0287881043199998E-3</v>
      </c>
    </row>
    <row r="106" spans="1:49" x14ac:dyDescent="0.25">
      <c r="A106">
        <v>0.5</v>
      </c>
      <c r="B106">
        <v>7.7</v>
      </c>
      <c r="C106">
        <v>23.5</v>
      </c>
      <c r="D106">
        <v>0.8</v>
      </c>
      <c r="E106">
        <f t="shared" si="22"/>
        <v>0.69267057868601989</v>
      </c>
      <c r="F106">
        <f t="shared" si="23"/>
        <v>0.94096385553517903</v>
      </c>
      <c r="G106">
        <f t="shared" si="20"/>
        <v>1270099.0987106813</v>
      </c>
      <c r="H106">
        <f t="shared" si="21"/>
        <v>1604108.5743434827</v>
      </c>
      <c r="I106">
        <f t="shared" si="24"/>
        <v>0.12196999303099956</v>
      </c>
      <c r="J106">
        <f t="shared" si="25"/>
        <v>2.0005915320426573E-2</v>
      </c>
      <c r="K106">
        <f t="shared" si="32"/>
        <v>5.3671799999999999E-2</v>
      </c>
      <c r="L106">
        <f t="shared" si="32"/>
        <v>-0.20943352109153743</v>
      </c>
      <c r="M106">
        <f t="shared" si="32"/>
        <v>0.34669</v>
      </c>
      <c r="N106">
        <f t="shared" si="32"/>
        <v>-2.5560251367332362E-2</v>
      </c>
      <c r="O106">
        <f t="shared" si="32"/>
        <v>-5.2663232000000011E-2</v>
      </c>
      <c r="P106">
        <f t="shared" si="32"/>
        <v>1.5807346002091705E-2</v>
      </c>
      <c r="Q106">
        <f t="shared" si="32"/>
        <v>-1.1556767662080007E-4</v>
      </c>
      <c r="R106">
        <f t="shared" si="32"/>
        <v>-3.0550943035632366E-3</v>
      </c>
      <c r="S106">
        <f t="shared" si="32"/>
        <v>0.18417984000000004</v>
      </c>
      <c r="T106">
        <f t="shared" si="32"/>
        <v>2.4509662500000001E-2</v>
      </c>
      <c r="U106">
        <f t="shared" si="32"/>
        <v>-2.4952478720000004E-2</v>
      </c>
      <c r="V106">
        <f t="shared" si="32"/>
        <v>0.11284346269655617</v>
      </c>
      <c r="W106">
        <f t="shared" si="32"/>
        <v>-7.1099947340274638E-2</v>
      </c>
      <c r="X106">
        <f t="shared" si="32"/>
        <v>-6.5743187668319894E-2</v>
      </c>
      <c r="Y106">
        <f t="shared" si="32"/>
        <v>-7.185735E-2</v>
      </c>
      <c r="Z106">
        <f t="shared" si="32"/>
        <v>-9.1251488000000019E-2</v>
      </c>
      <c r="AA106">
        <f t="shared" si="31"/>
        <v>-9.2513899999999996E-2</v>
      </c>
      <c r="AB106">
        <f t="shared" si="31"/>
        <v>-7.8656000000000018E-2</v>
      </c>
      <c r="AC106">
        <f t="shared" si="31"/>
        <v>0.1690502445108564</v>
      </c>
      <c r="AD106">
        <f t="shared" si="31"/>
        <v>-0.14083364543809224</v>
      </c>
      <c r="AE106">
        <f t="shared" si="31"/>
        <v>-0.12772716800000003</v>
      </c>
      <c r="AF106">
        <f t="shared" si="31"/>
        <v>-0.28317758597841863</v>
      </c>
      <c r="AG106">
        <f t="shared" si="31"/>
        <v>2.1450362716160017E-3</v>
      </c>
      <c r="AH106">
        <f t="shared" si="31"/>
        <v>3.5211000000000004E-4</v>
      </c>
      <c r="AI106">
        <f t="shared" si="30"/>
        <v>4.0123067458924859E-4</v>
      </c>
      <c r="AJ106">
        <f t="shared" si="30"/>
        <v>1.855951938590002E-2</v>
      </c>
      <c r="AK106">
        <f t="shared" si="30"/>
        <v>6.7239433959995351E-5</v>
      </c>
      <c r="AL106">
        <f t="shared" si="30"/>
        <v>3.9889720691775869E-2</v>
      </c>
      <c r="AM106">
        <f t="shared" si="30"/>
        <v>0.51176463999999999</v>
      </c>
      <c r="AN106">
        <f t="shared" si="30"/>
        <v>1.3661813072247714E-4</v>
      </c>
      <c r="AO106">
        <f t="shared" si="30"/>
        <v>-1.0147776365277502E-2</v>
      </c>
      <c r="AP106">
        <f t="shared" si="30"/>
        <v>-1.797321625952332E-2</v>
      </c>
      <c r="AQ106">
        <f t="shared" si="29"/>
        <v>-1.1612986691916797E-2</v>
      </c>
      <c r="AR106">
        <f t="shared" si="29"/>
        <v>2.4660888019781609E-2</v>
      </c>
      <c r="AS106">
        <f t="shared" si="29"/>
        <v>-7.452259891050117E-2</v>
      </c>
      <c r="AT106">
        <f t="shared" si="29"/>
        <v>-1.0686167040000005E-2</v>
      </c>
      <c r="AU106">
        <f t="shared" si="29"/>
        <v>0.24065674240000007</v>
      </c>
      <c r="AV106">
        <f t="shared" si="29"/>
        <v>5.16252702004735E-2</v>
      </c>
      <c r="AW106">
        <f t="shared" si="29"/>
        <v>-1.1399061831680006E-2</v>
      </c>
    </row>
    <row r="107" spans="1:49" x14ac:dyDescent="0.25">
      <c r="A107">
        <v>0.5</v>
      </c>
      <c r="B107">
        <v>7.7</v>
      </c>
      <c r="C107">
        <v>23.5</v>
      </c>
      <c r="D107">
        <v>1</v>
      </c>
      <c r="E107">
        <f t="shared" si="22"/>
        <v>0.69267057868601989</v>
      </c>
      <c r="F107" t="str">
        <f t="shared" si="23"/>
        <v/>
      </c>
      <c r="G107">
        <f t="shared" si="20"/>
        <v>2299314.2045671782</v>
      </c>
      <c r="H107">
        <f t="shared" si="21"/>
        <v>2979534.7100319103</v>
      </c>
      <c r="I107">
        <f t="shared" si="24"/>
        <v>0.22080744549132283</v>
      </c>
      <c r="J107">
        <f t="shared" si="25"/>
        <v>3.7159778369469897E-2</v>
      </c>
      <c r="K107">
        <f t="shared" si="32"/>
        <v>5.3671799999999999E-2</v>
      </c>
      <c r="L107">
        <f t="shared" si="32"/>
        <v>-0.20943352109153743</v>
      </c>
      <c r="M107">
        <f t="shared" si="32"/>
        <v>0.43336249999999998</v>
      </c>
      <c r="N107">
        <f t="shared" si="32"/>
        <v>-2.5560251367332362E-2</v>
      </c>
      <c r="O107">
        <f t="shared" si="32"/>
        <v>-8.2286300000000007E-2</v>
      </c>
      <c r="P107">
        <f t="shared" si="32"/>
        <v>1.9759182502614631E-2</v>
      </c>
      <c r="Q107">
        <f t="shared" si="32"/>
        <v>-4.408557E-4</v>
      </c>
      <c r="R107">
        <f t="shared" si="32"/>
        <v>-3.8188678794540453E-3</v>
      </c>
      <c r="S107">
        <f t="shared" si="32"/>
        <v>0.28778100000000001</v>
      </c>
      <c r="T107">
        <f t="shared" si="32"/>
        <v>2.4509662500000001E-2</v>
      </c>
      <c r="U107">
        <f t="shared" si="32"/>
        <v>-4.8735309999999997E-2</v>
      </c>
      <c r="V107">
        <f t="shared" si="32"/>
        <v>0.1410543283706952</v>
      </c>
      <c r="W107">
        <f t="shared" si="32"/>
        <v>-8.8874934175343298E-2</v>
      </c>
      <c r="X107">
        <f t="shared" si="32"/>
        <v>-6.5743187668319894E-2</v>
      </c>
      <c r="Y107">
        <f t="shared" si="32"/>
        <v>-7.185735E-2</v>
      </c>
      <c r="Z107">
        <f t="shared" si="32"/>
        <v>-0.14258045</v>
      </c>
      <c r="AA107">
        <f t="shared" si="31"/>
        <v>-9.2513899999999996E-2</v>
      </c>
      <c r="AB107">
        <f t="shared" si="31"/>
        <v>-0.1229</v>
      </c>
      <c r="AC107">
        <f t="shared" si="31"/>
        <v>0.21131280563857049</v>
      </c>
      <c r="AD107">
        <f t="shared" si="31"/>
        <v>-0.14083364543809224</v>
      </c>
      <c r="AE107">
        <f t="shared" si="31"/>
        <v>-0.19957369999999999</v>
      </c>
      <c r="AF107">
        <f t="shared" si="31"/>
        <v>-0.35397198247302331</v>
      </c>
      <c r="AG107">
        <f t="shared" si="31"/>
        <v>1.0228330000000001E-2</v>
      </c>
      <c r="AH107">
        <f t="shared" si="31"/>
        <v>4.4013750000000001E-4</v>
      </c>
      <c r="AI107">
        <f t="shared" si="30"/>
        <v>1.2244588457923839E-3</v>
      </c>
      <c r="AJ107">
        <f t="shared" si="30"/>
        <v>1.855951938590002E-2</v>
      </c>
      <c r="AK107">
        <f t="shared" si="30"/>
        <v>1.6415877431639483E-4</v>
      </c>
      <c r="AL107">
        <f t="shared" si="30"/>
        <v>4.9862150864719831E-2</v>
      </c>
      <c r="AM107">
        <f t="shared" si="30"/>
        <v>0.63970579999999999</v>
      </c>
      <c r="AN107">
        <f t="shared" si="30"/>
        <v>6.5144601212728992E-4</v>
      </c>
      <c r="AO107">
        <f t="shared" si="30"/>
        <v>-1.0147776365277502E-2</v>
      </c>
      <c r="AP107">
        <f t="shared" si="30"/>
        <v>-1.797321625952332E-2</v>
      </c>
      <c r="AQ107">
        <f t="shared" si="29"/>
        <v>-1.8145291706119993E-2</v>
      </c>
      <c r="AR107">
        <f t="shared" si="29"/>
        <v>3.0826110024727009E-2</v>
      </c>
      <c r="AS107">
        <f t="shared" si="29"/>
        <v>-0.11644156079765805</v>
      </c>
      <c r="AT107">
        <f t="shared" si="29"/>
        <v>-2.6089274999999999E-2</v>
      </c>
      <c r="AU107">
        <f t="shared" si="29"/>
        <v>0.47003270000000003</v>
      </c>
      <c r="AV107">
        <f t="shared" si="29"/>
        <v>8.0664484688239835E-2</v>
      </c>
      <c r="AW107">
        <f t="shared" si="29"/>
        <v>-4.3483969999999997E-2</v>
      </c>
    </row>
    <row r="108" spans="1:49" x14ac:dyDescent="0.25">
      <c r="A108">
        <v>0.5</v>
      </c>
      <c r="B108">
        <v>7.7</v>
      </c>
      <c r="C108">
        <v>23.5</v>
      </c>
      <c r="D108">
        <v>1.2</v>
      </c>
      <c r="E108">
        <f t="shared" si="22"/>
        <v>0.69267057868601989</v>
      </c>
      <c r="F108" t="str">
        <f t="shared" si="23"/>
        <v/>
      </c>
      <c r="G108">
        <f t="shared" si="20"/>
        <v>3253412.8032201445</v>
      </c>
      <c r="H108">
        <f t="shared" si="21"/>
        <v>4646830.7123970846</v>
      </c>
      <c r="I108">
        <f t="shared" si="24"/>
        <v>0.3124313192085163</v>
      </c>
      <c r="J108">
        <f t="shared" si="25"/>
        <v>5.7953746540268442E-2</v>
      </c>
      <c r="K108">
        <f t="shared" si="32"/>
        <v>5.3671799999999999E-2</v>
      </c>
      <c r="L108">
        <f t="shared" si="32"/>
        <v>-0.20943352109153743</v>
      </c>
      <c r="M108">
        <f t="shared" si="32"/>
        <v>0.52003499999999991</v>
      </c>
      <c r="N108">
        <f t="shared" si="32"/>
        <v>-2.5560251367332362E-2</v>
      </c>
      <c r="O108">
        <f t="shared" si="32"/>
        <v>-0.11849227200000001</v>
      </c>
      <c r="P108">
        <f t="shared" si="32"/>
        <v>2.3711019003137556E-2</v>
      </c>
      <c r="Q108">
        <f t="shared" si="32"/>
        <v>-1.3163880665087999E-3</v>
      </c>
      <c r="R108">
        <f t="shared" si="32"/>
        <v>-4.5826414553448548E-3</v>
      </c>
      <c r="S108">
        <f t="shared" si="32"/>
        <v>0.41440463999999999</v>
      </c>
      <c r="T108">
        <f t="shared" si="32"/>
        <v>2.4509662500000001E-2</v>
      </c>
      <c r="U108">
        <f t="shared" si="32"/>
        <v>-8.4214615679999993E-2</v>
      </c>
      <c r="V108">
        <f t="shared" si="32"/>
        <v>0.16926519404483423</v>
      </c>
      <c r="W108">
        <f t="shared" si="32"/>
        <v>-0.10664992101041194</v>
      </c>
      <c r="X108">
        <f t="shared" si="32"/>
        <v>-6.5743187668319894E-2</v>
      </c>
      <c r="Y108">
        <f t="shared" si="32"/>
        <v>-7.185735E-2</v>
      </c>
      <c r="Z108">
        <f t="shared" si="32"/>
        <v>-0.205315848</v>
      </c>
      <c r="AA108">
        <f t="shared" si="31"/>
        <v>-9.2513899999999996E-2</v>
      </c>
      <c r="AB108">
        <f t="shared" si="31"/>
        <v>-0.17697599999999999</v>
      </c>
      <c r="AC108">
        <f t="shared" si="31"/>
        <v>0.25357536676628456</v>
      </c>
      <c r="AD108">
        <f t="shared" si="31"/>
        <v>-0.14083364543809224</v>
      </c>
      <c r="AE108">
        <f t="shared" si="31"/>
        <v>-0.28738612799999996</v>
      </c>
      <c r="AF108">
        <f t="shared" si="31"/>
        <v>-0.42476637896762792</v>
      </c>
      <c r="AG108">
        <f t="shared" si="31"/>
        <v>3.6649955672064E-2</v>
      </c>
      <c r="AH108">
        <f t="shared" si="31"/>
        <v>5.2816500000000004E-4</v>
      </c>
      <c r="AI108">
        <f t="shared" si="30"/>
        <v>3.0468454351621045E-3</v>
      </c>
      <c r="AJ108">
        <f t="shared" si="30"/>
        <v>1.855951938590002E-2</v>
      </c>
      <c r="AK108">
        <f t="shared" si="30"/>
        <v>3.4039963442247627E-4</v>
      </c>
      <c r="AL108">
        <f t="shared" si="30"/>
        <v>5.9834581037663793E-2</v>
      </c>
      <c r="AM108">
        <f t="shared" si="30"/>
        <v>0.76764695999999999</v>
      </c>
      <c r="AN108">
        <f t="shared" si="30"/>
        <v>2.3342488428910722E-3</v>
      </c>
      <c r="AO108">
        <f t="shared" si="30"/>
        <v>-1.0147776365277502E-2</v>
      </c>
      <c r="AP108">
        <f t="shared" si="30"/>
        <v>-1.797321625952332E-2</v>
      </c>
      <c r="AQ108">
        <f t="shared" si="29"/>
        <v>-2.6129220056812789E-2</v>
      </c>
      <c r="AR108">
        <f t="shared" si="29"/>
        <v>3.6991332029672412E-2</v>
      </c>
      <c r="AS108">
        <f t="shared" si="29"/>
        <v>-0.1676758475486276</v>
      </c>
      <c r="AT108">
        <f t="shared" si="29"/>
        <v>-5.4098720639999993E-2</v>
      </c>
      <c r="AU108">
        <f t="shared" si="29"/>
        <v>0.81221650560000003</v>
      </c>
      <c r="AV108">
        <f t="shared" si="29"/>
        <v>0.11615685795106535</v>
      </c>
      <c r="AW108">
        <f t="shared" si="29"/>
        <v>-0.12984243867647999</v>
      </c>
    </row>
    <row r="109" spans="1:49" x14ac:dyDescent="0.25">
      <c r="A109">
        <v>0.5</v>
      </c>
      <c r="B109">
        <v>7.7</v>
      </c>
      <c r="C109">
        <v>23.5</v>
      </c>
      <c r="D109">
        <v>1.4</v>
      </c>
      <c r="E109">
        <f t="shared" si="22"/>
        <v>0.69267057868601989</v>
      </c>
      <c r="F109" t="str">
        <f t="shared" si="23"/>
        <v/>
      </c>
      <c r="G109">
        <f t="shared" si="20"/>
        <v>4102024.0507817841</v>
      </c>
      <c r="H109">
        <f t="shared" si="21"/>
        <v>6517445.2581878155</v>
      </c>
      <c r="I109">
        <f t="shared" si="24"/>
        <v>0.39392504521477245</v>
      </c>
      <c r="J109">
        <f t="shared" si="25"/>
        <v>8.1283436811118048E-2</v>
      </c>
      <c r="K109">
        <f t="shared" si="32"/>
        <v>5.3671799999999999E-2</v>
      </c>
      <c r="L109">
        <f t="shared" si="32"/>
        <v>-0.20943352109153743</v>
      </c>
      <c r="M109">
        <f t="shared" si="32"/>
        <v>0.60670749999999996</v>
      </c>
      <c r="N109">
        <f t="shared" si="32"/>
        <v>-2.5560251367332362E-2</v>
      </c>
      <c r="O109">
        <f t="shared" si="32"/>
        <v>-0.16128114799999999</v>
      </c>
      <c r="P109">
        <f t="shared" si="32"/>
        <v>2.7662855503660481E-2</v>
      </c>
      <c r="Q109">
        <f t="shared" si="32"/>
        <v>-3.3194388639551987E-3</v>
      </c>
      <c r="R109">
        <f t="shared" si="32"/>
        <v>-5.3464150312356627E-3</v>
      </c>
      <c r="S109">
        <f t="shared" si="32"/>
        <v>0.56405075999999998</v>
      </c>
      <c r="T109">
        <f t="shared" si="32"/>
        <v>2.4509662500000001E-2</v>
      </c>
      <c r="U109">
        <f t="shared" si="32"/>
        <v>-0.13372969063999995</v>
      </c>
      <c r="V109">
        <f t="shared" si="32"/>
        <v>0.19747605971897325</v>
      </c>
      <c r="W109">
        <f t="shared" si="32"/>
        <v>-0.1244249078454806</v>
      </c>
      <c r="X109">
        <f t="shared" si="32"/>
        <v>-6.5743187668319894E-2</v>
      </c>
      <c r="Y109">
        <f t="shared" si="32"/>
        <v>-7.185735E-2</v>
      </c>
      <c r="Z109">
        <f t="shared" si="32"/>
        <v>-0.27945768199999999</v>
      </c>
      <c r="AA109">
        <f t="shared" si="31"/>
        <v>-9.2513899999999996E-2</v>
      </c>
      <c r="AB109">
        <f t="shared" si="31"/>
        <v>-0.24088399999999996</v>
      </c>
      <c r="AC109">
        <f t="shared" si="31"/>
        <v>0.29583792789399865</v>
      </c>
      <c r="AD109">
        <f t="shared" si="31"/>
        <v>-0.14083364543809224</v>
      </c>
      <c r="AE109">
        <f t="shared" si="31"/>
        <v>-0.39116445199999994</v>
      </c>
      <c r="AF109">
        <f t="shared" si="31"/>
        <v>-0.49556077546223259</v>
      </c>
      <c r="AG109">
        <f t="shared" si="31"/>
        <v>0.10782041053683195</v>
      </c>
      <c r="AH109">
        <f t="shared" si="31"/>
        <v>6.1619249999999995E-4</v>
      </c>
      <c r="AI109">
        <f t="shared" si="30"/>
        <v>6.5854335427944291E-3</v>
      </c>
      <c r="AJ109">
        <f t="shared" si="30"/>
        <v>1.855951938590002E-2</v>
      </c>
      <c r="AK109">
        <f t="shared" si="30"/>
        <v>6.3063234741386222E-4</v>
      </c>
      <c r="AL109">
        <f t="shared" si="30"/>
        <v>6.9807011210607756E-2</v>
      </c>
      <c r="AM109">
        <f t="shared" si="30"/>
        <v>0.89558811999999988</v>
      </c>
      <c r="AN109">
        <f t="shared" si="30"/>
        <v>6.8671206805164088E-3</v>
      </c>
      <c r="AO109">
        <f t="shared" si="30"/>
        <v>-1.0147776365277502E-2</v>
      </c>
      <c r="AP109">
        <f t="shared" si="30"/>
        <v>-1.797321625952332E-2</v>
      </c>
      <c r="AQ109">
        <f t="shared" si="29"/>
        <v>-3.556477174399518E-2</v>
      </c>
      <c r="AR109">
        <f t="shared" si="29"/>
        <v>4.3156554034617808E-2</v>
      </c>
      <c r="AS109">
        <f t="shared" si="29"/>
        <v>-0.22822545916340975</v>
      </c>
      <c r="AT109">
        <f t="shared" si="29"/>
        <v>-0.10022455883999996</v>
      </c>
      <c r="AU109">
        <f t="shared" si="29"/>
        <v>1.2897697287999998</v>
      </c>
      <c r="AV109">
        <f t="shared" si="29"/>
        <v>0.15810238998895004</v>
      </c>
      <c r="AW109">
        <f t="shared" si="29"/>
        <v>-0.32741411753791982</v>
      </c>
    </row>
    <row r="110" spans="1:49" x14ac:dyDescent="0.25">
      <c r="A110">
        <v>0.5</v>
      </c>
      <c r="B110">
        <v>7.7</v>
      </c>
      <c r="C110">
        <v>23.5</v>
      </c>
      <c r="D110">
        <v>1.6</v>
      </c>
      <c r="E110">
        <f t="shared" si="22"/>
        <v>0.69267057868601989</v>
      </c>
      <c r="F110" t="str">
        <f t="shared" si="23"/>
        <v/>
      </c>
      <c r="G110">
        <f t="shared" si="20"/>
        <v>4810934.1174987126</v>
      </c>
      <c r="H110">
        <f t="shared" si="21"/>
        <v>8413462.1465982851</v>
      </c>
      <c r="I110">
        <f t="shared" si="24"/>
        <v>0.46200300541869932</v>
      </c>
      <c r="J110">
        <f t="shared" si="25"/>
        <v>0.10492993675652409</v>
      </c>
      <c r="K110">
        <f t="shared" si="32"/>
        <v>5.3671799999999999E-2</v>
      </c>
      <c r="L110">
        <f t="shared" si="32"/>
        <v>-0.20943352109153743</v>
      </c>
      <c r="M110">
        <f t="shared" si="32"/>
        <v>0.69338</v>
      </c>
      <c r="N110">
        <f t="shared" si="32"/>
        <v>-2.5560251367332362E-2</v>
      </c>
      <c r="O110">
        <f t="shared" si="32"/>
        <v>-0.21065292800000004</v>
      </c>
      <c r="P110">
        <f t="shared" si="32"/>
        <v>3.161469200418341E-2</v>
      </c>
      <c r="Q110">
        <f t="shared" si="32"/>
        <v>-7.3963313037312042E-3</v>
      </c>
      <c r="R110">
        <f t="shared" si="32"/>
        <v>-6.1101886071264731E-3</v>
      </c>
      <c r="S110">
        <f t="shared" si="32"/>
        <v>0.73671936000000016</v>
      </c>
      <c r="T110">
        <f t="shared" si="32"/>
        <v>2.4509662500000001E-2</v>
      </c>
      <c r="U110">
        <f t="shared" si="32"/>
        <v>-0.19961982976000003</v>
      </c>
      <c r="V110">
        <f t="shared" si="32"/>
        <v>0.22568692539311233</v>
      </c>
      <c r="W110">
        <f t="shared" si="32"/>
        <v>-0.14219989468054928</v>
      </c>
      <c r="X110">
        <f t="shared" si="32"/>
        <v>-6.5743187668319894E-2</v>
      </c>
      <c r="Y110">
        <f t="shared" si="32"/>
        <v>-7.185735E-2</v>
      </c>
      <c r="Z110">
        <f t="shared" si="32"/>
        <v>-0.36500595200000008</v>
      </c>
      <c r="AA110">
        <f t="shared" si="31"/>
        <v>-9.2513899999999996E-2</v>
      </c>
      <c r="AB110">
        <f t="shared" si="31"/>
        <v>-0.31462400000000007</v>
      </c>
      <c r="AC110">
        <f t="shared" si="31"/>
        <v>0.3381004890217128</v>
      </c>
      <c r="AD110">
        <f t="shared" si="31"/>
        <v>-0.14083364543809224</v>
      </c>
      <c r="AE110">
        <f t="shared" si="31"/>
        <v>-0.51090867200000012</v>
      </c>
      <c r="AF110">
        <f t="shared" si="31"/>
        <v>-0.56635517195683727</v>
      </c>
      <c r="AG110">
        <f t="shared" si="31"/>
        <v>0.27456464276684822</v>
      </c>
      <c r="AH110">
        <f t="shared" si="31"/>
        <v>7.0422000000000008E-4</v>
      </c>
      <c r="AI110">
        <f t="shared" si="30"/>
        <v>1.2839381586855955E-2</v>
      </c>
      <c r="AJ110">
        <f t="shared" si="30"/>
        <v>1.855951938590002E-2</v>
      </c>
      <c r="AK110">
        <f t="shared" si="30"/>
        <v>1.0758309433599256E-3</v>
      </c>
      <c r="AL110">
        <f t="shared" si="30"/>
        <v>7.9779441383551739E-2</v>
      </c>
      <c r="AM110">
        <f t="shared" si="30"/>
        <v>1.02352928</v>
      </c>
      <c r="AN110">
        <f t="shared" si="30"/>
        <v>1.7487120732477074E-2</v>
      </c>
      <c r="AO110">
        <f t="shared" si="30"/>
        <v>-1.0147776365277502E-2</v>
      </c>
      <c r="AP110">
        <f t="shared" si="30"/>
        <v>-1.797321625952332E-2</v>
      </c>
      <c r="AQ110">
        <f t="shared" si="29"/>
        <v>-4.6451946767667188E-2</v>
      </c>
      <c r="AR110">
        <f t="shared" si="29"/>
        <v>4.9321776039563218E-2</v>
      </c>
      <c r="AS110">
        <f t="shared" si="29"/>
        <v>-0.29809039564200468</v>
      </c>
      <c r="AT110">
        <f t="shared" si="29"/>
        <v>-0.17097867264000008</v>
      </c>
      <c r="AU110">
        <f t="shared" si="29"/>
        <v>1.9252539392000005</v>
      </c>
      <c r="AV110">
        <f t="shared" si="29"/>
        <v>0.206501080801894</v>
      </c>
      <c r="AW110">
        <f t="shared" si="29"/>
        <v>-0.72953995722752041</v>
      </c>
    </row>
    <row r="111" spans="1:49" x14ac:dyDescent="0.25">
      <c r="A111">
        <v>0.5</v>
      </c>
      <c r="B111">
        <v>7.7</v>
      </c>
      <c r="C111">
        <v>24</v>
      </c>
      <c r="D111">
        <v>0.4</v>
      </c>
      <c r="E111">
        <f t="shared" si="22"/>
        <v>0.70740825057295642</v>
      </c>
      <c r="F111" t="str">
        <f t="shared" si="23"/>
        <v/>
      </c>
      <c r="G111">
        <f t="shared" si="20"/>
        <v>-983340.20429680706</v>
      </c>
      <c r="H111">
        <f t="shared" si="21"/>
        <v>-399679.78009039757</v>
      </c>
      <c r="I111">
        <f t="shared" si="24"/>
        <v>-9.4431999823428092E-2</v>
      </c>
      <c r="J111">
        <f t="shared" si="25"/>
        <v>-4.9846749550900779E-3</v>
      </c>
      <c r="K111">
        <f t="shared" si="32"/>
        <v>5.3671799999999999E-2</v>
      </c>
      <c r="L111">
        <f t="shared" si="32"/>
        <v>-0.21388955345518715</v>
      </c>
      <c r="M111">
        <f t="shared" si="32"/>
        <v>0.173345</v>
      </c>
      <c r="N111">
        <f t="shared" si="32"/>
        <v>-2.6659492598611931E-2</v>
      </c>
      <c r="O111">
        <f t="shared" si="32"/>
        <v>-1.3165808000000003E-2</v>
      </c>
      <c r="P111">
        <f t="shared" si="32"/>
        <v>8.4189727182961659E-3</v>
      </c>
      <c r="Q111">
        <f t="shared" si="32"/>
        <v>-1.805744947200001E-6</v>
      </c>
      <c r="R111">
        <f t="shared" si="32"/>
        <v>-1.6617593939587381E-3</v>
      </c>
      <c r="S111">
        <f t="shared" si="32"/>
        <v>4.604496000000001E-2</v>
      </c>
      <c r="T111">
        <f t="shared" si="32"/>
        <v>2.4509662500000001E-2</v>
      </c>
      <c r="U111">
        <f t="shared" si="32"/>
        <v>-3.1190598400000005E-3</v>
      </c>
      <c r="V111">
        <f t="shared" si="32"/>
        <v>5.7622193717390371E-2</v>
      </c>
      <c r="W111">
        <f t="shared" si="32"/>
        <v>-3.6306356088650876E-2</v>
      </c>
      <c r="X111">
        <f t="shared" si="32"/>
        <v>-6.8570531637758725E-2</v>
      </c>
      <c r="Y111">
        <f t="shared" si="32"/>
        <v>-7.185735E-2</v>
      </c>
      <c r="Z111">
        <f t="shared" si="32"/>
        <v>-2.2812872000000005E-2</v>
      </c>
      <c r="AA111">
        <f t="shared" si="31"/>
        <v>-9.2513899999999996E-2</v>
      </c>
      <c r="AB111">
        <f t="shared" si="31"/>
        <v>-1.9664000000000004E-2</v>
      </c>
      <c r="AC111">
        <f t="shared" si="31"/>
        <v>8.6323529111926658E-2</v>
      </c>
      <c r="AD111">
        <f t="shared" si="31"/>
        <v>-0.146890321000165</v>
      </c>
      <c r="AE111">
        <f t="shared" si="31"/>
        <v>-3.1931792000000007E-2</v>
      </c>
      <c r="AF111">
        <f t="shared" si="31"/>
        <v>-0.14460132049961802</v>
      </c>
      <c r="AG111">
        <f t="shared" si="31"/>
        <v>1.6758095872000014E-5</v>
      </c>
      <c r="AH111">
        <f t="shared" si="31"/>
        <v>1.7605500000000002E-4</v>
      </c>
      <c r="AI111">
        <f t="shared" si="30"/>
        <v>1.3077686088920731E-5</v>
      </c>
      <c r="AJ111">
        <f t="shared" si="30"/>
        <v>1.8954402777089381E-2</v>
      </c>
      <c r="AK111">
        <f t="shared" si="30"/>
        <v>4.5716985273241045E-6</v>
      </c>
      <c r="AL111">
        <f t="shared" si="30"/>
        <v>2.0802606716580262E-2</v>
      </c>
      <c r="AM111">
        <f t="shared" si="30"/>
        <v>0.25588232</v>
      </c>
      <c r="AN111">
        <f t="shared" si="30"/>
        <v>1.0900382770410408E-6</v>
      </c>
      <c r="AO111">
        <f t="shared" si="30"/>
        <v>-1.0363686500708938E-2</v>
      </c>
      <c r="AP111">
        <f t="shared" si="30"/>
        <v>-1.9552365977102547E-2</v>
      </c>
      <c r="AQ111">
        <f t="shared" si="29"/>
        <v>-3.0281033655699752E-3</v>
      </c>
      <c r="AR111">
        <f t="shared" si="29"/>
        <v>1.3134358128178184E-2</v>
      </c>
      <c r="AS111">
        <f t="shared" si="29"/>
        <v>-1.9027046530340722E-2</v>
      </c>
      <c r="AT111">
        <f t="shared" si="29"/>
        <v>-6.6788544000000031E-4</v>
      </c>
      <c r="AU111">
        <f t="shared" si="29"/>
        <v>3.0082092800000008E-2</v>
      </c>
      <c r="AV111">
        <f t="shared" si="29"/>
        <v>1.3180920051184722E-2</v>
      </c>
      <c r="AW111">
        <f t="shared" si="29"/>
        <v>-1.781103411200001E-4</v>
      </c>
    </row>
    <row r="112" spans="1:49" x14ac:dyDescent="0.25">
      <c r="A112">
        <v>0.5</v>
      </c>
      <c r="B112">
        <v>7.7</v>
      </c>
      <c r="C112">
        <v>24</v>
      </c>
      <c r="D112">
        <v>0.6</v>
      </c>
      <c r="E112">
        <f t="shared" si="22"/>
        <v>0.70740825057295642</v>
      </c>
      <c r="F112" t="str">
        <f t="shared" si="23"/>
        <v/>
      </c>
      <c r="G112">
        <f t="shared" si="20"/>
        <v>119057.82501411365</v>
      </c>
      <c r="H112">
        <f t="shared" si="21"/>
        <v>462627.74415915657</v>
      </c>
      <c r="I112">
        <f t="shared" si="24"/>
        <v>1.1433345714518366E-2</v>
      </c>
      <c r="J112">
        <f t="shared" si="25"/>
        <v>5.7697412896854502E-3</v>
      </c>
      <c r="K112">
        <f t="shared" si="32"/>
        <v>5.3671799999999999E-2</v>
      </c>
      <c r="L112">
        <f t="shared" si="32"/>
        <v>-0.21388955345518715</v>
      </c>
      <c r="M112">
        <f t="shared" si="32"/>
        <v>0.26001749999999996</v>
      </c>
      <c r="N112">
        <f t="shared" si="32"/>
        <v>-2.6659492598611931E-2</v>
      </c>
      <c r="O112">
        <f t="shared" si="32"/>
        <v>-2.9623068000000002E-2</v>
      </c>
      <c r="P112">
        <f t="shared" si="32"/>
        <v>1.2628459077444249E-2</v>
      </c>
      <c r="Q112">
        <f t="shared" si="32"/>
        <v>-2.0568563539199999E-5</v>
      </c>
      <c r="R112">
        <f t="shared" si="32"/>
        <v>-2.4926390909381074E-3</v>
      </c>
      <c r="S112">
        <f t="shared" si="32"/>
        <v>0.10360116</v>
      </c>
      <c r="T112">
        <f t="shared" si="32"/>
        <v>2.4509662500000001E-2</v>
      </c>
      <c r="U112">
        <f t="shared" si="32"/>
        <v>-1.0526826959999999E-2</v>
      </c>
      <c r="V112">
        <f t="shared" si="32"/>
        <v>8.643329057608555E-2</v>
      </c>
      <c r="W112">
        <f t="shared" si="32"/>
        <v>-5.4459534132976307E-2</v>
      </c>
      <c r="X112">
        <f t="shared" si="32"/>
        <v>-6.8570531637758725E-2</v>
      </c>
      <c r="Y112">
        <f t="shared" si="32"/>
        <v>-7.185735E-2</v>
      </c>
      <c r="Z112">
        <f t="shared" si="32"/>
        <v>-5.1328961999999999E-2</v>
      </c>
      <c r="AA112">
        <f t="shared" si="31"/>
        <v>-9.2513899999999996E-2</v>
      </c>
      <c r="AB112">
        <f t="shared" si="31"/>
        <v>-4.4243999999999999E-2</v>
      </c>
      <c r="AC112">
        <f t="shared" si="31"/>
        <v>0.12948529366788999</v>
      </c>
      <c r="AD112">
        <f t="shared" si="31"/>
        <v>-0.146890321000165</v>
      </c>
      <c r="AE112">
        <f t="shared" si="31"/>
        <v>-7.1846531999999991E-2</v>
      </c>
      <c r="AF112">
        <f t="shared" si="31"/>
        <v>-0.21690198074942701</v>
      </c>
      <c r="AG112">
        <f t="shared" si="31"/>
        <v>2.86327778688E-4</v>
      </c>
      <c r="AH112">
        <f t="shared" si="31"/>
        <v>2.6408250000000002E-4</v>
      </c>
      <c r="AI112">
        <f t="shared" si="30"/>
        <v>9.9308678737741743E-5</v>
      </c>
      <c r="AJ112">
        <f t="shared" si="30"/>
        <v>1.8954402777089381E-2</v>
      </c>
      <c r="AK112">
        <f t="shared" si="30"/>
        <v>2.3144223794578268E-5</v>
      </c>
      <c r="AL112">
        <f t="shared" si="30"/>
        <v>3.1203910074870386E-2</v>
      </c>
      <c r="AM112">
        <f t="shared" si="30"/>
        <v>0.38382347999999999</v>
      </c>
      <c r="AN112">
        <f t="shared" si="30"/>
        <v>1.8624325874130892E-5</v>
      </c>
      <c r="AO112">
        <f t="shared" si="30"/>
        <v>-1.0363686500708938E-2</v>
      </c>
      <c r="AP112">
        <f t="shared" si="30"/>
        <v>-1.9552365977102547E-2</v>
      </c>
      <c r="AQ112">
        <f t="shared" si="29"/>
        <v>-6.8132325725324423E-3</v>
      </c>
      <c r="AR112">
        <f t="shared" si="29"/>
        <v>1.9701537192267277E-2</v>
      </c>
      <c r="AS112">
        <f t="shared" si="29"/>
        <v>-4.281085469326662E-2</v>
      </c>
      <c r="AT112">
        <f t="shared" si="29"/>
        <v>-3.3811700399999996E-3</v>
      </c>
      <c r="AU112">
        <f t="shared" si="29"/>
        <v>0.1015270632</v>
      </c>
      <c r="AV112">
        <f t="shared" si="29"/>
        <v>2.9657070115165621E-2</v>
      </c>
      <c r="AW112">
        <f t="shared" si="29"/>
        <v>-2.0287881043199998E-3</v>
      </c>
    </row>
    <row r="113" spans="1:49" x14ac:dyDescent="0.25">
      <c r="A113">
        <v>0.5</v>
      </c>
      <c r="B113">
        <v>7.7</v>
      </c>
      <c r="C113">
        <v>24</v>
      </c>
      <c r="D113">
        <v>0.8</v>
      </c>
      <c r="E113">
        <f t="shared" si="22"/>
        <v>0.70740825057295642</v>
      </c>
      <c r="F113">
        <f t="shared" si="23"/>
        <v>0.94997583677152064</v>
      </c>
      <c r="G113">
        <f t="shared" si="20"/>
        <v>1199994.4279339565</v>
      </c>
      <c r="H113">
        <f t="shared" si="21"/>
        <v>1543793.4314211353</v>
      </c>
      <c r="I113">
        <f t="shared" si="24"/>
        <v>0.11523771031797528</v>
      </c>
      <c r="J113">
        <f t="shared" si="25"/>
        <v>1.9253684666502315E-2</v>
      </c>
      <c r="K113">
        <f t="shared" si="32"/>
        <v>5.3671799999999999E-2</v>
      </c>
      <c r="L113">
        <f t="shared" si="32"/>
        <v>-0.21388955345518715</v>
      </c>
      <c r="M113">
        <f t="shared" si="32"/>
        <v>0.34669</v>
      </c>
      <c r="N113">
        <f t="shared" si="32"/>
        <v>-2.6659492598611931E-2</v>
      </c>
      <c r="O113">
        <f t="shared" si="32"/>
        <v>-5.2663232000000011E-2</v>
      </c>
      <c r="P113">
        <f t="shared" si="32"/>
        <v>1.6837945436592332E-2</v>
      </c>
      <c r="Q113">
        <f t="shared" si="32"/>
        <v>-1.1556767662080007E-4</v>
      </c>
      <c r="R113">
        <f t="shared" si="32"/>
        <v>-3.3235187879174762E-3</v>
      </c>
      <c r="S113">
        <f t="shared" si="32"/>
        <v>0.18417984000000004</v>
      </c>
      <c r="T113">
        <f t="shared" si="32"/>
        <v>2.4509662500000001E-2</v>
      </c>
      <c r="U113">
        <f t="shared" si="32"/>
        <v>-2.4952478720000004E-2</v>
      </c>
      <c r="V113">
        <f t="shared" si="32"/>
        <v>0.11524438743478074</v>
      </c>
      <c r="W113">
        <f t="shared" si="32"/>
        <v>-7.2612712177301753E-2</v>
      </c>
      <c r="X113">
        <f t="shared" si="32"/>
        <v>-6.8570531637758725E-2</v>
      </c>
      <c r="Y113">
        <f t="shared" si="32"/>
        <v>-7.185735E-2</v>
      </c>
      <c r="Z113">
        <f t="shared" si="32"/>
        <v>-9.1251488000000019E-2</v>
      </c>
      <c r="AA113">
        <f t="shared" si="31"/>
        <v>-9.2513899999999996E-2</v>
      </c>
      <c r="AB113">
        <f t="shared" si="31"/>
        <v>-7.8656000000000018E-2</v>
      </c>
      <c r="AC113">
        <f t="shared" si="31"/>
        <v>0.17264705822385332</v>
      </c>
      <c r="AD113">
        <f t="shared" si="31"/>
        <v>-0.146890321000165</v>
      </c>
      <c r="AE113">
        <f t="shared" si="31"/>
        <v>-0.12772716800000003</v>
      </c>
      <c r="AF113">
        <f t="shared" si="31"/>
        <v>-0.28920264099923604</v>
      </c>
      <c r="AG113">
        <f t="shared" si="31"/>
        <v>2.1450362716160017E-3</v>
      </c>
      <c r="AH113">
        <f t="shared" si="31"/>
        <v>3.5211000000000004E-4</v>
      </c>
      <c r="AI113">
        <f t="shared" si="30"/>
        <v>4.184859548454634E-4</v>
      </c>
      <c r="AJ113">
        <f t="shared" si="30"/>
        <v>1.8954402777089381E-2</v>
      </c>
      <c r="AK113">
        <f t="shared" si="30"/>
        <v>7.3147176437185672E-5</v>
      </c>
      <c r="AL113">
        <f t="shared" si="30"/>
        <v>4.1605213433160523E-2</v>
      </c>
      <c r="AM113">
        <f t="shared" si="30"/>
        <v>0.51176463999999999</v>
      </c>
      <c r="AN113">
        <f t="shared" si="30"/>
        <v>1.3952489946125323E-4</v>
      </c>
      <c r="AO113">
        <f t="shared" si="30"/>
        <v>-1.0363686500708938E-2</v>
      </c>
      <c r="AP113">
        <f t="shared" si="30"/>
        <v>-1.9552365977102547E-2</v>
      </c>
      <c r="AQ113">
        <f t="shared" si="29"/>
        <v>-1.2112413462279901E-2</v>
      </c>
      <c r="AR113">
        <f t="shared" si="29"/>
        <v>2.6268716256356368E-2</v>
      </c>
      <c r="AS113">
        <f t="shared" si="29"/>
        <v>-7.6108186121362886E-2</v>
      </c>
      <c r="AT113">
        <f t="shared" si="29"/>
        <v>-1.0686167040000005E-2</v>
      </c>
      <c r="AU113">
        <f t="shared" si="29"/>
        <v>0.24065674240000007</v>
      </c>
      <c r="AV113">
        <f t="shared" si="29"/>
        <v>5.2723680204738888E-2</v>
      </c>
      <c r="AW113">
        <f t="shared" si="29"/>
        <v>-1.1399061831680006E-2</v>
      </c>
    </row>
    <row r="114" spans="1:49" x14ac:dyDescent="0.25">
      <c r="A114">
        <v>0.5</v>
      </c>
      <c r="B114">
        <v>7.7</v>
      </c>
      <c r="C114">
        <v>24</v>
      </c>
      <c r="D114">
        <v>1</v>
      </c>
      <c r="E114">
        <f t="shared" si="22"/>
        <v>0.70740825057295642</v>
      </c>
      <c r="F114" t="str">
        <f t="shared" si="23"/>
        <v/>
      </c>
      <c r="G114">
        <f t="shared" si="20"/>
        <v>2233505.8544574752</v>
      </c>
      <c r="H114">
        <f t="shared" si="21"/>
        <v>2917003.9705876065</v>
      </c>
      <c r="I114">
        <f t="shared" si="24"/>
        <v>0.21448774649113447</v>
      </c>
      <c r="J114">
        <f t="shared" si="25"/>
        <v>3.6379915523366481E-2</v>
      </c>
      <c r="K114">
        <f t="shared" si="32"/>
        <v>5.3671799999999999E-2</v>
      </c>
      <c r="L114">
        <f t="shared" si="32"/>
        <v>-0.21388955345518715</v>
      </c>
      <c r="M114">
        <f t="shared" si="32"/>
        <v>0.43336249999999998</v>
      </c>
      <c r="N114">
        <f t="shared" si="32"/>
        <v>-2.6659492598611931E-2</v>
      </c>
      <c r="O114">
        <f t="shared" si="32"/>
        <v>-8.2286300000000007E-2</v>
      </c>
      <c r="P114">
        <f t="shared" si="32"/>
        <v>2.1047431795740413E-2</v>
      </c>
      <c r="Q114">
        <f t="shared" si="32"/>
        <v>-4.408557E-4</v>
      </c>
      <c r="R114">
        <f t="shared" si="32"/>
        <v>-4.154398484896845E-3</v>
      </c>
      <c r="S114">
        <f t="shared" si="32"/>
        <v>0.28778100000000001</v>
      </c>
      <c r="T114">
        <f t="shared" si="32"/>
        <v>2.4509662500000001E-2</v>
      </c>
      <c r="U114">
        <f t="shared" si="32"/>
        <v>-4.8735309999999997E-2</v>
      </c>
      <c r="V114">
        <f t="shared" si="32"/>
        <v>0.14405548429347592</v>
      </c>
      <c r="W114">
        <f t="shared" si="32"/>
        <v>-9.0765890221627191E-2</v>
      </c>
      <c r="X114">
        <f t="shared" si="32"/>
        <v>-6.8570531637758725E-2</v>
      </c>
      <c r="Y114">
        <f t="shared" si="32"/>
        <v>-7.185735E-2</v>
      </c>
      <c r="Z114">
        <f t="shared" si="32"/>
        <v>-0.14258045</v>
      </c>
      <c r="AA114">
        <f t="shared" si="31"/>
        <v>-9.2513899999999996E-2</v>
      </c>
      <c r="AB114">
        <f t="shared" si="31"/>
        <v>-0.1229</v>
      </c>
      <c r="AC114">
        <f t="shared" si="31"/>
        <v>0.21580882277981664</v>
      </c>
      <c r="AD114">
        <f t="shared" si="31"/>
        <v>-0.146890321000165</v>
      </c>
      <c r="AE114">
        <f t="shared" si="31"/>
        <v>-0.19957369999999999</v>
      </c>
      <c r="AF114">
        <f t="shared" si="31"/>
        <v>-0.36150330124904501</v>
      </c>
      <c r="AG114">
        <f t="shared" si="31"/>
        <v>1.0228330000000001E-2</v>
      </c>
      <c r="AH114">
        <f t="shared" si="31"/>
        <v>4.4013750000000001E-4</v>
      </c>
      <c r="AI114">
        <f t="shared" si="30"/>
        <v>1.2771177821211646E-3</v>
      </c>
      <c r="AJ114">
        <f t="shared" si="30"/>
        <v>1.8954402777089381E-2</v>
      </c>
      <c r="AK114">
        <f t="shared" si="30"/>
        <v>1.7858197372359774E-4</v>
      </c>
      <c r="AL114">
        <f t="shared" si="30"/>
        <v>5.2006516791450644E-2</v>
      </c>
      <c r="AM114">
        <f t="shared" si="30"/>
        <v>0.63970579999999999</v>
      </c>
      <c r="AN114">
        <f t="shared" si="30"/>
        <v>6.6530656557680669E-4</v>
      </c>
      <c r="AO114">
        <f t="shared" si="30"/>
        <v>-1.0363686500708938E-2</v>
      </c>
      <c r="AP114">
        <f t="shared" si="30"/>
        <v>-1.9552365977102547E-2</v>
      </c>
      <c r="AQ114">
        <f t="shared" si="29"/>
        <v>-1.8925646034812341E-2</v>
      </c>
      <c r="AR114">
        <f t="shared" si="29"/>
        <v>3.2835895320445459E-2</v>
      </c>
      <c r="AS114">
        <f t="shared" si="29"/>
        <v>-0.11891904081462949</v>
      </c>
      <c r="AT114">
        <f t="shared" si="29"/>
        <v>-2.6089274999999999E-2</v>
      </c>
      <c r="AU114">
        <f t="shared" si="29"/>
        <v>0.47003270000000003</v>
      </c>
      <c r="AV114">
        <f t="shared" si="29"/>
        <v>8.2380750319904508E-2</v>
      </c>
      <c r="AW114">
        <f t="shared" si="29"/>
        <v>-4.3483969999999997E-2</v>
      </c>
    </row>
    <row r="115" spans="1:49" x14ac:dyDescent="0.25">
      <c r="A115">
        <v>0.5</v>
      </c>
      <c r="B115">
        <v>7.7</v>
      </c>
      <c r="C115">
        <v>24</v>
      </c>
      <c r="D115">
        <v>1.2</v>
      </c>
      <c r="E115">
        <f t="shared" si="22"/>
        <v>0.70740825057295642</v>
      </c>
      <c r="F115" t="str">
        <f t="shared" si="23"/>
        <v/>
      </c>
      <c r="G115">
        <f t="shared" si="20"/>
        <v>3191900.7737774635</v>
      </c>
      <c r="H115">
        <f t="shared" si="21"/>
        <v>4581695.2065912634</v>
      </c>
      <c r="I115">
        <f t="shared" si="24"/>
        <v>0.30652420392116386</v>
      </c>
      <c r="J115">
        <f t="shared" si="25"/>
        <v>5.7141397903557413E-2</v>
      </c>
      <c r="K115">
        <f t="shared" si="32"/>
        <v>5.3671799999999999E-2</v>
      </c>
      <c r="L115">
        <f t="shared" si="32"/>
        <v>-0.21388955345518715</v>
      </c>
      <c r="M115">
        <f t="shared" si="32"/>
        <v>0.52003499999999991</v>
      </c>
      <c r="N115">
        <f t="shared" si="32"/>
        <v>-2.6659492598611931E-2</v>
      </c>
      <c r="O115">
        <f t="shared" si="32"/>
        <v>-0.11849227200000001</v>
      </c>
      <c r="P115">
        <f t="shared" si="32"/>
        <v>2.5256918154888498E-2</v>
      </c>
      <c r="Q115">
        <f t="shared" si="32"/>
        <v>-1.3163880665087999E-3</v>
      </c>
      <c r="R115">
        <f t="shared" si="32"/>
        <v>-4.9852781818762147E-3</v>
      </c>
      <c r="S115">
        <f t="shared" si="32"/>
        <v>0.41440463999999999</v>
      </c>
      <c r="T115">
        <f t="shared" si="32"/>
        <v>2.4509662500000001E-2</v>
      </c>
      <c r="U115">
        <f t="shared" si="32"/>
        <v>-8.4214615679999993E-2</v>
      </c>
      <c r="V115">
        <f t="shared" si="32"/>
        <v>0.1728665811521711</v>
      </c>
      <c r="W115">
        <f t="shared" si="32"/>
        <v>-0.10891906826595261</v>
      </c>
      <c r="X115">
        <f t="shared" si="32"/>
        <v>-6.8570531637758725E-2</v>
      </c>
      <c r="Y115">
        <f t="shared" si="32"/>
        <v>-7.185735E-2</v>
      </c>
      <c r="Z115">
        <f t="shared" ref="Z115:AO130" si="33">Z$4*$A115^Z$1*$D115^Z$2*$E115^Z$3</f>
        <v>-0.205315848</v>
      </c>
      <c r="AA115">
        <f t="shared" si="33"/>
        <v>-9.2513899999999996E-2</v>
      </c>
      <c r="AB115">
        <f t="shared" si="33"/>
        <v>-0.17697599999999999</v>
      </c>
      <c r="AC115">
        <f t="shared" si="33"/>
        <v>0.25897058733577999</v>
      </c>
      <c r="AD115">
        <f t="shared" si="33"/>
        <v>-0.146890321000165</v>
      </c>
      <c r="AE115">
        <f t="shared" si="33"/>
        <v>-0.28738612799999996</v>
      </c>
      <c r="AF115">
        <f t="shared" si="33"/>
        <v>-0.43380396149885403</v>
      </c>
      <c r="AG115">
        <f t="shared" si="33"/>
        <v>3.6649955672064E-2</v>
      </c>
      <c r="AH115">
        <f t="shared" si="33"/>
        <v>5.2816500000000004E-4</v>
      </c>
      <c r="AI115">
        <f t="shared" si="33"/>
        <v>3.1778777196077358E-3</v>
      </c>
      <c r="AJ115">
        <f t="shared" si="33"/>
        <v>1.8954402777089381E-2</v>
      </c>
      <c r="AK115">
        <f t="shared" si="33"/>
        <v>3.7030758071325228E-4</v>
      </c>
      <c r="AL115">
        <f t="shared" si="33"/>
        <v>6.2407820149740771E-2</v>
      </c>
      <c r="AM115">
        <f t="shared" si="33"/>
        <v>0.76764695999999999</v>
      </c>
      <c r="AN115">
        <f t="shared" si="33"/>
        <v>2.3839137118887542E-3</v>
      </c>
      <c r="AO115">
        <f t="shared" si="33"/>
        <v>-1.0363686500708938E-2</v>
      </c>
      <c r="AP115">
        <f t="shared" si="30"/>
        <v>-1.9552365977102547E-2</v>
      </c>
      <c r="AQ115">
        <f t="shared" si="29"/>
        <v>-2.7252930290129769E-2</v>
      </c>
      <c r="AR115">
        <f t="shared" si="29"/>
        <v>3.9403074384534553E-2</v>
      </c>
      <c r="AS115">
        <f t="shared" si="29"/>
        <v>-0.17124341877306648</v>
      </c>
      <c r="AT115">
        <f t="shared" si="29"/>
        <v>-5.4098720639999993E-2</v>
      </c>
      <c r="AU115">
        <f t="shared" si="29"/>
        <v>0.81221650560000003</v>
      </c>
      <c r="AV115">
        <f t="shared" si="29"/>
        <v>0.11862828046066248</v>
      </c>
      <c r="AW115">
        <f t="shared" si="29"/>
        <v>-0.12984243867647999</v>
      </c>
    </row>
    <row r="116" spans="1:49" x14ac:dyDescent="0.25">
      <c r="A116">
        <v>0.5</v>
      </c>
      <c r="B116">
        <v>7.7</v>
      </c>
      <c r="C116">
        <v>24</v>
      </c>
      <c r="D116">
        <v>1.4</v>
      </c>
      <c r="E116">
        <f t="shared" si="22"/>
        <v>0.70740825057295642</v>
      </c>
      <c r="F116" t="str">
        <f t="shared" si="23"/>
        <v/>
      </c>
      <c r="G116">
        <f t="shared" si="20"/>
        <v>4044808.3420061283</v>
      </c>
      <c r="H116">
        <f t="shared" si="21"/>
        <v>6449874.4621301712</v>
      </c>
      <c r="I116">
        <f t="shared" si="24"/>
        <v>0.38843051364025616</v>
      </c>
      <c r="J116">
        <f t="shared" si="25"/>
        <v>8.0440716034180432E-2</v>
      </c>
      <c r="K116">
        <f t="shared" ref="K116:Z131" si="34">K$4*$A116^K$1*$D116^K$2*$E116^K$3</f>
        <v>5.3671799999999999E-2</v>
      </c>
      <c r="L116">
        <f t="shared" si="34"/>
        <v>-0.21388955345518715</v>
      </c>
      <c r="M116">
        <f t="shared" si="34"/>
        <v>0.60670749999999996</v>
      </c>
      <c r="N116">
        <f t="shared" si="34"/>
        <v>-2.6659492598611931E-2</v>
      </c>
      <c r="O116">
        <f t="shared" si="34"/>
        <v>-0.16128114799999999</v>
      </c>
      <c r="P116">
        <f t="shared" si="34"/>
        <v>2.9466404514036579E-2</v>
      </c>
      <c r="Q116">
        <f t="shared" si="34"/>
        <v>-3.3194388639551987E-3</v>
      </c>
      <c r="R116">
        <f t="shared" si="34"/>
        <v>-5.8161578788555827E-3</v>
      </c>
      <c r="S116">
        <f t="shared" si="34"/>
        <v>0.56405075999999998</v>
      </c>
      <c r="T116">
        <f t="shared" si="34"/>
        <v>2.4509662500000001E-2</v>
      </c>
      <c r="U116">
        <f t="shared" si="34"/>
        <v>-0.13372969063999995</v>
      </c>
      <c r="V116">
        <f t="shared" si="34"/>
        <v>0.20167767801086628</v>
      </c>
      <c r="W116">
        <f t="shared" si="34"/>
        <v>-0.12707224631027805</v>
      </c>
      <c r="X116">
        <f t="shared" si="34"/>
        <v>-6.8570531637758725E-2</v>
      </c>
      <c r="Y116">
        <f t="shared" si="34"/>
        <v>-7.185735E-2</v>
      </c>
      <c r="Z116">
        <f t="shared" si="34"/>
        <v>-0.27945768199999999</v>
      </c>
      <c r="AA116">
        <f t="shared" si="33"/>
        <v>-9.2513899999999996E-2</v>
      </c>
      <c r="AB116">
        <f t="shared" si="33"/>
        <v>-0.24088399999999996</v>
      </c>
      <c r="AC116">
        <f t="shared" si="33"/>
        <v>0.30213235189174331</v>
      </c>
      <c r="AD116">
        <f t="shared" si="33"/>
        <v>-0.146890321000165</v>
      </c>
      <c r="AE116">
        <f t="shared" si="33"/>
        <v>-0.39116445199999994</v>
      </c>
      <c r="AF116">
        <f t="shared" si="33"/>
        <v>-0.506104621748663</v>
      </c>
      <c r="AG116">
        <f t="shared" si="33"/>
        <v>0.10782041053683195</v>
      </c>
      <c r="AH116">
        <f t="shared" si="33"/>
        <v>6.1619249999999995E-4</v>
      </c>
      <c r="AI116">
        <f t="shared" si="33"/>
        <v>6.8686459405153293E-3</v>
      </c>
      <c r="AJ116">
        <f t="shared" si="33"/>
        <v>1.8954402777089381E-2</v>
      </c>
      <c r="AK116">
        <f t="shared" si="33"/>
        <v>6.8604051025657295E-4</v>
      </c>
      <c r="AL116">
        <f t="shared" si="33"/>
        <v>7.2809123508030898E-2</v>
      </c>
      <c r="AM116">
        <f t="shared" si="33"/>
        <v>0.89558811999999988</v>
      </c>
      <c r="AN116">
        <f t="shared" si="33"/>
        <v>7.0132296311656928E-3</v>
      </c>
      <c r="AO116">
        <f t="shared" si="33"/>
        <v>-1.0363686500708938E-2</v>
      </c>
      <c r="AP116">
        <f t="shared" si="30"/>
        <v>-1.9552365977102547E-2</v>
      </c>
      <c r="AQ116">
        <f t="shared" si="29"/>
        <v>-3.7094266228232177E-2</v>
      </c>
      <c r="AR116">
        <f t="shared" si="29"/>
        <v>4.5970253448623641E-2</v>
      </c>
      <c r="AS116">
        <f t="shared" si="29"/>
        <v>-0.23308131999667375</v>
      </c>
      <c r="AT116">
        <f t="shared" si="29"/>
        <v>-0.10022455883999996</v>
      </c>
      <c r="AU116">
        <f t="shared" si="29"/>
        <v>1.2897697287999998</v>
      </c>
      <c r="AV116">
        <f t="shared" si="29"/>
        <v>0.1614662706270128</v>
      </c>
      <c r="AW116">
        <f t="shared" si="29"/>
        <v>-0.32741411753791982</v>
      </c>
    </row>
    <row r="117" spans="1:49" x14ac:dyDescent="0.25">
      <c r="A117">
        <v>0.5</v>
      </c>
      <c r="B117">
        <v>7.7</v>
      </c>
      <c r="C117">
        <v>24</v>
      </c>
      <c r="D117">
        <v>1.6</v>
      </c>
      <c r="E117">
        <f t="shared" si="22"/>
        <v>0.70740825057295642</v>
      </c>
      <c r="F117" t="str">
        <f t="shared" si="23"/>
        <v/>
      </c>
      <c r="G117">
        <f t="shared" si="20"/>
        <v>4758014.7293900764</v>
      </c>
      <c r="H117">
        <f t="shared" si="21"/>
        <v>8344551.1807439364</v>
      </c>
      <c r="I117">
        <f t="shared" si="24"/>
        <v>0.45692105755701873</v>
      </c>
      <c r="J117">
        <f t="shared" si="25"/>
        <v>0.10407050182201841</v>
      </c>
      <c r="K117">
        <f t="shared" si="34"/>
        <v>5.3671799999999999E-2</v>
      </c>
      <c r="L117">
        <f t="shared" si="34"/>
        <v>-0.21388955345518715</v>
      </c>
      <c r="M117">
        <f t="shared" si="34"/>
        <v>0.69338</v>
      </c>
      <c r="N117">
        <f t="shared" si="34"/>
        <v>-2.6659492598611931E-2</v>
      </c>
      <c r="O117">
        <f t="shared" si="34"/>
        <v>-0.21065292800000004</v>
      </c>
      <c r="P117">
        <f t="shared" si="34"/>
        <v>3.3675890873184663E-2</v>
      </c>
      <c r="Q117">
        <f t="shared" si="34"/>
        <v>-7.3963313037312042E-3</v>
      </c>
      <c r="R117">
        <f t="shared" si="34"/>
        <v>-6.6470375758349524E-3</v>
      </c>
      <c r="S117">
        <f t="shared" si="34"/>
        <v>0.73671936000000016</v>
      </c>
      <c r="T117">
        <f t="shared" si="34"/>
        <v>2.4509662500000001E-2</v>
      </c>
      <c r="U117">
        <f t="shared" si="34"/>
        <v>-0.19961982976000003</v>
      </c>
      <c r="V117">
        <f t="shared" si="34"/>
        <v>0.23048877486956149</v>
      </c>
      <c r="W117">
        <f t="shared" si="34"/>
        <v>-0.14522542435460351</v>
      </c>
      <c r="X117">
        <f t="shared" si="34"/>
        <v>-6.8570531637758725E-2</v>
      </c>
      <c r="Y117">
        <f t="shared" si="34"/>
        <v>-7.185735E-2</v>
      </c>
      <c r="Z117">
        <f t="shared" si="34"/>
        <v>-0.36500595200000008</v>
      </c>
      <c r="AA117">
        <f t="shared" si="33"/>
        <v>-9.2513899999999996E-2</v>
      </c>
      <c r="AB117">
        <f t="shared" si="33"/>
        <v>-0.31462400000000007</v>
      </c>
      <c r="AC117">
        <f t="shared" si="33"/>
        <v>0.34529411644770663</v>
      </c>
      <c r="AD117">
        <f t="shared" si="33"/>
        <v>-0.146890321000165</v>
      </c>
      <c r="AE117">
        <f t="shared" si="33"/>
        <v>-0.51090867200000012</v>
      </c>
      <c r="AF117">
        <f t="shared" si="33"/>
        <v>-0.57840528199847208</v>
      </c>
      <c r="AG117">
        <f t="shared" si="33"/>
        <v>0.27456464276684822</v>
      </c>
      <c r="AH117">
        <f t="shared" si="33"/>
        <v>7.0422000000000008E-4</v>
      </c>
      <c r="AI117">
        <f t="shared" si="33"/>
        <v>1.3391550555054829E-2</v>
      </c>
      <c r="AJ117">
        <f t="shared" si="33"/>
        <v>1.8954402777089381E-2</v>
      </c>
      <c r="AK117">
        <f t="shared" si="33"/>
        <v>1.1703548229949708E-3</v>
      </c>
      <c r="AL117">
        <f t="shared" si="33"/>
        <v>8.3210426866321047E-2</v>
      </c>
      <c r="AM117">
        <f t="shared" si="33"/>
        <v>1.02352928</v>
      </c>
      <c r="AN117">
        <f t="shared" si="33"/>
        <v>1.7859187131040413E-2</v>
      </c>
      <c r="AO117">
        <f t="shared" si="33"/>
        <v>-1.0363686500708938E-2</v>
      </c>
      <c r="AP117">
        <f t="shared" si="30"/>
        <v>-1.9552365977102547E-2</v>
      </c>
      <c r="AQ117">
        <f t="shared" si="29"/>
        <v>-4.8449653849119603E-2</v>
      </c>
      <c r="AR117">
        <f t="shared" si="29"/>
        <v>5.2537432512712735E-2</v>
      </c>
      <c r="AS117">
        <f t="shared" si="29"/>
        <v>-0.30443274448545155</v>
      </c>
      <c r="AT117">
        <f t="shared" si="29"/>
        <v>-0.17097867264000008</v>
      </c>
      <c r="AU117">
        <f t="shared" si="29"/>
        <v>1.9252539392000005</v>
      </c>
      <c r="AV117">
        <f t="shared" si="29"/>
        <v>0.21089472081895555</v>
      </c>
      <c r="AW117">
        <f t="shared" si="29"/>
        <v>-0.72953995722752041</v>
      </c>
    </row>
    <row r="118" spans="1:49" x14ac:dyDescent="0.25">
      <c r="A118">
        <v>0.5</v>
      </c>
      <c r="B118">
        <v>7.7</v>
      </c>
      <c r="C118">
        <v>24.5</v>
      </c>
      <c r="D118">
        <v>0.4</v>
      </c>
      <c r="E118">
        <f t="shared" si="22"/>
        <v>0.72214592245989306</v>
      </c>
      <c r="F118" t="str">
        <f t="shared" si="23"/>
        <v/>
      </c>
      <c r="G118">
        <f t="shared" si="20"/>
        <v>-1062760.1532316897</v>
      </c>
      <c r="H118">
        <f t="shared" si="21"/>
        <v>-459292.59983380133</v>
      </c>
      <c r="I118">
        <f t="shared" si="24"/>
        <v>-0.1020588461285262</v>
      </c>
      <c r="J118">
        <f t="shared" si="25"/>
        <v>-5.7281464649824119E-3</v>
      </c>
      <c r="K118">
        <f t="shared" si="34"/>
        <v>5.3671799999999999E-2</v>
      </c>
      <c r="L118">
        <f t="shared" si="34"/>
        <v>-0.2183455858188369</v>
      </c>
      <c r="M118">
        <f t="shared" si="34"/>
        <v>0.173345</v>
      </c>
      <c r="N118">
        <f t="shared" si="34"/>
        <v>-2.7781875750550026E-2</v>
      </c>
      <c r="O118">
        <f t="shared" si="34"/>
        <v>-1.3165808000000003E-2</v>
      </c>
      <c r="P118">
        <f t="shared" si="34"/>
        <v>8.9561968436670455E-3</v>
      </c>
      <c r="Q118">
        <f t="shared" si="34"/>
        <v>-1.805744947200001E-6</v>
      </c>
      <c r="R118">
        <f t="shared" si="34"/>
        <v>-1.8046272590642354E-3</v>
      </c>
      <c r="S118">
        <f t="shared" si="34"/>
        <v>4.604496000000001E-2</v>
      </c>
      <c r="T118">
        <f t="shared" si="34"/>
        <v>2.4509662500000001E-2</v>
      </c>
      <c r="U118">
        <f t="shared" si="34"/>
        <v>-3.1190598400000005E-3</v>
      </c>
      <c r="V118">
        <f t="shared" si="34"/>
        <v>5.8822656086502681E-2</v>
      </c>
      <c r="W118">
        <f t="shared" si="34"/>
        <v>-3.706273850716444E-2</v>
      </c>
      <c r="X118">
        <f t="shared" si="34"/>
        <v>-7.1457398638133121E-2</v>
      </c>
      <c r="Y118">
        <f t="shared" si="34"/>
        <v>-7.185735E-2</v>
      </c>
      <c r="Z118">
        <f t="shared" si="34"/>
        <v>-2.2812872000000005E-2</v>
      </c>
      <c r="AA118">
        <f t="shared" si="33"/>
        <v>-9.2513899999999996E-2</v>
      </c>
      <c r="AB118">
        <f t="shared" si="33"/>
        <v>-1.9664000000000004E-2</v>
      </c>
      <c r="AC118">
        <f t="shared" si="33"/>
        <v>8.8121935968425144E-2</v>
      </c>
      <c r="AD118">
        <f t="shared" si="33"/>
        <v>-0.15307450552143934</v>
      </c>
      <c r="AE118">
        <f t="shared" si="33"/>
        <v>-3.1931792000000007E-2</v>
      </c>
      <c r="AF118">
        <f t="shared" si="33"/>
        <v>-0.14761384801002672</v>
      </c>
      <c r="AG118">
        <f t="shared" si="33"/>
        <v>1.6758095872000014E-5</v>
      </c>
      <c r="AH118">
        <f t="shared" si="33"/>
        <v>1.7605500000000002E-4</v>
      </c>
      <c r="AI118">
        <f t="shared" si="33"/>
        <v>1.3628265754990748E-5</v>
      </c>
      <c r="AJ118">
        <f t="shared" si="33"/>
        <v>1.9349286168278742E-2</v>
      </c>
      <c r="AK118">
        <f t="shared" si="33"/>
        <v>4.9647450844124751E-6</v>
      </c>
      <c r="AL118">
        <f t="shared" si="33"/>
        <v>2.1678410905602959E-2</v>
      </c>
      <c r="AM118">
        <f t="shared" si="33"/>
        <v>0.25588232</v>
      </c>
      <c r="AN118">
        <f t="shared" si="33"/>
        <v>1.1127474078127292E-6</v>
      </c>
      <c r="AO118">
        <f t="shared" si="33"/>
        <v>-1.0579596636140375E-2</v>
      </c>
      <c r="AP118">
        <f t="shared" si="30"/>
        <v>-2.123335830069964E-2</v>
      </c>
      <c r="AQ118">
        <f t="shared" si="29"/>
        <v>-3.155588620110031E-3</v>
      </c>
      <c r="AR118">
        <f t="shared" si="29"/>
        <v>1.3972476304091033E-2</v>
      </c>
      <c r="AS118">
        <f t="shared" si="29"/>
        <v>-1.9423443333056158E-2</v>
      </c>
      <c r="AT118">
        <f t="shared" si="29"/>
        <v>-6.6788544000000031E-4</v>
      </c>
      <c r="AU118">
        <f t="shared" si="29"/>
        <v>3.0082092800000008E-2</v>
      </c>
      <c r="AV118">
        <f t="shared" si="29"/>
        <v>1.3455522552251072E-2</v>
      </c>
      <c r="AW118">
        <f t="shared" si="29"/>
        <v>-1.781103411200001E-4</v>
      </c>
    </row>
    <row r="119" spans="1:49" x14ac:dyDescent="0.25">
      <c r="A119">
        <v>0.5</v>
      </c>
      <c r="B119">
        <v>7.7</v>
      </c>
      <c r="C119">
        <v>24.5</v>
      </c>
      <c r="D119">
        <v>0.6</v>
      </c>
      <c r="E119">
        <f t="shared" si="22"/>
        <v>0.72214592245989306</v>
      </c>
      <c r="F119" t="str">
        <f t="shared" si="23"/>
        <v/>
      </c>
      <c r="G119">
        <f t="shared" si="20"/>
        <v>44003.282066727486</v>
      </c>
      <c r="H119">
        <f t="shared" si="21"/>
        <v>402565.05564405513</v>
      </c>
      <c r="I119">
        <f t="shared" si="24"/>
        <v>4.2257175148523105E-3</v>
      </c>
      <c r="J119">
        <f t="shared" si="25"/>
        <v>5.0206591642176892E-3</v>
      </c>
      <c r="K119">
        <f t="shared" si="34"/>
        <v>5.3671799999999999E-2</v>
      </c>
      <c r="L119">
        <f t="shared" si="34"/>
        <v>-0.2183455858188369</v>
      </c>
      <c r="M119">
        <f t="shared" si="34"/>
        <v>0.26001749999999996</v>
      </c>
      <c r="N119">
        <f t="shared" si="34"/>
        <v>-2.7781875750550026E-2</v>
      </c>
      <c r="O119">
        <f t="shared" si="34"/>
        <v>-2.9623068000000002E-2</v>
      </c>
      <c r="P119">
        <f t="shared" si="34"/>
        <v>1.3434295265500567E-2</v>
      </c>
      <c r="Q119">
        <f t="shared" si="34"/>
        <v>-2.0568563539199999E-5</v>
      </c>
      <c r="R119">
        <f t="shared" si="34"/>
        <v>-2.7069408885963529E-3</v>
      </c>
      <c r="S119">
        <f t="shared" si="34"/>
        <v>0.10360116</v>
      </c>
      <c r="T119">
        <f t="shared" si="34"/>
        <v>2.4509662500000001E-2</v>
      </c>
      <c r="U119">
        <f t="shared" si="34"/>
        <v>-1.0526826959999999E-2</v>
      </c>
      <c r="V119">
        <f t="shared" si="34"/>
        <v>8.8233984129754001E-2</v>
      </c>
      <c r="W119">
        <f t="shared" si="34"/>
        <v>-5.559410776074665E-2</v>
      </c>
      <c r="X119">
        <f t="shared" si="34"/>
        <v>-7.1457398638133121E-2</v>
      </c>
      <c r="Y119">
        <f t="shared" si="34"/>
        <v>-7.185735E-2</v>
      </c>
      <c r="Z119">
        <f t="shared" si="34"/>
        <v>-5.1328961999999999E-2</v>
      </c>
      <c r="AA119">
        <f t="shared" si="33"/>
        <v>-9.2513899999999996E-2</v>
      </c>
      <c r="AB119">
        <f t="shared" si="33"/>
        <v>-4.4243999999999999E-2</v>
      </c>
      <c r="AC119">
        <f t="shared" si="33"/>
        <v>0.13218290395263771</v>
      </c>
      <c r="AD119">
        <f t="shared" si="33"/>
        <v>-0.15307450552143934</v>
      </c>
      <c r="AE119">
        <f t="shared" si="33"/>
        <v>-7.1846531999999991E-2</v>
      </c>
      <c r="AF119">
        <f t="shared" si="33"/>
        <v>-0.2214207720150401</v>
      </c>
      <c r="AG119">
        <f t="shared" si="33"/>
        <v>2.86327778688E-4</v>
      </c>
      <c r="AH119">
        <f t="shared" si="33"/>
        <v>2.6408250000000002E-4</v>
      </c>
      <c r="AI119">
        <f t="shared" si="33"/>
        <v>1.0348964307696093E-4</v>
      </c>
      <c r="AJ119">
        <f t="shared" si="33"/>
        <v>1.9349286168278742E-2</v>
      </c>
      <c r="AK119">
        <f t="shared" si="33"/>
        <v>2.5134021989838143E-5</v>
      </c>
      <c r="AL119">
        <f t="shared" si="33"/>
        <v>3.251761635840443E-2</v>
      </c>
      <c r="AM119">
        <f t="shared" si="33"/>
        <v>0.38382347999999999</v>
      </c>
      <c r="AN119">
        <f t="shared" si="33"/>
        <v>1.901233266317529E-5</v>
      </c>
      <c r="AO119">
        <f t="shared" si="33"/>
        <v>-1.0579596636140375E-2</v>
      </c>
      <c r="AP119">
        <f t="shared" si="30"/>
        <v>-2.123335830069964E-2</v>
      </c>
      <c r="AQ119">
        <f t="shared" si="29"/>
        <v>-7.1000743952475687E-3</v>
      </c>
      <c r="AR119">
        <f t="shared" si="29"/>
        <v>2.0958714456136548E-2</v>
      </c>
      <c r="AS119">
        <f t="shared" si="29"/>
        <v>-4.3702747499376339E-2</v>
      </c>
      <c r="AT119">
        <f t="shared" si="29"/>
        <v>-3.3811700399999996E-3</v>
      </c>
      <c r="AU119">
        <f t="shared" si="29"/>
        <v>0.1015270632</v>
      </c>
      <c r="AV119">
        <f t="shared" si="29"/>
        <v>3.0274925742564907E-2</v>
      </c>
      <c r="AW119">
        <f t="shared" si="29"/>
        <v>-2.0287881043199998E-3</v>
      </c>
    </row>
    <row r="120" spans="1:49" x14ac:dyDescent="0.25">
      <c r="A120">
        <v>0.5</v>
      </c>
      <c r="B120">
        <v>7.7</v>
      </c>
      <c r="C120">
        <v>24.5</v>
      </c>
      <c r="D120">
        <v>0.8</v>
      </c>
      <c r="E120">
        <f t="shared" si="22"/>
        <v>0.72214592245989306</v>
      </c>
      <c r="F120">
        <f t="shared" si="23"/>
        <v>0.95915436015712907</v>
      </c>
      <c r="G120">
        <f t="shared" si="20"/>
        <v>1129305.2909740673</v>
      </c>
      <c r="H120">
        <f t="shared" si="21"/>
        <v>1482399.0603557923</v>
      </c>
      <c r="I120">
        <f t="shared" si="24"/>
        <v>0.1084493002237413</v>
      </c>
      <c r="J120">
        <f t="shared" si="25"/>
        <v>1.8487994233617005E-2</v>
      </c>
      <c r="K120">
        <f t="shared" si="34"/>
        <v>5.3671799999999999E-2</v>
      </c>
      <c r="L120">
        <f t="shared" si="34"/>
        <v>-0.2183455858188369</v>
      </c>
      <c r="M120">
        <f t="shared" si="34"/>
        <v>0.34669</v>
      </c>
      <c r="N120">
        <f t="shared" si="34"/>
        <v>-2.7781875750550026E-2</v>
      </c>
      <c r="O120">
        <f t="shared" si="34"/>
        <v>-5.2663232000000011E-2</v>
      </c>
      <c r="P120">
        <f t="shared" si="34"/>
        <v>1.7912393687334091E-2</v>
      </c>
      <c r="Q120">
        <f t="shared" si="34"/>
        <v>-1.1556767662080007E-4</v>
      </c>
      <c r="R120">
        <f t="shared" si="34"/>
        <v>-3.6092545181284708E-3</v>
      </c>
      <c r="S120">
        <f t="shared" si="34"/>
        <v>0.18417984000000004</v>
      </c>
      <c r="T120">
        <f t="shared" si="34"/>
        <v>2.4509662500000001E-2</v>
      </c>
      <c r="U120">
        <f t="shared" si="34"/>
        <v>-2.4952478720000004E-2</v>
      </c>
      <c r="V120">
        <f t="shared" si="34"/>
        <v>0.11764531217300536</v>
      </c>
      <c r="W120">
        <f t="shared" si="34"/>
        <v>-7.412547701432888E-2</v>
      </c>
      <c r="X120">
        <f t="shared" si="34"/>
        <v>-7.1457398638133121E-2</v>
      </c>
      <c r="Y120">
        <f t="shared" si="34"/>
        <v>-7.185735E-2</v>
      </c>
      <c r="Z120">
        <f t="shared" si="34"/>
        <v>-9.1251488000000019E-2</v>
      </c>
      <c r="AA120">
        <f t="shared" si="33"/>
        <v>-9.2513899999999996E-2</v>
      </c>
      <c r="AB120">
        <f t="shared" si="33"/>
        <v>-7.8656000000000018E-2</v>
      </c>
      <c r="AC120">
        <f t="shared" si="33"/>
        <v>0.17624387193685029</v>
      </c>
      <c r="AD120">
        <f t="shared" si="33"/>
        <v>-0.15307450552143934</v>
      </c>
      <c r="AE120">
        <f t="shared" si="33"/>
        <v>-0.12772716800000003</v>
      </c>
      <c r="AF120">
        <f t="shared" si="33"/>
        <v>-0.29522769602005344</v>
      </c>
      <c r="AG120">
        <f t="shared" si="33"/>
        <v>2.1450362716160017E-3</v>
      </c>
      <c r="AH120">
        <f t="shared" si="33"/>
        <v>3.5211000000000004E-4</v>
      </c>
      <c r="AI120">
        <f t="shared" si="33"/>
        <v>4.3610450415970393E-4</v>
      </c>
      <c r="AJ120">
        <f t="shared" si="33"/>
        <v>1.9349286168278742E-2</v>
      </c>
      <c r="AK120">
        <f t="shared" si="33"/>
        <v>7.9435921350599602E-5</v>
      </c>
      <c r="AL120">
        <f t="shared" si="33"/>
        <v>4.3356821811205919E-2</v>
      </c>
      <c r="AM120">
        <f t="shared" si="33"/>
        <v>0.51176463999999999</v>
      </c>
      <c r="AN120">
        <f t="shared" si="33"/>
        <v>1.4243166820002934E-4</v>
      </c>
      <c r="AO120">
        <f t="shared" si="33"/>
        <v>-1.0579596636140375E-2</v>
      </c>
      <c r="AP120">
        <f t="shared" si="30"/>
        <v>-2.123335830069964E-2</v>
      </c>
      <c r="AQ120">
        <f t="shared" si="29"/>
        <v>-1.2622354480440124E-2</v>
      </c>
      <c r="AR120">
        <f t="shared" si="29"/>
        <v>2.7944952608182066E-2</v>
      </c>
      <c r="AS120">
        <f t="shared" si="29"/>
        <v>-7.769377333222463E-2</v>
      </c>
      <c r="AT120">
        <f t="shared" si="29"/>
        <v>-1.0686167040000005E-2</v>
      </c>
      <c r="AU120">
        <f t="shared" si="29"/>
        <v>0.24065674240000007</v>
      </c>
      <c r="AV120">
        <f t="shared" si="29"/>
        <v>5.3822090209004289E-2</v>
      </c>
      <c r="AW120">
        <f t="shared" si="29"/>
        <v>-1.1399061831680006E-2</v>
      </c>
    </row>
    <row r="121" spans="1:49" x14ac:dyDescent="0.25">
      <c r="A121">
        <v>0.5</v>
      </c>
      <c r="B121">
        <v>7.7</v>
      </c>
      <c r="C121">
        <v>24.5</v>
      </c>
      <c r="D121">
        <v>1</v>
      </c>
      <c r="E121">
        <f t="shared" si="22"/>
        <v>0.72214592245989306</v>
      </c>
      <c r="F121" t="str">
        <f t="shared" si="23"/>
        <v/>
      </c>
      <c r="G121">
        <f t="shared" si="20"/>
        <v>2167182.1234850828</v>
      </c>
      <c r="H121">
        <f t="shared" si="21"/>
        <v>2853566.4834322375</v>
      </c>
      <c r="I121">
        <f t="shared" si="24"/>
        <v>0.20811855450233255</v>
      </c>
      <c r="J121">
        <f t="shared" si="25"/>
        <v>3.5588744017603306E-2</v>
      </c>
      <c r="K121">
        <f t="shared" si="34"/>
        <v>5.3671799999999999E-2</v>
      </c>
      <c r="L121">
        <f t="shared" si="34"/>
        <v>-0.2183455858188369</v>
      </c>
      <c r="M121">
        <f t="shared" si="34"/>
        <v>0.43336249999999998</v>
      </c>
      <c r="N121">
        <f t="shared" si="34"/>
        <v>-2.7781875750550026E-2</v>
      </c>
      <c r="O121">
        <f t="shared" si="34"/>
        <v>-8.2286300000000007E-2</v>
      </c>
      <c r="P121">
        <f t="shared" si="34"/>
        <v>2.239049210916761E-2</v>
      </c>
      <c r="Q121">
        <f t="shared" si="34"/>
        <v>-4.408557E-4</v>
      </c>
      <c r="R121">
        <f t="shared" si="34"/>
        <v>-4.5115681476605883E-3</v>
      </c>
      <c r="S121">
        <f t="shared" si="34"/>
        <v>0.28778100000000001</v>
      </c>
      <c r="T121">
        <f t="shared" si="34"/>
        <v>2.4509662500000001E-2</v>
      </c>
      <c r="U121">
        <f t="shared" si="34"/>
        <v>-4.8735309999999997E-2</v>
      </c>
      <c r="V121">
        <f t="shared" si="34"/>
        <v>0.1470566402162567</v>
      </c>
      <c r="W121">
        <f t="shared" si="34"/>
        <v>-9.2656846267911097E-2</v>
      </c>
      <c r="X121">
        <f t="shared" si="34"/>
        <v>-7.1457398638133121E-2</v>
      </c>
      <c r="Y121">
        <f t="shared" si="34"/>
        <v>-7.185735E-2</v>
      </c>
      <c r="Z121">
        <f t="shared" si="34"/>
        <v>-0.14258045</v>
      </c>
      <c r="AA121">
        <f t="shared" si="33"/>
        <v>-9.2513899999999996E-2</v>
      </c>
      <c r="AB121">
        <f t="shared" si="33"/>
        <v>-0.1229</v>
      </c>
      <c r="AC121">
        <f t="shared" si="33"/>
        <v>0.22030483992106284</v>
      </c>
      <c r="AD121">
        <f t="shared" si="33"/>
        <v>-0.15307450552143934</v>
      </c>
      <c r="AE121">
        <f t="shared" si="33"/>
        <v>-0.19957369999999999</v>
      </c>
      <c r="AF121">
        <f t="shared" si="33"/>
        <v>-0.36903462002506682</v>
      </c>
      <c r="AG121">
        <f t="shared" si="33"/>
        <v>1.0228330000000001E-2</v>
      </c>
      <c r="AH121">
        <f t="shared" si="33"/>
        <v>4.4013750000000001E-4</v>
      </c>
      <c r="AI121">
        <f t="shared" si="33"/>
        <v>1.3308853276358145E-3</v>
      </c>
      <c r="AJ121">
        <f t="shared" si="33"/>
        <v>1.9349286168278742E-2</v>
      </c>
      <c r="AK121">
        <f t="shared" si="33"/>
        <v>1.9393535485986223E-4</v>
      </c>
      <c r="AL121">
        <f t="shared" si="33"/>
        <v>5.4196027264007386E-2</v>
      </c>
      <c r="AM121">
        <f t="shared" si="33"/>
        <v>0.63970579999999999</v>
      </c>
      <c r="AN121">
        <f t="shared" si="33"/>
        <v>6.7916711902632357E-4</v>
      </c>
      <c r="AO121">
        <f t="shared" si="33"/>
        <v>-1.0579596636140375E-2</v>
      </c>
      <c r="AP121">
        <f t="shared" si="30"/>
        <v>-2.123335830069964E-2</v>
      </c>
      <c r="AQ121">
        <f t="shared" si="29"/>
        <v>-1.9722428875687689E-2</v>
      </c>
      <c r="AR121">
        <f t="shared" si="29"/>
        <v>3.4931190760227583E-2</v>
      </c>
      <c r="AS121">
        <f t="shared" si="29"/>
        <v>-0.12139652083160095</v>
      </c>
      <c r="AT121">
        <f t="shared" si="29"/>
        <v>-2.6089274999999999E-2</v>
      </c>
      <c r="AU121">
        <f t="shared" si="29"/>
        <v>0.47003270000000003</v>
      </c>
      <c r="AV121">
        <f t="shared" si="29"/>
        <v>8.4097015951569182E-2</v>
      </c>
      <c r="AW121">
        <f t="shared" si="29"/>
        <v>-4.3483969999999997E-2</v>
      </c>
    </row>
    <row r="122" spans="1:49" x14ac:dyDescent="0.25">
      <c r="A122">
        <v>0.5</v>
      </c>
      <c r="B122">
        <v>7.7</v>
      </c>
      <c r="C122">
        <v>24.5</v>
      </c>
      <c r="D122">
        <v>1.2</v>
      </c>
      <c r="E122">
        <f t="shared" si="22"/>
        <v>0.72214592245989306</v>
      </c>
      <c r="F122" t="str">
        <f t="shared" si="23"/>
        <v/>
      </c>
      <c r="G122">
        <f t="shared" si="20"/>
        <v>3129942.4487925679</v>
      </c>
      <c r="H122">
        <f t="shared" si="21"/>
        <v>4515825.7526931297</v>
      </c>
      <c r="I122">
        <f t="shared" si="24"/>
        <v>0.30057423003779404</v>
      </c>
      <c r="J122">
        <f t="shared" si="25"/>
        <v>5.631989570728111E-2</v>
      </c>
      <c r="K122">
        <f t="shared" si="34"/>
        <v>5.3671799999999999E-2</v>
      </c>
      <c r="L122">
        <f t="shared" si="34"/>
        <v>-0.2183455858188369</v>
      </c>
      <c r="M122">
        <f t="shared" si="34"/>
        <v>0.52003499999999991</v>
      </c>
      <c r="N122">
        <f t="shared" si="34"/>
        <v>-2.7781875750550026E-2</v>
      </c>
      <c r="O122">
        <f t="shared" si="34"/>
        <v>-0.11849227200000001</v>
      </c>
      <c r="P122">
        <f t="shared" si="34"/>
        <v>2.6868590531001133E-2</v>
      </c>
      <c r="Q122">
        <f t="shared" si="34"/>
        <v>-1.3163880665087999E-3</v>
      </c>
      <c r="R122">
        <f t="shared" si="34"/>
        <v>-5.4138817771927058E-3</v>
      </c>
      <c r="S122">
        <f t="shared" si="34"/>
        <v>0.41440463999999999</v>
      </c>
      <c r="T122">
        <f t="shared" si="34"/>
        <v>2.4509662500000001E-2</v>
      </c>
      <c r="U122">
        <f t="shared" si="34"/>
        <v>-8.4214615679999993E-2</v>
      </c>
      <c r="V122">
        <f t="shared" si="34"/>
        <v>0.176467968259508</v>
      </c>
      <c r="W122">
        <f t="shared" si="34"/>
        <v>-0.1111882155214933</v>
      </c>
      <c r="X122">
        <f t="shared" si="34"/>
        <v>-7.1457398638133121E-2</v>
      </c>
      <c r="Y122">
        <f t="shared" si="34"/>
        <v>-7.185735E-2</v>
      </c>
      <c r="Z122">
        <f t="shared" si="34"/>
        <v>-0.205315848</v>
      </c>
      <c r="AA122">
        <f t="shared" si="33"/>
        <v>-9.2513899999999996E-2</v>
      </c>
      <c r="AB122">
        <f t="shared" si="33"/>
        <v>-0.17697599999999999</v>
      </c>
      <c r="AC122">
        <f t="shared" si="33"/>
        <v>0.26436580790527542</v>
      </c>
      <c r="AD122">
        <f t="shared" si="33"/>
        <v>-0.15307450552143934</v>
      </c>
      <c r="AE122">
        <f t="shared" si="33"/>
        <v>-0.28738612799999996</v>
      </c>
      <c r="AF122">
        <f t="shared" si="33"/>
        <v>-0.44284154403008019</v>
      </c>
      <c r="AG122">
        <f t="shared" si="33"/>
        <v>3.6649955672064E-2</v>
      </c>
      <c r="AH122">
        <f t="shared" si="33"/>
        <v>5.2816500000000004E-4</v>
      </c>
      <c r="AI122">
        <f t="shared" si="33"/>
        <v>3.3116685784627497E-3</v>
      </c>
      <c r="AJ122">
        <f t="shared" si="33"/>
        <v>1.9349286168278742E-2</v>
      </c>
      <c r="AK122">
        <f t="shared" si="33"/>
        <v>4.0214435183741028E-4</v>
      </c>
      <c r="AL122">
        <f t="shared" si="33"/>
        <v>6.5035232716808861E-2</v>
      </c>
      <c r="AM122">
        <f t="shared" si="33"/>
        <v>0.76764695999999999</v>
      </c>
      <c r="AN122">
        <f t="shared" si="33"/>
        <v>2.4335785808864371E-3</v>
      </c>
      <c r="AO122">
        <f t="shared" si="33"/>
        <v>-1.0579596636140375E-2</v>
      </c>
      <c r="AP122">
        <f t="shared" si="30"/>
        <v>-2.123335830069964E-2</v>
      </c>
      <c r="AQ122">
        <f t="shared" si="29"/>
        <v>-2.8400297580990275E-2</v>
      </c>
      <c r="AR122">
        <f t="shared" si="29"/>
        <v>4.1917428912273097E-2</v>
      </c>
      <c r="AS122">
        <f t="shared" si="29"/>
        <v>-0.17481098999750536</v>
      </c>
      <c r="AT122">
        <f t="shared" si="29"/>
        <v>-5.4098720639999993E-2</v>
      </c>
      <c r="AU122">
        <f t="shared" si="29"/>
        <v>0.81221650560000003</v>
      </c>
      <c r="AV122">
        <f t="shared" si="29"/>
        <v>0.12109970297025963</v>
      </c>
      <c r="AW122">
        <f t="shared" si="29"/>
        <v>-0.12984243867647999</v>
      </c>
    </row>
    <row r="123" spans="1:49" x14ac:dyDescent="0.25">
      <c r="A123">
        <v>0.5</v>
      </c>
      <c r="B123">
        <v>7.7</v>
      </c>
      <c r="C123">
        <v>24.5</v>
      </c>
      <c r="D123">
        <v>1.4</v>
      </c>
      <c r="E123">
        <f t="shared" si="22"/>
        <v>0.72214592245989306</v>
      </c>
      <c r="F123" t="str">
        <f t="shared" si="23"/>
        <v/>
      </c>
      <c r="G123">
        <f t="shared" si="20"/>
        <v>3987215.4230087292</v>
      </c>
      <c r="H123">
        <f t="shared" si="21"/>
        <v>6381749.6173998797</v>
      </c>
      <c r="I123">
        <f t="shared" si="24"/>
        <v>0.38289975786231834</v>
      </c>
      <c r="J123">
        <f t="shared" si="25"/>
        <v>7.959108534415732E-2</v>
      </c>
      <c r="K123">
        <f t="shared" si="34"/>
        <v>5.3671799999999999E-2</v>
      </c>
      <c r="L123">
        <f t="shared" si="34"/>
        <v>-0.2183455858188369</v>
      </c>
      <c r="M123">
        <f t="shared" si="34"/>
        <v>0.60670749999999996</v>
      </c>
      <c r="N123">
        <f t="shared" si="34"/>
        <v>-2.7781875750550026E-2</v>
      </c>
      <c r="O123">
        <f t="shared" si="34"/>
        <v>-0.16128114799999999</v>
      </c>
      <c r="P123">
        <f t="shared" si="34"/>
        <v>3.1346688952834656E-2</v>
      </c>
      <c r="Q123">
        <f t="shared" si="34"/>
        <v>-3.3194388639551987E-3</v>
      </c>
      <c r="R123">
        <f t="shared" si="34"/>
        <v>-6.3161954067248224E-3</v>
      </c>
      <c r="S123">
        <f t="shared" si="34"/>
        <v>0.56405075999999998</v>
      </c>
      <c r="T123">
        <f t="shared" si="34"/>
        <v>2.4509662500000001E-2</v>
      </c>
      <c r="U123">
        <f t="shared" si="34"/>
        <v>-0.13372969063999995</v>
      </c>
      <c r="V123">
        <f t="shared" si="34"/>
        <v>0.20587929630275933</v>
      </c>
      <c r="W123">
        <f t="shared" si="34"/>
        <v>-0.12971958477507553</v>
      </c>
      <c r="X123">
        <f t="shared" si="34"/>
        <v>-7.1457398638133121E-2</v>
      </c>
      <c r="Y123">
        <f t="shared" si="34"/>
        <v>-7.185735E-2</v>
      </c>
      <c r="Z123">
        <f t="shared" si="34"/>
        <v>-0.27945768199999999</v>
      </c>
      <c r="AA123">
        <f t="shared" si="33"/>
        <v>-9.2513899999999996E-2</v>
      </c>
      <c r="AB123">
        <f t="shared" si="33"/>
        <v>-0.24088399999999996</v>
      </c>
      <c r="AC123">
        <f t="shared" si="33"/>
        <v>0.30842677588948797</v>
      </c>
      <c r="AD123">
        <f t="shared" si="33"/>
        <v>-0.15307450552143934</v>
      </c>
      <c r="AE123">
        <f t="shared" si="33"/>
        <v>-0.39116445199999994</v>
      </c>
      <c r="AF123">
        <f t="shared" si="33"/>
        <v>-0.51664846803509357</v>
      </c>
      <c r="AG123">
        <f t="shared" si="33"/>
        <v>0.10782041053683195</v>
      </c>
      <c r="AH123">
        <f t="shared" si="33"/>
        <v>6.1619249999999995E-4</v>
      </c>
      <c r="AI123">
        <f t="shared" si="33"/>
        <v>7.1578207045040407E-3</v>
      </c>
      <c r="AJ123">
        <f t="shared" si="33"/>
        <v>1.9349286168278742E-2</v>
      </c>
      <c r="AK123">
        <f t="shared" si="33"/>
        <v>7.450220592296466E-4</v>
      </c>
      <c r="AL123">
        <f t="shared" si="33"/>
        <v>7.5874438169610342E-2</v>
      </c>
      <c r="AM123">
        <f t="shared" si="33"/>
        <v>0.89558811999999988</v>
      </c>
      <c r="AN123">
        <f t="shared" si="33"/>
        <v>7.1593385818149785E-3</v>
      </c>
      <c r="AO123">
        <f t="shared" si="33"/>
        <v>-1.0579596636140375E-2</v>
      </c>
      <c r="AP123">
        <f t="shared" si="30"/>
        <v>-2.123335830069964E-2</v>
      </c>
      <c r="AQ123">
        <f t="shared" si="29"/>
        <v>-3.8655960596347863E-2</v>
      </c>
      <c r="AR123">
        <f t="shared" si="29"/>
        <v>4.8903667064318611E-2</v>
      </c>
      <c r="AS123">
        <f t="shared" si="29"/>
        <v>-0.23793718082993781</v>
      </c>
      <c r="AT123">
        <f t="shared" si="29"/>
        <v>-0.10022455883999996</v>
      </c>
      <c r="AU123">
        <f t="shared" si="29"/>
        <v>1.2897697287999998</v>
      </c>
      <c r="AV123">
        <f t="shared" si="29"/>
        <v>0.16483015126507558</v>
      </c>
      <c r="AW123">
        <f t="shared" si="29"/>
        <v>-0.32741411753791982</v>
      </c>
    </row>
    <row r="124" spans="1:49" x14ac:dyDescent="0.25">
      <c r="A124">
        <v>0.5</v>
      </c>
      <c r="B124">
        <v>7.7</v>
      </c>
      <c r="C124">
        <v>24.5</v>
      </c>
      <c r="D124">
        <v>1.6</v>
      </c>
      <c r="E124">
        <f t="shared" si="22"/>
        <v>0.72214592245989306</v>
      </c>
      <c r="F124" t="str">
        <f t="shared" si="23"/>
        <v/>
      </c>
      <c r="G124">
        <f t="shared" si="20"/>
        <v>4704787.2163801752</v>
      </c>
      <c r="H124">
        <f t="shared" si="21"/>
        <v>8275282.2804823546</v>
      </c>
      <c r="I124">
        <f t="shared" si="24"/>
        <v>0.45180951988451312</v>
      </c>
      <c r="J124">
        <f t="shared" si="25"/>
        <v>0.10320660284713795</v>
      </c>
      <c r="K124">
        <f t="shared" si="34"/>
        <v>5.3671799999999999E-2</v>
      </c>
      <c r="L124">
        <f t="shared" si="34"/>
        <v>-0.2183455858188369</v>
      </c>
      <c r="M124">
        <f t="shared" si="34"/>
        <v>0.69338</v>
      </c>
      <c r="N124">
        <f t="shared" si="34"/>
        <v>-2.7781875750550026E-2</v>
      </c>
      <c r="O124">
        <f t="shared" si="34"/>
        <v>-0.21065292800000004</v>
      </c>
      <c r="P124">
        <f t="shared" si="34"/>
        <v>3.5824787374668182E-2</v>
      </c>
      <c r="Q124">
        <f t="shared" si="34"/>
        <v>-7.3963313037312042E-3</v>
      </c>
      <c r="R124">
        <f t="shared" si="34"/>
        <v>-7.2185090362569416E-3</v>
      </c>
      <c r="S124">
        <f t="shared" si="34"/>
        <v>0.73671936000000016</v>
      </c>
      <c r="T124">
        <f t="shared" si="34"/>
        <v>2.4509662500000001E-2</v>
      </c>
      <c r="U124">
        <f t="shared" si="34"/>
        <v>-0.19961982976000003</v>
      </c>
      <c r="V124">
        <f t="shared" si="34"/>
        <v>0.23529062434601072</v>
      </c>
      <c r="W124">
        <f t="shared" si="34"/>
        <v>-0.14825095402865776</v>
      </c>
      <c r="X124">
        <f t="shared" si="34"/>
        <v>-7.1457398638133121E-2</v>
      </c>
      <c r="Y124">
        <f t="shared" si="34"/>
        <v>-7.185735E-2</v>
      </c>
      <c r="Z124">
        <f t="shared" si="34"/>
        <v>-0.36500595200000008</v>
      </c>
      <c r="AA124">
        <f t="shared" si="33"/>
        <v>-9.2513899999999996E-2</v>
      </c>
      <c r="AB124">
        <f t="shared" si="33"/>
        <v>-0.31462400000000007</v>
      </c>
      <c r="AC124">
        <f t="shared" si="33"/>
        <v>0.35248774387370058</v>
      </c>
      <c r="AD124">
        <f t="shared" si="33"/>
        <v>-0.15307450552143934</v>
      </c>
      <c r="AE124">
        <f t="shared" si="33"/>
        <v>-0.51090867200000012</v>
      </c>
      <c r="AF124">
        <f t="shared" si="33"/>
        <v>-0.59045539204010689</v>
      </c>
      <c r="AG124">
        <f t="shared" si="33"/>
        <v>0.27456464276684822</v>
      </c>
      <c r="AH124">
        <f t="shared" si="33"/>
        <v>7.0422000000000008E-4</v>
      </c>
      <c r="AI124">
        <f t="shared" si="33"/>
        <v>1.3955344133110526E-2</v>
      </c>
      <c r="AJ124">
        <f t="shared" si="33"/>
        <v>1.9349286168278742E-2</v>
      </c>
      <c r="AK124">
        <f t="shared" si="33"/>
        <v>1.2709747416095936E-3</v>
      </c>
      <c r="AL124">
        <f t="shared" si="33"/>
        <v>8.6713643622411837E-2</v>
      </c>
      <c r="AM124">
        <f t="shared" si="33"/>
        <v>1.02352928</v>
      </c>
      <c r="AN124">
        <f t="shared" si="33"/>
        <v>1.8231253529603756E-2</v>
      </c>
      <c r="AO124">
        <f t="shared" si="33"/>
        <v>-1.0579596636140375E-2</v>
      </c>
      <c r="AP124">
        <f t="shared" si="30"/>
        <v>-2.123335830069964E-2</v>
      </c>
      <c r="AQ124">
        <f t="shared" si="29"/>
        <v>-5.0489417921760496E-2</v>
      </c>
      <c r="AR124">
        <f t="shared" si="29"/>
        <v>5.5889905216364132E-2</v>
      </c>
      <c r="AS124">
        <f t="shared" si="29"/>
        <v>-0.31077509332889852</v>
      </c>
      <c r="AT124">
        <f t="shared" si="29"/>
        <v>-0.17097867264000008</v>
      </c>
      <c r="AU124">
        <f t="shared" si="29"/>
        <v>1.9252539392000005</v>
      </c>
      <c r="AV124">
        <f t="shared" si="29"/>
        <v>0.21528836083601716</v>
      </c>
      <c r="AW124">
        <f t="shared" si="29"/>
        <v>-0.72953995722752041</v>
      </c>
    </row>
    <row r="125" spans="1:49" x14ac:dyDescent="0.25">
      <c r="A125">
        <v>0.5</v>
      </c>
      <c r="B125">
        <v>7.7</v>
      </c>
      <c r="C125">
        <v>25</v>
      </c>
      <c r="D125">
        <v>0.4</v>
      </c>
      <c r="E125">
        <f t="shared" si="22"/>
        <v>0.7368835943468296</v>
      </c>
      <c r="F125" t="str">
        <f t="shared" si="23"/>
        <v/>
      </c>
      <c r="G125">
        <f t="shared" si="20"/>
        <v>-1142901.7770483233</v>
      </c>
      <c r="H125">
        <f t="shared" si="21"/>
        <v>-520374.80427446438</v>
      </c>
      <c r="I125">
        <f t="shared" si="24"/>
        <v>-0.10975499622290116</v>
      </c>
      <c r="J125">
        <f t="shared" si="25"/>
        <v>-6.4899436582459809E-3</v>
      </c>
      <c r="K125">
        <f t="shared" si="34"/>
        <v>5.3671799999999999E-2</v>
      </c>
      <c r="L125">
        <f t="shared" si="34"/>
        <v>-0.22280161818248659</v>
      </c>
      <c r="M125">
        <f t="shared" si="34"/>
        <v>0.173345</v>
      </c>
      <c r="N125">
        <f t="shared" si="34"/>
        <v>-2.8927400823146623E-2</v>
      </c>
      <c r="O125">
        <f t="shared" si="34"/>
        <v>-1.3165808000000003E-2</v>
      </c>
      <c r="P125">
        <f t="shared" si="34"/>
        <v>9.5158021356609931E-3</v>
      </c>
      <c r="Q125">
        <f t="shared" si="34"/>
        <v>-1.805744947200001E-6</v>
      </c>
      <c r="R125">
        <f t="shared" si="34"/>
        <v>-1.9565151284756345E-3</v>
      </c>
      <c r="S125">
        <f t="shared" si="34"/>
        <v>4.604496000000001E-2</v>
      </c>
      <c r="T125">
        <f t="shared" si="34"/>
        <v>2.4509662500000001E-2</v>
      </c>
      <c r="U125">
        <f t="shared" si="34"/>
        <v>-3.1190598400000005E-3</v>
      </c>
      <c r="V125">
        <f t="shared" si="34"/>
        <v>6.002311845561497E-2</v>
      </c>
      <c r="W125">
        <f t="shared" si="34"/>
        <v>-3.7819120925677997E-2</v>
      </c>
      <c r="X125">
        <f t="shared" si="34"/>
        <v>-7.4403788669443055E-2</v>
      </c>
      <c r="Y125">
        <f t="shared" si="34"/>
        <v>-7.185735E-2</v>
      </c>
      <c r="Z125">
        <f t="shared" si="34"/>
        <v>-2.2812872000000005E-2</v>
      </c>
      <c r="AA125">
        <f t="shared" si="33"/>
        <v>-9.2513899999999996E-2</v>
      </c>
      <c r="AB125">
        <f t="shared" si="33"/>
        <v>-1.9664000000000004E-2</v>
      </c>
      <c r="AC125">
        <f t="shared" si="33"/>
        <v>8.9920342824923602E-2</v>
      </c>
      <c r="AD125">
        <f t="shared" si="33"/>
        <v>-0.15938619900191511</v>
      </c>
      <c r="AE125">
        <f t="shared" si="33"/>
        <v>-3.1931792000000007E-2</v>
      </c>
      <c r="AF125">
        <f t="shared" si="33"/>
        <v>-0.15062637552043542</v>
      </c>
      <c r="AG125">
        <f t="shared" si="33"/>
        <v>1.6758095872000014E-5</v>
      </c>
      <c r="AH125">
        <f t="shared" si="33"/>
        <v>1.7605500000000002E-4</v>
      </c>
      <c r="AI125">
        <f t="shared" si="33"/>
        <v>1.4190197579124058E-5</v>
      </c>
      <c r="AJ125">
        <f t="shared" si="33"/>
        <v>1.9744169559468103E-2</v>
      </c>
      <c r="AK125">
        <f t="shared" si="33"/>
        <v>5.382606750446018E-6</v>
      </c>
      <c r="AL125">
        <f t="shared" si="33"/>
        <v>2.257227291295601E-2</v>
      </c>
      <c r="AM125">
        <f t="shared" si="33"/>
        <v>0.25588232</v>
      </c>
      <c r="AN125">
        <f t="shared" si="33"/>
        <v>1.1354565385844177E-6</v>
      </c>
      <c r="AO125">
        <f t="shared" si="33"/>
        <v>-1.079550677157181E-2</v>
      </c>
      <c r="AP125">
        <f t="shared" si="30"/>
        <v>-2.3020480564614927E-2</v>
      </c>
      <c r="AQ125">
        <f t="shared" si="29"/>
        <v>-3.2857024365993649E-3</v>
      </c>
      <c r="AR125">
        <f t="shared" si="29"/>
        <v>1.4845511122163202E-2</v>
      </c>
      <c r="AS125">
        <f t="shared" si="29"/>
        <v>-1.9819840135771587E-2</v>
      </c>
      <c r="AT125">
        <f t="shared" si="29"/>
        <v>-6.6788544000000031E-4</v>
      </c>
      <c r="AU125">
        <f t="shared" si="29"/>
        <v>3.0082092800000008E-2</v>
      </c>
      <c r="AV125">
        <f t="shared" si="29"/>
        <v>1.3730125053317419E-2</v>
      </c>
      <c r="AW125">
        <f t="shared" si="29"/>
        <v>-1.781103411200001E-4</v>
      </c>
    </row>
    <row r="126" spans="1:49" x14ac:dyDescent="0.25">
      <c r="A126">
        <v>0.5</v>
      </c>
      <c r="B126">
        <v>7.7</v>
      </c>
      <c r="C126">
        <v>25</v>
      </c>
      <c r="D126">
        <v>0.6</v>
      </c>
      <c r="E126">
        <f t="shared" si="22"/>
        <v>0.7368835943468296</v>
      </c>
      <c r="F126" t="str">
        <f t="shared" si="23"/>
        <v/>
      </c>
      <c r="G126">
        <f t="shared" si="20"/>
        <v>-31703.36947075418</v>
      </c>
      <c r="H126">
        <f t="shared" si="21"/>
        <v>341220.42476713326</v>
      </c>
      <c r="I126">
        <f t="shared" si="24"/>
        <v>-3.044533892932029E-3</v>
      </c>
      <c r="J126">
        <f t="shared" si="25"/>
        <v>4.2555890746267732E-3</v>
      </c>
      <c r="K126">
        <f t="shared" si="34"/>
        <v>5.3671799999999999E-2</v>
      </c>
      <c r="L126">
        <f t="shared" si="34"/>
        <v>-0.22280161818248659</v>
      </c>
      <c r="M126">
        <f t="shared" si="34"/>
        <v>0.26001749999999996</v>
      </c>
      <c r="N126">
        <f t="shared" si="34"/>
        <v>-2.8927400823146623E-2</v>
      </c>
      <c r="O126">
        <f t="shared" si="34"/>
        <v>-2.9623068000000002E-2</v>
      </c>
      <c r="P126">
        <f t="shared" si="34"/>
        <v>1.427370320349149E-2</v>
      </c>
      <c r="Q126">
        <f t="shared" si="34"/>
        <v>-2.0568563539199999E-5</v>
      </c>
      <c r="R126">
        <f t="shared" si="34"/>
        <v>-2.9347726927134513E-3</v>
      </c>
      <c r="S126">
        <f t="shared" si="34"/>
        <v>0.10360116</v>
      </c>
      <c r="T126">
        <f t="shared" si="34"/>
        <v>2.4509662500000001E-2</v>
      </c>
      <c r="U126">
        <f t="shared" si="34"/>
        <v>-1.0526826959999999E-2</v>
      </c>
      <c r="V126">
        <f t="shared" si="34"/>
        <v>9.0034677683422451E-2</v>
      </c>
      <c r="W126">
        <f t="shared" si="34"/>
        <v>-5.6728681388516985E-2</v>
      </c>
      <c r="X126">
        <f t="shared" si="34"/>
        <v>-7.4403788669443055E-2</v>
      </c>
      <c r="Y126">
        <f t="shared" si="34"/>
        <v>-7.185735E-2</v>
      </c>
      <c r="Z126">
        <f t="shared" si="34"/>
        <v>-5.1328961999999999E-2</v>
      </c>
      <c r="AA126">
        <f t="shared" si="33"/>
        <v>-9.2513899999999996E-2</v>
      </c>
      <c r="AB126">
        <f t="shared" si="33"/>
        <v>-4.4243999999999999E-2</v>
      </c>
      <c r="AC126">
        <f t="shared" si="33"/>
        <v>0.1348805142373854</v>
      </c>
      <c r="AD126">
        <f t="shared" si="33"/>
        <v>-0.15938619900191511</v>
      </c>
      <c r="AE126">
        <f t="shared" si="33"/>
        <v>-7.1846531999999991E-2</v>
      </c>
      <c r="AF126">
        <f t="shared" si="33"/>
        <v>-0.22593956328065312</v>
      </c>
      <c r="AG126">
        <f t="shared" si="33"/>
        <v>2.86327778688E-4</v>
      </c>
      <c r="AH126">
        <f t="shared" si="33"/>
        <v>2.6408250000000002E-4</v>
      </c>
      <c r="AI126">
        <f t="shared" si="33"/>
        <v>1.0775681286647325E-4</v>
      </c>
      <c r="AJ126">
        <f t="shared" si="33"/>
        <v>1.9744169559468103E-2</v>
      </c>
      <c r="AK126">
        <f t="shared" si="33"/>
        <v>2.7249446674132953E-5</v>
      </c>
      <c r="AL126">
        <f t="shared" si="33"/>
        <v>3.385840936943401E-2</v>
      </c>
      <c r="AM126">
        <f t="shared" si="33"/>
        <v>0.38382347999999999</v>
      </c>
      <c r="AN126">
        <f t="shared" si="33"/>
        <v>1.940033945221968E-5</v>
      </c>
      <c r="AO126">
        <f t="shared" si="33"/>
        <v>-1.079550677157181E-2</v>
      </c>
      <c r="AP126">
        <f t="shared" si="30"/>
        <v>-2.3020480564614927E-2</v>
      </c>
      <c r="AQ126">
        <f t="shared" si="29"/>
        <v>-7.3928304823485695E-3</v>
      </c>
      <c r="AR126">
        <f t="shared" si="29"/>
        <v>2.2268266683244803E-2</v>
      </c>
      <c r="AS126">
        <f t="shared" si="29"/>
        <v>-4.4594640305486058E-2</v>
      </c>
      <c r="AT126">
        <f t="shared" si="29"/>
        <v>-3.3811700399999996E-3</v>
      </c>
      <c r="AU126">
        <f t="shared" si="29"/>
        <v>0.1015270632</v>
      </c>
      <c r="AV126">
        <f t="shared" si="29"/>
        <v>3.0892781369964189E-2</v>
      </c>
      <c r="AW126">
        <f t="shared" si="29"/>
        <v>-2.0287881043199998E-3</v>
      </c>
    </row>
    <row r="127" spans="1:49" x14ac:dyDescent="0.25">
      <c r="A127">
        <v>0.5</v>
      </c>
      <c r="B127">
        <v>7.7</v>
      </c>
      <c r="C127">
        <v>25</v>
      </c>
      <c r="D127">
        <v>0.8</v>
      </c>
      <c r="E127">
        <f t="shared" si="22"/>
        <v>0.7368835943468296</v>
      </c>
      <c r="F127">
        <f t="shared" si="23"/>
        <v>0.96849966156899236</v>
      </c>
      <c r="G127">
        <f t="shared" si="20"/>
        <v>1058033.611715738</v>
      </c>
      <c r="H127">
        <f t="shared" si="21"/>
        <v>1419902.6404220443</v>
      </c>
      <c r="I127">
        <f t="shared" si="24"/>
        <v>0.10160494750254764</v>
      </c>
      <c r="J127">
        <f t="shared" si="25"/>
        <v>1.7708559409178079E-2</v>
      </c>
      <c r="K127">
        <f t="shared" si="34"/>
        <v>5.3671799999999999E-2</v>
      </c>
      <c r="L127">
        <f t="shared" si="34"/>
        <v>-0.22280161818248659</v>
      </c>
      <c r="M127">
        <f t="shared" si="34"/>
        <v>0.34669</v>
      </c>
      <c r="N127">
        <f t="shared" si="34"/>
        <v>-2.8927400823146623E-2</v>
      </c>
      <c r="O127">
        <f t="shared" si="34"/>
        <v>-5.2663232000000011E-2</v>
      </c>
      <c r="P127">
        <f t="shared" si="34"/>
        <v>1.9031604271321986E-2</v>
      </c>
      <c r="Q127">
        <f t="shared" si="34"/>
        <v>-1.1556767662080007E-4</v>
      </c>
      <c r="R127">
        <f t="shared" si="34"/>
        <v>-3.9130302569512689E-3</v>
      </c>
      <c r="S127">
        <f t="shared" si="34"/>
        <v>0.18417984000000004</v>
      </c>
      <c r="T127">
        <f t="shared" si="34"/>
        <v>2.4509662500000001E-2</v>
      </c>
      <c r="U127">
        <f t="shared" si="34"/>
        <v>-2.4952478720000004E-2</v>
      </c>
      <c r="V127">
        <f t="shared" si="34"/>
        <v>0.12004623691122994</v>
      </c>
      <c r="W127">
        <f t="shared" si="34"/>
        <v>-7.5638241851355995E-2</v>
      </c>
      <c r="X127">
        <f t="shared" si="34"/>
        <v>-7.4403788669443055E-2</v>
      </c>
      <c r="Y127">
        <f t="shared" si="34"/>
        <v>-7.185735E-2</v>
      </c>
      <c r="Z127">
        <f t="shared" si="34"/>
        <v>-9.1251488000000019E-2</v>
      </c>
      <c r="AA127">
        <f t="shared" si="33"/>
        <v>-9.2513899999999996E-2</v>
      </c>
      <c r="AB127">
        <f t="shared" si="33"/>
        <v>-7.8656000000000018E-2</v>
      </c>
      <c r="AC127">
        <f t="shared" si="33"/>
        <v>0.1798406856498472</v>
      </c>
      <c r="AD127">
        <f t="shared" si="33"/>
        <v>-0.15938619900191511</v>
      </c>
      <c r="AE127">
        <f t="shared" si="33"/>
        <v>-0.12772716800000003</v>
      </c>
      <c r="AF127">
        <f t="shared" si="33"/>
        <v>-0.30125275104087085</v>
      </c>
      <c r="AG127">
        <f t="shared" si="33"/>
        <v>2.1450362716160017E-3</v>
      </c>
      <c r="AH127">
        <f t="shared" si="33"/>
        <v>3.5211000000000004E-4</v>
      </c>
      <c r="AI127">
        <f t="shared" si="33"/>
        <v>4.5408632253196986E-4</v>
      </c>
      <c r="AJ127">
        <f t="shared" si="33"/>
        <v>1.9744169559468103E-2</v>
      </c>
      <c r="AK127">
        <f t="shared" si="33"/>
        <v>8.6121708007136287E-5</v>
      </c>
      <c r="AL127">
        <f t="shared" si="33"/>
        <v>4.5144545825912021E-2</v>
      </c>
      <c r="AM127">
        <f t="shared" si="33"/>
        <v>0.51176463999999999</v>
      </c>
      <c r="AN127">
        <f t="shared" si="33"/>
        <v>1.4533843693880546E-4</v>
      </c>
      <c r="AO127">
        <f t="shared" si="33"/>
        <v>-1.079550677157181E-2</v>
      </c>
      <c r="AP127">
        <f t="shared" si="30"/>
        <v>-2.3020480564614927E-2</v>
      </c>
      <c r="AQ127">
        <f t="shared" si="29"/>
        <v>-1.314280974639746E-2</v>
      </c>
      <c r="AR127">
        <f t="shared" si="29"/>
        <v>2.9691022244326404E-2</v>
      </c>
      <c r="AS127">
        <f t="shared" si="29"/>
        <v>-7.9279360543086347E-2</v>
      </c>
      <c r="AT127">
        <f t="shared" si="29"/>
        <v>-1.0686167040000005E-2</v>
      </c>
      <c r="AU127">
        <f t="shared" si="29"/>
        <v>0.24065674240000007</v>
      </c>
      <c r="AV127">
        <f t="shared" ref="AV127:AW127" si="35">AV$4*$A127^AV$1*$D127^AV$2*$E127^AV$3</f>
        <v>5.4920500213269677E-2</v>
      </c>
      <c r="AW127">
        <f t="shared" si="35"/>
        <v>-1.1399061831680006E-2</v>
      </c>
    </row>
    <row r="128" spans="1:49" x14ac:dyDescent="0.25">
      <c r="A128">
        <v>0.5</v>
      </c>
      <c r="B128">
        <v>7.7</v>
      </c>
      <c r="C128">
        <v>25</v>
      </c>
      <c r="D128">
        <v>1</v>
      </c>
      <c r="E128">
        <f t="shared" si="22"/>
        <v>0.7368835943468296</v>
      </c>
      <c r="F128" t="str">
        <f t="shared" si="23"/>
        <v/>
      </c>
      <c r="G128">
        <f t="shared" si="20"/>
        <v>2100345.4165059049</v>
      </c>
      <c r="H128">
        <f t="shared" si="21"/>
        <v>2789202.47002621</v>
      </c>
      <c r="I128">
        <f t="shared" si="24"/>
        <v>0.20170010046772949</v>
      </c>
      <c r="J128">
        <f t="shared" si="25"/>
        <v>3.4786017180730183E-2</v>
      </c>
      <c r="K128">
        <f t="shared" si="34"/>
        <v>5.3671799999999999E-2</v>
      </c>
      <c r="L128">
        <f t="shared" si="34"/>
        <v>-0.22280161818248659</v>
      </c>
      <c r="M128">
        <f t="shared" si="34"/>
        <v>0.43336249999999998</v>
      </c>
      <c r="N128">
        <f t="shared" si="34"/>
        <v>-2.8927400823146623E-2</v>
      </c>
      <c r="O128">
        <f t="shared" si="34"/>
        <v>-8.2286300000000007E-2</v>
      </c>
      <c r="P128">
        <f t="shared" si="34"/>
        <v>2.3789505339152483E-2</v>
      </c>
      <c r="Q128">
        <f t="shared" si="34"/>
        <v>-4.408557E-4</v>
      </c>
      <c r="R128">
        <f t="shared" si="34"/>
        <v>-4.8912878211890857E-3</v>
      </c>
      <c r="S128">
        <f t="shared" si="34"/>
        <v>0.28778100000000001</v>
      </c>
      <c r="T128">
        <f t="shared" si="34"/>
        <v>2.4509662500000001E-2</v>
      </c>
      <c r="U128">
        <f t="shared" si="34"/>
        <v>-4.8735309999999997E-2</v>
      </c>
      <c r="V128">
        <f t="shared" si="34"/>
        <v>0.15005779613903741</v>
      </c>
      <c r="W128">
        <f t="shared" si="34"/>
        <v>-9.454780231419499E-2</v>
      </c>
      <c r="X128">
        <f t="shared" si="34"/>
        <v>-7.4403788669443055E-2</v>
      </c>
      <c r="Y128">
        <f t="shared" si="34"/>
        <v>-7.185735E-2</v>
      </c>
      <c r="Z128">
        <f t="shared" si="34"/>
        <v>-0.14258045</v>
      </c>
      <c r="AA128">
        <f t="shared" si="33"/>
        <v>-9.2513899999999996E-2</v>
      </c>
      <c r="AB128">
        <f t="shared" si="33"/>
        <v>-0.1229</v>
      </c>
      <c r="AC128">
        <f t="shared" si="33"/>
        <v>0.22480085706230901</v>
      </c>
      <c r="AD128">
        <f t="shared" si="33"/>
        <v>-0.15938619900191511</v>
      </c>
      <c r="AE128">
        <f t="shared" si="33"/>
        <v>-0.19957369999999999</v>
      </c>
      <c r="AF128">
        <f t="shared" si="33"/>
        <v>-0.37656593880108857</v>
      </c>
      <c r="AG128">
        <f t="shared" si="33"/>
        <v>1.0228330000000001E-2</v>
      </c>
      <c r="AH128">
        <f t="shared" si="33"/>
        <v>4.4013750000000001E-4</v>
      </c>
      <c r="AI128">
        <f t="shared" si="33"/>
        <v>1.3857614823363329E-3</v>
      </c>
      <c r="AJ128">
        <f t="shared" si="33"/>
        <v>1.9744169559468103E-2</v>
      </c>
      <c r="AK128">
        <f t="shared" si="33"/>
        <v>2.102580761892975E-4</v>
      </c>
      <c r="AL128">
        <f t="shared" si="33"/>
        <v>5.6430682282390017E-2</v>
      </c>
      <c r="AM128">
        <f t="shared" si="33"/>
        <v>0.63970579999999999</v>
      </c>
      <c r="AN128">
        <f t="shared" si="33"/>
        <v>6.9302767247584024E-4</v>
      </c>
      <c r="AO128">
        <f t="shared" si="33"/>
        <v>-1.079550677157181E-2</v>
      </c>
      <c r="AP128">
        <f t="shared" si="30"/>
        <v>-2.3020480564614927E-2</v>
      </c>
      <c r="AQ128">
        <f t="shared" ref="AQ128:AW145" si="36">AQ$4*$A128^AQ$1*$D128^AQ$2*$E128^AQ$3</f>
        <v>-2.0535640228746026E-2</v>
      </c>
      <c r="AR128">
        <f t="shared" si="36"/>
        <v>3.7113777805408005E-2</v>
      </c>
      <c r="AS128">
        <f t="shared" si="36"/>
        <v>-0.12387400084857239</v>
      </c>
      <c r="AT128">
        <f t="shared" si="36"/>
        <v>-2.6089274999999999E-2</v>
      </c>
      <c r="AU128">
        <f t="shared" si="36"/>
        <v>0.47003270000000003</v>
      </c>
      <c r="AV128">
        <f t="shared" si="36"/>
        <v>8.5813281583233855E-2</v>
      </c>
      <c r="AW128">
        <f t="shared" si="36"/>
        <v>-4.3483969999999997E-2</v>
      </c>
    </row>
    <row r="129" spans="1:49" x14ac:dyDescent="0.25">
      <c r="A129">
        <v>0.5</v>
      </c>
      <c r="B129">
        <v>7.7</v>
      </c>
      <c r="C129">
        <v>25</v>
      </c>
      <c r="D129">
        <v>1.2</v>
      </c>
      <c r="E129">
        <f t="shared" si="22"/>
        <v>0.7368835943468296</v>
      </c>
      <c r="F129" t="str">
        <f t="shared" si="23"/>
        <v/>
      </c>
      <c r="G129">
        <f t="shared" si="20"/>
        <v>3067540.7140925438</v>
      </c>
      <c r="H129">
        <f t="shared" si="21"/>
        <v>4449205.7660636948</v>
      </c>
      <c r="I129">
        <f t="shared" si="24"/>
        <v>0.2945816746897818</v>
      </c>
      <c r="J129">
        <f t="shared" si="25"/>
        <v>5.5489033113268804E-2</v>
      </c>
      <c r="K129">
        <f t="shared" si="34"/>
        <v>5.3671799999999999E-2</v>
      </c>
      <c r="L129">
        <f t="shared" si="34"/>
        <v>-0.22280161818248659</v>
      </c>
      <c r="M129">
        <f t="shared" si="34"/>
        <v>0.52003499999999991</v>
      </c>
      <c r="N129">
        <f t="shared" si="34"/>
        <v>-2.8927400823146623E-2</v>
      </c>
      <c r="O129">
        <f t="shared" si="34"/>
        <v>-0.11849227200000001</v>
      </c>
      <c r="P129">
        <f t="shared" si="34"/>
        <v>2.8547406406982979E-2</v>
      </c>
      <c r="Q129">
        <f t="shared" si="34"/>
        <v>-1.3163880665087999E-3</v>
      </c>
      <c r="R129">
        <f t="shared" si="34"/>
        <v>-5.8695453854269025E-3</v>
      </c>
      <c r="S129">
        <f t="shared" si="34"/>
        <v>0.41440463999999999</v>
      </c>
      <c r="T129">
        <f t="shared" si="34"/>
        <v>2.4509662500000001E-2</v>
      </c>
      <c r="U129">
        <f t="shared" si="34"/>
        <v>-8.4214615679999993E-2</v>
      </c>
      <c r="V129">
        <f t="shared" si="34"/>
        <v>0.1800693553668449</v>
      </c>
      <c r="W129">
        <f t="shared" si="34"/>
        <v>-0.11345736277703397</v>
      </c>
      <c r="X129">
        <f t="shared" si="34"/>
        <v>-7.4403788669443055E-2</v>
      </c>
      <c r="Y129">
        <f t="shared" si="34"/>
        <v>-7.185735E-2</v>
      </c>
      <c r="Z129">
        <f t="shared" si="34"/>
        <v>-0.205315848</v>
      </c>
      <c r="AA129">
        <f t="shared" si="33"/>
        <v>-9.2513899999999996E-2</v>
      </c>
      <c r="AB129">
        <f t="shared" si="33"/>
        <v>-0.17697599999999999</v>
      </c>
      <c r="AC129">
        <f t="shared" si="33"/>
        <v>0.26976102847477079</v>
      </c>
      <c r="AD129">
        <f t="shared" si="33"/>
        <v>-0.15938619900191511</v>
      </c>
      <c r="AE129">
        <f t="shared" si="33"/>
        <v>-0.28738612799999996</v>
      </c>
      <c r="AF129">
        <f t="shared" si="33"/>
        <v>-0.45187912656130624</v>
      </c>
      <c r="AG129">
        <f t="shared" si="33"/>
        <v>3.6649955672064E-2</v>
      </c>
      <c r="AH129">
        <f t="shared" si="33"/>
        <v>5.2816500000000004E-4</v>
      </c>
      <c r="AI129">
        <f t="shared" si="33"/>
        <v>3.4482180117271439E-3</v>
      </c>
      <c r="AJ129">
        <f t="shared" si="33"/>
        <v>1.9744169559468103E-2</v>
      </c>
      <c r="AK129">
        <f t="shared" si="33"/>
        <v>4.3599114678612725E-4</v>
      </c>
      <c r="AL129">
        <f t="shared" si="33"/>
        <v>6.771681873886802E-2</v>
      </c>
      <c r="AM129">
        <f t="shared" si="33"/>
        <v>0.76764695999999999</v>
      </c>
      <c r="AN129">
        <f t="shared" si="33"/>
        <v>2.4832434498841191E-3</v>
      </c>
      <c r="AO129">
        <f t="shared" si="33"/>
        <v>-1.079550677157181E-2</v>
      </c>
      <c r="AP129">
        <f t="shared" si="30"/>
        <v>-2.3020480564614927E-2</v>
      </c>
      <c r="AQ129">
        <f t="shared" si="36"/>
        <v>-2.9571321929394278E-2</v>
      </c>
      <c r="AR129">
        <f t="shared" si="36"/>
        <v>4.4536533366489606E-2</v>
      </c>
      <c r="AS129">
        <f t="shared" si="36"/>
        <v>-0.17837856122194423</v>
      </c>
      <c r="AT129">
        <f t="shared" si="36"/>
        <v>-5.4098720639999993E-2</v>
      </c>
      <c r="AU129">
        <f t="shared" si="36"/>
        <v>0.81221650560000003</v>
      </c>
      <c r="AV129">
        <f t="shared" si="36"/>
        <v>0.12357112547985676</v>
      </c>
      <c r="AW129">
        <f t="shared" si="36"/>
        <v>-0.12984243867647999</v>
      </c>
    </row>
    <row r="130" spans="1:49" x14ac:dyDescent="0.25">
      <c r="A130">
        <v>0.5</v>
      </c>
      <c r="B130">
        <v>7.7</v>
      </c>
      <c r="C130">
        <v>25</v>
      </c>
      <c r="D130">
        <v>1.4</v>
      </c>
      <c r="E130">
        <f t="shared" si="22"/>
        <v>0.7368835943468296</v>
      </c>
      <c r="F130" t="str">
        <f t="shared" si="23"/>
        <v/>
      </c>
      <c r="G130">
        <f t="shared" si="20"/>
        <v>3929248.6605878551</v>
      </c>
      <c r="H130">
        <f t="shared" si="21"/>
        <v>6313057.5512857689</v>
      </c>
      <c r="I130">
        <f t="shared" si="24"/>
        <v>0.37733310120089658</v>
      </c>
      <c r="J130">
        <f t="shared" si="25"/>
        <v>7.873438045532119E-2</v>
      </c>
      <c r="K130">
        <f t="shared" si="34"/>
        <v>5.3671799999999999E-2</v>
      </c>
      <c r="L130">
        <f t="shared" si="34"/>
        <v>-0.22280161818248659</v>
      </c>
      <c r="M130">
        <f t="shared" si="34"/>
        <v>0.60670749999999996</v>
      </c>
      <c r="N130">
        <f t="shared" si="34"/>
        <v>-2.8927400823146623E-2</v>
      </c>
      <c r="O130">
        <f t="shared" si="34"/>
        <v>-0.16128114799999999</v>
      </c>
      <c r="P130">
        <f t="shared" si="34"/>
        <v>3.3305307474813473E-2</v>
      </c>
      <c r="Q130">
        <f t="shared" si="34"/>
        <v>-3.3194388639551987E-3</v>
      </c>
      <c r="R130">
        <f t="shared" si="34"/>
        <v>-6.8478029496647193E-3</v>
      </c>
      <c r="S130">
        <f t="shared" si="34"/>
        <v>0.56405075999999998</v>
      </c>
      <c r="T130">
        <f t="shared" si="34"/>
        <v>2.4509662500000001E-2</v>
      </c>
      <c r="U130">
        <f t="shared" si="34"/>
        <v>-0.13372969063999995</v>
      </c>
      <c r="V130">
        <f t="shared" si="34"/>
        <v>0.21008091459465236</v>
      </c>
      <c r="W130">
        <f t="shared" si="34"/>
        <v>-0.13236692323987295</v>
      </c>
      <c r="X130">
        <f t="shared" si="34"/>
        <v>-7.4403788669443055E-2</v>
      </c>
      <c r="Y130">
        <f t="shared" si="34"/>
        <v>-7.185735E-2</v>
      </c>
      <c r="Z130">
        <f t="shared" si="34"/>
        <v>-0.27945768199999999</v>
      </c>
      <c r="AA130">
        <f t="shared" si="33"/>
        <v>-9.2513899999999996E-2</v>
      </c>
      <c r="AB130">
        <f t="shared" si="33"/>
        <v>-0.24088399999999996</v>
      </c>
      <c r="AC130">
        <f t="shared" si="33"/>
        <v>0.31472119988723257</v>
      </c>
      <c r="AD130">
        <f t="shared" si="33"/>
        <v>-0.15938619900191511</v>
      </c>
      <c r="AE130">
        <f t="shared" si="33"/>
        <v>-0.39116445199999994</v>
      </c>
      <c r="AF130">
        <f t="shared" si="33"/>
        <v>-0.52719231432152402</v>
      </c>
      <c r="AG130">
        <f t="shared" si="33"/>
        <v>0.10782041053683195</v>
      </c>
      <c r="AH130">
        <f t="shared" si="33"/>
        <v>6.1619249999999995E-4</v>
      </c>
      <c r="AI130">
        <f t="shared" si="33"/>
        <v>7.4529578347605563E-3</v>
      </c>
      <c r="AJ130">
        <f t="shared" si="33"/>
        <v>1.9744169559468103E-2</v>
      </c>
      <c r="AK130">
        <f t="shared" si="33"/>
        <v>8.0772742548880505E-4</v>
      </c>
      <c r="AL130">
        <f t="shared" si="33"/>
        <v>7.9002955195346017E-2</v>
      </c>
      <c r="AM130">
        <f t="shared" si="33"/>
        <v>0.89558811999999988</v>
      </c>
      <c r="AN130">
        <f t="shared" si="33"/>
        <v>7.3054475324642633E-3</v>
      </c>
      <c r="AO130">
        <f t="shared" si="33"/>
        <v>-1.079550677157181E-2</v>
      </c>
      <c r="AP130">
        <f t="shared" si="30"/>
        <v>-2.3020480564614927E-2</v>
      </c>
      <c r="AQ130">
        <f t="shared" si="36"/>
        <v>-4.0249854848342204E-2</v>
      </c>
      <c r="AR130">
        <f t="shared" si="36"/>
        <v>5.19592889275712E-2</v>
      </c>
      <c r="AS130">
        <f t="shared" si="36"/>
        <v>-0.24279304166320181</v>
      </c>
      <c r="AT130">
        <f t="shared" si="36"/>
        <v>-0.10022455883999996</v>
      </c>
      <c r="AU130">
        <f t="shared" si="36"/>
        <v>1.2897697287999998</v>
      </c>
      <c r="AV130">
        <f t="shared" si="36"/>
        <v>0.16819403190313834</v>
      </c>
      <c r="AW130">
        <f t="shared" si="36"/>
        <v>-0.32741411753791982</v>
      </c>
    </row>
    <row r="131" spans="1:49" x14ac:dyDescent="0.25">
      <c r="A131">
        <v>0.5</v>
      </c>
      <c r="B131">
        <v>7.7</v>
      </c>
      <c r="C131">
        <v>25</v>
      </c>
      <c r="D131">
        <v>1.6</v>
      </c>
      <c r="E131">
        <f t="shared" si="22"/>
        <v>0.7368835943468296</v>
      </c>
      <c r="F131" t="str">
        <f t="shared" si="23"/>
        <v/>
      </c>
      <c r="G131">
        <f t="shared" si="20"/>
        <v>4651255.426238453</v>
      </c>
      <c r="H131">
        <f t="shared" si="21"/>
        <v>8205645.981426606</v>
      </c>
      <c r="I131">
        <f t="shared" si="24"/>
        <v>0.44666876190968197</v>
      </c>
      <c r="J131">
        <f t="shared" si="25"/>
        <v>0.10233812179515717</v>
      </c>
      <c r="K131">
        <f t="shared" si="34"/>
        <v>5.3671799999999999E-2</v>
      </c>
      <c r="L131">
        <f t="shared" si="34"/>
        <v>-0.22280161818248659</v>
      </c>
      <c r="M131">
        <f t="shared" si="34"/>
        <v>0.69338</v>
      </c>
      <c r="N131">
        <f t="shared" si="34"/>
        <v>-2.8927400823146623E-2</v>
      </c>
      <c r="O131">
        <f t="shared" si="34"/>
        <v>-0.21065292800000004</v>
      </c>
      <c r="P131">
        <f t="shared" si="34"/>
        <v>3.8063208542643973E-2</v>
      </c>
      <c r="Q131">
        <f t="shared" si="34"/>
        <v>-7.3963313037312042E-3</v>
      </c>
      <c r="R131">
        <f t="shared" si="34"/>
        <v>-7.8260605139025378E-3</v>
      </c>
      <c r="S131">
        <f t="shared" si="34"/>
        <v>0.73671936000000016</v>
      </c>
      <c r="T131">
        <f t="shared" si="34"/>
        <v>2.4509662500000001E-2</v>
      </c>
      <c r="U131">
        <f t="shared" si="34"/>
        <v>-0.19961982976000003</v>
      </c>
      <c r="V131">
        <f t="shared" si="34"/>
        <v>0.24009247382245988</v>
      </c>
      <c r="W131">
        <f t="shared" si="34"/>
        <v>-0.15127648370271199</v>
      </c>
      <c r="X131">
        <f t="shared" si="34"/>
        <v>-7.4403788669443055E-2</v>
      </c>
      <c r="Y131">
        <f t="shared" si="34"/>
        <v>-7.185735E-2</v>
      </c>
      <c r="Z131">
        <f t="shared" ref="Z131:AO146" si="37">Z$4*$A131^Z$1*$D131^Z$2*$E131^Z$3</f>
        <v>-0.36500595200000008</v>
      </c>
      <c r="AA131">
        <f t="shared" si="37"/>
        <v>-9.2513899999999996E-2</v>
      </c>
      <c r="AB131">
        <f t="shared" si="37"/>
        <v>-0.31462400000000007</v>
      </c>
      <c r="AC131">
        <f t="shared" si="37"/>
        <v>0.35968137129969441</v>
      </c>
      <c r="AD131">
        <f t="shared" si="37"/>
        <v>-0.15938619900191511</v>
      </c>
      <c r="AE131">
        <f t="shared" si="37"/>
        <v>-0.51090867200000012</v>
      </c>
      <c r="AF131">
        <f t="shared" si="37"/>
        <v>-0.6025055020817417</v>
      </c>
      <c r="AG131">
        <f t="shared" si="37"/>
        <v>0.27456464276684822</v>
      </c>
      <c r="AH131">
        <f t="shared" si="37"/>
        <v>7.0422000000000008E-4</v>
      </c>
      <c r="AI131">
        <f t="shared" si="37"/>
        <v>1.4530762321023035E-2</v>
      </c>
      <c r="AJ131">
        <f t="shared" si="37"/>
        <v>1.9744169559468103E-2</v>
      </c>
      <c r="AK131">
        <f t="shared" si="37"/>
        <v>1.3779473281141806E-3</v>
      </c>
      <c r="AL131">
        <f t="shared" si="37"/>
        <v>9.0289091651824041E-2</v>
      </c>
      <c r="AM131">
        <f t="shared" si="37"/>
        <v>1.02352928</v>
      </c>
      <c r="AN131">
        <f t="shared" si="37"/>
        <v>1.8603319928167099E-2</v>
      </c>
      <c r="AO131">
        <f t="shared" si="37"/>
        <v>-1.079550677157181E-2</v>
      </c>
      <c r="AP131">
        <f t="shared" si="30"/>
        <v>-2.3020480564614927E-2</v>
      </c>
      <c r="AQ131">
        <f t="shared" si="36"/>
        <v>-5.2571238985589838E-2</v>
      </c>
      <c r="AR131">
        <f t="shared" si="36"/>
        <v>5.9382044488652808E-2</v>
      </c>
      <c r="AS131">
        <f t="shared" si="36"/>
        <v>-0.31711744217234539</v>
      </c>
      <c r="AT131">
        <f t="shared" si="36"/>
        <v>-0.17097867264000008</v>
      </c>
      <c r="AU131">
        <f t="shared" si="36"/>
        <v>1.9252539392000005</v>
      </c>
      <c r="AV131">
        <f t="shared" si="36"/>
        <v>0.21968200085307871</v>
      </c>
      <c r="AW131">
        <f t="shared" si="36"/>
        <v>-0.72953995722752041</v>
      </c>
    </row>
    <row r="132" spans="1:49" x14ac:dyDescent="0.25">
      <c r="A132">
        <v>0.5</v>
      </c>
      <c r="B132">
        <v>7.9</v>
      </c>
      <c r="C132">
        <v>21</v>
      </c>
      <c r="D132">
        <v>0.4</v>
      </c>
      <c r="E132">
        <f t="shared" si="22"/>
        <v>0.60331178332092328</v>
      </c>
      <c r="F132" t="str">
        <f t="shared" si="23"/>
        <v/>
      </c>
      <c r="G132">
        <f t="shared" si="20"/>
        <v>-490870.22613177256</v>
      </c>
      <c r="H132">
        <f t="shared" si="21"/>
        <v>-20561.752856086201</v>
      </c>
      <c r="I132">
        <f t="shared" si="24"/>
        <v>-4.2543833206744673E-2</v>
      </c>
      <c r="J132">
        <f t="shared" si="25"/>
        <v>-2.2558123511524724E-4</v>
      </c>
      <c r="K132">
        <f t="shared" ref="K132:Z147" si="38">K$4*$A132^K$1*$D132^K$2*$E132^K$3</f>
        <v>5.3671799999999999E-2</v>
      </c>
      <c r="L132">
        <f t="shared" si="38"/>
        <v>-0.18241529954485106</v>
      </c>
      <c r="M132">
        <f t="shared" si="38"/>
        <v>0.173345</v>
      </c>
      <c r="N132">
        <f t="shared" si="38"/>
        <v>-1.9390778844639623E-2</v>
      </c>
      <c r="O132">
        <f t="shared" si="38"/>
        <v>-1.3165808000000003E-2</v>
      </c>
      <c r="P132">
        <f t="shared" si="38"/>
        <v>5.2224484630361903E-3</v>
      </c>
      <c r="Q132">
        <f t="shared" si="38"/>
        <v>-1.805744947200001E-6</v>
      </c>
      <c r="R132">
        <f t="shared" si="38"/>
        <v>-8.79133622832452E-4</v>
      </c>
      <c r="S132">
        <f t="shared" si="38"/>
        <v>4.604496000000001E-2</v>
      </c>
      <c r="T132">
        <f t="shared" si="38"/>
        <v>2.4509662500000001E-2</v>
      </c>
      <c r="U132">
        <f t="shared" si="38"/>
        <v>-3.1190598400000005E-3</v>
      </c>
      <c r="V132">
        <f t="shared" si="38"/>
        <v>4.9142978502647802E-2</v>
      </c>
      <c r="W132">
        <f t="shared" si="38"/>
        <v>-3.0963806854086746E-2</v>
      </c>
      <c r="X132">
        <f t="shared" si="38"/>
        <v>-4.9874768221071591E-2</v>
      </c>
      <c r="Y132">
        <f t="shared" si="38"/>
        <v>-7.185735E-2</v>
      </c>
      <c r="Z132">
        <f t="shared" si="38"/>
        <v>-2.2812872000000005E-2</v>
      </c>
      <c r="AA132">
        <f t="shared" si="37"/>
        <v>-9.2513899999999996E-2</v>
      </c>
      <c r="AB132">
        <f t="shared" si="37"/>
        <v>-1.9664000000000004E-2</v>
      </c>
      <c r="AC132">
        <f t="shared" si="37"/>
        <v>7.3620857897671629E-2</v>
      </c>
      <c r="AD132">
        <f t="shared" si="37"/>
        <v>-0.10684065791562082</v>
      </c>
      <c r="AE132">
        <f t="shared" si="37"/>
        <v>-3.1931792000000007E-2</v>
      </c>
      <c r="AF132">
        <f t="shared" si="37"/>
        <v>-0.12332296162862992</v>
      </c>
      <c r="AG132">
        <f t="shared" si="37"/>
        <v>1.6758095872000014E-5</v>
      </c>
      <c r="AH132">
        <f t="shared" si="37"/>
        <v>1.7605500000000002E-4</v>
      </c>
      <c r="AI132">
        <f t="shared" si="37"/>
        <v>9.5120534575772606E-6</v>
      </c>
      <c r="AJ132">
        <f t="shared" si="37"/>
        <v>1.6165226419068316E-2</v>
      </c>
      <c r="AK132">
        <f t="shared" si="37"/>
        <v>2.4186015757970922E-6</v>
      </c>
      <c r="AL132">
        <f t="shared" si="37"/>
        <v>1.5130773578722395E-2</v>
      </c>
      <c r="AM132">
        <f t="shared" si="37"/>
        <v>0.25588232</v>
      </c>
      <c r="AN132">
        <f t="shared" si="37"/>
        <v>9.2963707488152061E-7</v>
      </c>
      <c r="AO132">
        <f t="shared" si="37"/>
        <v>-8.8386503542438564E-3</v>
      </c>
      <c r="AP132">
        <f t="shared" si="30"/>
        <v>-1.0343941727597025E-2</v>
      </c>
      <c r="AQ132">
        <f t="shared" si="36"/>
        <v>-2.202490631180787E-3</v>
      </c>
      <c r="AR132">
        <f t="shared" si="36"/>
        <v>8.1474914713054233E-3</v>
      </c>
      <c r="AS132">
        <f t="shared" si="36"/>
        <v>-1.6227180506097547E-2</v>
      </c>
      <c r="AT132">
        <f t="shared" si="36"/>
        <v>-6.6788544000000031E-4</v>
      </c>
      <c r="AU132">
        <f t="shared" si="36"/>
        <v>3.0082092800000008E-2</v>
      </c>
      <c r="AV132">
        <f t="shared" si="36"/>
        <v>1.1241322638589502E-2</v>
      </c>
      <c r="AW132">
        <f t="shared" si="36"/>
        <v>-1.781103411200001E-4</v>
      </c>
    </row>
    <row r="133" spans="1:49" x14ac:dyDescent="0.25">
      <c r="A133">
        <v>0.5</v>
      </c>
      <c r="B133">
        <v>7.9</v>
      </c>
      <c r="C133">
        <v>21</v>
      </c>
      <c r="D133">
        <v>0.6</v>
      </c>
      <c r="E133">
        <f t="shared" si="22"/>
        <v>0.60331178332092328</v>
      </c>
      <c r="F133" t="str">
        <f t="shared" si="23"/>
        <v/>
      </c>
      <c r="G133">
        <f t="shared" si="20"/>
        <v>698581.66084181564</v>
      </c>
      <c r="H133">
        <f t="shared" si="21"/>
        <v>969102.04206658562</v>
      </c>
      <c r="I133">
        <f t="shared" si="24"/>
        <v>6.054623009904566E-2</v>
      </c>
      <c r="J133">
        <f t="shared" si="25"/>
        <v>1.0631935765990912E-2</v>
      </c>
      <c r="K133">
        <f t="shared" si="38"/>
        <v>5.3671799999999999E-2</v>
      </c>
      <c r="L133">
        <f t="shared" si="38"/>
        <v>-0.18241529954485106</v>
      </c>
      <c r="M133">
        <f t="shared" si="38"/>
        <v>0.26001749999999996</v>
      </c>
      <c r="N133">
        <f t="shared" si="38"/>
        <v>-1.9390778844639623E-2</v>
      </c>
      <c r="O133">
        <f t="shared" si="38"/>
        <v>-2.9623068000000002E-2</v>
      </c>
      <c r="P133">
        <f t="shared" si="38"/>
        <v>7.8336726945542855E-3</v>
      </c>
      <c r="Q133">
        <f t="shared" si="38"/>
        <v>-2.0568563539199999E-5</v>
      </c>
      <c r="R133">
        <f t="shared" si="38"/>
        <v>-1.3187004342486779E-3</v>
      </c>
      <c r="S133">
        <f t="shared" si="38"/>
        <v>0.10360116</v>
      </c>
      <c r="T133">
        <f t="shared" si="38"/>
        <v>2.4509662500000001E-2</v>
      </c>
      <c r="U133">
        <f t="shared" si="38"/>
        <v>-1.0526826959999999E-2</v>
      </c>
      <c r="V133">
        <f t="shared" si="38"/>
        <v>7.3714467753971696E-2</v>
      </c>
      <c r="W133">
        <f t="shared" si="38"/>
        <v>-4.6445710281130113E-2</v>
      </c>
      <c r="X133">
        <f t="shared" si="38"/>
        <v>-4.9874768221071591E-2</v>
      </c>
      <c r="Y133">
        <f t="shared" si="38"/>
        <v>-7.185735E-2</v>
      </c>
      <c r="Z133">
        <f t="shared" si="38"/>
        <v>-5.1328961999999999E-2</v>
      </c>
      <c r="AA133">
        <f t="shared" si="37"/>
        <v>-9.2513899999999996E-2</v>
      </c>
      <c r="AB133">
        <f t="shared" si="37"/>
        <v>-4.4243999999999999E-2</v>
      </c>
      <c r="AC133">
        <f t="shared" si="37"/>
        <v>0.11043128684650744</v>
      </c>
      <c r="AD133">
        <f t="shared" si="37"/>
        <v>-0.10684065791562082</v>
      </c>
      <c r="AE133">
        <f t="shared" si="37"/>
        <v>-7.1846531999999991E-2</v>
      </c>
      <c r="AF133">
        <f t="shared" si="37"/>
        <v>-0.18498444244294487</v>
      </c>
      <c r="AG133">
        <f t="shared" si="37"/>
        <v>2.86327778688E-4</v>
      </c>
      <c r="AH133">
        <f t="shared" si="37"/>
        <v>2.6408250000000002E-4</v>
      </c>
      <c r="AI133">
        <f t="shared" si="37"/>
        <v>7.2232155943477284E-5</v>
      </c>
      <c r="AJ133">
        <f t="shared" si="37"/>
        <v>1.6165226419068316E-2</v>
      </c>
      <c r="AK133">
        <f t="shared" si="37"/>
        <v>1.2244170477472774E-5</v>
      </c>
      <c r="AL133">
        <f t="shared" si="37"/>
        <v>2.2696160368083588E-2</v>
      </c>
      <c r="AM133">
        <f t="shared" si="37"/>
        <v>0.38382347999999999</v>
      </c>
      <c r="AN133">
        <f t="shared" si="37"/>
        <v>1.5883720959108467E-5</v>
      </c>
      <c r="AO133">
        <f t="shared" si="37"/>
        <v>-8.8386503542438564E-3</v>
      </c>
      <c r="AP133">
        <f t="shared" si="30"/>
        <v>-1.0343941727597025E-2</v>
      </c>
      <c r="AQ133">
        <f t="shared" si="36"/>
        <v>-4.9556039201567696E-3</v>
      </c>
      <c r="AR133">
        <f t="shared" si="36"/>
        <v>1.2221237206958136E-2</v>
      </c>
      <c r="AS133">
        <f t="shared" si="36"/>
        <v>-3.6511156138719469E-2</v>
      </c>
      <c r="AT133">
        <f t="shared" si="36"/>
        <v>-3.3811700399999996E-3</v>
      </c>
      <c r="AU133">
        <f t="shared" si="36"/>
        <v>0.1015270632</v>
      </c>
      <c r="AV133">
        <f t="shared" si="36"/>
        <v>2.5292975936826376E-2</v>
      </c>
      <c r="AW133">
        <f t="shared" si="36"/>
        <v>-2.0287881043199998E-3</v>
      </c>
    </row>
    <row r="134" spans="1:49" x14ac:dyDescent="0.25">
      <c r="A134">
        <v>0.5</v>
      </c>
      <c r="B134">
        <v>7.9</v>
      </c>
      <c r="C134">
        <v>21</v>
      </c>
      <c r="D134">
        <v>0.8</v>
      </c>
      <c r="E134">
        <f t="shared" si="22"/>
        <v>0.60331178332092328</v>
      </c>
      <c r="F134">
        <f t="shared" si="23"/>
        <v>0.84537921359917956</v>
      </c>
      <c r="G134">
        <f t="shared" ref="G134:G197" si="39">I134*1025*$B$2^2*B134^4</f>
        <v>1864253.9750521826</v>
      </c>
      <c r="H134">
        <f t="shared" ref="H134:H197" si="40">J134*1025*$B$2^2*B134^5</f>
        <v>2214393.4399298145</v>
      </c>
      <c r="I134">
        <f t="shared" si="24"/>
        <v>0.16157531247034648</v>
      </c>
      <c r="J134">
        <f t="shared" si="25"/>
        <v>2.4293921374636644E-2</v>
      </c>
      <c r="K134">
        <f t="shared" si="38"/>
        <v>5.3671799999999999E-2</v>
      </c>
      <c r="L134">
        <f t="shared" si="38"/>
        <v>-0.18241529954485106</v>
      </c>
      <c r="M134">
        <f t="shared" si="38"/>
        <v>0.34669</v>
      </c>
      <c r="N134">
        <f t="shared" si="38"/>
        <v>-1.9390778844639623E-2</v>
      </c>
      <c r="O134">
        <f t="shared" si="38"/>
        <v>-5.2663232000000011E-2</v>
      </c>
      <c r="P134">
        <f t="shared" si="38"/>
        <v>1.0444896926072381E-2</v>
      </c>
      <c r="Q134">
        <f t="shared" si="38"/>
        <v>-1.1556767662080007E-4</v>
      </c>
      <c r="R134">
        <f t="shared" si="38"/>
        <v>-1.758267245664904E-3</v>
      </c>
      <c r="S134">
        <f t="shared" si="38"/>
        <v>0.18417984000000004</v>
      </c>
      <c r="T134">
        <f t="shared" si="38"/>
        <v>2.4509662500000001E-2</v>
      </c>
      <c r="U134">
        <f t="shared" si="38"/>
        <v>-2.4952478720000004E-2</v>
      </c>
      <c r="V134">
        <f t="shared" si="38"/>
        <v>9.8285957005295604E-2</v>
      </c>
      <c r="W134">
        <f t="shared" si="38"/>
        <v>-6.1927613708173491E-2</v>
      </c>
      <c r="X134">
        <f t="shared" si="38"/>
        <v>-4.9874768221071591E-2</v>
      </c>
      <c r="Y134">
        <f t="shared" si="38"/>
        <v>-7.185735E-2</v>
      </c>
      <c r="Z134">
        <f t="shared" si="38"/>
        <v>-9.1251488000000019E-2</v>
      </c>
      <c r="AA134">
        <f t="shared" si="37"/>
        <v>-9.2513899999999996E-2</v>
      </c>
      <c r="AB134">
        <f t="shared" si="37"/>
        <v>-7.8656000000000018E-2</v>
      </c>
      <c r="AC134">
        <f t="shared" si="37"/>
        <v>0.14724171579534326</v>
      </c>
      <c r="AD134">
        <f t="shared" si="37"/>
        <v>-0.10684065791562082</v>
      </c>
      <c r="AE134">
        <f t="shared" si="37"/>
        <v>-0.12772716800000003</v>
      </c>
      <c r="AF134">
        <f t="shared" si="37"/>
        <v>-0.24664592325725984</v>
      </c>
      <c r="AG134">
        <f t="shared" si="37"/>
        <v>2.1450362716160017E-3</v>
      </c>
      <c r="AH134">
        <f t="shared" si="37"/>
        <v>3.5211000000000004E-4</v>
      </c>
      <c r="AI134">
        <f t="shared" si="37"/>
        <v>3.0438571064247234E-4</v>
      </c>
      <c r="AJ134">
        <f t="shared" si="37"/>
        <v>1.6165226419068316E-2</v>
      </c>
      <c r="AK134">
        <f t="shared" si="37"/>
        <v>3.8697625212753475E-5</v>
      </c>
      <c r="AL134">
        <f t="shared" si="37"/>
        <v>3.026154715744479E-2</v>
      </c>
      <c r="AM134">
        <f t="shared" si="37"/>
        <v>0.51176463999999999</v>
      </c>
      <c r="AN134">
        <f t="shared" si="37"/>
        <v>1.1899354558483464E-4</v>
      </c>
      <c r="AO134">
        <f t="shared" si="37"/>
        <v>-8.8386503542438564E-3</v>
      </c>
      <c r="AP134">
        <f t="shared" si="30"/>
        <v>-1.0343941727597025E-2</v>
      </c>
      <c r="AQ134">
        <f t="shared" si="36"/>
        <v>-8.8099625247231479E-3</v>
      </c>
      <c r="AR134">
        <f t="shared" si="36"/>
        <v>1.6294982942610847E-2</v>
      </c>
      <c r="AS134">
        <f t="shared" si="36"/>
        <v>-6.4908722024390186E-2</v>
      </c>
      <c r="AT134">
        <f t="shared" si="36"/>
        <v>-1.0686167040000005E-2</v>
      </c>
      <c r="AU134">
        <f t="shared" si="36"/>
        <v>0.24065674240000007</v>
      </c>
      <c r="AV134">
        <f t="shared" si="36"/>
        <v>4.4965290554358009E-2</v>
      </c>
      <c r="AW134">
        <f t="shared" si="36"/>
        <v>-1.1399061831680006E-2</v>
      </c>
    </row>
    <row r="135" spans="1:49" x14ac:dyDescent="0.25">
      <c r="A135">
        <v>0.5</v>
      </c>
      <c r="B135">
        <v>7.9</v>
      </c>
      <c r="C135">
        <v>21</v>
      </c>
      <c r="D135">
        <v>1</v>
      </c>
      <c r="E135">
        <f t="shared" ref="E135:E198" si="41">C135*0.514443*(1-$B$1)/$B$2/B135</f>
        <v>0.60331178332092328</v>
      </c>
      <c r="F135" t="str">
        <f t="shared" ref="F135:F198" si="42">IF(AND($E$1&gt;H135,$E$1&lt;H136),($E$1-H135)/(H136-H135)*0.2+D135,"")</f>
        <v/>
      </c>
      <c r="G135">
        <f t="shared" si="39"/>
        <v>2977378.5036505992</v>
      </c>
      <c r="H135">
        <f t="shared" si="40"/>
        <v>3797241.4506438063</v>
      </c>
      <c r="I135">
        <f t="shared" ref="I135:I198" si="43">SUM(K135:Z135)</f>
        <v>0.25805006641134964</v>
      </c>
      <c r="J135">
        <f t="shared" ref="J135:J198" si="44">0.1*SUM(AA135:AW135)</f>
        <v>4.1659211763820835E-2</v>
      </c>
      <c r="K135">
        <f t="shared" si="38"/>
        <v>5.3671799999999999E-2</v>
      </c>
      <c r="L135">
        <f t="shared" si="38"/>
        <v>-0.18241529954485106</v>
      </c>
      <c r="M135">
        <f t="shared" si="38"/>
        <v>0.43336249999999998</v>
      </c>
      <c r="N135">
        <f t="shared" si="38"/>
        <v>-1.9390778844639623E-2</v>
      </c>
      <c r="O135">
        <f t="shared" si="38"/>
        <v>-8.2286300000000007E-2</v>
      </c>
      <c r="P135">
        <f t="shared" si="38"/>
        <v>1.3056121157590476E-2</v>
      </c>
      <c r="Q135">
        <f t="shared" si="38"/>
        <v>-4.408557E-4</v>
      </c>
      <c r="R135">
        <f t="shared" si="38"/>
        <v>-2.1978340570811298E-3</v>
      </c>
      <c r="S135">
        <f t="shared" si="38"/>
        <v>0.28778100000000001</v>
      </c>
      <c r="T135">
        <f t="shared" si="38"/>
        <v>2.4509662500000001E-2</v>
      </c>
      <c r="U135">
        <f t="shared" si="38"/>
        <v>-4.8735309999999997E-2</v>
      </c>
      <c r="V135">
        <f t="shared" si="38"/>
        <v>0.1228574462566195</v>
      </c>
      <c r="W135">
        <f t="shared" si="38"/>
        <v>-7.7409517135216863E-2</v>
      </c>
      <c r="X135">
        <f t="shared" si="38"/>
        <v>-4.9874768221071591E-2</v>
      </c>
      <c r="Y135">
        <f t="shared" si="38"/>
        <v>-7.185735E-2</v>
      </c>
      <c r="Z135">
        <f t="shared" si="38"/>
        <v>-0.14258045</v>
      </c>
      <c r="AA135">
        <f t="shared" si="37"/>
        <v>-9.2513899999999996E-2</v>
      </c>
      <c r="AB135">
        <f t="shared" si="37"/>
        <v>-0.1229</v>
      </c>
      <c r="AC135">
        <f t="shared" si="37"/>
        <v>0.18405214474417908</v>
      </c>
      <c r="AD135">
        <f t="shared" si="37"/>
        <v>-0.10684065791562082</v>
      </c>
      <c r="AE135">
        <f t="shared" si="37"/>
        <v>-0.19957369999999999</v>
      </c>
      <c r="AF135">
        <f t="shared" si="37"/>
        <v>-0.30830740407157481</v>
      </c>
      <c r="AG135">
        <f t="shared" si="37"/>
        <v>1.0228330000000001E-2</v>
      </c>
      <c r="AH135">
        <f t="shared" si="37"/>
        <v>4.4013750000000001E-4</v>
      </c>
      <c r="AI135">
        <f t="shared" si="37"/>
        <v>9.2891147046652884E-4</v>
      </c>
      <c r="AJ135">
        <f t="shared" si="37"/>
        <v>1.6165226419068316E-2</v>
      </c>
      <c r="AK135">
        <f t="shared" si="37"/>
        <v>9.4476624054573881E-5</v>
      </c>
      <c r="AL135">
        <f t="shared" si="37"/>
        <v>3.7826933946805981E-2</v>
      </c>
      <c r="AM135">
        <f t="shared" si="37"/>
        <v>0.63970579999999999</v>
      </c>
      <c r="AN135">
        <f t="shared" si="37"/>
        <v>5.6740544121186521E-4</v>
      </c>
      <c r="AO135">
        <f t="shared" si="37"/>
        <v>-8.8386503542438564E-3</v>
      </c>
      <c r="AP135">
        <f t="shared" si="30"/>
        <v>-1.0343941727597025E-2</v>
      </c>
      <c r="AQ135">
        <f t="shared" si="36"/>
        <v>-1.3765566444879916E-2</v>
      </c>
      <c r="AR135">
        <f t="shared" si="36"/>
        <v>2.0368728678263559E-2</v>
      </c>
      <c r="AS135">
        <f t="shared" si="36"/>
        <v>-0.10141987816310964</v>
      </c>
      <c r="AT135">
        <f t="shared" si="36"/>
        <v>-2.6089274999999999E-2</v>
      </c>
      <c r="AU135">
        <f t="shared" si="36"/>
        <v>0.47003270000000003</v>
      </c>
      <c r="AV135">
        <f t="shared" si="36"/>
        <v>7.0258266491184371E-2</v>
      </c>
      <c r="AW135">
        <f t="shared" si="36"/>
        <v>-4.3483969999999997E-2</v>
      </c>
    </row>
    <row r="136" spans="1:49" x14ac:dyDescent="0.25">
      <c r="A136">
        <v>0.5</v>
      </c>
      <c r="B136">
        <v>7.9</v>
      </c>
      <c r="C136">
        <v>21</v>
      </c>
      <c r="D136">
        <v>1.2</v>
      </c>
      <c r="E136">
        <f t="shared" si="41"/>
        <v>0.60331178332092328</v>
      </c>
      <c r="F136" t="str">
        <f t="shared" si="42"/>
        <v/>
      </c>
      <c r="G136">
        <f t="shared" si="39"/>
        <v>4007272.8491187859</v>
      </c>
      <c r="H136">
        <f t="shared" si="40"/>
        <v>5714566.1624582466</v>
      </c>
      <c r="I136">
        <f t="shared" si="43"/>
        <v>0.34731124160922322</v>
      </c>
      <c r="J136">
        <f t="shared" si="44"/>
        <v>6.2694017484679648E-2</v>
      </c>
      <c r="K136">
        <f t="shared" si="38"/>
        <v>5.3671799999999999E-2</v>
      </c>
      <c r="L136">
        <f t="shared" si="38"/>
        <v>-0.18241529954485106</v>
      </c>
      <c r="M136">
        <f t="shared" si="38"/>
        <v>0.52003499999999991</v>
      </c>
      <c r="N136">
        <f t="shared" si="38"/>
        <v>-1.9390778844639623E-2</v>
      </c>
      <c r="O136">
        <f t="shared" si="38"/>
        <v>-0.11849227200000001</v>
      </c>
      <c r="P136">
        <f t="shared" si="38"/>
        <v>1.5667345389108571E-2</v>
      </c>
      <c r="Q136">
        <f t="shared" si="38"/>
        <v>-1.3163880665087999E-3</v>
      </c>
      <c r="R136">
        <f t="shared" si="38"/>
        <v>-2.6374008684973559E-3</v>
      </c>
      <c r="S136">
        <f t="shared" si="38"/>
        <v>0.41440463999999999</v>
      </c>
      <c r="T136">
        <f t="shared" si="38"/>
        <v>2.4509662500000001E-2</v>
      </c>
      <c r="U136">
        <f t="shared" si="38"/>
        <v>-8.4214615679999993E-2</v>
      </c>
      <c r="V136">
        <f t="shared" si="38"/>
        <v>0.14742893550794339</v>
      </c>
      <c r="W136">
        <f t="shared" si="38"/>
        <v>-9.2891420562260227E-2</v>
      </c>
      <c r="X136">
        <f t="shared" si="38"/>
        <v>-4.9874768221071591E-2</v>
      </c>
      <c r="Y136">
        <f t="shared" si="38"/>
        <v>-7.185735E-2</v>
      </c>
      <c r="Z136">
        <f t="shared" si="38"/>
        <v>-0.205315848</v>
      </c>
      <c r="AA136">
        <f t="shared" si="37"/>
        <v>-9.2513899999999996E-2</v>
      </c>
      <c r="AB136">
        <f t="shared" si="37"/>
        <v>-0.17697599999999999</v>
      </c>
      <c r="AC136">
        <f t="shared" si="37"/>
        <v>0.22086257369301487</v>
      </c>
      <c r="AD136">
        <f t="shared" si="37"/>
        <v>-0.10684065791562082</v>
      </c>
      <c r="AE136">
        <f t="shared" si="37"/>
        <v>-0.28738612799999996</v>
      </c>
      <c r="AF136">
        <f t="shared" si="37"/>
        <v>-0.36996888488588975</v>
      </c>
      <c r="AG136">
        <f t="shared" si="37"/>
        <v>3.6649955672064E-2</v>
      </c>
      <c r="AH136">
        <f t="shared" si="37"/>
        <v>5.2816500000000004E-4</v>
      </c>
      <c r="AI136">
        <f t="shared" si="37"/>
        <v>2.3114289901912731E-3</v>
      </c>
      <c r="AJ136">
        <f t="shared" si="37"/>
        <v>1.6165226419068316E-2</v>
      </c>
      <c r="AK136">
        <f t="shared" si="37"/>
        <v>1.9590672763956438E-4</v>
      </c>
      <c r="AL136">
        <f t="shared" si="37"/>
        <v>4.5392320736167176E-2</v>
      </c>
      <c r="AM136">
        <f t="shared" si="37"/>
        <v>0.76764695999999999</v>
      </c>
      <c r="AN136">
        <f t="shared" si="37"/>
        <v>2.0331162827658838E-3</v>
      </c>
      <c r="AO136">
        <f t="shared" si="37"/>
        <v>-8.8386503542438564E-3</v>
      </c>
      <c r="AP136">
        <f t="shared" si="30"/>
        <v>-1.0343941727597025E-2</v>
      </c>
      <c r="AQ136">
        <f t="shared" si="36"/>
        <v>-1.9822415680627078E-2</v>
      </c>
      <c r="AR136">
        <f t="shared" si="36"/>
        <v>2.4442474413916272E-2</v>
      </c>
      <c r="AS136">
        <f t="shared" si="36"/>
        <v>-0.14604462455487788</v>
      </c>
      <c r="AT136">
        <f t="shared" si="36"/>
        <v>-5.4098720639999993E-2</v>
      </c>
      <c r="AU136">
        <f t="shared" si="36"/>
        <v>0.81221650560000003</v>
      </c>
      <c r="AV136">
        <f t="shared" si="36"/>
        <v>0.1011719037473055</v>
      </c>
      <c r="AW136">
        <f t="shared" si="36"/>
        <v>-0.12984243867647999</v>
      </c>
    </row>
    <row r="137" spans="1:49" x14ac:dyDescent="0.25">
      <c r="A137">
        <v>0.5</v>
      </c>
      <c r="B137">
        <v>7.9</v>
      </c>
      <c r="C137">
        <v>21</v>
      </c>
      <c r="D137">
        <v>1.4</v>
      </c>
      <c r="E137">
        <f t="shared" si="41"/>
        <v>0.60331178332092328</v>
      </c>
      <c r="F137" t="str">
        <f t="shared" si="42"/>
        <v/>
      </c>
      <c r="G137">
        <f t="shared" si="39"/>
        <v>4920285.6744509852</v>
      </c>
      <c r="H137">
        <f t="shared" si="40"/>
        <v>7862013.2842767891</v>
      </c>
      <c r="I137">
        <f t="shared" si="43"/>
        <v>0.42644226909615923</v>
      </c>
      <c r="J137">
        <f t="shared" si="44"/>
        <v>8.6253476518889455E-2</v>
      </c>
      <c r="K137">
        <f t="shared" si="38"/>
        <v>5.3671799999999999E-2</v>
      </c>
      <c r="L137">
        <f t="shared" si="38"/>
        <v>-0.18241529954485106</v>
      </c>
      <c r="M137">
        <f t="shared" si="38"/>
        <v>0.60670749999999996</v>
      </c>
      <c r="N137">
        <f t="shared" si="38"/>
        <v>-1.9390778844639623E-2</v>
      </c>
      <c r="O137">
        <f t="shared" si="38"/>
        <v>-0.16128114799999999</v>
      </c>
      <c r="P137">
        <f t="shared" si="38"/>
        <v>1.8278569620626663E-2</v>
      </c>
      <c r="Q137">
        <f t="shared" si="38"/>
        <v>-3.3194388639551987E-3</v>
      </c>
      <c r="R137">
        <f t="shared" si="38"/>
        <v>-3.0769676799135815E-3</v>
      </c>
      <c r="S137">
        <f t="shared" si="38"/>
        <v>0.56405075999999998</v>
      </c>
      <c r="T137">
        <f t="shared" si="38"/>
        <v>2.4509662500000001E-2</v>
      </c>
      <c r="U137">
        <f t="shared" si="38"/>
        <v>-0.13372969063999995</v>
      </c>
      <c r="V137">
        <f t="shared" si="38"/>
        <v>0.1720004247592673</v>
      </c>
      <c r="W137">
        <f t="shared" si="38"/>
        <v>-0.10837332398930359</v>
      </c>
      <c r="X137">
        <f t="shared" si="38"/>
        <v>-4.9874768221071591E-2</v>
      </c>
      <c r="Y137">
        <f t="shared" si="38"/>
        <v>-7.185735E-2</v>
      </c>
      <c r="Z137">
        <f t="shared" si="38"/>
        <v>-0.27945768199999999</v>
      </c>
      <c r="AA137">
        <f t="shared" si="37"/>
        <v>-9.2513899999999996E-2</v>
      </c>
      <c r="AB137">
        <f t="shared" si="37"/>
        <v>-0.24088399999999996</v>
      </c>
      <c r="AC137">
        <f t="shared" si="37"/>
        <v>0.25767300264185067</v>
      </c>
      <c r="AD137">
        <f t="shared" si="37"/>
        <v>-0.10684065791562082</v>
      </c>
      <c r="AE137">
        <f t="shared" si="37"/>
        <v>-0.39116445199999994</v>
      </c>
      <c r="AF137">
        <f t="shared" si="37"/>
        <v>-0.43163036570020469</v>
      </c>
      <c r="AG137">
        <f t="shared" si="37"/>
        <v>0.10782041053683195</v>
      </c>
      <c r="AH137">
        <f t="shared" si="37"/>
        <v>6.1619249999999995E-4</v>
      </c>
      <c r="AI137">
        <f t="shared" si="37"/>
        <v>4.9959088269219019E-3</v>
      </c>
      <c r="AJ137">
        <f t="shared" si="37"/>
        <v>1.6165226419068316E-2</v>
      </c>
      <c r="AK137">
        <f t="shared" si="37"/>
        <v>3.6294139896805096E-4</v>
      </c>
      <c r="AL137">
        <f t="shared" si="37"/>
        <v>5.2957707525528371E-2</v>
      </c>
      <c r="AM137">
        <f t="shared" si="37"/>
        <v>0.89558811999999988</v>
      </c>
      <c r="AN137">
        <f t="shared" si="37"/>
        <v>5.9812195746808683E-3</v>
      </c>
      <c r="AO137">
        <f t="shared" si="37"/>
        <v>-8.8386503542438564E-3</v>
      </c>
      <c r="AP137">
        <f t="shared" si="30"/>
        <v>-1.0343941727597025E-2</v>
      </c>
      <c r="AQ137">
        <f t="shared" si="36"/>
        <v>-2.6980510231964631E-2</v>
      </c>
      <c r="AR137">
        <f t="shared" si="36"/>
        <v>2.8516220149568981E-2</v>
      </c>
      <c r="AS137">
        <f t="shared" si="36"/>
        <v>-0.19878296119969488</v>
      </c>
      <c r="AT137">
        <f t="shared" si="36"/>
        <v>-0.10022455883999996</v>
      </c>
      <c r="AU137">
        <f t="shared" si="36"/>
        <v>1.2897697287999998</v>
      </c>
      <c r="AV137">
        <f t="shared" si="36"/>
        <v>0.13770620232272135</v>
      </c>
      <c r="AW137">
        <f t="shared" si="36"/>
        <v>-0.32741411753791982</v>
      </c>
    </row>
    <row r="138" spans="1:49" x14ac:dyDescent="0.25">
      <c r="A138">
        <v>0.5</v>
      </c>
      <c r="B138">
        <v>7.9</v>
      </c>
      <c r="C138">
        <v>21</v>
      </c>
      <c r="D138">
        <v>1.6</v>
      </c>
      <c r="E138">
        <f t="shared" si="41"/>
        <v>0.60331178332092328</v>
      </c>
      <c r="F138" t="str">
        <f t="shared" si="42"/>
        <v/>
      </c>
      <c r="G138">
        <f t="shared" si="39"/>
        <v>5678507.5583765116</v>
      </c>
      <c r="H138">
        <f t="shared" si="40"/>
        <v>10031165.514078686</v>
      </c>
      <c r="I138">
        <f t="shared" si="43"/>
        <v>0.49215753078076563</v>
      </c>
      <c r="J138">
        <f t="shared" si="44"/>
        <v>0.11005106043970132</v>
      </c>
      <c r="K138">
        <f t="shared" si="38"/>
        <v>5.3671799999999999E-2</v>
      </c>
      <c r="L138">
        <f t="shared" si="38"/>
        <v>-0.18241529954485106</v>
      </c>
      <c r="M138">
        <f t="shared" si="38"/>
        <v>0.69338</v>
      </c>
      <c r="N138">
        <f t="shared" si="38"/>
        <v>-1.9390778844639623E-2</v>
      </c>
      <c r="O138">
        <f t="shared" si="38"/>
        <v>-0.21065292800000004</v>
      </c>
      <c r="P138">
        <f t="shared" si="38"/>
        <v>2.0889793852144761E-2</v>
      </c>
      <c r="Q138">
        <f t="shared" si="38"/>
        <v>-7.3963313037312042E-3</v>
      </c>
      <c r="R138">
        <f t="shared" si="38"/>
        <v>-3.516534491329808E-3</v>
      </c>
      <c r="S138">
        <f t="shared" si="38"/>
        <v>0.73671936000000016</v>
      </c>
      <c r="T138">
        <f t="shared" si="38"/>
        <v>2.4509662500000001E-2</v>
      </c>
      <c r="U138">
        <f t="shared" si="38"/>
        <v>-0.19961982976000003</v>
      </c>
      <c r="V138">
        <f t="shared" si="38"/>
        <v>0.19657191401059121</v>
      </c>
      <c r="W138">
        <f t="shared" si="38"/>
        <v>-0.12385522741634698</v>
      </c>
      <c r="X138">
        <f t="shared" si="38"/>
        <v>-4.9874768221071591E-2</v>
      </c>
      <c r="Y138">
        <f t="shared" si="38"/>
        <v>-7.185735E-2</v>
      </c>
      <c r="Z138">
        <f t="shared" si="38"/>
        <v>-0.36500595200000008</v>
      </c>
      <c r="AA138">
        <f t="shared" si="37"/>
        <v>-9.2513899999999996E-2</v>
      </c>
      <c r="AB138">
        <f t="shared" si="37"/>
        <v>-0.31462400000000007</v>
      </c>
      <c r="AC138">
        <f t="shared" si="37"/>
        <v>0.29448343159068652</v>
      </c>
      <c r="AD138">
        <f t="shared" si="37"/>
        <v>-0.10684065791562082</v>
      </c>
      <c r="AE138">
        <f t="shared" si="37"/>
        <v>-0.51090867200000012</v>
      </c>
      <c r="AF138">
        <f t="shared" si="37"/>
        <v>-0.49329184651451968</v>
      </c>
      <c r="AG138">
        <f t="shared" si="37"/>
        <v>0.27456464276684822</v>
      </c>
      <c r="AH138">
        <f t="shared" si="37"/>
        <v>7.0422000000000008E-4</v>
      </c>
      <c r="AI138">
        <f t="shared" si="37"/>
        <v>9.7403427405591148E-3</v>
      </c>
      <c r="AJ138">
        <f t="shared" si="37"/>
        <v>1.6165226419068316E-2</v>
      </c>
      <c r="AK138">
        <f t="shared" si="37"/>
        <v>6.1916200340405561E-4</v>
      </c>
      <c r="AL138">
        <f t="shared" si="37"/>
        <v>6.0523094314889579E-2</v>
      </c>
      <c r="AM138">
        <f t="shared" si="37"/>
        <v>1.02352928</v>
      </c>
      <c r="AN138">
        <f t="shared" si="37"/>
        <v>1.5231173834858834E-2</v>
      </c>
      <c r="AO138">
        <f t="shared" si="37"/>
        <v>-8.8386503542438564E-3</v>
      </c>
      <c r="AP138">
        <f t="shared" si="30"/>
        <v>-1.0343941727597025E-2</v>
      </c>
      <c r="AQ138">
        <f t="shared" si="36"/>
        <v>-3.5239850098892592E-2</v>
      </c>
      <c r="AR138">
        <f t="shared" si="36"/>
        <v>3.2589965885221693E-2</v>
      </c>
      <c r="AS138">
        <f t="shared" si="36"/>
        <v>-0.25963488809756075</v>
      </c>
      <c r="AT138">
        <f t="shared" si="36"/>
        <v>-0.17097867264000008</v>
      </c>
      <c r="AU138">
        <f t="shared" si="36"/>
        <v>1.9252539392000005</v>
      </c>
      <c r="AV138">
        <f t="shared" si="36"/>
        <v>0.17986116221743204</v>
      </c>
      <c r="AW138">
        <f t="shared" si="36"/>
        <v>-0.72953995722752041</v>
      </c>
    </row>
    <row r="139" spans="1:49" x14ac:dyDescent="0.25">
      <c r="A139">
        <v>0.5</v>
      </c>
      <c r="B139">
        <v>7.9</v>
      </c>
      <c r="C139">
        <v>21.5</v>
      </c>
      <c r="D139">
        <v>0.4</v>
      </c>
      <c r="E139">
        <f t="shared" si="41"/>
        <v>0.61767634959046913</v>
      </c>
      <c r="F139" t="str">
        <f t="shared" si="42"/>
        <v/>
      </c>
      <c r="G139">
        <f t="shared" si="39"/>
        <v>-571091.43581371522</v>
      </c>
      <c r="H139">
        <f t="shared" si="40"/>
        <v>-75954.961857221817</v>
      </c>
      <c r="I139">
        <f t="shared" si="43"/>
        <v>-4.94966235424854E-2</v>
      </c>
      <c r="J139">
        <f t="shared" si="44"/>
        <v>-8.3329540184663708E-4</v>
      </c>
      <c r="K139">
        <f t="shared" si="38"/>
        <v>5.3671799999999999E-2</v>
      </c>
      <c r="L139">
        <f t="shared" si="38"/>
        <v>-0.18675852096258563</v>
      </c>
      <c r="M139">
        <f t="shared" si="38"/>
        <v>0.173345</v>
      </c>
      <c r="N139">
        <f t="shared" si="38"/>
        <v>-2.0325141770826911E-2</v>
      </c>
      <c r="O139">
        <f t="shared" si="38"/>
        <v>-1.3165808000000003E-2</v>
      </c>
      <c r="P139">
        <f t="shared" si="38"/>
        <v>5.6044327009855642E-3</v>
      </c>
      <c r="Q139">
        <f t="shared" si="38"/>
        <v>-1.805744947200001E-6</v>
      </c>
      <c r="R139">
        <f t="shared" si="38"/>
        <v>-9.6589863176647429E-4</v>
      </c>
      <c r="S139">
        <f t="shared" si="38"/>
        <v>4.604496000000001E-2</v>
      </c>
      <c r="T139">
        <f t="shared" si="38"/>
        <v>2.4509662500000001E-2</v>
      </c>
      <c r="U139">
        <f t="shared" si="38"/>
        <v>-3.1190598400000005E-3</v>
      </c>
      <c r="V139">
        <f t="shared" si="38"/>
        <v>5.0313049419377517E-2</v>
      </c>
      <c r="W139">
        <f t="shared" si="38"/>
        <v>-3.1701040350612622E-2</v>
      </c>
      <c r="X139">
        <f t="shared" si="38"/>
        <v>-5.2278030862109637E-2</v>
      </c>
      <c r="Y139">
        <f t="shared" si="38"/>
        <v>-7.185735E-2</v>
      </c>
      <c r="Z139">
        <f t="shared" si="38"/>
        <v>-2.2812872000000005E-2</v>
      </c>
      <c r="AA139">
        <f t="shared" si="37"/>
        <v>-9.2513899999999996E-2</v>
      </c>
      <c r="AB139">
        <f t="shared" si="37"/>
        <v>-1.9664000000000004E-2</v>
      </c>
      <c r="AC139">
        <f t="shared" si="37"/>
        <v>7.5373735466663816E-2</v>
      </c>
      <c r="AD139">
        <f t="shared" si="37"/>
        <v>-0.11198887555894725</v>
      </c>
      <c r="AE139">
        <f t="shared" si="37"/>
        <v>-3.1931792000000007E-2</v>
      </c>
      <c r="AF139">
        <f t="shared" si="37"/>
        <v>-0.12625922261978778</v>
      </c>
      <c r="AG139">
        <f t="shared" si="37"/>
        <v>1.6758095872000014E-5</v>
      </c>
      <c r="AH139">
        <f t="shared" si="37"/>
        <v>1.7605500000000002E-4</v>
      </c>
      <c r="AI139">
        <f t="shared" si="37"/>
        <v>9.9704007046827436E-6</v>
      </c>
      <c r="AJ139">
        <f t="shared" si="37"/>
        <v>1.6550112762379467E-2</v>
      </c>
      <c r="AK139">
        <f t="shared" si="37"/>
        <v>2.6573024761855523E-6</v>
      </c>
      <c r="AL139">
        <f t="shared" si="37"/>
        <v>1.5859864142322967E-2</v>
      </c>
      <c r="AM139">
        <f t="shared" si="37"/>
        <v>0.25588232</v>
      </c>
      <c r="AN139">
        <f t="shared" si="37"/>
        <v>9.5177129095012837E-7</v>
      </c>
      <c r="AO139">
        <f t="shared" si="37"/>
        <v>-9.0490944102972828E-3</v>
      </c>
      <c r="AP139">
        <f t="shared" si="30"/>
        <v>-1.1364824302325952E-2</v>
      </c>
      <c r="AQ139">
        <f t="shared" si="36"/>
        <v>-2.3086197148828097E-3</v>
      </c>
      <c r="AR139">
        <f t="shared" si="36"/>
        <v>8.7434213963000825E-3</v>
      </c>
      <c r="AS139">
        <f t="shared" si="36"/>
        <v>-1.6613541946718918E-2</v>
      </c>
      <c r="AT139">
        <f t="shared" si="36"/>
        <v>-6.6788544000000031E-4</v>
      </c>
      <c r="AU139">
        <f t="shared" si="36"/>
        <v>3.0082092800000008E-2</v>
      </c>
      <c r="AV139">
        <f t="shared" si="36"/>
        <v>1.150897317760354E-2</v>
      </c>
      <c r="AW139">
        <f t="shared" si="36"/>
        <v>-1.781103411200001E-4</v>
      </c>
    </row>
    <row r="140" spans="1:49" x14ac:dyDescent="0.25">
      <c r="A140">
        <v>0.5</v>
      </c>
      <c r="B140">
        <v>7.9</v>
      </c>
      <c r="C140">
        <v>21.5</v>
      </c>
      <c r="D140">
        <v>0.6</v>
      </c>
      <c r="E140">
        <f t="shared" si="41"/>
        <v>0.61767634959046913</v>
      </c>
      <c r="F140" t="str">
        <f t="shared" si="42"/>
        <v/>
      </c>
      <c r="G140">
        <f t="shared" si="39"/>
        <v>622560.6055077702</v>
      </c>
      <c r="H140">
        <f t="shared" si="40"/>
        <v>911832.2033013599</v>
      </c>
      <c r="I140">
        <f t="shared" si="43"/>
        <v>5.3957468087914594E-2</v>
      </c>
      <c r="J140">
        <f t="shared" si="44"/>
        <v>1.0003633254335797E-2</v>
      </c>
      <c r="K140">
        <f t="shared" si="38"/>
        <v>5.3671799999999999E-2</v>
      </c>
      <c r="L140">
        <f t="shared" si="38"/>
        <v>-0.18675852096258563</v>
      </c>
      <c r="M140">
        <f t="shared" si="38"/>
        <v>0.26001749999999996</v>
      </c>
      <c r="N140">
        <f t="shared" si="38"/>
        <v>-2.0325141770826911E-2</v>
      </c>
      <c r="O140">
        <f t="shared" si="38"/>
        <v>-2.9623068000000002E-2</v>
      </c>
      <c r="P140">
        <f t="shared" si="38"/>
        <v>8.4066490514783463E-3</v>
      </c>
      <c r="Q140">
        <f t="shared" si="38"/>
        <v>-2.0568563539199999E-5</v>
      </c>
      <c r="R140">
        <f t="shared" si="38"/>
        <v>-1.4488479476497114E-3</v>
      </c>
      <c r="S140">
        <f t="shared" si="38"/>
        <v>0.10360116</v>
      </c>
      <c r="T140">
        <f t="shared" si="38"/>
        <v>2.4509662500000001E-2</v>
      </c>
      <c r="U140">
        <f t="shared" si="38"/>
        <v>-1.0526826959999999E-2</v>
      </c>
      <c r="V140">
        <f t="shared" si="38"/>
        <v>7.5469574129066269E-2</v>
      </c>
      <c r="W140">
        <f t="shared" si="38"/>
        <v>-4.7551560525918926E-2</v>
      </c>
      <c r="X140">
        <f t="shared" si="38"/>
        <v>-5.2278030862109637E-2</v>
      </c>
      <c r="Y140">
        <f t="shared" si="38"/>
        <v>-7.185735E-2</v>
      </c>
      <c r="Z140">
        <f t="shared" si="38"/>
        <v>-5.1328961999999999E-2</v>
      </c>
      <c r="AA140">
        <f t="shared" si="37"/>
        <v>-9.2513899999999996E-2</v>
      </c>
      <c r="AB140">
        <f t="shared" si="37"/>
        <v>-4.4243999999999999E-2</v>
      </c>
      <c r="AC140">
        <f t="shared" si="37"/>
        <v>0.11306060319999572</v>
      </c>
      <c r="AD140">
        <f t="shared" si="37"/>
        <v>-0.11198887555894725</v>
      </c>
      <c r="AE140">
        <f t="shared" si="37"/>
        <v>-7.1846531999999991E-2</v>
      </c>
      <c r="AF140">
        <f t="shared" si="37"/>
        <v>-0.18938883392968167</v>
      </c>
      <c r="AG140">
        <f t="shared" si="37"/>
        <v>2.86327778688E-4</v>
      </c>
      <c r="AH140">
        <f t="shared" si="37"/>
        <v>2.6408250000000002E-4</v>
      </c>
      <c r="AI140">
        <f t="shared" si="37"/>
        <v>7.5712730351184542E-5</v>
      </c>
      <c r="AJ140">
        <f t="shared" si="37"/>
        <v>1.6550112762379467E-2</v>
      </c>
      <c r="AK140">
        <f t="shared" si="37"/>
        <v>1.3452593785689352E-5</v>
      </c>
      <c r="AL140">
        <f t="shared" si="37"/>
        <v>2.3789796213484447E-2</v>
      </c>
      <c r="AM140">
        <f t="shared" si="37"/>
        <v>0.38382347999999999</v>
      </c>
      <c r="AN140">
        <f t="shared" si="37"/>
        <v>1.6261904791468194E-5</v>
      </c>
      <c r="AO140">
        <f t="shared" si="37"/>
        <v>-9.0490944102972828E-3</v>
      </c>
      <c r="AP140">
        <f t="shared" si="30"/>
        <v>-1.1364824302325952E-2</v>
      </c>
      <c r="AQ140">
        <f t="shared" si="36"/>
        <v>-5.1943943584863202E-3</v>
      </c>
      <c r="AR140">
        <f t="shared" si="36"/>
        <v>1.3115132094450125E-2</v>
      </c>
      <c r="AS140">
        <f t="shared" si="36"/>
        <v>-3.7380469380117562E-2</v>
      </c>
      <c r="AT140">
        <f t="shared" si="36"/>
        <v>-3.3811700399999996E-3</v>
      </c>
      <c r="AU140">
        <f t="shared" si="36"/>
        <v>0.1015270632</v>
      </c>
      <c r="AV140">
        <f t="shared" si="36"/>
        <v>2.589518964960796E-2</v>
      </c>
      <c r="AW140">
        <f t="shared" si="36"/>
        <v>-2.0287881043199998E-3</v>
      </c>
    </row>
    <row r="141" spans="1:49" x14ac:dyDescent="0.25">
      <c r="A141">
        <v>0.5</v>
      </c>
      <c r="B141">
        <v>7.9</v>
      </c>
      <c r="C141">
        <v>21.5</v>
      </c>
      <c r="D141">
        <v>0.8</v>
      </c>
      <c r="E141">
        <f t="shared" si="41"/>
        <v>0.61767634959046913</v>
      </c>
      <c r="F141">
        <f t="shared" si="42"/>
        <v>0.8530872620190213</v>
      </c>
      <c r="G141">
        <f t="shared" si="39"/>
        <v>1792433.0740660334</v>
      </c>
      <c r="H141">
        <f t="shared" si="40"/>
        <v>2154330.7700548768</v>
      </c>
      <c r="I141">
        <f t="shared" si="43"/>
        <v>0.15535057878382499</v>
      </c>
      <c r="J141">
        <f t="shared" si="44"/>
        <v>2.3634978951316086E-2</v>
      </c>
      <c r="K141">
        <f t="shared" si="38"/>
        <v>5.3671799999999999E-2</v>
      </c>
      <c r="L141">
        <f t="shared" si="38"/>
        <v>-0.18675852096258563</v>
      </c>
      <c r="M141">
        <f t="shared" si="38"/>
        <v>0.34669</v>
      </c>
      <c r="N141">
        <f t="shared" si="38"/>
        <v>-2.0325141770826911E-2</v>
      </c>
      <c r="O141">
        <f t="shared" si="38"/>
        <v>-5.2663232000000011E-2</v>
      </c>
      <c r="P141">
        <f t="shared" si="38"/>
        <v>1.1208865401971128E-2</v>
      </c>
      <c r="Q141">
        <f t="shared" si="38"/>
        <v>-1.1556767662080007E-4</v>
      </c>
      <c r="R141">
        <f t="shared" si="38"/>
        <v>-1.9317972635329486E-3</v>
      </c>
      <c r="S141">
        <f t="shared" si="38"/>
        <v>0.18417984000000004</v>
      </c>
      <c r="T141">
        <f t="shared" si="38"/>
        <v>2.4509662500000001E-2</v>
      </c>
      <c r="U141">
        <f t="shared" si="38"/>
        <v>-2.4952478720000004E-2</v>
      </c>
      <c r="V141">
        <f t="shared" si="38"/>
        <v>0.10062609883875503</v>
      </c>
      <c r="W141">
        <f t="shared" si="38"/>
        <v>-6.3402080701225244E-2</v>
      </c>
      <c r="X141">
        <f t="shared" si="38"/>
        <v>-5.2278030862109637E-2</v>
      </c>
      <c r="Y141">
        <f t="shared" si="38"/>
        <v>-7.185735E-2</v>
      </c>
      <c r="Z141">
        <f t="shared" si="38"/>
        <v>-9.1251488000000019E-2</v>
      </c>
      <c r="AA141">
        <f t="shared" si="37"/>
        <v>-9.2513899999999996E-2</v>
      </c>
      <c r="AB141">
        <f t="shared" si="37"/>
        <v>-7.8656000000000018E-2</v>
      </c>
      <c r="AC141">
        <f t="shared" si="37"/>
        <v>0.15074747093332763</v>
      </c>
      <c r="AD141">
        <f t="shared" si="37"/>
        <v>-0.11198887555894725</v>
      </c>
      <c r="AE141">
        <f t="shared" si="37"/>
        <v>-0.12772716800000003</v>
      </c>
      <c r="AF141">
        <f t="shared" si="37"/>
        <v>-0.25251844523957556</v>
      </c>
      <c r="AG141">
        <f t="shared" si="37"/>
        <v>2.1450362716160017E-3</v>
      </c>
      <c r="AH141">
        <f t="shared" si="37"/>
        <v>3.5211000000000004E-4</v>
      </c>
      <c r="AI141">
        <f t="shared" si="37"/>
        <v>3.1905282254984779E-4</v>
      </c>
      <c r="AJ141">
        <f t="shared" si="37"/>
        <v>1.6550112762379467E-2</v>
      </c>
      <c r="AK141">
        <f t="shared" si="37"/>
        <v>4.2516839618968838E-5</v>
      </c>
      <c r="AL141">
        <f t="shared" si="37"/>
        <v>3.1719728284645934E-2</v>
      </c>
      <c r="AM141">
        <f t="shared" si="37"/>
        <v>0.51176463999999999</v>
      </c>
      <c r="AN141">
        <f t="shared" si="37"/>
        <v>1.2182672524161643E-4</v>
      </c>
      <c r="AO141">
        <f t="shared" si="37"/>
        <v>-9.0490944102972828E-3</v>
      </c>
      <c r="AP141">
        <f t="shared" si="30"/>
        <v>-1.1364824302325952E-2</v>
      </c>
      <c r="AQ141">
        <f t="shared" si="36"/>
        <v>-9.2344788595312387E-3</v>
      </c>
      <c r="AR141">
        <f t="shared" si="36"/>
        <v>1.7486842792600165E-2</v>
      </c>
      <c r="AS141">
        <f t="shared" si="36"/>
        <v>-6.645416778687567E-2</v>
      </c>
      <c r="AT141">
        <f t="shared" si="36"/>
        <v>-1.0686167040000005E-2</v>
      </c>
      <c r="AU141">
        <f t="shared" si="36"/>
        <v>0.24065674240000007</v>
      </c>
      <c r="AV141">
        <f t="shared" si="36"/>
        <v>4.603589271041416E-2</v>
      </c>
      <c r="AW141">
        <f t="shared" si="36"/>
        <v>-1.1399061831680006E-2</v>
      </c>
    </row>
    <row r="142" spans="1:49" x14ac:dyDescent="0.25">
      <c r="A142">
        <v>0.5</v>
      </c>
      <c r="B142">
        <v>7.9</v>
      </c>
      <c r="C142">
        <v>21.5</v>
      </c>
      <c r="D142">
        <v>1</v>
      </c>
      <c r="E142">
        <f t="shared" si="41"/>
        <v>0.61767634959046913</v>
      </c>
      <c r="F142" t="str">
        <f t="shared" si="42"/>
        <v/>
      </c>
      <c r="G142">
        <f t="shared" si="39"/>
        <v>2909757.7570123482</v>
      </c>
      <c r="H142">
        <f t="shared" si="40"/>
        <v>3733634.896121386</v>
      </c>
      <c r="I142">
        <f t="shared" si="43"/>
        <v>0.2521893610494379</v>
      </c>
      <c r="J142">
        <f t="shared" si="44"/>
        <v>4.0961389684593487E-2</v>
      </c>
      <c r="K142">
        <f t="shared" si="38"/>
        <v>5.3671799999999999E-2</v>
      </c>
      <c r="L142">
        <f t="shared" si="38"/>
        <v>-0.18675852096258563</v>
      </c>
      <c r="M142">
        <f t="shared" si="38"/>
        <v>0.43336249999999998</v>
      </c>
      <c r="N142">
        <f t="shared" si="38"/>
        <v>-2.0325141770826911E-2</v>
      </c>
      <c r="O142">
        <f t="shared" si="38"/>
        <v>-8.2286300000000007E-2</v>
      </c>
      <c r="P142">
        <f t="shared" si="38"/>
        <v>1.4011081752463911E-2</v>
      </c>
      <c r="Q142">
        <f t="shared" si="38"/>
        <v>-4.408557E-4</v>
      </c>
      <c r="R142">
        <f t="shared" si="38"/>
        <v>-2.4147465794161853E-3</v>
      </c>
      <c r="S142">
        <f t="shared" si="38"/>
        <v>0.28778100000000001</v>
      </c>
      <c r="T142">
        <f t="shared" si="38"/>
        <v>2.4509662500000001E-2</v>
      </c>
      <c r="U142">
        <f t="shared" si="38"/>
        <v>-4.8735309999999997E-2</v>
      </c>
      <c r="V142">
        <f t="shared" si="38"/>
        <v>0.1257826235484438</v>
      </c>
      <c r="W142">
        <f t="shared" si="38"/>
        <v>-7.9252600876531548E-2</v>
      </c>
      <c r="X142">
        <f t="shared" si="38"/>
        <v>-5.2278030862109637E-2</v>
      </c>
      <c r="Y142">
        <f t="shared" si="38"/>
        <v>-7.185735E-2</v>
      </c>
      <c r="Z142">
        <f t="shared" si="38"/>
        <v>-0.14258045</v>
      </c>
      <c r="AA142">
        <f t="shared" si="37"/>
        <v>-9.2513899999999996E-2</v>
      </c>
      <c r="AB142">
        <f t="shared" si="37"/>
        <v>-0.1229</v>
      </c>
      <c r="AC142">
        <f t="shared" si="37"/>
        <v>0.18843433866665954</v>
      </c>
      <c r="AD142">
        <f t="shared" si="37"/>
        <v>-0.11198887555894725</v>
      </c>
      <c r="AE142">
        <f t="shared" si="37"/>
        <v>-0.19957369999999999</v>
      </c>
      <c r="AF142">
        <f t="shared" si="37"/>
        <v>-0.31564805654946948</v>
      </c>
      <c r="AG142">
        <f t="shared" si="37"/>
        <v>1.0228330000000001E-2</v>
      </c>
      <c r="AH142">
        <f t="shared" si="37"/>
        <v>4.4013750000000001E-4</v>
      </c>
      <c r="AI142">
        <f t="shared" si="37"/>
        <v>9.7367194381667364E-4</v>
      </c>
      <c r="AJ142">
        <f t="shared" si="37"/>
        <v>1.6550112762379467E-2</v>
      </c>
      <c r="AK142">
        <f t="shared" si="37"/>
        <v>1.038008779759981E-4</v>
      </c>
      <c r="AL142">
        <f t="shared" si="37"/>
        <v>3.9649660355807415E-2</v>
      </c>
      <c r="AM142">
        <f t="shared" si="37"/>
        <v>0.63970579999999999</v>
      </c>
      <c r="AN142">
        <f t="shared" si="37"/>
        <v>5.8091509457405257E-4</v>
      </c>
      <c r="AO142">
        <f t="shared" si="37"/>
        <v>-9.0490944102972828E-3</v>
      </c>
      <c r="AP142">
        <f t="shared" si="30"/>
        <v>-1.1364824302325952E-2</v>
      </c>
      <c r="AQ142">
        <f t="shared" si="36"/>
        <v>-1.4428873218017557E-2</v>
      </c>
      <c r="AR142">
        <f t="shared" si="36"/>
        <v>2.1858553490750207E-2</v>
      </c>
      <c r="AS142">
        <f t="shared" si="36"/>
        <v>-0.10383463716699322</v>
      </c>
      <c r="AT142">
        <f t="shared" si="36"/>
        <v>-2.6089274999999999E-2</v>
      </c>
      <c r="AU142">
        <f t="shared" si="36"/>
        <v>0.47003270000000003</v>
      </c>
      <c r="AV142">
        <f t="shared" si="36"/>
        <v>7.1931082360022103E-2</v>
      </c>
      <c r="AW142">
        <f t="shared" si="36"/>
        <v>-4.3483969999999997E-2</v>
      </c>
    </row>
    <row r="143" spans="1:49" x14ac:dyDescent="0.25">
      <c r="A143">
        <v>0.5</v>
      </c>
      <c r="B143">
        <v>7.9</v>
      </c>
      <c r="C143">
        <v>21.5</v>
      </c>
      <c r="D143">
        <v>1.2</v>
      </c>
      <c r="E143">
        <f t="shared" si="41"/>
        <v>0.61767634959046913</v>
      </c>
      <c r="F143" t="str">
        <f t="shared" si="42"/>
        <v/>
      </c>
      <c r="G143">
        <f t="shared" si="39"/>
        <v>3943852.2568284273</v>
      </c>
      <c r="H143">
        <f t="shared" si="40"/>
        <v>5646985.781345983</v>
      </c>
      <c r="I143">
        <f t="shared" si="43"/>
        <v>0.34181456457192083</v>
      </c>
      <c r="J143">
        <f t="shared" si="44"/>
        <v>6.195259889320235E-2</v>
      </c>
      <c r="K143">
        <f t="shared" si="38"/>
        <v>5.3671799999999999E-2</v>
      </c>
      <c r="L143">
        <f t="shared" si="38"/>
        <v>-0.18675852096258563</v>
      </c>
      <c r="M143">
        <f t="shared" si="38"/>
        <v>0.52003499999999991</v>
      </c>
      <c r="N143">
        <f t="shared" si="38"/>
        <v>-2.0325141770826911E-2</v>
      </c>
      <c r="O143">
        <f t="shared" si="38"/>
        <v>-0.11849227200000001</v>
      </c>
      <c r="P143">
        <f t="shared" si="38"/>
        <v>1.6813298102956693E-2</v>
      </c>
      <c r="Q143">
        <f t="shared" si="38"/>
        <v>-1.3163880665087999E-3</v>
      </c>
      <c r="R143">
        <f t="shared" si="38"/>
        <v>-2.8976958952994228E-3</v>
      </c>
      <c r="S143">
        <f t="shared" si="38"/>
        <v>0.41440463999999999</v>
      </c>
      <c r="T143">
        <f t="shared" si="38"/>
        <v>2.4509662500000001E-2</v>
      </c>
      <c r="U143">
        <f t="shared" si="38"/>
        <v>-8.4214615679999993E-2</v>
      </c>
      <c r="V143">
        <f t="shared" si="38"/>
        <v>0.15093914825813254</v>
      </c>
      <c r="W143">
        <f t="shared" si="38"/>
        <v>-9.5103121051837852E-2</v>
      </c>
      <c r="X143">
        <f t="shared" si="38"/>
        <v>-5.2278030862109637E-2</v>
      </c>
      <c r="Y143">
        <f t="shared" si="38"/>
        <v>-7.185735E-2</v>
      </c>
      <c r="Z143">
        <f t="shared" si="38"/>
        <v>-0.205315848</v>
      </c>
      <c r="AA143">
        <f t="shared" si="37"/>
        <v>-9.2513899999999996E-2</v>
      </c>
      <c r="AB143">
        <f t="shared" si="37"/>
        <v>-0.17697599999999999</v>
      </c>
      <c r="AC143">
        <f t="shared" si="37"/>
        <v>0.22612120639999145</v>
      </c>
      <c r="AD143">
        <f t="shared" si="37"/>
        <v>-0.11198887555894725</v>
      </c>
      <c r="AE143">
        <f t="shared" si="37"/>
        <v>-0.28738612799999996</v>
      </c>
      <c r="AF143">
        <f t="shared" si="37"/>
        <v>-0.37877766785936334</v>
      </c>
      <c r="AG143">
        <f t="shared" si="37"/>
        <v>3.6649955672064E-2</v>
      </c>
      <c r="AH143">
        <f t="shared" si="37"/>
        <v>5.2816500000000004E-4</v>
      </c>
      <c r="AI143">
        <f t="shared" si="37"/>
        <v>2.4228073712379053E-3</v>
      </c>
      <c r="AJ143">
        <f t="shared" si="37"/>
        <v>1.6550112762379467E-2</v>
      </c>
      <c r="AK143">
        <f t="shared" si="37"/>
        <v>2.1524150057102964E-4</v>
      </c>
      <c r="AL143">
        <f t="shared" si="37"/>
        <v>4.7579592426968895E-2</v>
      </c>
      <c r="AM143">
        <f t="shared" si="37"/>
        <v>0.76764695999999999</v>
      </c>
      <c r="AN143">
        <f t="shared" si="37"/>
        <v>2.0815238133079289E-3</v>
      </c>
      <c r="AO143">
        <f t="shared" si="37"/>
        <v>-9.0490944102972828E-3</v>
      </c>
      <c r="AP143">
        <f t="shared" si="30"/>
        <v>-1.1364824302325952E-2</v>
      </c>
      <c r="AQ143">
        <f t="shared" si="36"/>
        <v>-2.0777577433945281E-2</v>
      </c>
      <c r="AR143">
        <f t="shared" si="36"/>
        <v>2.6230264188900249E-2</v>
      </c>
      <c r="AS143">
        <f t="shared" si="36"/>
        <v>-0.14952187752047025</v>
      </c>
      <c r="AT143">
        <f t="shared" si="36"/>
        <v>-5.4098720639999993E-2</v>
      </c>
      <c r="AU143">
        <f t="shared" si="36"/>
        <v>0.81221650560000003</v>
      </c>
      <c r="AV143">
        <f t="shared" si="36"/>
        <v>0.10358075859843184</v>
      </c>
      <c r="AW143">
        <f t="shared" si="36"/>
        <v>-0.12984243867647999</v>
      </c>
    </row>
    <row r="144" spans="1:49" x14ac:dyDescent="0.25">
      <c r="A144">
        <v>0.5</v>
      </c>
      <c r="B144">
        <v>7.9</v>
      </c>
      <c r="C144">
        <v>21.5</v>
      </c>
      <c r="D144">
        <v>1.4</v>
      </c>
      <c r="E144">
        <f t="shared" si="41"/>
        <v>0.61767634959046913</v>
      </c>
      <c r="F144" t="str">
        <f t="shared" si="42"/>
        <v/>
      </c>
      <c r="G144">
        <f t="shared" si="39"/>
        <v>4861065.236508524</v>
      </c>
      <c r="H144">
        <f t="shared" si="40"/>
        <v>7790603.9654140472</v>
      </c>
      <c r="I144">
        <f t="shared" si="43"/>
        <v>0.42130962038346653</v>
      </c>
      <c r="J144">
        <f t="shared" si="44"/>
        <v>8.5470050978248946E-2</v>
      </c>
      <c r="K144">
        <f t="shared" si="38"/>
        <v>5.3671799999999999E-2</v>
      </c>
      <c r="L144">
        <f t="shared" si="38"/>
        <v>-0.18675852096258563</v>
      </c>
      <c r="M144">
        <f t="shared" si="38"/>
        <v>0.60670749999999996</v>
      </c>
      <c r="N144">
        <f t="shared" si="38"/>
        <v>-2.0325141770826911E-2</v>
      </c>
      <c r="O144">
        <f t="shared" si="38"/>
        <v>-0.16128114799999999</v>
      </c>
      <c r="P144">
        <f t="shared" si="38"/>
        <v>1.9615514453449473E-2</v>
      </c>
      <c r="Q144">
        <f t="shared" si="38"/>
        <v>-3.3194388639551987E-3</v>
      </c>
      <c r="R144">
        <f t="shared" si="38"/>
        <v>-3.3806452111826593E-3</v>
      </c>
      <c r="S144">
        <f t="shared" si="38"/>
        <v>0.56405075999999998</v>
      </c>
      <c r="T144">
        <f t="shared" si="38"/>
        <v>2.4509662500000001E-2</v>
      </c>
      <c r="U144">
        <f t="shared" si="38"/>
        <v>-0.13372969063999995</v>
      </c>
      <c r="V144">
        <f t="shared" si="38"/>
        <v>0.17609567296782128</v>
      </c>
      <c r="W144">
        <f t="shared" si="38"/>
        <v>-0.11095364122714416</v>
      </c>
      <c r="X144">
        <f t="shared" si="38"/>
        <v>-5.2278030862109637E-2</v>
      </c>
      <c r="Y144">
        <f t="shared" si="38"/>
        <v>-7.185735E-2</v>
      </c>
      <c r="Z144">
        <f t="shared" si="38"/>
        <v>-0.27945768199999999</v>
      </c>
      <c r="AA144">
        <f t="shared" si="37"/>
        <v>-9.2513899999999996E-2</v>
      </c>
      <c r="AB144">
        <f t="shared" si="37"/>
        <v>-0.24088399999999996</v>
      </c>
      <c r="AC144">
        <f t="shared" si="37"/>
        <v>0.26380807413332336</v>
      </c>
      <c r="AD144">
        <f t="shared" si="37"/>
        <v>-0.11198887555894725</v>
      </c>
      <c r="AE144">
        <f t="shared" si="37"/>
        <v>-0.39116445199999994</v>
      </c>
      <c r="AF144">
        <f t="shared" si="37"/>
        <v>-0.44190727916925726</v>
      </c>
      <c r="AG144">
        <f t="shared" si="37"/>
        <v>0.10782041053683195</v>
      </c>
      <c r="AH144">
        <f t="shared" si="37"/>
        <v>6.1619249999999995E-4</v>
      </c>
      <c r="AI144">
        <f t="shared" si="37"/>
        <v>5.2366413951125852E-3</v>
      </c>
      <c r="AJ144">
        <f t="shared" si="37"/>
        <v>1.6550112762379467E-2</v>
      </c>
      <c r="AK144">
        <f t="shared" si="37"/>
        <v>3.987614528325942E-4</v>
      </c>
      <c r="AL144">
        <f t="shared" si="37"/>
        <v>5.5509524498130375E-2</v>
      </c>
      <c r="AM144">
        <f t="shared" si="37"/>
        <v>0.89558811999999988</v>
      </c>
      <c r="AN144">
        <f t="shared" si="37"/>
        <v>6.123629564554223E-3</v>
      </c>
      <c r="AO144">
        <f t="shared" si="37"/>
        <v>-9.0490944102972828E-3</v>
      </c>
      <c r="AP144">
        <f t="shared" si="30"/>
        <v>-1.1364824302325952E-2</v>
      </c>
      <c r="AQ144">
        <f t="shared" si="36"/>
        <v>-2.8280591507314407E-2</v>
      </c>
      <c r="AR144">
        <f t="shared" si="36"/>
        <v>3.0601974887050284E-2</v>
      </c>
      <c r="AS144">
        <f t="shared" si="36"/>
        <v>-0.20351588884730668</v>
      </c>
      <c r="AT144">
        <f t="shared" si="36"/>
        <v>-0.10022455883999996</v>
      </c>
      <c r="AU144">
        <f t="shared" si="36"/>
        <v>1.2897697287999998</v>
      </c>
      <c r="AV144">
        <f t="shared" si="36"/>
        <v>0.14098492142564331</v>
      </c>
      <c r="AW144">
        <f t="shared" si="36"/>
        <v>-0.32741411753791982</v>
      </c>
    </row>
    <row r="145" spans="1:49" x14ac:dyDescent="0.25">
      <c r="A145">
        <v>0.5</v>
      </c>
      <c r="B145">
        <v>7.9</v>
      </c>
      <c r="C145">
        <v>21.5</v>
      </c>
      <c r="D145">
        <v>1.6</v>
      </c>
      <c r="E145">
        <f t="shared" si="41"/>
        <v>0.61767634959046913</v>
      </c>
      <c r="F145" t="str">
        <f t="shared" si="42"/>
        <v/>
      </c>
      <c r="G145">
        <f t="shared" si="39"/>
        <v>5623487.2747819498</v>
      </c>
      <c r="H145">
        <f t="shared" si="40"/>
        <v>9957038.1719131917</v>
      </c>
      <c r="I145">
        <f t="shared" si="43"/>
        <v>0.48738891039268273</v>
      </c>
      <c r="J145">
        <f t="shared" si="44"/>
        <v>0.10923781569745877</v>
      </c>
      <c r="K145">
        <f t="shared" si="38"/>
        <v>5.3671799999999999E-2</v>
      </c>
      <c r="L145">
        <f t="shared" si="38"/>
        <v>-0.18675852096258563</v>
      </c>
      <c r="M145">
        <f t="shared" si="38"/>
        <v>0.69338</v>
      </c>
      <c r="N145">
        <f t="shared" si="38"/>
        <v>-2.0325141770826911E-2</v>
      </c>
      <c r="O145">
        <f t="shared" si="38"/>
        <v>-0.21065292800000004</v>
      </c>
      <c r="P145">
        <f t="shared" si="38"/>
        <v>2.2417730803942257E-2</v>
      </c>
      <c r="Q145">
        <f t="shared" si="38"/>
        <v>-7.3963313037312042E-3</v>
      </c>
      <c r="R145">
        <f t="shared" si="38"/>
        <v>-3.8635945270658971E-3</v>
      </c>
      <c r="S145">
        <f t="shared" si="38"/>
        <v>0.73671936000000016</v>
      </c>
      <c r="T145">
        <f t="shared" si="38"/>
        <v>2.4509662500000001E-2</v>
      </c>
      <c r="U145">
        <f t="shared" si="38"/>
        <v>-0.19961982976000003</v>
      </c>
      <c r="V145">
        <f t="shared" si="38"/>
        <v>0.20125219767751007</v>
      </c>
      <c r="W145">
        <f t="shared" si="38"/>
        <v>-0.12680416140245049</v>
      </c>
      <c r="X145">
        <f t="shared" si="38"/>
        <v>-5.2278030862109637E-2</v>
      </c>
      <c r="Y145">
        <f t="shared" si="38"/>
        <v>-7.185735E-2</v>
      </c>
      <c r="Z145">
        <f t="shared" si="38"/>
        <v>-0.36500595200000008</v>
      </c>
      <c r="AA145">
        <f t="shared" si="37"/>
        <v>-9.2513899999999996E-2</v>
      </c>
      <c r="AB145">
        <f t="shared" si="37"/>
        <v>-0.31462400000000007</v>
      </c>
      <c r="AC145">
        <f t="shared" si="37"/>
        <v>0.30149494186665526</v>
      </c>
      <c r="AD145">
        <f t="shared" si="37"/>
        <v>-0.11198887555894725</v>
      </c>
      <c r="AE145">
        <f t="shared" si="37"/>
        <v>-0.51090867200000012</v>
      </c>
      <c r="AF145">
        <f t="shared" si="37"/>
        <v>-0.50503689047915112</v>
      </c>
      <c r="AG145">
        <f t="shared" si="37"/>
        <v>0.27456464276684822</v>
      </c>
      <c r="AH145">
        <f t="shared" si="37"/>
        <v>7.0422000000000008E-4</v>
      </c>
      <c r="AI145">
        <f t="shared" si="37"/>
        <v>1.0209690321595129E-2</v>
      </c>
      <c r="AJ145">
        <f t="shared" si="37"/>
        <v>1.6550112762379467E-2</v>
      </c>
      <c r="AK145">
        <f t="shared" si="37"/>
        <v>6.802694339035014E-4</v>
      </c>
      <c r="AL145">
        <f t="shared" si="37"/>
        <v>6.3439456569291869E-2</v>
      </c>
      <c r="AM145">
        <f t="shared" si="37"/>
        <v>1.02352928</v>
      </c>
      <c r="AN145">
        <f t="shared" si="37"/>
        <v>1.5593820830926903E-2</v>
      </c>
      <c r="AO145">
        <f t="shared" si="37"/>
        <v>-9.0490944102972828E-3</v>
      </c>
      <c r="AP145">
        <f t="shared" si="30"/>
        <v>-1.1364824302325952E-2</v>
      </c>
      <c r="AQ145">
        <f t="shared" si="36"/>
        <v>-3.6937915438124955E-2</v>
      </c>
      <c r="AR145">
        <f t="shared" si="36"/>
        <v>3.497368558520033E-2</v>
      </c>
      <c r="AS145">
        <f t="shared" si="36"/>
        <v>-0.26581667114750268</v>
      </c>
      <c r="AT145">
        <f t="shared" si="36"/>
        <v>-0.17097867264000008</v>
      </c>
      <c r="AU145">
        <f t="shared" si="36"/>
        <v>1.9252539392000005</v>
      </c>
      <c r="AV145">
        <f t="shared" si="36"/>
        <v>0.18414357084165664</v>
      </c>
      <c r="AW145">
        <f t="shared" si="36"/>
        <v>-0.72953995722752041</v>
      </c>
    </row>
    <row r="146" spans="1:49" x14ac:dyDescent="0.25">
      <c r="A146">
        <v>0.5</v>
      </c>
      <c r="B146">
        <v>7.9</v>
      </c>
      <c r="C146">
        <v>22</v>
      </c>
      <c r="D146">
        <v>0.4</v>
      </c>
      <c r="E146">
        <f t="shared" si="41"/>
        <v>0.63204091586001476</v>
      </c>
      <c r="F146" t="str">
        <f t="shared" si="42"/>
        <v/>
      </c>
      <c r="G146">
        <f t="shared" si="39"/>
        <v>-652081.25130999682</v>
      </c>
      <c r="H146">
        <f t="shared" si="40"/>
        <v>-132732.19859559555</v>
      </c>
      <c r="I146">
        <f t="shared" si="43"/>
        <v>-5.6516029117501615E-2</v>
      </c>
      <c r="J146">
        <f t="shared" si="44"/>
        <v>-1.4561936187212775E-3</v>
      </c>
      <c r="K146">
        <f t="shared" si="38"/>
        <v>5.3671799999999999E-2</v>
      </c>
      <c r="L146">
        <f t="shared" si="38"/>
        <v>-0.19110174238032013</v>
      </c>
      <c r="M146">
        <f t="shared" si="38"/>
        <v>0.173345</v>
      </c>
      <c r="N146">
        <f t="shared" si="38"/>
        <v>-2.128148970704212E-2</v>
      </c>
      <c r="O146">
        <f t="shared" si="38"/>
        <v>-1.3165808000000003E-2</v>
      </c>
      <c r="P146">
        <f t="shared" si="38"/>
        <v>6.0046033078943227E-3</v>
      </c>
      <c r="Q146">
        <f t="shared" si="38"/>
        <v>-1.805744947200001E-6</v>
      </c>
      <c r="R146">
        <f t="shared" si="38"/>
        <v>-1.0589328826478615E-3</v>
      </c>
      <c r="S146">
        <f t="shared" si="38"/>
        <v>4.604496000000001E-2</v>
      </c>
      <c r="T146">
        <f t="shared" si="38"/>
        <v>2.4509662500000001E-2</v>
      </c>
      <c r="U146">
        <f t="shared" si="38"/>
        <v>-3.1190598400000005E-3</v>
      </c>
      <c r="V146">
        <f t="shared" si="38"/>
        <v>5.1483120336107212E-2</v>
      </c>
      <c r="W146">
        <f t="shared" si="38"/>
        <v>-3.2438273847138495E-2</v>
      </c>
      <c r="X146">
        <f t="shared" si="38"/>
        <v>-5.4737840859407354E-2</v>
      </c>
      <c r="Y146">
        <f t="shared" si="38"/>
        <v>-7.185735E-2</v>
      </c>
      <c r="Z146">
        <f t="shared" si="38"/>
        <v>-2.2812872000000005E-2</v>
      </c>
      <c r="AA146">
        <f t="shared" si="37"/>
        <v>-9.2513899999999996E-2</v>
      </c>
      <c r="AB146">
        <f t="shared" si="37"/>
        <v>-1.9664000000000004E-2</v>
      </c>
      <c r="AC146">
        <f t="shared" si="37"/>
        <v>7.7126613035655975E-2</v>
      </c>
      <c r="AD146">
        <f t="shared" si="37"/>
        <v>-0.11725822773505774</v>
      </c>
      <c r="AE146">
        <f t="shared" si="37"/>
        <v>-3.1931792000000007E-2</v>
      </c>
      <c r="AF146">
        <f t="shared" si="37"/>
        <v>-0.1291954836109456</v>
      </c>
      <c r="AG146">
        <f t="shared" si="37"/>
        <v>1.6758095872000014E-5</v>
      </c>
      <c r="AH146">
        <f t="shared" si="37"/>
        <v>1.7605500000000002E-4</v>
      </c>
      <c r="AI146">
        <f t="shared" si="37"/>
        <v>1.0439532592896583E-5</v>
      </c>
      <c r="AJ146">
        <f t="shared" si="37"/>
        <v>1.6934999105690615E-2</v>
      </c>
      <c r="AK146">
        <f t="shared" si="37"/>
        <v>2.9132508097959356E-6</v>
      </c>
      <c r="AL146">
        <f t="shared" si="37"/>
        <v>1.6606109778008245E-2</v>
      </c>
      <c r="AM146">
        <f t="shared" si="37"/>
        <v>0.25588232</v>
      </c>
      <c r="AN146">
        <f t="shared" si="37"/>
        <v>9.7390550701873581E-7</v>
      </c>
      <c r="AO146">
        <f t="shared" si="37"/>
        <v>-9.2595384663507058E-3</v>
      </c>
      <c r="AP146">
        <f t="shared" ref="AP146:AW177" si="45">AP$4*$A146^AP$1*$D146^AP$2*$E146^AP$3</f>
        <v>-1.2459471173739169E-2</v>
      </c>
      <c r="AQ146">
        <f t="shared" si="45"/>
        <v>-2.4172459534954663E-3</v>
      </c>
      <c r="AR146">
        <f t="shared" si="45"/>
        <v>9.3677237000820753E-3</v>
      </c>
      <c r="AS146">
        <f t="shared" si="45"/>
        <v>-1.6999903387340285E-2</v>
      </c>
      <c r="AT146">
        <f t="shared" si="45"/>
        <v>-6.6788544000000031E-4</v>
      </c>
      <c r="AU146">
        <f t="shared" si="45"/>
        <v>3.0082092800000008E-2</v>
      </c>
      <c r="AV146">
        <f t="shared" si="45"/>
        <v>1.1776623716617573E-2</v>
      </c>
      <c r="AW146">
        <f t="shared" si="45"/>
        <v>-1.781103411200001E-4</v>
      </c>
    </row>
    <row r="147" spans="1:49" x14ac:dyDescent="0.25">
      <c r="A147">
        <v>0.5</v>
      </c>
      <c r="B147">
        <v>7.9</v>
      </c>
      <c r="C147">
        <v>22</v>
      </c>
      <c r="D147">
        <v>0.6</v>
      </c>
      <c r="E147">
        <f t="shared" si="41"/>
        <v>0.63204091586001476</v>
      </c>
      <c r="F147" t="str">
        <f t="shared" si="42"/>
        <v/>
      </c>
      <c r="G147">
        <f t="shared" si="39"/>
        <v>545839.69419208961</v>
      </c>
      <c r="H147">
        <f t="shared" si="40"/>
        <v>853358.6632475066</v>
      </c>
      <c r="I147">
        <f t="shared" si="43"/>
        <v>4.7308049401013928E-2</v>
      </c>
      <c r="J147">
        <f t="shared" si="44"/>
        <v>9.3621250386096873E-3</v>
      </c>
      <c r="K147">
        <f t="shared" si="38"/>
        <v>5.3671799999999999E-2</v>
      </c>
      <c r="L147">
        <f t="shared" si="38"/>
        <v>-0.19110174238032013</v>
      </c>
      <c r="M147">
        <f t="shared" si="38"/>
        <v>0.26001749999999996</v>
      </c>
      <c r="N147">
        <f t="shared" si="38"/>
        <v>-2.128148970704212E-2</v>
      </c>
      <c r="O147">
        <f t="shared" si="38"/>
        <v>-2.9623068000000002E-2</v>
      </c>
      <c r="P147">
        <f t="shared" si="38"/>
        <v>9.0069049618414845E-3</v>
      </c>
      <c r="Q147">
        <f t="shared" si="38"/>
        <v>-2.0568563539199999E-5</v>
      </c>
      <c r="R147">
        <f t="shared" si="38"/>
        <v>-1.5883993239717922E-3</v>
      </c>
      <c r="S147">
        <f t="shared" si="38"/>
        <v>0.10360116</v>
      </c>
      <c r="T147">
        <f t="shared" si="38"/>
        <v>2.4509662500000001E-2</v>
      </c>
      <c r="U147">
        <f t="shared" si="38"/>
        <v>-1.0526826959999999E-2</v>
      </c>
      <c r="V147">
        <f t="shared" si="38"/>
        <v>7.7224680504160814E-2</v>
      </c>
      <c r="W147">
        <f t="shared" si="38"/>
        <v>-4.8657410770707732E-2</v>
      </c>
      <c r="X147">
        <f t="shared" si="38"/>
        <v>-5.4737840859407354E-2</v>
      </c>
      <c r="Y147">
        <f t="shared" si="38"/>
        <v>-7.185735E-2</v>
      </c>
      <c r="Z147">
        <f t="shared" ref="Z147:AO162" si="46">Z$4*$A147^Z$1*$D147^Z$2*$E147^Z$3</f>
        <v>-5.1328961999999999E-2</v>
      </c>
      <c r="AA147">
        <f t="shared" si="46"/>
        <v>-9.2513899999999996E-2</v>
      </c>
      <c r="AB147">
        <f t="shared" si="46"/>
        <v>-4.4243999999999999E-2</v>
      </c>
      <c r="AC147">
        <f t="shared" si="46"/>
        <v>0.11568991955348397</v>
      </c>
      <c r="AD147">
        <f t="shared" si="46"/>
        <v>-0.11725822773505774</v>
      </c>
      <c r="AE147">
        <f t="shared" si="46"/>
        <v>-7.1846531999999991E-2</v>
      </c>
      <c r="AF147">
        <f t="shared" si="46"/>
        <v>-0.19379322541641841</v>
      </c>
      <c r="AG147">
        <f t="shared" si="46"/>
        <v>2.86327778688E-4</v>
      </c>
      <c r="AH147">
        <f t="shared" si="46"/>
        <v>2.6408250000000002E-4</v>
      </c>
      <c r="AI147">
        <f t="shared" si="46"/>
        <v>7.9275200627308375E-5</v>
      </c>
      <c r="AJ147">
        <f t="shared" si="46"/>
        <v>1.6934999105690615E-2</v>
      </c>
      <c r="AK147">
        <f t="shared" si="46"/>
        <v>1.4748332224591916E-5</v>
      </c>
      <c r="AL147">
        <f t="shared" si="46"/>
        <v>2.4909164667012366E-2</v>
      </c>
      <c r="AM147">
        <f t="shared" si="46"/>
        <v>0.38382347999999999</v>
      </c>
      <c r="AN147">
        <f t="shared" si="46"/>
        <v>1.6640088623827915E-5</v>
      </c>
      <c r="AO147">
        <f t="shared" si="46"/>
        <v>-9.2595384663507058E-3</v>
      </c>
      <c r="AP147">
        <f t="shared" si="45"/>
        <v>-1.2459471173739169E-2</v>
      </c>
      <c r="AQ147">
        <f t="shared" si="45"/>
        <v>-5.4388033953647981E-3</v>
      </c>
      <c r="AR147">
        <f t="shared" si="45"/>
        <v>1.4051585550123114E-2</v>
      </c>
      <c r="AS147">
        <f t="shared" si="45"/>
        <v>-3.8249782621515634E-2</v>
      </c>
      <c r="AT147">
        <f t="shared" si="45"/>
        <v>-3.3811700399999996E-3</v>
      </c>
      <c r="AU147">
        <f t="shared" si="45"/>
        <v>0.1015270632</v>
      </c>
      <c r="AV147">
        <f t="shared" si="45"/>
        <v>2.6497403362389534E-2</v>
      </c>
      <c r="AW147">
        <f t="shared" si="45"/>
        <v>-2.0287881043199998E-3</v>
      </c>
    </row>
    <row r="148" spans="1:49" x14ac:dyDescent="0.25">
      <c r="A148">
        <v>0.5</v>
      </c>
      <c r="B148">
        <v>7.9</v>
      </c>
      <c r="C148">
        <v>22</v>
      </c>
      <c r="D148">
        <v>0.8</v>
      </c>
      <c r="E148">
        <f t="shared" si="41"/>
        <v>0.63204091586001476</v>
      </c>
      <c r="F148">
        <f t="shared" si="42"/>
        <v>0.86095452080751833</v>
      </c>
      <c r="G148">
        <f t="shared" si="39"/>
        <v>1719981.0669309546</v>
      </c>
      <c r="H148">
        <f t="shared" si="40"/>
        <v>2093236.1763723611</v>
      </c>
      <c r="I148">
        <f t="shared" si="43"/>
        <v>0.14907114698503995</v>
      </c>
      <c r="J148">
        <f t="shared" si="44"/>
        <v>2.2964715380003553E-2</v>
      </c>
      <c r="K148">
        <f t="shared" ref="K148:Z163" si="47">K$4*$A148^K$1*$D148^K$2*$E148^K$3</f>
        <v>5.3671799999999999E-2</v>
      </c>
      <c r="L148">
        <f t="shared" si="47"/>
        <v>-0.19110174238032013</v>
      </c>
      <c r="M148">
        <f t="shared" si="47"/>
        <v>0.34669</v>
      </c>
      <c r="N148">
        <f t="shared" si="47"/>
        <v>-2.128148970704212E-2</v>
      </c>
      <c r="O148">
        <f t="shared" si="47"/>
        <v>-5.2663232000000011E-2</v>
      </c>
      <c r="P148">
        <f t="shared" si="47"/>
        <v>1.2009206615788645E-2</v>
      </c>
      <c r="Q148">
        <f t="shared" si="47"/>
        <v>-1.1556767662080007E-4</v>
      </c>
      <c r="R148">
        <f t="shared" si="47"/>
        <v>-2.1178657652957231E-3</v>
      </c>
      <c r="S148">
        <f t="shared" si="47"/>
        <v>0.18417984000000004</v>
      </c>
      <c r="T148">
        <f t="shared" si="47"/>
        <v>2.4509662500000001E-2</v>
      </c>
      <c r="U148">
        <f t="shared" si="47"/>
        <v>-2.4952478720000004E-2</v>
      </c>
      <c r="V148">
        <f t="shared" si="47"/>
        <v>0.10296624067221442</v>
      </c>
      <c r="W148">
        <f t="shared" si="47"/>
        <v>-6.487654769427699E-2</v>
      </c>
      <c r="X148">
        <f t="shared" si="47"/>
        <v>-5.4737840859407354E-2</v>
      </c>
      <c r="Y148">
        <f t="shared" si="47"/>
        <v>-7.185735E-2</v>
      </c>
      <c r="Z148">
        <f t="shared" si="47"/>
        <v>-9.1251488000000019E-2</v>
      </c>
      <c r="AA148">
        <f t="shared" si="46"/>
        <v>-9.2513899999999996E-2</v>
      </c>
      <c r="AB148">
        <f t="shared" si="46"/>
        <v>-7.8656000000000018E-2</v>
      </c>
      <c r="AC148">
        <f t="shared" si="46"/>
        <v>0.15425322607131195</v>
      </c>
      <c r="AD148">
        <f t="shared" si="46"/>
        <v>-0.11725822773505774</v>
      </c>
      <c r="AE148">
        <f t="shared" si="46"/>
        <v>-0.12772716800000003</v>
      </c>
      <c r="AF148">
        <f t="shared" si="46"/>
        <v>-0.2583909672218912</v>
      </c>
      <c r="AG148">
        <f t="shared" si="46"/>
        <v>2.1450362716160017E-3</v>
      </c>
      <c r="AH148">
        <f t="shared" si="46"/>
        <v>3.5211000000000004E-4</v>
      </c>
      <c r="AI148">
        <f t="shared" si="46"/>
        <v>3.3406504297269065E-4</v>
      </c>
      <c r="AJ148">
        <f t="shared" si="46"/>
        <v>1.6934999105690615E-2</v>
      </c>
      <c r="AK148">
        <f t="shared" si="46"/>
        <v>4.6612012956734969E-5</v>
      </c>
      <c r="AL148">
        <f t="shared" si="46"/>
        <v>3.3212219556016491E-2</v>
      </c>
      <c r="AM148">
        <f t="shared" si="46"/>
        <v>0.51176463999999999</v>
      </c>
      <c r="AN148">
        <f t="shared" si="46"/>
        <v>1.2465990489839818E-4</v>
      </c>
      <c r="AO148">
        <f t="shared" si="46"/>
        <v>-9.2595384663507058E-3</v>
      </c>
      <c r="AP148">
        <f t="shared" si="45"/>
        <v>-1.2459471173739169E-2</v>
      </c>
      <c r="AQ148">
        <f t="shared" si="45"/>
        <v>-9.6689838139818653E-3</v>
      </c>
      <c r="AR148">
        <f t="shared" si="45"/>
        <v>1.8735447400164151E-2</v>
      </c>
      <c r="AS148">
        <f t="shared" si="45"/>
        <v>-6.799961354936114E-2</v>
      </c>
      <c r="AT148">
        <f t="shared" si="45"/>
        <v>-1.0686167040000005E-2</v>
      </c>
      <c r="AU148">
        <f t="shared" si="45"/>
        <v>0.24065674240000007</v>
      </c>
      <c r="AV148">
        <f t="shared" si="45"/>
        <v>4.710649486647029E-2</v>
      </c>
      <c r="AW148">
        <f t="shared" si="45"/>
        <v>-1.1399061831680006E-2</v>
      </c>
    </row>
    <row r="149" spans="1:49" x14ac:dyDescent="0.25">
      <c r="A149">
        <v>0.5</v>
      </c>
      <c r="B149">
        <v>7.9</v>
      </c>
      <c r="C149">
        <v>22</v>
      </c>
      <c r="D149">
        <v>1</v>
      </c>
      <c r="E149">
        <f t="shared" si="41"/>
        <v>0.63204091586001476</v>
      </c>
      <c r="F149" t="str">
        <f t="shared" si="42"/>
        <v/>
      </c>
      <c r="G149">
        <f t="shared" si="39"/>
        <v>2841574.6540578702</v>
      </c>
      <c r="H149">
        <f t="shared" si="40"/>
        <v>3669162.7756159911</v>
      </c>
      <c r="I149">
        <f t="shared" si="43"/>
        <v>0.24627991613876835</v>
      </c>
      <c r="J149">
        <f t="shared" si="44"/>
        <v>4.0254071554865017E-2</v>
      </c>
      <c r="K149">
        <f t="shared" si="47"/>
        <v>5.3671799999999999E-2</v>
      </c>
      <c r="L149">
        <f t="shared" si="47"/>
        <v>-0.19110174238032013</v>
      </c>
      <c r="M149">
        <f t="shared" si="47"/>
        <v>0.43336249999999998</v>
      </c>
      <c r="N149">
        <f t="shared" si="47"/>
        <v>-2.128148970704212E-2</v>
      </c>
      <c r="O149">
        <f t="shared" si="47"/>
        <v>-8.2286300000000007E-2</v>
      </c>
      <c r="P149">
        <f t="shared" si="47"/>
        <v>1.5011508269735806E-2</v>
      </c>
      <c r="Q149">
        <f t="shared" si="47"/>
        <v>-4.408557E-4</v>
      </c>
      <c r="R149">
        <f t="shared" si="47"/>
        <v>-2.6473322066196533E-3</v>
      </c>
      <c r="S149">
        <f t="shared" si="47"/>
        <v>0.28778100000000001</v>
      </c>
      <c r="T149">
        <f t="shared" si="47"/>
        <v>2.4509662500000001E-2</v>
      </c>
      <c r="U149">
        <f t="shared" si="47"/>
        <v>-4.8735309999999997E-2</v>
      </c>
      <c r="V149">
        <f t="shared" si="47"/>
        <v>0.12870780084026803</v>
      </c>
      <c r="W149">
        <f t="shared" si="47"/>
        <v>-8.109568461784622E-2</v>
      </c>
      <c r="X149">
        <f t="shared" si="47"/>
        <v>-5.4737840859407354E-2</v>
      </c>
      <c r="Y149">
        <f t="shared" si="47"/>
        <v>-7.185735E-2</v>
      </c>
      <c r="Z149">
        <f t="shared" si="47"/>
        <v>-0.14258045</v>
      </c>
      <c r="AA149">
        <f t="shared" si="46"/>
        <v>-9.2513899999999996E-2</v>
      </c>
      <c r="AB149">
        <f t="shared" si="46"/>
        <v>-0.1229</v>
      </c>
      <c r="AC149">
        <f t="shared" si="46"/>
        <v>0.19281653258913994</v>
      </c>
      <c r="AD149">
        <f t="shared" si="46"/>
        <v>-0.11725822773505774</v>
      </c>
      <c r="AE149">
        <f t="shared" si="46"/>
        <v>-0.19957369999999999</v>
      </c>
      <c r="AF149">
        <f t="shared" si="46"/>
        <v>-0.32298870902736404</v>
      </c>
      <c r="AG149">
        <f t="shared" si="46"/>
        <v>1.0228330000000001E-2</v>
      </c>
      <c r="AH149">
        <f t="shared" si="46"/>
        <v>4.4013750000000001E-4</v>
      </c>
      <c r="AI149">
        <f t="shared" si="46"/>
        <v>1.0194856047750563E-3</v>
      </c>
      <c r="AJ149">
        <f t="shared" si="46"/>
        <v>1.6934999105690615E-2</v>
      </c>
      <c r="AK149">
        <f t="shared" si="46"/>
        <v>1.1379885975765369E-4</v>
      </c>
      <c r="AL149">
        <f t="shared" si="46"/>
        <v>4.1515274445020608E-2</v>
      </c>
      <c r="AM149">
        <f t="shared" si="46"/>
        <v>0.63970579999999999</v>
      </c>
      <c r="AN149">
        <f t="shared" si="46"/>
        <v>5.9442474793623961E-4</v>
      </c>
      <c r="AO149">
        <f t="shared" si="46"/>
        <v>-9.2595384663507058E-3</v>
      </c>
      <c r="AP149">
        <f t="shared" si="45"/>
        <v>-1.2459471173739169E-2</v>
      </c>
      <c r="AQ149">
        <f t="shared" si="45"/>
        <v>-1.5107787209346661E-2</v>
      </c>
      <c r="AR149">
        <f t="shared" si="45"/>
        <v>2.3419309250205189E-2</v>
      </c>
      <c r="AS149">
        <f t="shared" si="45"/>
        <v>-0.10624939617087675</v>
      </c>
      <c r="AT149">
        <f t="shared" si="45"/>
        <v>-2.6089274999999999E-2</v>
      </c>
      <c r="AU149">
        <f t="shared" si="45"/>
        <v>0.47003270000000003</v>
      </c>
      <c r="AV149">
        <f t="shared" si="45"/>
        <v>7.3603898228859807E-2</v>
      </c>
      <c r="AW149">
        <f t="shared" si="45"/>
        <v>-4.3483969999999997E-2</v>
      </c>
    </row>
    <row r="150" spans="1:49" x14ac:dyDescent="0.25">
      <c r="A150">
        <v>0.5</v>
      </c>
      <c r="B150">
        <v>7.9</v>
      </c>
      <c r="C150">
        <v>22</v>
      </c>
      <c r="D150">
        <v>1.2</v>
      </c>
      <c r="E150">
        <f t="shared" si="41"/>
        <v>0.63204091586001476</v>
      </c>
      <c r="F150" t="str">
        <f t="shared" si="42"/>
        <v/>
      </c>
      <c r="G150">
        <f t="shared" si="39"/>
        <v>3879938.0580545524</v>
      </c>
      <c r="H150">
        <f t="shared" si="40"/>
        <v>5578705.6120775333</v>
      </c>
      <c r="I150">
        <f t="shared" si="43"/>
        <v>0.33627510654936699</v>
      </c>
      <c r="J150">
        <f t="shared" si="44"/>
        <v>6.1203502985608282E-2</v>
      </c>
      <c r="K150">
        <f t="shared" si="47"/>
        <v>5.3671799999999999E-2</v>
      </c>
      <c r="L150">
        <f t="shared" si="47"/>
        <v>-0.19110174238032013</v>
      </c>
      <c r="M150">
        <f t="shared" si="47"/>
        <v>0.52003499999999991</v>
      </c>
      <c r="N150">
        <f t="shared" si="47"/>
        <v>-2.128148970704212E-2</v>
      </c>
      <c r="O150">
        <f t="shared" si="47"/>
        <v>-0.11849227200000001</v>
      </c>
      <c r="P150">
        <f t="shared" si="47"/>
        <v>1.8013809923682969E-2</v>
      </c>
      <c r="Q150">
        <f t="shared" si="47"/>
        <v>-1.3163880665087999E-3</v>
      </c>
      <c r="R150">
        <f t="shared" si="47"/>
        <v>-3.1767986479435844E-3</v>
      </c>
      <c r="S150">
        <f t="shared" si="47"/>
        <v>0.41440463999999999</v>
      </c>
      <c r="T150">
        <f t="shared" si="47"/>
        <v>2.4509662500000001E-2</v>
      </c>
      <c r="U150">
        <f t="shared" si="47"/>
        <v>-8.4214615679999993E-2</v>
      </c>
      <c r="V150">
        <f t="shared" si="47"/>
        <v>0.15444936100832163</v>
      </c>
      <c r="W150">
        <f t="shared" si="47"/>
        <v>-9.7314821541415464E-2</v>
      </c>
      <c r="X150">
        <f t="shared" si="47"/>
        <v>-5.4737840859407354E-2</v>
      </c>
      <c r="Y150">
        <f t="shared" si="47"/>
        <v>-7.185735E-2</v>
      </c>
      <c r="Z150">
        <f t="shared" si="47"/>
        <v>-0.205315848</v>
      </c>
      <c r="AA150">
        <f t="shared" si="46"/>
        <v>-9.2513899999999996E-2</v>
      </c>
      <c r="AB150">
        <f t="shared" si="46"/>
        <v>-0.17697599999999999</v>
      </c>
      <c r="AC150">
        <f t="shared" si="46"/>
        <v>0.23137983910696794</v>
      </c>
      <c r="AD150">
        <f t="shared" si="46"/>
        <v>-0.11725822773505774</v>
      </c>
      <c r="AE150">
        <f t="shared" si="46"/>
        <v>-0.28738612799999996</v>
      </c>
      <c r="AF150">
        <f t="shared" si="46"/>
        <v>-0.38758645083283683</v>
      </c>
      <c r="AG150">
        <f t="shared" si="46"/>
        <v>3.6649955672064E-2</v>
      </c>
      <c r="AH150">
        <f t="shared" si="46"/>
        <v>5.2816500000000004E-4</v>
      </c>
      <c r="AI150">
        <f t="shared" si="46"/>
        <v>2.536806420073868E-3</v>
      </c>
      <c r="AJ150">
        <f t="shared" si="46"/>
        <v>1.6934999105690615E-2</v>
      </c>
      <c r="AK150">
        <f t="shared" si="46"/>
        <v>2.3597331559347065E-4</v>
      </c>
      <c r="AL150">
        <f t="shared" si="46"/>
        <v>4.9818329334024733E-2</v>
      </c>
      <c r="AM150">
        <f t="shared" si="46"/>
        <v>0.76764695999999999</v>
      </c>
      <c r="AN150">
        <f t="shared" si="46"/>
        <v>2.1299313438499731E-3</v>
      </c>
      <c r="AO150">
        <f t="shared" si="46"/>
        <v>-9.2595384663507058E-3</v>
      </c>
      <c r="AP150">
        <f t="shared" si="45"/>
        <v>-1.2459471173739169E-2</v>
      </c>
      <c r="AQ150">
        <f t="shared" si="45"/>
        <v>-2.1755213581459192E-2</v>
      </c>
      <c r="AR150">
        <f t="shared" si="45"/>
        <v>2.8103171100246228E-2</v>
      </c>
      <c r="AS150">
        <f t="shared" si="45"/>
        <v>-0.15299913048606253</v>
      </c>
      <c r="AT150">
        <f t="shared" si="45"/>
        <v>-5.4098720639999993E-2</v>
      </c>
      <c r="AU150">
        <f t="shared" si="45"/>
        <v>0.81221650560000003</v>
      </c>
      <c r="AV150">
        <f t="shared" si="45"/>
        <v>0.10598961344955814</v>
      </c>
      <c r="AW150">
        <f t="shared" si="45"/>
        <v>-0.12984243867647999</v>
      </c>
    </row>
    <row r="151" spans="1:49" x14ac:dyDescent="0.25">
      <c r="A151">
        <v>0.5</v>
      </c>
      <c r="B151">
        <v>7.9</v>
      </c>
      <c r="C151">
        <v>22</v>
      </c>
      <c r="D151">
        <v>1.4</v>
      </c>
      <c r="E151">
        <f t="shared" si="41"/>
        <v>0.63204091586001476</v>
      </c>
      <c r="F151" t="str">
        <f t="shared" si="42"/>
        <v/>
      </c>
      <c r="G151">
        <f t="shared" si="39"/>
        <v>4801419.9419152504</v>
      </c>
      <c r="H151">
        <f t="shared" si="40"/>
        <v>7718666.9748631865</v>
      </c>
      <c r="I151">
        <f t="shared" si="43"/>
        <v>0.4161401492490282</v>
      </c>
      <c r="J151">
        <f t="shared" si="44"/>
        <v>8.4680836396568288E-2</v>
      </c>
      <c r="K151">
        <f t="shared" si="47"/>
        <v>5.3671799999999999E-2</v>
      </c>
      <c r="L151">
        <f t="shared" si="47"/>
        <v>-0.19110174238032013</v>
      </c>
      <c r="M151">
        <f t="shared" si="47"/>
        <v>0.60670749999999996</v>
      </c>
      <c r="N151">
        <f t="shared" si="47"/>
        <v>-2.128148970704212E-2</v>
      </c>
      <c r="O151">
        <f t="shared" si="47"/>
        <v>-0.16128114799999999</v>
      </c>
      <c r="P151">
        <f t="shared" si="47"/>
        <v>2.1016111577630128E-2</v>
      </c>
      <c r="Q151">
        <f t="shared" si="47"/>
        <v>-3.3194388639551987E-3</v>
      </c>
      <c r="R151">
        <f t="shared" si="47"/>
        <v>-3.7062650892675146E-3</v>
      </c>
      <c r="S151">
        <f t="shared" si="47"/>
        <v>0.56405075999999998</v>
      </c>
      <c r="T151">
        <f t="shared" si="47"/>
        <v>2.4509662500000001E-2</v>
      </c>
      <c r="U151">
        <f t="shared" si="47"/>
        <v>-0.13372969063999995</v>
      </c>
      <c r="V151">
        <f t="shared" si="47"/>
        <v>0.18019092117637522</v>
      </c>
      <c r="W151">
        <f t="shared" si="47"/>
        <v>-0.11353395846498469</v>
      </c>
      <c r="X151">
        <f t="shared" si="47"/>
        <v>-5.4737840859407354E-2</v>
      </c>
      <c r="Y151">
        <f t="shared" si="47"/>
        <v>-7.185735E-2</v>
      </c>
      <c r="Z151">
        <f t="shared" si="47"/>
        <v>-0.27945768199999999</v>
      </c>
      <c r="AA151">
        <f t="shared" si="46"/>
        <v>-9.2513899999999996E-2</v>
      </c>
      <c r="AB151">
        <f t="shared" si="46"/>
        <v>-0.24088399999999996</v>
      </c>
      <c r="AC151">
        <f t="shared" si="46"/>
        <v>0.26994314562479593</v>
      </c>
      <c r="AD151">
        <f t="shared" si="46"/>
        <v>-0.11725822773505774</v>
      </c>
      <c r="AE151">
        <f t="shared" si="46"/>
        <v>-0.39116445199999994</v>
      </c>
      <c r="AF151">
        <f t="shared" si="46"/>
        <v>-0.45218419263830961</v>
      </c>
      <c r="AG151">
        <f t="shared" si="46"/>
        <v>0.10782041053683195</v>
      </c>
      <c r="AH151">
        <f t="shared" si="46"/>
        <v>6.1619249999999995E-4</v>
      </c>
      <c r="AI151">
        <f t="shared" si="46"/>
        <v>5.4830382590253966E-3</v>
      </c>
      <c r="AJ151">
        <f t="shared" si="46"/>
        <v>1.6934999105690615E-2</v>
      </c>
      <c r="AK151">
        <f t="shared" si="46"/>
        <v>4.3716969964500225E-4</v>
      </c>
      <c r="AL151">
        <f t="shared" si="46"/>
        <v>5.812138422302885E-2</v>
      </c>
      <c r="AM151">
        <f t="shared" si="46"/>
        <v>0.89558811999999988</v>
      </c>
      <c r="AN151">
        <f t="shared" si="46"/>
        <v>6.2660395544275752E-3</v>
      </c>
      <c r="AO151">
        <f t="shared" si="46"/>
        <v>-9.2595384663507058E-3</v>
      </c>
      <c r="AP151">
        <f t="shared" si="45"/>
        <v>-1.2459471173739169E-2</v>
      </c>
      <c r="AQ151">
        <f t="shared" si="45"/>
        <v>-2.9611262930319449E-2</v>
      </c>
      <c r="AR151">
        <f t="shared" si="45"/>
        <v>3.2787032950287259E-2</v>
      </c>
      <c r="AS151">
        <f t="shared" si="45"/>
        <v>-0.20824881649491839</v>
      </c>
      <c r="AT151">
        <f t="shared" si="45"/>
        <v>-0.10022455883999996</v>
      </c>
      <c r="AU151">
        <f t="shared" si="45"/>
        <v>1.2897697287999998</v>
      </c>
      <c r="AV151">
        <f t="shared" si="45"/>
        <v>0.14426364052856522</v>
      </c>
      <c r="AW151">
        <f t="shared" si="45"/>
        <v>-0.32741411753791982</v>
      </c>
    </row>
    <row r="152" spans="1:49" x14ac:dyDescent="0.25">
      <c r="A152">
        <v>0.5</v>
      </c>
      <c r="B152">
        <v>7.9</v>
      </c>
      <c r="C152">
        <v>22</v>
      </c>
      <c r="D152">
        <v>1.6</v>
      </c>
      <c r="E152">
        <f t="shared" si="41"/>
        <v>0.63204091586001476</v>
      </c>
      <c r="F152" t="str">
        <f t="shared" si="42"/>
        <v/>
      </c>
      <c r="G152">
        <f t="shared" si="39"/>
        <v>5568110.8843692783</v>
      </c>
      <c r="H152">
        <f t="shared" si="40"/>
        <v>9882570.9794213884</v>
      </c>
      <c r="I152">
        <f t="shared" si="43"/>
        <v>0.48258942614636002</v>
      </c>
      <c r="J152">
        <f t="shared" si="44"/>
        <v>0.10842084248630118</v>
      </c>
      <c r="K152">
        <f t="shared" si="47"/>
        <v>5.3671799999999999E-2</v>
      </c>
      <c r="L152">
        <f t="shared" si="47"/>
        <v>-0.19110174238032013</v>
      </c>
      <c r="M152">
        <f t="shared" si="47"/>
        <v>0.69338</v>
      </c>
      <c r="N152">
        <f t="shared" si="47"/>
        <v>-2.128148970704212E-2</v>
      </c>
      <c r="O152">
        <f t="shared" si="47"/>
        <v>-0.21065292800000004</v>
      </c>
      <c r="P152">
        <f t="shared" si="47"/>
        <v>2.4018413231577291E-2</v>
      </c>
      <c r="Q152">
        <f t="shared" si="47"/>
        <v>-7.3963313037312042E-3</v>
      </c>
      <c r="R152">
        <f t="shared" si="47"/>
        <v>-4.2357315305914462E-3</v>
      </c>
      <c r="S152">
        <f t="shared" si="47"/>
        <v>0.73671936000000016</v>
      </c>
      <c r="T152">
        <f t="shared" si="47"/>
        <v>2.4509662500000001E-2</v>
      </c>
      <c r="U152">
        <f t="shared" si="47"/>
        <v>-0.19961982976000003</v>
      </c>
      <c r="V152">
        <f t="shared" si="47"/>
        <v>0.20593248134442885</v>
      </c>
      <c r="W152">
        <f t="shared" si="47"/>
        <v>-0.12975309538855398</v>
      </c>
      <c r="X152">
        <f t="shared" si="47"/>
        <v>-5.4737840859407354E-2</v>
      </c>
      <c r="Y152">
        <f t="shared" si="47"/>
        <v>-7.185735E-2</v>
      </c>
      <c r="Z152">
        <f t="shared" si="47"/>
        <v>-0.36500595200000008</v>
      </c>
      <c r="AA152">
        <f t="shared" si="46"/>
        <v>-9.2513899999999996E-2</v>
      </c>
      <c r="AB152">
        <f t="shared" si="46"/>
        <v>-0.31462400000000007</v>
      </c>
      <c r="AC152">
        <f t="shared" si="46"/>
        <v>0.3085064521426239</v>
      </c>
      <c r="AD152">
        <f t="shared" si="46"/>
        <v>-0.11725822773505774</v>
      </c>
      <c r="AE152">
        <f t="shared" si="46"/>
        <v>-0.51090867200000012</v>
      </c>
      <c r="AF152">
        <f t="shared" si="46"/>
        <v>-0.5167819344437824</v>
      </c>
      <c r="AG152">
        <f t="shared" si="46"/>
        <v>0.27456464276684822</v>
      </c>
      <c r="AH152">
        <f t="shared" si="46"/>
        <v>7.0422000000000008E-4</v>
      </c>
      <c r="AI152">
        <f t="shared" si="46"/>
        <v>1.0690081375126101E-2</v>
      </c>
      <c r="AJ152">
        <f t="shared" si="46"/>
        <v>1.6934999105690615E-2</v>
      </c>
      <c r="AK152">
        <f t="shared" si="46"/>
        <v>7.457922073077595E-4</v>
      </c>
      <c r="AL152">
        <f t="shared" si="46"/>
        <v>6.6424439112032982E-2</v>
      </c>
      <c r="AM152">
        <f t="shared" si="46"/>
        <v>1.02352928</v>
      </c>
      <c r="AN152">
        <f t="shared" si="46"/>
        <v>1.5956467826994968E-2</v>
      </c>
      <c r="AO152">
        <f t="shared" si="46"/>
        <v>-9.2595384663507058E-3</v>
      </c>
      <c r="AP152">
        <f t="shared" si="45"/>
        <v>-1.2459471173739169E-2</v>
      </c>
      <c r="AQ152">
        <f t="shared" si="45"/>
        <v>-3.8675935255927461E-2</v>
      </c>
      <c r="AR152">
        <f t="shared" si="45"/>
        <v>3.7470894800328301E-2</v>
      </c>
      <c r="AS152">
        <f t="shared" si="45"/>
        <v>-0.27199845419744456</v>
      </c>
      <c r="AT152">
        <f t="shared" si="45"/>
        <v>-0.17097867264000008</v>
      </c>
      <c r="AU152">
        <f t="shared" si="45"/>
        <v>1.9252539392000005</v>
      </c>
      <c r="AV152">
        <f t="shared" si="45"/>
        <v>0.18842597946588116</v>
      </c>
      <c r="AW152">
        <f t="shared" si="45"/>
        <v>-0.72953995722752041</v>
      </c>
    </row>
    <row r="153" spans="1:49" x14ac:dyDescent="0.25">
      <c r="A153">
        <v>0.5</v>
      </c>
      <c r="B153">
        <v>7.9</v>
      </c>
      <c r="C153">
        <v>22.5</v>
      </c>
      <c r="D153">
        <v>0.4</v>
      </c>
      <c r="E153">
        <f t="shared" si="41"/>
        <v>0.64640548212956062</v>
      </c>
      <c r="F153" t="str">
        <f t="shared" si="42"/>
        <v/>
      </c>
      <c r="G153">
        <f t="shared" si="39"/>
        <v>-733838.19596426794</v>
      </c>
      <c r="H153">
        <f t="shared" si="40"/>
        <v>-190919.07483399619</v>
      </c>
      <c r="I153">
        <f t="shared" si="43"/>
        <v>-6.3601921949654444E-2</v>
      </c>
      <c r="J153">
        <f t="shared" si="44"/>
        <v>-2.0945568702021083E-3</v>
      </c>
      <c r="K153">
        <f t="shared" si="47"/>
        <v>5.3671799999999999E-2</v>
      </c>
      <c r="L153">
        <f t="shared" si="47"/>
        <v>-0.1954449637980547</v>
      </c>
      <c r="M153">
        <f t="shared" si="47"/>
        <v>0.173345</v>
      </c>
      <c r="N153">
        <f t="shared" si="47"/>
        <v>-2.2259822653285275E-2</v>
      </c>
      <c r="O153">
        <f t="shared" si="47"/>
        <v>-1.3165808000000003E-2</v>
      </c>
      <c r="P153">
        <f t="shared" si="47"/>
        <v>6.4233832225754871E-3</v>
      </c>
      <c r="Q153">
        <f t="shared" si="47"/>
        <v>-1.805744947200001E-6</v>
      </c>
      <c r="R153">
        <f t="shared" si="47"/>
        <v>-1.1585313321504807E-3</v>
      </c>
      <c r="S153">
        <f t="shared" si="47"/>
        <v>4.604496000000001E-2</v>
      </c>
      <c r="T153">
        <f t="shared" si="47"/>
        <v>2.4509662500000001E-2</v>
      </c>
      <c r="U153">
        <f t="shared" si="47"/>
        <v>-3.1190598400000005E-3</v>
      </c>
      <c r="V153">
        <f t="shared" si="47"/>
        <v>5.2653191252836927E-2</v>
      </c>
      <c r="W153">
        <f t="shared" si="47"/>
        <v>-3.3175507343664368E-2</v>
      </c>
      <c r="X153">
        <f t="shared" si="47"/>
        <v>-5.7254198212964832E-2</v>
      </c>
      <c r="Y153">
        <f t="shared" si="47"/>
        <v>-7.185735E-2</v>
      </c>
      <c r="Z153">
        <f t="shared" si="47"/>
        <v>-2.2812872000000005E-2</v>
      </c>
      <c r="AA153">
        <f t="shared" si="46"/>
        <v>-9.2513899999999996E-2</v>
      </c>
      <c r="AB153">
        <f t="shared" si="46"/>
        <v>-1.9664000000000004E-2</v>
      </c>
      <c r="AC153">
        <f t="shared" si="46"/>
        <v>7.8879490604648175E-2</v>
      </c>
      <c r="AD153">
        <f t="shared" si="46"/>
        <v>-0.12264871444395245</v>
      </c>
      <c r="AE153">
        <f t="shared" si="46"/>
        <v>-3.1931792000000007E-2</v>
      </c>
      <c r="AF153">
        <f t="shared" si="46"/>
        <v>-0.13213174460210347</v>
      </c>
      <c r="AG153">
        <f t="shared" si="46"/>
        <v>1.6758095872000014E-5</v>
      </c>
      <c r="AH153">
        <f t="shared" si="46"/>
        <v>1.7605500000000002E-4</v>
      </c>
      <c r="AI153">
        <f t="shared" si="46"/>
        <v>1.0919449122218792E-5</v>
      </c>
      <c r="AJ153">
        <f t="shared" si="46"/>
        <v>1.7319885449001766E-2</v>
      </c>
      <c r="AK153">
        <f t="shared" si="46"/>
        <v>3.187258037659511E-6</v>
      </c>
      <c r="AL153">
        <f t="shared" si="46"/>
        <v>1.7369510485778256E-2</v>
      </c>
      <c r="AM153">
        <f t="shared" si="46"/>
        <v>0.25588232</v>
      </c>
      <c r="AN153">
        <f t="shared" si="46"/>
        <v>9.9603972308734336E-7</v>
      </c>
      <c r="AO153">
        <f t="shared" si="46"/>
        <v>-9.4699825224041322E-3</v>
      </c>
      <c r="AP153">
        <f t="shared" si="45"/>
        <v>-1.3631352820689278E-2</v>
      </c>
      <c r="AQ153">
        <f t="shared" si="45"/>
        <v>-2.52836934701876E-3</v>
      </c>
      <c r="AR153">
        <f t="shared" si="45"/>
        <v>1.0021058205413921E-2</v>
      </c>
      <c r="AS153">
        <f t="shared" si="45"/>
        <v>-1.7386264827961656E-2</v>
      </c>
      <c r="AT153">
        <f t="shared" si="45"/>
        <v>-6.6788544000000031E-4</v>
      </c>
      <c r="AU153">
        <f t="shared" si="45"/>
        <v>3.0082092800000008E-2</v>
      </c>
      <c r="AV153">
        <f t="shared" si="45"/>
        <v>1.2044274255631609E-2</v>
      </c>
      <c r="AW153">
        <f t="shared" si="45"/>
        <v>-1.781103411200001E-4</v>
      </c>
    </row>
    <row r="154" spans="1:49" x14ac:dyDescent="0.25">
      <c r="A154">
        <v>0.5</v>
      </c>
      <c r="B154">
        <v>7.9</v>
      </c>
      <c r="C154">
        <v>22.5</v>
      </c>
      <c r="D154">
        <v>0.6</v>
      </c>
      <c r="E154">
        <f t="shared" si="41"/>
        <v>0.64640548212956062</v>
      </c>
      <c r="F154" t="str">
        <f t="shared" si="42"/>
        <v/>
      </c>
      <c r="G154">
        <f t="shared" si="39"/>
        <v>468421.14187930204</v>
      </c>
      <c r="H154">
        <f t="shared" si="40"/>
        <v>793658.84733606316</v>
      </c>
      <c r="I154">
        <f t="shared" si="43"/>
        <v>4.0598166011552271E-2</v>
      </c>
      <c r="J154">
        <f t="shared" si="44"/>
        <v>8.7071634551438067E-3</v>
      </c>
      <c r="K154">
        <f t="shared" si="47"/>
        <v>5.3671799999999999E-2</v>
      </c>
      <c r="L154">
        <f t="shared" si="47"/>
        <v>-0.1954449637980547</v>
      </c>
      <c r="M154">
        <f t="shared" si="47"/>
        <v>0.26001749999999996</v>
      </c>
      <c r="N154">
        <f t="shared" si="47"/>
        <v>-2.2259822653285275E-2</v>
      </c>
      <c r="O154">
        <f t="shared" si="47"/>
        <v>-2.9623068000000002E-2</v>
      </c>
      <c r="P154">
        <f t="shared" si="47"/>
        <v>9.6350748338632306E-3</v>
      </c>
      <c r="Q154">
        <f t="shared" si="47"/>
        <v>-2.0568563539199999E-5</v>
      </c>
      <c r="R154">
        <f t="shared" si="47"/>
        <v>-1.7377969982257211E-3</v>
      </c>
      <c r="S154">
        <f t="shared" si="47"/>
        <v>0.10360116</v>
      </c>
      <c r="T154">
        <f t="shared" si="47"/>
        <v>2.4509662500000001E-2</v>
      </c>
      <c r="U154">
        <f t="shared" si="47"/>
        <v>-1.0526826959999999E-2</v>
      </c>
      <c r="V154">
        <f t="shared" si="47"/>
        <v>7.8979786879255387E-2</v>
      </c>
      <c r="W154">
        <f t="shared" si="47"/>
        <v>-4.9763261015496545E-2</v>
      </c>
      <c r="X154">
        <f t="shared" si="47"/>
        <v>-5.7254198212964832E-2</v>
      </c>
      <c r="Y154">
        <f t="shared" si="47"/>
        <v>-7.185735E-2</v>
      </c>
      <c r="Z154">
        <f t="shared" si="47"/>
        <v>-5.1328961999999999E-2</v>
      </c>
      <c r="AA154">
        <f t="shared" si="46"/>
        <v>-9.2513899999999996E-2</v>
      </c>
      <c r="AB154">
        <f t="shared" si="46"/>
        <v>-4.4243999999999999E-2</v>
      </c>
      <c r="AC154">
        <f t="shared" si="46"/>
        <v>0.11831923590697224</v>
      </c>
      <c r="AD154">
        <f t="shared" si="46"/>
        <v>-0.12264871444395245</v>
      </c>
      <c r="AE154">
        <f t="shared" si="46"/>
        <v>-7.1846531999999991E-2</v>
      </c>
      <c r="AF154">
        <f t="shared" si="46"/>
        <v>-0.19819761690315521</v>
      </c>
      <c r="AG154">
        <f t="shared" si="46"/>
        <v>2.86327778688E-4</v>
      </c>
      <c r="AH154">
        <f t="shared" si="46"/>
        <v>2.6408250000000002E-4</v>
      </c>
      <c r="AI154">
        <f t="shared" si="46"/>
        <v>8.2919566771848905E-5</v>
      </c>
      <c r="AJ154">
        <f t="shared" si="46"/>
        <v>1.7319885449001766E-2</v>
      </c>
      <c r="AK154">
        <f t="shared" si="46"/>
        <v>1.6135493815651267E-5</v>
      </c>
      <c r="AL154">
        <f t="shared" si="46"/>
        <v>2.605426572866738E-2</v>
      </c>
      <c r="AM154">
        <f t="shared" si="46"/>
        <v>0.38382347999999999</v>
      </c>
      <c r="AN154">
        <f t="shared" si="46"/>
        <v>1.7018272456187642E-5</v>
      </c>
      <c r="AO154">
        <f t="shared" si="46"/>
        <v>-9.4699825224041322E-3</v>
      </c>
      <c r="AP154">
        <f t="shared" si="45"/>
        <v>-1.3631352820689278E-2</v>
      </c>
      <c r="AQ154">
        <f t="shared" si="45"/>
        <v>-5.6888310307922092E-3</v>
      </c>
      <c r="AR154">
        <f t="shared" si="45"/>
        <v>1.503158730812088E-2</v>
      </c>
      <c r="AS154">
        <f t="shared" si="45"/>
        <v>-3.9119095862913719E-2</v>
      </c>
      <c r="AT154">
        <f t="shared" si="45"/>
        <v>-3.3811700399999996E-3</v>
      </c>
      <c r="AU154">
        <f t="shared" si="45"/>
        <v>0.1015270632</v>
      </c>
      <c r="AV154">
        <f t="shared" si="45"/>
        <v>2.7099617075171115E-2</v>
      </c>
      <c r="AW154">
        <f t="shared" si="45"/>
        <v>-2.0287881043199998E-3</v>
      </c>
    </row>
    <row r="155" spans="1:49" x14ac:dyDescent="0.25">
      <c r="A155">
        <v>0.5</v>
      </c>
      <c r="B155">
        <v>7.9</v>
      </c>
      <c r="C155">
        <v>22.5</v>
      </c>
      <c r="D155">
        <v>0.8</v>
      </c>
      <c r="E155">
        <f t="shared" si="41"/>
        <v>0.64640548212956062</v>
      </c>
      <c r="F155">
        <f t="shared" si="42"/>
        <v>0.8689818578718852</v>
      </c>
      <c r="G155">
        <f t="shared" si="39"/>
        <v>1646900.9069596515</v>
      </c>
      <c r="H155">
        <f t="shared" si="40"/>
        <v>2031090.172357905</v>
      </c>
      <c r="I155">
        <f t="shared" si="43"/>
        <v>0.14273727303826952</v>
      </c>
      <c r="J155">
        <f t="shared" si="44"/>
        <v>2.2282916875703926E-2</v>
      </c>
      <c r="K155">
        <f t="shared" si="47"/>
        <v>5.3671799999999999E-2</v>
      </c>
      <c r="L155">
        <f t="shared" si="47"/>
        <v>-0.1954449637980547</v>
      </c>
      <c r="M155">
        <f t="shared" si="47"/>
        <v>0.34669</v>
      </c>
      <c r="N155">
        <f t="shared" si="47"/>
        <v>-2.2259822653285275E-2</v>
      </c>
      <c r="O155">
        <f t="shared" si="47"/>
        <v>-5.2663232000000011E-2</v>
      </c>
      <c r="P155">
        <f t="shared" si="47"/>
        <v>1.2846766445150974E-2</v>
      </c>
      <c r="Q155">
        <f t="shared" si="47"/>
        <v>-1.1556767662080007E-4</v>
      </c>
      <c r="R155">
        <f t="shared" si="47"/>
        <v>-2.3170626643009614E-3</v>
      </c>
      <c r="S155">
        <f t="shared" si="47"/>
        <v>0.18417984000000004</v>
      </c>
      <c r="T155">
        <f t="shared" si="47"/>
        <v>2.4509662500000001E-2</v>
      </c>
      <c r="U155">
        <f t="shared" si="47"/>
        <v>-2.4952478720000004E-2</v>
      </c>
      <c r="V155">
        <f t="shared" si="47"/>
        <v>0.10530638250567385</v>
      </c>
      <c r="W155">
        <f t="shared" si="47"/>
        <v>-6.6351014687328735E-2</v>
      </c>
      <c r="X155">
        <f t="shared" si="47"/>
        <v>-5.7254198212964832E-2</v>
      </c>
      <c r="Y155">
        <f t="shared" si="47"/>
        <v>-7.185735E-2</v>
      </c>
      <c r="Z155">
        <f t="shared" si="47"/>
        <v>-9.1251488000000019E-2</v>
      </c>
      <c r="AA155">
        <f t="shared" si="46"/>
        <v>-9.2513899999999996E-2</v>
      </c>
      <c r="AB155">
        <f t="shared" si="46"/>
        <v>-7.8656000000000018E-2</v>
      </c>
      <c r="AC155">
        <f t="shared" si="46"/>
        <v>0.15775898120929635</v>
      </c>
      <c r="AD155">
        <f t="shared" si="46"/>
        <v>-0.12264871444395245</v>
      </c>
      <c r="AE155">
        <f t="shared" si="46"/>
        <v>-0.12772716800000003</v>
      </c>
      <c r="AF155">
        <f t="shared" si="46"/>
        <v>-0.26426348920420695</v>
      </c>
      <c r="AG155">
        <f t="shared" si="46"/>
        <v>2.1450362716160017E-3</v>
      </c>
      <c r="AH155">
        <f t="shared" si="46"/>
        <v>3.5211000000000004E-4</v>
      </c>
      <c r="AI155">
        <f t="shared" si="46"/>
        <v>3.4942237191100135E-4</v>
      </c>
      <c r="AJ155">
        <f t="shared" si="46"/>
        <v>1.7319885449001766E-2</v>
      </c>
      <c r="AK155">
        <f t="shared" si="46"/>
        <v>5.0996128602552175E-5</v>
      </c>
      <c r="AL155">
        <f t="shared" si="46"/>
        <v>3.4739020971556511E-2</v>
      </c>
      <c r="AM155">
        <f t="shared" si="46"/>
        <v>0.51176463999999999</v>
      </c>
      <c r="AN155">
        <f t="shared" si="46"/>
        <v>1.2749308455517995E-4</v>
      </c>
      <c r="AO155">
        <f t="shared" si="46"/>
        <v>-9.4699825224041322E-3</v>
      </c>
      <c r="AP155">
        <f t="shared" si="45"/>
        <v>-1.3631352820689278E-2</v>
      </c>
      <c r="AQ155">
        <f t="shared" si="45"/>
        <v>-1.011347738807504E-2</v>
      </c>
      <c r="AR155">
        <f t="shared" si="45"/>
        <v>2.0042116410827843E-2</v>
      </c>
      <c r="AS155">
        <f t="shared" si="45"/>
        <v>-6.9545059311846624E-2</v>
      </c>
      <c r="AT155">
        <f t="shared" si="45"/>
        <v>-1.0686167040000005E-2</v>
      </c>
      <c r="AU155">
        <f t="shared" si="45"/>
        <v>0.24065674240000007</v>
      </c>
      <c r="AV155">
        <f t="shared" si="45"/>
        <v>4.8177097022526434E-2</v>
      </c>
      <c r="AW155">
        <f t="shared" si="45"/>
        <v>-1.1399061831680006E-2</v>
      </c>
    </row>
    <row r="156" spans="1:49" x14ac:dyDescent="0.25">
      <c r="A156">
        <v>0.5</v>
      </c>
      <c r="B156">
        <v>7.9</v>
      </c>
      <c r="C156">
        <v>22.5</v>
      </c>
      <c r="D156">
        <v>1</v>
      </c>
      <c r="E156">
        <f t="shared" si="41"/>
        <v>0.64640548212956062</v>
      </c>
      <c r="F156" t="str">
        <f t="shared" si="42"/>
        <v/>
      </c>
      <c r="G156">
        <f t="shared" si="39"/>
        <v>2772832.8864280498</v>
      </c>
      <c r="H156">
        <f t="shared" si="40"/>
        <v>3603808.7803301229</v>
      </c>
      <c r="I156">
        <f t="shared" si="43"/>
        <v>0.24032205163468903</v>
      </c>
      <c r="J156">
        <f t="shared" si="44"/>
        <v>3.9537078452210418E-2</v>
      </c>
      <c r="K156">
        <f t="shared" si="47"/>
        <v>5.3671799999999999E-2</v>
      </c>
      <c r="L156">
        <f t="shared" si="47"/>
        <v>-0.1954449637980547</v>
      </c>
      <c r="M156">
        <f t="shared" si="47"/>
        <v>0.43336249999999998</v>
      </c>
      <c r="N156">
        <f t="shared" si="47"/>
        <v>-2.2259822653285275E-2</v>
      </c>
      <c r="O156">
        <f t="shared" si="47"/>
        <v>-8.2286300000000007E-2</v>
      </c>
      <c r="P156">
        <f t="shared" si="47"/>
        <v>1.6058458056438719E-2</v>
      </c>
      <c r="Q156">
        <f t="shared" si="47"/>
        <v>-4.408557E-4</v>
      </c>
      <c r="R156">
        <f t="shared" si="47"/>
        <v>-2.8963283303762018E-3</v>
      </c>
      <c r="S156">
        <f t="shared" si="47"/>
        <v>0.28778100000000001</v>
      </c>
      <c r="T156">
        <f t="shared" si="47"/>
        <v>2.4509662500000001E-2</v>
      </c>
      <c r="U156">
        <f t="shared" si="47"/>
        <v>-4.8735309999999997E-2</v>
      </c>
      <c r="V156">
        <f t="shared" si="47"/>
        <v>0.13163297813209232</v>
      </c>
      <c r="W156">
        <f t="shared" si="47"/>
        <v>-8.2938768359160919E-2</v>
      </c>
      <c r="X156">
        <f t="shared" si="47"/>
        <v>-5.7254198212964832E-2</v>
      </c>
      <c r="Y156">
        <f t="shared" si="47"/>
        <v>-7.185735E-2</v>
      </c>
      <c r="Z156">
        <f t="shared" si="47"/>
        <v>-0.14258045</v>
      </c>
      <c r="AA156">
        <f t="shared" si="46"/>
        <v>-9.2513899999999996E-2</v>
      </c>
      <c r="AB156">
        <f t="shared" si="46"/>
        <v>-0.1229</v>
      </c>
      <c r="AC156">
        <f t="shared" si="46"/>
        <v>0.19719872651162043</v>
      </c>
      <c r="AD156">
        <f t="shared" si="46"/>
        <v>-0.12264871444395245</v>
      </c>
      <c r="AE156">
        <f t="shared" si="46"/>
        <v>-0.19957369999999999</v>
      </c>
      <c r="AF156">
        <f t="shared" si="46"/>
        <v>-0.33032936150525866</v>
      </c>
      <c r="AG156">
        <f t="shared" si="46"/>
        <v>1.0228330000000001E-2</v>
      </c>
      <c r="AH156">
        <f t="shared" si="46"/>
        <v>4.4013750000000001E-4</v>
      </c>
      <c r="AI156">
        <f t="shared" si="46"/>
        <v>1.0663524533416784E-3</v>
      </c>
      <c r="AJ156">
        <f t="shared" si="46"/>
        <v>1.7319885449001766E-2</v>
      </c>
      <c r="AK156">
        <f t="shared" si="46"/>
        <v>1.2450226709607458E-4</v>
      </c>
      <c r="AL156">
        <f t="shared" si="46"/>
        <v>4.3423776214445632E-2</v>
      </c>
      <c r="AM156">
        <f t="shared" si="46"/>
        <v>0.63970579999999999</v>
      </c>
      <c r="AN156">
        <f t="shared" si="46"/>
        <v>6.0793440129842697E-4</v>
      </c>
      <c r="AO156">
        <f t="shared" si="46"/>
        <v>-9.4699825224041322E-3</v>
      </c>
      <c r="AP156">
        <f t="shared" si="45"/>
        <v>-1.3631352820689278E-2</v>
      </c>
      <c r="AQ156">
        <f t="shared" si="45"/>
        <v>-1.5802308418867247E-2</v>
      </c>
      <c r="AR156">
        <f t="shared" si="45"/>
        <v>2.5052645513534803E-2</v>
      </c>
      <c r="AS156">
        <f t="shared" si="45"/>
        <v>-0.10866415517476033</v>
      </c>
      <c r="AT156">
        <f t="shared" si="45"/>
        <v>-2.6089274999999999E-2</v>
      </c>
      <c r="AU156">
        <f t="shared" si="45"/>
        <v>0.47003270000000003</v>
      </c>
      <c r="AV156">
        <f t="shared" si="45"/>
        <v>7.5276714097697539E-2</v>
      </c>
      <c r="AW156">
        <f t="shared" si="45"/>
        <v>-4.3483969999999997E-2</v>
      </c>
    </row>
    <row r="157" spans="1:49" x14ac:dyDescent="0.25">
      <c r="A157">
        <v>0.5</v>
      </c>
      <c r="B157">
        <v>7.9</v>
      </c>
      <c r="C157">
        <v>22.5</v>
      </c>
      <c r="D157">
        <v>1.2</v>
      </c>
      <c r="E157">
        <f t="shared" si="41"/>
        <v>0.64640548212956062</v>
      </c>
      <c r="F157" t="str">
        <f t="shared" si="42"/>
        <v/>
      </c>
      <c r="G157">
        <f t="shared" si="39"/>
        <v>3815534.6827662159</v>
      </c>
      <c r="H157">
        <f t="shared" si="40"/>
        <v>5509712.6631907439</v>
      </c>
      <c r="I157">
        <f t="shared" si="43"/>
        <v>0.3306932514879789</v>
      </c>
      <c r="J157">
        <f t="shared" si="44"/>
        <v>6.044658723367527E-2</v>
      </c>
      <c r="K157">
        <f t="shared" si="47"/>
        <v>5.3671799999999999E-2</v>
      </c>
      <c r="L157">
        <f t="shared" si="47"/>
        <v>-0.1954449637980547</v>
      </c>
      <c r="M157">
        <f t="shared" si="47"/>
        <v>0.52003499999999991</v>
      </c>
      <c r="N157">
        <f t="shared" si="47"/>
        <v>-2.2259822653285275E-2</v>
      </c>
      <c r="O157">
        <f t="shared" si="47"/>
        <v>-0.11849227200000001</v>
      </c>
      <c r="P157">
        <f t="shared" si="47"/>
        <v>1.9270149667726461E-2</v>
      </c>
      <c r="Q157">
        <f t="shared" si="47"/>
        <v>-1.3163880665087999E-3</v>
      </c>
      <c r="R157">
        <f t="shared" si="47"/>
        <v>-3.4755939964514421E-3</v>
      </c>
      <c r="S157">
        <f t="shared" si="47"/>
        <v>0.41440463999999999</v>
      </c>
      <c r="T157">
        <f t="shared" si="47"/>
        <v>2.4509662500000001E-2</v>
      </c>
      <c r="U157">
        <f t="shared" si="47"/>
        <v>-8.4214615679999993E-2</v>
      </c>
      <c r="V157">
        <f t="shared" si="47"/>
        <v>0.15795957375851077</v>
      </c>
      <c r="W157">
        <f t="shared" si="47"/>
        <v>-9.9526522030993089E-2</v>
      </c>
      <c r="X157">
        <f t="shared" si="47"/>
        <v>-5.7254198212964832E-2</v>
      </c>
      <c r="Y157">
        <f t="shared" si="47"/>
        <v>-7.185735E-2</v>
      </c>
      <c r="Z157">
        <f t="shared" si="47"/>
        <v>-0.205315848</v>
      </c>
      <c r="AA157">
        <f t="shared" si="46"/>
        <v>-9.2513899999999996E-2</v>
      </c>
      <c r="AB157">
        <f t="shared" si="46"/>
        <v>-0.17697599999999999</v>
      </c>
      <c r="AC157">
        <f t="shared" si="46"/>
        <v>0.23663847181394448</v>
      </c>
      <c r="AD157">
        <f t="shared" si="46"/>
        <v>-0.12264871444395245</v>
      </c>
      <c r="AE157">
        <f t="shared" si="46"/>
        <v>-0.28738612799999996</v>
      </c>
      <c r="AF157">
        <f t="shared" si="46"/>
        <v>-0.39639523380631042</v>
      </c>
      <c r="AG157">
        <f t="shared" si="46"/>
        <v>3.6649955672064E-2</v>
      </c>
      <c r="AH157">
        <f t="shared" si="46"/>
        <v>5.2816500000000004E-4</v>
      </c>
      <c r="AI157">
        <f t="shared" si="46"/>
        <v>2.653426136699165E-3</v>
      </c>
      <c r="AJ157">
        <f t="shared" si="46"/>
        <v>1.7319885449001766E-2</v>
      </c>
      <c r="AK157">
        <f t="shared" si="46"/>
        <v>2.5816790105042027E-4</v>
      </c>
      <c r="AL157">
        <f t="shared" si="46"/>
        <v>5.210853145733476E-2</v>
      </c>
      <c r="AM157">
        <f t="shared" si="46"/>
        <v>0.76764695999999999</v>
      </c>
      <c r="AN157">
        <f t="shared" si="46"/>
        <v>2.1783388743920181E-3</v>
      </c>
      <c r="AO157">
        <f t="shared" si="46"/>
        <v>-9.4699825224041322E-3</v>
      </c>
      <c r="AP157">
        <f t="shared" si="45"/>
        <v>-1.3631352820689278E-2</v>
      </c>
      <c r="AQ157">
        <f t="shared" si="45"/>
        <v>-2.2755324123168837E-2</v>
      </c>
      <c r="AR157">
        <f t="shared" si="45"/>
        <v>3.0063174616241761E-2</v>
      </c>
      <c r="AS157">
        <f t="shared" si="45"/>
        <v>-0.15647638345165488</v>
      </c>
      <c r="AT157">
        <f t="shared" si="45"/>
        <v>-5.4098720639999993E-2</v>
      </c>
      <c r="AU157">
        <f t="shared" si="45"/>
        <v>0.81221650560000003</v>
      </c>
      <c r="AV157">
        <f t="shared" si="45"/>
        <v>0.10839846830068446</v>
      </c>
      <c r="AW157">
        <f t="shared" si="45"/>
        <v>-0.12984243867647999</v>
      </c>
    </row>
    <row r="158" spans="1:49" x14ac:dyDescent="0.25">
      <c r="A158">
        <v>0.5</v>
      </c>
      <c r="B158">
        <v>7.9</v>
      </c>
      <c r="C158">
        <v>22.5</v>
      </c>
      <c r="D158">
        <v>1.4</v>
      </c>
      <c r="E158">
        <f t="shared" si="41"/>
        <v>0.64640548212956062</v>
      </c>
      <c r="F158" t="str">
        <f t="shared" si="42"/>
        <v/>
      </c>
      <c r="G158">
        <f t="shared" si="39"/>
        <v>4741354.9589683982</v>
      </c>
      <c r="H158">
        <f t="shared" si="40"/>
        <v>7646192.8391267909</v>
      </c>
      <c r="I158">
        <f t="shared" si="43"/>
        <v>0.41093430363033134</v>
      </c>
      <c r="J158">
        <f t="shared" si="44"/>
        <v>8.3885728840916163E-2</v>
      </c>
      <c r="K158">
        <f t="shared" si="47"/>
        <v>5.3671799999999999E-2</v>
      </c>
      <c r="L158">
        <f t="shared" si="47"/>
        <v>-0.1954449637980547</v>
      </c>
      <c r="M158">
        <f t="shared" si="47"/>
        <v>0.60670749999999996</v>
      </c>
      <c r="N158">
        <f t="shared" si="47"/>
        <v>-2.2259822653285275E-2</v>
      </c>
      <c r="O158">
        <f t="shared" si="47"/>
        <v>-0.16128114799999999</v>
      </c>
      <c r="P158">
        <f t="shared" si="47"/>
        <v>2.2481841279014203E-2</v>
      </c>
      <c r="Q158">
        <f t="shared" si="47"/>
        <v>-3.3194388639551987E-3</v>
      </c>
      <c r="R158">
        <f t="shared" si="47"/>
        <v>-4.054859662526682E-3</v>
      </c>
      <c r="S158">
        <f t="shared" si="47"/>
        <v>0.56405075999999998</v>
      </c>
      <c r="T158">
        <f t="shared" si="47"/>
        <v>2.4509662500000001E-2</v>
      </c>
      <c r="U158">
        <f t="shared" si="47"/>
        <v>-0.13372969063999995</v>
      </c>
      <c r="V158">
        <f t="shared" si="47"/>
        <v>0.18428616938492923</v>
      </c>
      <c r="W158">
        <f t="shared" si="47"/>
        <v>-0.11611427570282527</v>
      </c>
      <c r="X158">
        <f t="shared" si="47"/>
        <v>-5.7254198212964832E-2</v>
      </c>
      <c r="Y158">
        <f t="shared" si="47"/>
        <v>-7.185735E-2</v>
      </c>
      <c r="Z158">
        <f t="shared" si="47"/>
        <v>-0.27945768199999999</v>
      </c>
      <c r="AA158">
        <f t="shared" si="46"/>
        <v>-9.2513899999999996E-2</v>
      </c>
      <c r="AB158">
        <f t="shared" si="46"/>
        <v>-0.24088399999999996</v>
      </c>
      <c r="AC158">
        <f t="shared" si="46"/>
        <v>0.27607821711626856</v>
      </c>
      <c r="AD158">
        <f t="shared" si="46"/>
        <v>-0.12264871444395245</v>
      </c>
      <c r="AE158">
        <f t="shared" si="46"/>
        <v>-0.39116445199999994</v>
      </c>
      <c r="AF158">
        <f t="shared" si="46"/>
        <v>-0.46246110610736213</v>
      </c>
      <c r="AG158">
        <f t="shared" si="46"/>
        <v>0.10782041053683195</v>
      </c>
      <c r="AH158">
        <f t="shared" si="46"/>
        <v>6.1619249999999995E-4</v>
      </c>
      <c r="AI158">
        <f t="shared" si="46"/>
        <v>5.7350994186603464E-3</v>
      </c>
      <c r="AJ158">
        <f t="shared" si="46"/>
        <v>1.7319885449001766E-2</v>
      </c>
      <c r="AK158">
        <f t="shared" si="46"/>
        <v>4.7828790927628001E-4</v>
      </c>
      <c r="AL158">
        <f t="shared" si="46"/>
        <v>6.0793286700223881E-2</v>
      </c>
      <c r="AM158">
        <f t="shared" si="46"/>
        <v>0.89558811999999988</v>
      </c>
      <c r="AN158">
        <f t="shared" si="46"/>
        <v>6.4084495443009299E-3</v>
      </c>
      <c r="AO158">
        <f t="shared" si="46"/>
        <v>-9.4699825224041322E-3</v>
      </c>
      <c r="AP158">
        <f t="shared" si="45"/>
        <v>-1.3631352820689278E-2</v>
      </c>
      <c r="AQ158">
        <f t="shared" si="45"/>
        <v>-3.0972524500979801E-2</v>
      </c>
      <c r="AR158">
        <f t="shared" si="45"/>
        <v>3.5073703718948718E-2</v>
      </c>
      <c r="AS158">
        <f t="shared" si="45"/>
        <v>-0.21298174414253021</v>
      </c>
      <c r="AT158">
        <f t="shared" si="45"/>
        <v>-0.10022455883999996</v>
      </c>
      <c r="AU158">
        <f t="shared" si="45"/>
        <v>1.2897697287999998</v>
      </c>
      <c r="AV158">
        <f t="shared" si="45"/>
        <v>0.14754235963148715</v>
      </c>
      <c r="AW158">
        <f t="shared" si="45"/>
        <v>-0.32741411753791982</v>
      </c>
    </row>
    <row r="159" spans="1:49" x14ac:dyDescent="0.25">
      <c r="A159">
        <v>0.5</v>
      </c>
      <c r="B159">
        <v>7.9</v>
      </c>
      <c r="C159">
        <v>22.5</v>
      </c>
      <c r="D159">
        <v>1.6</v>
      </c>
      <c r="E159">
        <f t="shared" si="41"/>
        <v>0.64640548212956062</v>
      </c>
      <c r="F159" t="str">
        <f t="shared" si="42"/>
        <v/>
      </c>
      <c r="G159">
        <f t="shared" si="39"/>
        <v>5512384.2937639076</v>
      </c>
      <c r="H159">
        <f t="shared" si="40"/>
        <v>9807758.2538156491</v>
      </c>
      <c r="I159">
        <f t="shared" si="43"/>
        <v>0.47775958997035417</v>
      </c>
      <c r="J159">
        <f t="shared" si="44"/>
        <v>0.10760007846085062</v>
      </c>
      <c r="K159">
        <f t="shared" si="47"/>
        <v>5.3671799999999999E-2</v>
      </c>
      <c r="L159">
        <f t="shared" si="47"/>
        <v>-0.1954449637980547</v>
      </c>
      <c r="M159">
        <f t="shared" si="47"/>
        <v>0.69338</v>
      </c>
      <c r="N159">
        <f t="shared" si="47"/>
        <v>-2.2259822653285275E-2</v>
      </c>
      <c r="O159">
        <f t="shared" si="47"/>
        <v>-0.21065292800000004</v>
      </c>
      <c r="P159">
        <f t="shared" si="47"/>
        <v>2.5693532890301948E-2</v>
      </c>
      <c r="Q159">
        <f t="shared" si="47"/>
        <v>-7.3963313037312042E-3</v>
      </c>
      <c r="R159">
        <f t="shared" si="47"/>
        <v>-4.6341253286019228E-3</v>
      </c>
      <c r="S159">
        <f t="shared" si="47"/>
        <v>0.73671936000000016</v>
      </c>
      <c r="T159">
        <f t="shared" si="47"/>
        <v>2.4509662500000001E-2</v>
      </c>
      <c r="U159">
        <f t="shared" si="47"/>
        <v>-0.19961982976000003</v>
      </c>
      <c r="V159">
        <f t="shared" si="47"/>
        <v>0.21061276501134771</v>
      </c>
      <c r="W159">
        <f t="shared" si="47"/>
        <v>-0.13270202937465747</v>
      </c>
      <c r="X159">
        <f t="shared" si="47"/>
        <v>-5.7254198212964832E-2</v>
      </c>
      <c r="Y159">
        <f t="shared" si="47"/>
        <v>-7.185735E-2</v>
      </c>
      <c r="Z159">
        <f t="shared" si="47"/>
        <v>-0.36500595200000008</v>
      </c>
      <c r="AA159">
        <f t="shared" si="46"/>
        <v>-9.2513899999999996E-2</v>
      </c>
      <c r="AB159">
        <f t="shared" si="46"/>
        <v>-0.31462400000000007</v>
      </c>
      <c r="AC159">
        <f t="shared" si="46"/>
        <v>0.3155179624185927</v>
      </c>
      <c r="AD159">
        <f t="shared" si="46"/>
        <v>-0.12264871444395245</v>
      </c>
      <c r="AE159">
        <f t="shared" si="46"/>
        <v>-0.51090867200000012</v>
      </c>
      <c r="AF159">
        <f t="shared" si="46"/>
        <v>-0.52852697840841389</v>
      </c>
      <c r="AG159">
        <f t="shared" si="46"/>
        <v>0.27456464276684822</v>
      </c>
      <c r="AH159">
        <f t="shared" si="46"/>
        <v>7.0422000000000008E-4</v>
      </c>
      <c r="AI159">
        <f t="shared" si="46"/>
        <v>1.1181515901152043E-2</v>
      </c>
      <c r="AJ159">
        <f t="shared" si="46"/>
        <v>1.7319885449001766E-2</v>
      </c>
      <c r="AK159">
        <f t="shared" si="46"/>
        <v>8.1593805764083481E-4</v>
      </c>
      <c r="AL159">
        <f t="shared" si="46"/>
        <v>6.9478041943113023E-2</v>
      </c>
      <c r="AM159">
        <f t="shared" si="46"/>
        <v>1.02352928</v>
      </c>
      <c r="AN159">
        <f t="shared" si="46"/>
        <v>1.6319114823063034E-2</v>
      </c>
      <c r="AO159">
        <f t="shared" si="46"/>
        <v>-9.4699825224041322E-3</v>
      </c>
      <c r="AP159">
        <f t="shared" si="45"/>
        <v>-1.3631352820689278E-2</v>
      </c>
      <c r="AQ159">
        <f t="shared" si="45"/>
        <v>-4.045390955230016E-2</v>
      </c>
      <c r="AR159">
        <f t="shared" si="45"/>
        <v>4.0084232821655685E-2</v>
      </c>
      <c r="AS159">
        <f t="shared" si="45"/>
        <v>-0.2781802372473865</v>
      </c>
      <c r="AT159">
        <f t="shared" si="45"/>
        <v>-0.17097867264000008</v>
      </c>
      <c r="AU159">
        <f t="shared" si="45"/>
        <v>1.9252539392000005</v>
      </c>
      <c r="AV159">
        <f t="shared" si="45"/>
        <v>0.19270838809010574</v>
      </c>
      <c r="AW159">
        <f t="shared" si="45"/>
        <v>-0.72953995722752041</v>
      </c>
    </row>
    <row r="160" spans="1:49" x14ac:dyDescent="0.25">
      <c r="A160">
        <v>0.5</v>
      </c>
      <c r="B160">
        <v>7.9</v>
      </c>
      <c r="C160">
        <v>23</v>
      </c>
      <c r="D160">
        <v>0.4</v>
      </c>
      <c r="E160">
        <f t="shared" si="41"/>
        <v>0.66077004839910647</v>
      </c>
      <c r="F160" t="str">
        <f t="shared" si="42"/>
        <v/>
      </c>
      <c r="G160">
        <f t="shared" si="39"/>
        <v>-816360.87135480589</v>
      </c>
      <c r="H160">
        <f t="shared" si="40"/>
        <v>-250541.92937093394</v>
      </c>
      <c r="I160">
        <f t="shared" si="43"/>
        <v>-7.0754180837417802E-2</v>
      </c>
      <c r="J160">
        <f t="shared" si="44"/>
        <v>-2.748674116998898E-3</v>
      </c>
      <c r="K160">
        <f t="shared" si="47"/>
        <v>5.3671799999999999E-2</v>
      </c>
      <c r="L160">
        <f t="shared" si="47"/>
        <v>-0.19978818521578925</v>
      </c>
      <c r="M160">
        <f t="shared" si="47"/>
        <v>0.173345</v>
      </c>
      <c r="N160">
        <f t="shared" si="47"/>
        <v>-2.3260140609556373E-2</v>
      </c>
      <c r="O160">
        <f t="shared" si="47"/>
        <v>-1.3165808000000003E-2</v>
      </c>
      <c r="P160">
        <f t="shared" si="47"/>
        <v>6.8611953838420602E-3</v>
      </c>
      <c r="Q160">
        <f t="shared" si="47"/>
        <v>-1.805744947200001E-6</v>
      </c>
      <c r="R160">
        <f t="shared" si="47"/>
        <v>-1.2649957175613876E-3</v>
      </c>
      <c r="S160">
        <f t="shared" si="47"/>
        <v>4.604496000000001E-2</v>
      </c>
      <c r="T160">
        <f t="shared" si="47"/>
        <v>2.4509662500000001E-2</v>
      </c>
      <c r="U160">
        <f t="shared" si="47"/>
        <v>-3.1190598400000005E-3</v>
      </c>
      <c r="V160">
        <f t="shared" si="47"/>
        <v>5.3823262169566642E-2</v>
      </c>
      <c r="W160">
        <f t="shared" si="47"/>
        <v>-3.3912740840190247E-2</v>
      </c>
      <c r="X160">
        <f t="shared" si="47"/>
        <v>-5.9827102922782024E-2</v>
      </c>
      <c r="Y160">
        <f t="shared" si="47"/>
        <v>-7.185735E-2</v>
      </c>
      <c r="Z160">
        <f t="shared" si="47"/>
        <v>-2.2812872000000005E-2</v>
      </c>
      <c r="AA160">
        <f t="shared" si="46"/>
        <v>-9.2513899999999996E-2</v>
      </c>
      <c r="AB160">
        <f t="shared" si="46"/>
        <v>-1.9664000000000004E-2</v>
      </c>
      <c r="AC160">
        <f t="shared" si="46"/>
        <v>8.0632368173640362E-2</v>
      </c>
      <c r="AD160">
        <f t="shared" si="46"/>
        <v>-0.12816033568563134</v>
      </c>
      <c r="AE160">
        <f t="shared" si="46"/>
        <v>-3.1931792000000007E-2</v>
      </c>
      <c r="AF160">
        <f t="shared" si="46"/>
        <v>-0.13506800559326135</v>
      </c>
      <c r="AG160">
        <f t="shared" si="46"/>
        <v>1.6758095872000014E-5</v>
      </c>
      <c r="AH160">
        <f t="shared" si="46"/>
        <v>1.7605500000000002E-4</v>
      </c>
      <c r="AI160">
        <f t="shared" si="46"/>
        <v>1.1410150292649368E-5</v>
      </c>
      <c r="AJ160">
        <f t="shared" si="46"/>
        <v>1.7704771792312918E-2</v>
      </c>
      <c r="AK160">
        <f t="shared" si="46"/>
        <v>3.4801542750841171E-6</v>
      </c>
      <c r="AL160">
        <f t="shared" si="46"/>
        <v>1.8150066265632987E-2</v>
      </c>
      <c r="AM160">
        <f t="shared" si="46"/>
        <v>0.25588232</v>
      </c>
      <c r="AN160">
        <f t="shared" si="46"/>
        <v>1.0181739391559511E-6</v>
      </c>
      <c r="AO160">
        <f t="shared" si="46"/>
        <v>-9.6804265784575586E-3</v>
      </c>
      <c r="AP160">
        <f t="shared" si="45"/>
        <v>-1.4884019503151874E-2</v>
      </c>
      <c r="AQ160">
        <f t="shared" si="45"/>
        <v>-2.6419898954526903E-3</v>
      </c>
      <c r="AR160">
        <f t="shared" si="45"/>
        <v>1.0704084735058102E-2</v>
      </c>
      <c r="AS160">
        <f t="shared" si="45"/>
        <v>-1.7772626268583027E-2</v>
      </c>
      <c r="AT160">
        <f t="shared" si="45"/>
        <v>-6.6788544000000031E-4</v>
      </c>
      <c r="AU160">
        <f t="shared" si="45"/>
        <v>3.0082092800000008E-2</v>
      </c>
      <c r="AV160">
        <f t="shared" si="45"/>
        <v>1.2311924794645646E-2</v>
      </c>
      <c r="AW160">
        <f t="shared" si="45"/>
        <v>-1.781103411200001E-4</v>
      </c>
    </row>
    <row r="161" spans="1:49" x14ac:dyDescent="0.25">
      <c r="A161">
        <v>0.5</v>
      </c>
      <c r="B161">
        <v>7.9</v>
      </c>
      <c r="C161">
        <v>23</v>
      </c>
      <c r="D161">
        <v>0.6</v>
      </c>
      <c r="E161">
        <f t="shared" si="41"/>
        <v>0.66077004839910647</v>
      </c>
      <c r="F161" t="str">
        <f t="shared" si="42"/>
        <v/>
      </c>
      <c r="G161">
        <f t="shared" si="39"/>
        <v>390307.04620199057</v>
      </c>
      <c r="H161">
        <f t="shared" si="40"/>
        <v>732709.45465310884</v>
      </c>
      <c r="I161">
        <f t="shared" si="43"/>
        <v>3.3827999721818679E-2</v>
      </c>
      <c r="J161">
        <f t="shared" si="44"/>
        <v>8.0384928716008587E-3</v>
      </c>
      <c r="K161">
        <f t="shared" si="47"/>
        <v>5.3671799999999999E-2</v>
      </c>
      <c r="L161">
        <f t="shared" si="47"/>
        <v>-0.19978818521578925</v>
      </c>
      <c r="M161">
        <f t="shared" si="47"/>
        <v>0.26001749999999996</v>
      </c>
      <c r="N161">
        <f t="shared" si="47"/>
        <v>-2.3260140609556373E-2</v>
      </c>
      <c r="O161">
        <f t="shared" si="47"/>
        <v>-2.9623068000000002E-2</v>
      </c>
      <c r="P161">
        <f t="shared" si="47"/>
        <v>1.0291793075763091E-2</v>
      </c>
      <c r="Q161">
        <f t="shared" si="47"/>
        <v>-2.0568563539199999E-5</v>
      </c>
      <c r="R161">
        <f t="shared" si="47"/>
        <v>-1.8974935763420814E-3</v>
      </c>
      <c r="S161">
        <f t="shared" si="47"/>
        <v>0.10360116</v>
      </c>
      <c r="T161">
        <f t="shared" si="47"/>
        <v>2.4509662500000001E-2</v>
      </c>
      <c r="U161">
        <f t="shared" si="47"/>
        <v>-1.0526826959999999E-2</v>
      </c>
      <c r="V161">
        <f t="shared" si="47"/>
        <v>8.073489325434996E-2</v>
      </c>
      <c r="W161">
        <f t="shared" si="47"/>
        <v>-5.0869111260285364E-2</v>
      </c>
      <c r="X161">
        <f t="shared" si="47"/>
        <v>-5.9827102922782024E-2</v>
      </c>
      <c r="Y161">
        <f t="shared" si="47"/>
        <v>-7.185735E-2</v>
      </c>
      <c r="Z161">
        <f t="shared" si="47"/>
        <v>-5.1328961999999999E-2</v>
      </c>
      <c r="AA161">
        <f t="shared" si="46"/>
        <v>-9.2513899999999996E-2</v>
      </c>
      <c r="AB161">
        <f t="shared" si="46"/>
        <v>-4.4243999999999999E-2</v>
      </c>
      <c r="AC161">
        <f t="shared" si="46"/>
        <v>0.12094855226046053</v>
      </c>
      <c r="AD161">
        <f t="shared" si="46"/>
        <v>-0.12816033568563134</v>
      </c>
      <c r="AE161">
        <f t="shared" si="46"/>
        <v>-7.1846531999999991E-2</v>
      </c>
      <c r="AF161">
        <f t="shared" si="46"/>
        <v>-0.20260200838989201</v>
      </c>
      <c r="AG161">
        <f t="shared" si="46"/>
        <v>2.86327778688E-4</v>
      </c>
      <c r="AH161">
        <f t="shared" si="46"/>
        <v>2.6408250000000002E-4</v>
      </c>
      <c r="AI161">
        <f t="shared" si="46"/>
        <v>8.6645828784806078E-5</v>
      </c>
      <c r="AJ161">
        <f t="shared" si="46"/>
        <v>1.7704771792312918E-2</v>
      </c>
      <c r="AK161">
        <f t="shared" si="46"/>
        <v>1.7618281017613334E-5</v>
      </c>
      <c r="AL161">
        <f t="shared" si="46"/>
        <v>2.7225099398449474E-2</v>
      </c>
      <c r="AM161">
        <f t="shared" si="46"/>
        <v>0.38382347999999999</v>
      </c>
      <c r="AN161">
        <f t="shared" si="46"/>
        <v>1.7396456288547369E-5</v>
      </c>
      <c r="AO161">
        <f t="shared" si="46"/>
        <v>-9.6804265784575586E-3</v>
      </c>
      <c r="AP161">
        <f t="shared" si="45"/>
        <v>-1.4884019503151874E-2</v>
      </c>
      <c r="AQ161">
        <f t="shared" si="45"/>
        <v>-5.9444772647685518E-3</v>
      </c>
      <c r="AR161">
        <f t="shared" si="45"/>
        <v>1.6056127102587154E-2</v>
      </c>
      <c r="AS161">
        <f t="shared" si="45"/>
        <v>-3.9988409104311805E-2</v>
      </c>
      <c r="AT161">
        <f t="shared" si="45"/>
        <v>-3.3811700399999996E-3</v>
      </c>
      <c r="AU161">
        <f t="shared" si="45"/>
        <v>0.1015270632</v>
      </c>
      <c r="AV161">
        <f t="shared" si="45"/>
        <v>2.77018307879527E-2</v>
      </c>
      <c r="AW161">
        <f t="shared" si="45"/>
        <v>-2.0287881043199998E-3</v>
      </c>
    </row>
    <row r="162" spans="1:49" x14ac:dyDescent="0.25">
      <c r="A162">
        <v>0.5</v>
      </c>
      <c r="B162">
        <v>7.9</v>
      </c>
      <c r="C162">
        <v>23</v>
      </c>
      <c r="D162">
        <v>0.8</v>
      </c>
      <c r="E162">
        <f t="shared" si="41"/>
        <v>0.66077004839910647</v>
      </c>
      <c r="F162">
        <f t="shared" si="42"/>
        <v>0.877170072423333</v>
      </c>
      <c r="G162">
        <f t="shared" si="39"/>
        <v>1573195.3909955667</v>
      </c>
      <c r="H162">
        <f t="shared" si="40"/>
        <v>1967872.5470019269</v>
      </c>
      <c r="I162">
        <f t="shared" si="43"/>
        <v>0.13634919934656572</v>
      </c>
      <c r="J162">
        <f t="shared" si="44"/>
        <v>2.1589361705156615E-2</v>
      </c>
      <c r="K162">
        <f t="shared" si="47"/>
        <v>5.3671799999999999E-2</v>
      </c>
      <c r="L162">
        <f t="shared" si="47"/>
        <v>-0.19978818521578925</v>
      </c>
      <c r="M162">
        <f t="shared" si="47"/>
        <v>0.34669</v>
      </c>
      <c r="N162">
        <f t="shared" si="47"/>
        <v>-2.3260140609556373E-2</v>
      </c>
      <c r="O162">
        <f t="shared" si="47"/>
        <v>-5.2663232000000011E-2</v>
      </c>
      <c r="P162">
        <f t="shared" si="47"/>
        <v>1.372239076768412E-2</v>
      </c>
      <c r="Q162">
        <f t="shared" si="47"/>
        <v>-1.1556767662080007E-4</v>
      </c>
      <c r="R162">
        <f t="shared" si="47"/>
        <v>-2.5299914351227751E-3</v>
      </c>
      <c r="S162">
        <f t="shared" si="47"/>
        <v>0.18417984000000004</v>
      </c>
      <c r="T162">
        <f t="shared" si="47"/>
        <v>2.4509662500000001E-2</v>
      </c>
      <c r="U162">
        <f t="shared" si="47"/>
        <v>-2.4952478720000004E-2</v>
      </c>
      <c r="V162">
        <f t="shared" si="47"/>
        <v>0.10764652433913328</v>
      </c>
      <c r="W162">
        <f t="shared" si="47"/>
        <v>-6.7825481680380495E-2</v>
      </c>
      <c r="X162">
        <f t="shared" si="47"/>
        <v>-5.9827102922782024E-2</v>
      </c>
      <c r="Y162">
        <f t="shared" si="47"/>
        <v>-7.185735E-2</v>
      </c>
      <c r="Z162">
        <f t="shared" si="47"/>
        <v>-9.1251488000000019E-2</v>
      </c>
      <c r="AA162">
        <f t="shared" si="46"/>
        <v>-9.2513899999999996E-2</v>
      </c>
      <c r="AB162">
        <f t="shared" si="46"/>
        <v>-7.8656000000000018E-2</v>
      </c>
      <c r="AC162">
        <f t="shared" si="46"/>
        <v>0.16126473634728072</v>
      </c>
      <c r="AD162">
        <f t="shared" si="46"/>
        <v>-0.12816033568563134</v>
      </c>
      <c r="AE162">
        <f t="shared" si="46"/>
        <v>-0.12772716800000003</v>
      </c>
      <c r="AF162">
        <f t="shared" si="46"/>
        <v>-0.2701360111865227</v>
      </c>
      <c r="AG162">
        <f t="shared" si="46"/>
        <v>2.1450362716160017E-3</v>
      </c>
      <c r="AH162">
        <f t="shared" si="46"/>
        <v>3.5211000000000004E-4</v>
      </c>
      <c r="AI162">
        <f t="shared" si="46"/>
        <v>3.6512480936477977E-4</v>
      </c>
      <c r="AJ162">
        <f t="shared" si="46"/>
        <v>1.7704771792312918E-2</v>
      </c>
      <c r="AK162">
        <f t="shared" si="46"/>
        <v>5.5682468401345874E-5</v>
      </c>
      <c r="AL162">
        <f t="shared" si="46"/>
        <v>3.6300132531265975E-2</v>
      </c>
      <c r="AM162">
        <f t="shared" si="46"/>
        <v>0.51176463999999999</v>
      </c>
      <c r="AN162">
        <f t="shared" si="46"/>
        <v>1.3032626421196174E-4</v>
      </c>
      <c r="AO162">
        <f t="shared" si="46"/>
        <v>-9.6804265784575586E-3</v>
      </c>
      <c r="AP162">
        <f t="shared" si="45"/>
        <v>-1.4884019503151874E-2</v>
      </c>
      <c r="AQ162">
        <f t="shared" si="45"/>
        <v>-1.0567959581810761E-2</v>
      </c>
      <c r="AR162">
        <f t="shared" si="45"/>
        <v>2.1408169470116204E-2</v>
      </c>
      <c r="AS162">
        <f t="shared" si="45"/>
        <v>-7.1090505074332108E-2</v>
      </c>
      <c r="AT162">
        <f t="shared" si="45"/>
        <v>-1.0686167040000005E-2</v>
      </c>
      <c r="AU162">
        <f t="shared" si="45"/>
        <v>0.24065674240000007</v>
      </c>
      <c r="AV162">
        <f t="shared" si="45"/>
        <v>4.9247699178582585E-2</v>
      </c>
      <c r="AW162">
        <f t="shared" si="45"/>
        <v>-1.1399061831680006E-2</v>
      </c>
    </row>
    <row r="163" spans="1:49" x14ac:dyDescent="0.25">
      <c r="A163">
        <v>0.5</v>
      </c>
      <c r="B163">
        <v>7.9</v>
      </c>
      <c r="C163">
        <v>23</v>
      </c>
      <c r="D163">
        <v>1</v>
      </c>
      <c r="E163">
        <f t="shared" si="41"/>
        <v>0.66077004839910647</v>
      </c>
      <c r="F163" t="str">
        <f t="shared" si="42"/>
        <v/>
      </c>
      <c r="G163">
        <f t="shared" si="39"/>
        <v>2703535.9501771904</v>
      </c>
      <c r="H163">
        <f t="shared" si="40"/>
        <v>3537555.8809024775</v>
      </c>
      <c r="I163">
        <f t="shared" si="43"/>
        <v>0.23431607054101491</v>
      </c>
      <c r="J163">
        <f t="shared" si="44"/>
        <v>3.8810223548960729E-2</v>
      </c>
      <c r="K163">
        <f t="shared" si="47"/>
        <v>5.3671799999999999E-2</v>
      </c>
      <c r="L163">
        <f t="shared" si="47"/>
        <v>-0.19978818521578925</v>
      </c>
      <c r="M163">
        <f t="shared" si="47"/>
        <v>0.43336249999999998</v>
      </c>
      <c r="N163">
        <f t="shared" si="47"/>
        <v>-2.3260140609556373E-2</v>
      </c>
      <c r="O163">
        <f t="shared" si="47"/>
        <v>-8.2286300000000007E-2</v>
      </c>
      <c r="P163">
        <f t="shared" si="47"/>
        <v>1.715298845960515E-2</v>
      </c>
      <c r="Q163">
        <f t="shared" si="47"/>
        <v>-4.408557E-4</v>
      </c>
      <c r="R163">
        <f t="shared" si="47"/>
        <v>-3.1624892939034689E-3</v>
      </c>
      <c r="S163">
        <f t="shared" si="47"/>
        <v>0.28778100000000001</v>
      </c>
      <c r="T163">
        <f t="shared" si="47"/>
        <v>2.4509662500000001E-2</v>
      </c>
      <c r="U163">
        <f t="shared" si="47"/>
        <v>-4.8735309999999997E-2</v>
      </c>
      <c r="V163">
        <f t="shared" si="47"/>
        <v>0.13455815542391661</v>
      </c>
      <c r="W163">
        <f t="shared" si="47"/>
        <v>-8.4781852100475605E-2</v>
      </c>
      <c r="X163">
        <f t="shared" si="47"/>
        <v>-5.9827102922782024E-2</v>
      </c>
      <c r="Y163">
        <f t="shared" si="47"/>
        <v>-7.185735E-2</v>
      </c>
      <c r="Z163">
        <f t="shared" ref="Z163:AO177" si="48">Z$4*$A163^Z$1*$D163^Z$2*$E163^Z$3</f>
        <v>-0.14258045</v>
      </c>
      <c r="AA163">
        <f t="shared" si="48"/>
        <v>-9.2513899999999996E-2</v>
      </c>
      <c r="AB163">
        <f t="shared" si="48"/>
        <v>-0.1229</v>
      </c>
      <c r="AC163">
        <f t="shared" si="48"/>
        <v>0.20158092043410089</v>
      </c>
      <c r="AD163">
        <f t="shared" si="48"/>
        <v>-0.12816033568563134</v>
      </c>
      <c r="AE163">
        <f t="shared" si="48"/>
        <v>-0.19957369999999999</v>
      </c>
      <c r="AF163">
        <f t="shared" si="48"/>
        <v>-0.33767001398315333</v>
      </c>
      <c r="AG163">
        <f t="shared" si="48"/>
        <v>1.0228330000000001E-2</v>
      </c>
      <c r="AH163">
        <f t="shared" si="48"/>
        <v>4.4013750000000001E-4</v>
      </c>
      <c r="AI163">
        <f t="shared" si="48"/>
        <v>1.1142724895165392E-3</v>
      </c>
      <c r="AJ163">
        <f t="shared" si="48"/>
        <v>1.7704771792312918E-2</v>
      </c>
      <c r="AK163">
        <f t="shared" si="48"/>
        <v>1.3594352637047327E-4</v>
      </c>
      <c r="AL163">
        <f t="shared" si="48"/>
        <v>4.5375165664082458E-2</v>
      </c>
      <c r="AM163">
        <f t="shared" si="48"/>
        <v>0.63970579999999999</v>
      </c>
      <c r="AN163">
        <f t="shared" si="48"/>
        <v>6.2144405466061433E-4</v>
      </c>
      <c r="AO163">
        <f t="shared" si="48"/>
        <v>-9.6804265784575586E-3</v>
      </c>
      <c r="AP163">
        <f t="shared" si="45"/>
        <v>-1.4884019503151874E-2</v>
      </c>
      <c r="AQ163">
        <f t="shared" si="45"/>
        <v>-1.6512436846579312E-2</v>
      </c>
      <c r="AR163">
        <f t="shared" si="45"/>
        <v>2.6760211837645258E-2</v>
      </c>
      <c r="AS163">
        <f t="shared" si="45"/>
        <v>-0.11107891417864391</v>
      </c>
      <c r="AT163">
        <f t="shared" si="45"/>
        <v>-2.6089274999999999E-2</v>
      </c>
      <c r="AU163">
        <f t="shared" si="45"/>
        <v>0.47003270000000003</v>
      </c>
      <c r="AV163">
        <f t="shared" si="45"/>
        <v>7.6949529966535271E-2</v>
      </c>
      <c r="AW163">
        <f t="shared" si="45"/>
        <v>-4.3483969999999997E-2</v>
      </c>
    </row>
    <row r="164" spans="1:49" x14ac:dyDescent="0.25">
      <c r="A164">
        <v>0.5</v>
      </c>
      <c r="B164">
        <v>7.9</v>
      </c>
      <c r="C164">
        <v>23</v>
      </c>
      <c r="D164">
        <v>1.2</v>
      </c>
      <c r="E164">
        <f t="shared" si="41"/>
        <v>0.66077004839910647</v>
      </c>
      <c r="F164" t="str">
        <f t="shared" si="42"/>
        <v/>
      </c>
      <c r="G164">
        <f t="shared" si="39"/>
        <v>3750646.3262285832</v>
      </c>
      <c r="H164">
        <f t="shared" si="40"/>
        <v>5439993.2297904491</v>
      </c>
      <c r="I164">
        <f t="shared" si="43"/>
        <v>0.32506936299233447</v>
      </c>
      <c r="J164">
        <f t="shared" si="44"/>
        <v>5.9681701282168542E-2</v>
      </c>
      <c r="K164">
        <f t="shared" ref="K164:Z186" si="49">K$4*$A164^K$1*$D164^K$2*$E164^K$3</f>
        <v>5.3671799999999999E-2</v>
      </c>
      <c r="L164">
        <f t="shared" si="49"/>
        <v>-0.19978818521578925</v>
      </c>
      <c r="M164">
        <f t="shared" si="49"/>
        <v>0.52003499999999991</v>
      </c>
      <c r="N164">
        <f t="shared" si="49"/>
        <v>-2.3260140609556373E-2</v>
      </c>
      <c r="O164">
        <f t="shared" si="49"/>
        <v>-0.11849227200000001</v>
      </c>
      <c r="P164">
        <f t="shared" si="49"/>
        <v>2.0583586151526181E-2</v>
      </c>
      <c r="Q164">
        <f t="shared" si="49"/>
        <v>-1.3163880665087999E-3</v>
      </c>
      <c r="R164">
        <f t="shared" si="49"/>
        <v>-3.7949871526841627E-3</v>
      </c>
      <c r="S164">
        <f t="shared" si="49"/>
        <v>0.41440463999999999</v>
      </c>
      <c r="T164">
        <f t="shared" si="49"/>
        <v>2.4509662500000001E-2</v>
      </c>
      <c r="U164">
        <f t="shared" si="49"/>
        <v>-8.4214615679999993E-2</v>
      </c>
      <c r="V164">
        <f t="shared" si="49"/>
        <v>0.16146978650869992</v>
      </c>
      <c r="W164">
        <f t="shared" si="49"/>
        <v>-0.10173822252057073</v>
      </c>
      <c r="X164">
        <f t="shared" si="49"/>
        <v>-5.9827102922782024E-2</v>
      </c>
      <c r="Y164">
        <f t="shared" si="49"/>
        <v>-7.185735E-2</v>
      </c>
      <c r="Z164">
        <f t="shared" si="49"/>
        <v>-0.205315848</v>
      </c>
      <c r="AA164">
        <f t="shared" si="48"/>
        <v>-9.2513899999999996E-2</v>
      </c>
      <c r="AB164">
        <f t="shared" si="48"/>
        <v>-0.17697599999999999</v>
      </c>
      <c r="AC164">
        <f t="shared" si="48"/>
        <v>0.24189710452092106</v>
      </c>
      <c r="AD164">
        <f t="shared" si="48"/>
        <v>-0.12816033568563134</v>
      </c>
      <c r="AE164">
        <f t="shared" si="48"/>
        <v>-0.28738612799999996</v>
      </c>
      <c r="AF164">
        <f t="shared" si="48"/>
        <v>-0.40520401677978402</v>
      </c>
      <c r="AG164">
        <f t="shared" si="48"/>
        <v>3.6649955672064E-2</v>
      </c>
      <c r="AH164">
        <f t="shared" si="48"/>
        <v>5.2816500000000004E-4</v>
      </c>
      <c r="AI164">
        <f t="shared" si="48"/>
        <v>2.7726665211137945E-3</v>
      </c>
      <c r="AJ164">
        <f t="shared" si="48"/>
        <v>1.7704771792312918E-2</v>
      </c>
      <c r="AK164">
        <f t="shared" si="48"/>
        <v>2.8189249628181334E-4</v>
      </c>
      <c r="AL164">
        <f t="shared" si="48"/>
        <v>5.4450198796898948E-2</v>
      </c>
      <c r="AM164">
        <f t="shared" si="48"/>
        <v>0.76764695999999999</v>
      </c>
      <c r="AN164">
        <f t="shared" si="48"/>
        <v>2.2267464049340632E-3</v>
      </c>
      <c r="AO164">
        <f t="shared" si="48"/>
        <v>-9.6804265784575586E-3</v>
      </c>
      <c r="AP164">
        <f t="shared" si="45"/>
        <v>-1.4884019503151874E-2</v>
      </c>
      <c r="AQ164">
        <f t="shared" si="45"/>
        <v>-2.3777909059074207E-2</v>
      </c>
      <c r="AR164">
        <f t="shared" si="45"/>
        <v>3.2112254205174308E-2</v>
      </c>
      <c r="AS164">
        <f t="shared" si="45"/>
        <v>-0.15995363641724722</v>
      </c>
      <c r="AT164">
        <f t="shared" si="45"/>
        <v>-5.4098720639999993E-2</v>
      </c>
      <c r="AU164">
        <f t="shared" si="45"/>
        <v>0.81221650560000003</v>
      </c>
      <c r="AV164">
        <f t="shared" si="45"/>
        <v>0.1108073231518108</v>
      </c>
      <c r="AW164">
        <f t="shared" si="45"/>
        <v>-0.12984243867647999</v>
      </c>
    </row>
    <row r="165" spans="1:49" x14ac:dyDescent="0.25">
      <c r="A165">
        <v>0.5</v>
      </c>
      <c r="B165">
        <v>7.9</v>
      </c>
      <c r="C165">
        <v>23</v>
      </c>
      <c r="D165">
        <v>1.4</v>
      </c>
      <c r="E165">
        <f t="shared" si="41"/>
        <v>0.66077004839910647</v>
      </c>
      <c r="F165" t="str">
        <f t="shared" si="42"/>
        <v/>
      </c>
      <c r="G165">
        <f t="shared" si="39"/>
        <v>4680875.1821439927</v>
      </c>
      <c r="H165">
        <f t="shared" si="40"/>
        <v>7573171.3830174152</v>
      </c>
      <c r="I165">
        <f t="shared" si="43"/>
        <v>0.40569250773271681</v>
      </c>
      <c r="J165">
        <f t="shared" si="44"/>
        <v>8.308461668017976E-2</v>
      </c>
      <c r="K165">
        <f t="shared" si="49"/>
        <v>5.3671799999999999E-2</v>
      </c>
      <c r="L165">
        <f t="shared" si="49"/>
        <v>-0.19978818521578925</v>
      </c>
      <c r="M165">
        <f t="shared" si="49"/>
        <v>0.60670749999999996</v>
      </c>
      <c r="N165">
        <f t="shared" si="49"/>
        <v>-2.3260140609556373E-2</v>
      </c>
      <c r="O165">
        <f t="shared" si="49"/>
        <v>-0.16128114799999999</v>
      </c>
      <c r="P165">
        <f t="shared" si="49"/>
        <v>2.4014183843447209E-2</v>
      </c>
      <c r="Q165">
        <f t="shared" si="49"/>
        <v>-3.3194388639551987E-3</v>
      </c>
      <c r="R165">
        <f t="shared" si="49"/>
        <v>-4.4274850114648561E-3</v>
      </c>
      <c r="S165">
        <f t="shared" si="49"/>
        <v>0.56405075999999998</v>
      </c>
      <c r="T165">
        <f t="shared" si="49"/>
        <v>2.4509662500000001E-2</v>
      </c>
      <c r="U165">
        <f t="shared" si="49"/>
        <v>-0.13372969063999995</v>
      </c>
      <c r="V165">
        <f t="shared" si="49"/>
        <v>0.18838141759348323</v>
      </c>
      <c r="W165">
        <f t="shared" si="49"/>
        <v>-0.11869459294066584</v>
      </c>
      <c r="X165">
        <f t="shared" si="49"/>
        <v>-5.9827102922782024E-2</v>
      </c>
      <c r="Y165">
        <f t="shared" si="49"/>
        <v>-7.185735E-2</v>
      </c>
      <c r="Z165">
        <f t="shared" si="49"/>
        <v>-0.27945768199999999</v>
      </c>
      <c r="AA165">
        <f t="shared" si="48"/>
        <v>-9.2513899999999996E-2</v>
      </c>
      <c r="AB165">
        <f t="shared" si="48"/>
        <v>-0.24088399999999996</v>
      </c>
      <c r="AC165">
        <f t="shared" si="48"/>
        <v>0.28221328860774125</v>
      </c>
      <c r="AD165">
        <f t="shared" si="48"/>
        <v>-0.12816033568563134</v>
      </c>
      <c r="AE165">
        <f t="shared" si="48"/>
        <v>-0.39116445199999994</v>
      </c>
      <c r="AF165">
        <f t="shared" si="48"/>
        <v>-0.4727380195764147</v>
      </c>
      <c r="AG165">
        <f t="shared" si="48"/>
        <v>0.10782041053683195</v>
      </c>
      <c r="AH165">
        <f t="shared" si="48"/>
        <v>6.1619249999999995E-4</v>
      </c>
      <c r="AI165">
        <f t="shared" si="48"/>
        <v>5.9928248740174295E-3</v>
      </c>
      <c r="AJ165">
        <f t="shared" si="48"/>
        <v>1.7704771792312918E-2</v>
      </c>
      <c r="AK165">
        <f t="shared" si="48"/>
        <v>5.2224065090480996E-4</v>
      </c>
      <c r="AL165">
        <f t="shared" si="48"/>
        <v>6.3525231929715431E-2</v>
      </c>
      <c r="AM165">
        <f t="shared" si="48"/>
        <v>0.89558811999999988</v>
      </c>
      <c r="AN165">
        <f t="shared" si="48"/>
        <v>6.5508595341742838E-3</v>
      </c>
      <c r="AO165">
        <f t="shared" si="48"/>
        <v>-9.6804265784575586E-3</v>
      </c>
      <c r="AP165">
        <f t="shared" si="45"/>
        <v>-1.4884019503151874E-2</v>
      </c>
      <c r="AQ165">
        <f t="shared" si="45"/>
        <v>-3.2364376219295443E-2</v>
      </c>
      <c r="AR165">
        <f t="shared" si="45"/>
        <v>3.7464296572703358E-2</v>
      </c>
      <c r="AS165">
        <f t="shared" si="45"/>
        <v>-0.21771467179014201</v>
      </c>
      <c r="AT165">
        <f t="shared" si="45"/>
        <v>-0.10022455883999996</v>
      </c>
      <c r="AU165">
        <f t="shared" si="45"/>
        <v>1.2897697287999998</v>
      </c>
      <c r="AV165">
        <f t="shared" si="45"/>
        <v>0.15082107873440911</v>
      </c>
      <c r="AW165">
        <f t="shared" si="45"/>
        <v>-0.32741411753791982</v>
      </c>
    </row>
    <row r="166" spans="1:49" x14ac:dyDescent="0.25">
      <c r="A166">
        <v>0.5</v>
      </c>
      <c r="B166">
        <v>7.9</v>
      </c>
      <c r="C166">
        <v>23</v>
      </c>
      <c r="D166">
        <v>1.6</v>
      </c>
      <c r="E166">
        <f t="shared" si="41"/>
        <v>0.66077004839910647</v>
      </c>
      <c r="F166" t="str">
        <f t="shared" si="42"/>
        <v/>
      </c>
      <c r="G166">
        <f t="shared" si="39"/>
        <v>5456313.0966527276</v>
      </c>
      <c r="H166">
        <f t="shared" si="40"/>
        <v>9732593.6286312807</v>
      </c>
      <c r="I166">
        <f t="shared" si="43"/>
        <v>0.47289988667076932</v>
      </c>
      <c r="J166">
        <f t="shared" si="44"/>
        <v>0.10677545377516649</v>
      </c>
      <c r="K166">
        <f t="shared" si="49"/>
        <v>5.3671799999999999E-2</v>
      </c>
      <c r="L166">
        <f t="shared" si="49"/>
        <v>-0.19978818521578925</v>
      </c>
      <c r="M166">
        <f t="shared" si="49"/>
        <v>0.69338</v>
      </c>
      <c r="N166">
        <f t="shared" si="49"/>
        <v>-2.3260140609556373E-2</v>
      </c>
      <c r="O166">
        <f t="shared" si="49"/>
        <v>-0.21065292800000004</v>
      </c>
      <c r="P166">
        <f t="shared" si="49"/>
        <v>2.7444781535368241E-2</v>
      </c>
      <c r="Q166">
        <f t="shared" si="49"/>
        <v>-7.3963313037312042E-3</v>
      </c>
      <c r="R166">
        <f t="shared" si="49"/>
        <v>-5.0599828702455503E-3</v>
      </c>
      <c r="S166">
        <f t="shared" si="49"/>
        <v>0.73671936000000016</v>
      </c>
      <c r="T166">
        <f t="shared" si="49"/>
        <v>2.4509662500000001E-2</v>
      </c>
      <c r="U166">
        <f t="shared" si="49"/>
        <v>-0.19961982976000003</v>
      </c>
      <c r="V166">
        <f t="shared" si="49"/>
        <v>0.21529304867826657</v>
      </c>
      <c r="W166">
        <f t="shared" si="49"/>
        <v>-0.13565096336076099</v>
      </c>
      <c r="X166">
        <f t="shared" si="49"/>
        <v>-5.9827102922782024E-2</v>
      </c>
      <c r="Y166">
        <f t="shared" si="49"/>
        <v>-7.185735E-2</v>
      </c>
      <c r="Z166">
        <f t="shared" si="49"/>
        <v>-0.36500595200000008</v>
      </c>
      <c r="AA166">
        <f t="shared" si="48"/>
        <v>-9.2513899999999996E-2</v>
      </c>
      <c r="AB166">
        <f t="shared" si="48"/>
        <v>-0.31462400000000007</v>
      </c>
      <c r="AC166">
        <f t="shared" si="48"/>
        <v>0.32252947269456145</v>
      </c>
      <c r="AD166">
        <f t="shared" si="48"/>
        <v>-0.12816033568563134</v>
      </c>
      <c r="AE166">
        <f t="shared" si="48"/>
        <v>-0.51090867200000012</v>
      </c>
      <c r="AF166">
        <f t="shared" si="48"/>
        <v>-0.54027202237304539</v>
      </c>
      <c r="AG166">
        <f t="shared" si="48"/>
        <v>0.27456464276684822</v>
      </c>
      <c r="AH166">
        <f t="shared" si="48"/>
        <v>7.0422000000000008E-4</v>
      </c>
      <c r="AI166">
        <f t="shared" si="48"/>
        <v>1.1683993899672953E-2</v>
      </c>
      <c r="AJ166">
        <f t="shared" si="48"/>
        <v>1.7704771792312918E-2</v>
      </c>
      <c r="AK166">
        <f t="shared" si="48"/>
        <v>8.9091949442153399E-4</v>
      </c>
      <c r="AL166">
        <f t="shared" si="48"/>
        <v>7.2600265062531949E-2</v>
      </c>
      <c r="AM166">
        <f t="shared" si="48"/>
        <v>1.02352928</v>
      </c>
      <c r="AN166">
        <f t="shared" si="48"/>
        <v>1.6681761819131103E-2</v>
      </c>
      <c r="AO166">
        <f t="shared" si="48"/>
        <v>-9.6804265784575586E-3</v>
      </c>
      <c r="AP166">
        <f t="shared" si="45"/>
        <v>-1.4884019503151874E-2</v>
      </c>
      <c r="AQ166">
        <f t="shared" si="45"/>
        <v>-4.2271838327243044E-2</v>
      </c>
      <c r="AR166">
        <f t="shared" si="45"/>
        <v>4.2816338940232408E-2</v>
      </c>
      <c r="AS166">
        <f t="shared" si="45"/>
        <v>-0.28436202029732843</v>
      </c>
      <c r="AT166">
        <f t="shared" si="45"/>
        <v>-0.17097867264000008</v>
      </c>
      <c r="AU166">
        <f t="shared" si="45"/>
        <v>1.9252539392000005</v>
      </c>
      <c r="AV166">
        <f t="shared" si="45"/>
        <v>0.19699079671433034</v>
      </c>
      <c r="AW166">
        <f t="shared" si="45"/>
        <v>-0.72953995722752041</v>
      </c>
    </row>
    <row r="167" spans="1:49" x14ac:dyDescent="0.25">
      <c r="A167">
        <v>0.5</v>
      </c>
      <c r="B167">
        <v>7.9</v>
      </c>
      <c r="C167">
        <v>23.5</v>
      </c>
      <c r="D167">
        <v>0.4</v>
      </c>
      <c r="E167">
        <f t="shared" si="41"/>
        <v>0.67513461466865221</v>
      </c>
      <c r="F167" t="str">
        <f t="shared" si="42"/>
        <v/>
      </c>
      <c r="G167">
        <f t="shared" si="39"/>
        <v>-899647.95729452104</v>
      </c>
      <c r="H167">
        <f t="shared" si="40"/>
        <v>-311627.828040644</v>
      </c>
      <c r="I167">
        <f t="shared" si="43"/>
        <v>-7.7972691359878887E-2</v>
      </c>
      <c r="J167">
        <f t="shared" si="44"/>
        <v>-3.4188422960682845E-3</v>
      </c>
      <c r="K167">
        <f t="shared" si="49"/>
        <v>5.3671799999999999E-2</v>
      </c>
      <c r="L167">
        <f t="shared" si="49"/>
        <v>-0.2041314066335238</v>
      </c>
      <c r="M167">
        <f t="shared" si="49"/>
        <v>0.173345</v>
      </c>
      <c r="N167">
        <f t="shared" si="49"/>
        <v>-2.4282443575855399E-2</v>
      </c>
      <c r="O167">
        <f t="shared" si="49"/>
        <v>-1.3165808000000003E-2</v>
      </c>
      <c r="P167">
        <f t="shared" si="49"/>
        <v>7.3184627305070502E-3</v>
      </c>
      <c r="Q167">
        <f t="shared" si="49"/>
        <v>-1.805744947200001E-6</v>
      </c>
      <c r="R167">
        <f t="shared" si="49"/>
        <v>-1.3786345567808301E-3</v>
      </c>
      <c r="S167">
        <f t="shared" si="49"/>
        <v>4.604496000000001E-2</v>
      </c>
      <c r="T167">
        <f t="shared" si="49"/>
        <v>2.4509662500000001E-2</v>
      </c>
      <c r="U167">
        <f t="shared" si="49"/>
        <v>-3.1190598400000005E-3</v>
      </c>
      <c r="V167">
        <f t="shared" si="49"/>
        <v>5.499333308629635E-2</v>
      </c>
      <c r="W167">
        <f t="shared" si="49"/>
        <v>-3.464997433671612E-2</v>
      </c>
      <c r="X167">
        <f t="shared" si="49"/>
        <v>-6.2456554988858923E-2</v>
      </c>
      <c r="Y167">
        <f t="shared" si="49"/>
        <v>-7.185735E-2</v>
      </c>
      <c r="Z167">
        <f t="shared" si="49"/>
        <v>-2.2812872000000005E-2</v>
      </c>
      <c r="AA167">
        <f t="shared" si="48"/>
        <v>-9.2513899999999996E-2</v>
      </c>
      <c r="AB167">
        <f t="shared" si="48"/>
        <v>-1.9664000000000004E-2</v>
      </c>
      <c r="AC167">
        <f t="shared" si="48"/>
        <v>8.2385245742632535E-2</v>
      </c>
      <c r="AD167">
        <f t="shared" si="48"/>
        <v>-0.13379309146009433</v>
      </c>
      <c r="AE167">
        <f t="shared" si="48"/>
        <v>-3.1931792000000007E-2</v>
      </c>
      <c r="AF167">
        <f t="shared" si="48"/>
        <v>-0.13800426658441919</v>
      </c>
      <c r="AG167">
        <f t="shared" si="48"/>
        <v>1.6758095872000014E-5</v>
      </c>
      <c r="AH167">
        <f t="shared" si="48"/>
        <v>1.7605500000000002E-4</v>
      </c>
      <c r="AI167">
        <f t="shared" si="48"/>
        <v>1.1911636104188303E-5</v>
      </c>
      <c r="AJ167">
        <f t="shared" si="48"/>
        <v>1.8089658135624066E-2</v>
      </c>
      <c r="AK167">
        <f t="shared" si="48"/>
        <v>3.7927882916541753E-6</v>
      </c>
      <c r="AL167">
        <f t="shared" si="48"/>
        <v>1.894777711757243E-2</v>
      </c>
      <c r="AM167">
        <f t="shared" si="48"/>
        <v>0.25588232</v>
      </c>
      <c r="AN167">
        <f t="shared" si="48"/>
        <v>1.0403081552245587E-6</v>
      </c>
      <c r="AO167">
        <f t="shared" si="48"/>
        <v>-9.8908706345109815E-3</v>
      </c>
      <c r="AP167">
        <f t="shared" si="45"/>
        <v>-1.6221101262225607E-2</v>
      </c>
      <c r="AQ167">
        <f t="shared" si="45"/>
        <v>-2.7581075987972554E-3</v>
      </c>
      <c r="AR167">
        <f t="shared" si="45"/>
        <v>1.1417463111777116E-2</v>
      </c>
      <c r="AS167">
        <f t="shared" si="45"/>
        <v>-1.8158987709204398E-2</v>
      </c>
      <c r="AT167">
        <f t="shared" si="45"/>
        <v>-6.6788544000000031E-4</v>
      </c>
      <c r="AU167">
        <f t="shared" si="45"/>
        <v>3.0082092800000008E-2</v>
      </c>
      <c r="AV167">
        <f t="shared" si="45"/>
        <v>1.2579575333659681E-2</v>
      </c>
      <c r="AW167">
        <f t="shared" si="45"/>
        <v>-1.781103411200001E-4</v>
      </c>
    </row>
    <row r="168" spans="1:49" x14ac:dyDescent="0.25">
      <c r="A168">
        <v>0.5</v>
      </c>
      <c r="B168">
        <v>7.9</v>
      </c>
      <c r="C168">
        <v>23.5</v>
      </c>
      <c r="D168">
        <v>0.6</v>
      </c>
      <c r="E168">
        <f t="shared" si="41"/>
        <v>0.67513461466865221</v>
      </c>
      <c r="F168" t="str">
        <f t="shared" si="42"/>
        <v/>
      </c>
      <c r="G168">
        <f t="shared" si="39"/>
        <v>311499.38744078932</v>
      </c>
      <c r="H168">
        <f t="shared" si="40"/>
        <v>670486.45793975936</v>
      </c>
      <c r="I168">
        <f t="shared" si="43"/>
        <v>2.6997722163182324E-2</v>
      </c>
      <c r="J168">
        <f t="shared" si="44"/>
        <v>7.3558496869749607E-3</v>
      </c>
      <c r="K168">
        <f t="shared" si="49"/>
        <v>5.3671799999999999E-2</v>
      </c>
      <c r="L168">
        <f t="shared" si="49"/>
        <v>-0.2041314066335238</v>
      </c>
      <c r="M168">
        <f t="shared" si="49"/>
        <v>0.26001749999999996</v>
      </c>
      <c r="N168">
        <f t="shared" si="49"/>
        <v>-2.4282443575855399E-2</v>
      </c>
      <c r="O168">
        <f t="shared" si="49"/>
        <v>-2.9623068000000002E-2</v>
      </c>
      <c r="P168">
        <f t="shared" si="49"/>
        <v>1.0977694095760574E-2</v>
      </c>
      <c r="Q168">
        <f t="shared" si="49"/>
        <v>-2.0568563539199999E-5</v>
      </c>
      <c r="R168">
        <f t="shared" si="49"/>
        <v>-2.0679518351712448E-3</v>
      </c>
      <c r="S168">
        <f t="shared" si="49"/>
        <v>0.10360116</v>
      </c>
      <c r="T168">
        <f t="shared" si="49"/>
        <v>2.4509662500000001E-2</v>
      </c>
      <c r="U168">
        <f t="shared" si="49"/>
        <v>-1.0526826959999999E-2</v>
      </c>
      <c r="V168">
        <f t="shared" si="49"/>
        <v>8.2489999629444519E-2</v>
      </c>
      <c r="W168">
        <f t="shared" si="49"/>
        <v>-5.197496150507417E-2</v>
      </c>
      <c r="X168">
        <f t="shared" si="49"/>
        <v>-6.2456554988858923E-2</v>
      </c>
      <c r="Y168">
        <f t="shared" si="49"/>
        <v>-7.185735E-2</v>
      </c>
      <c r="Z168">
        <f t="shared" si="49"/>
        <v>-5.1328961999999999E-2</v>
      </c>
      <c r="AA168">
        <f t="shared" si="48"/>
        <v>-9.2513899999999996E-2</v>
      </c>
      <c r="AB168">
        <f t="shared" si="48"/>
        <v>-4.4243999999999999E-2</v>
      </c>
      <c r="AC168">
        <f t="shared" si="48"/>
        <v>0.12357786861394879</v>
      </c>
      <c r="AD168">
        <f t="shared" si="48"/>
        <v>-0.13379309146009433</v>
      </c>
      <c r="AE168">
        <f t="shared" si="48"/>
        <v>-7.1846531999999991E-2</v>
      </c>
      <c r="AF168">
        <f t="shared" si="48"/>
        <v>-0.20700639987662878</v>
      </c>
      <c r="AG168">
        <f t="shared" si="48"/>
        <v>2.86327778688E-4</v>
      </c>
      <c r="AH168">
        <f t="shared" si="48"/>
        <v>2.6408250000000002E-4</v>
      </c>
      <c r="AI168">
        <f t="shared" si="48"/>
        <v>9.045398666617988E-5</v>
      </c>
      <c r="AJ168">
        <f t="shared" si="48"/>
        <v>1.8089658135624066E-2</v>
      </c>
      <c r="AK168">
        <f t="shared" si="48"/>
        <v>1.9200990726499251E-5</v>
      </c>
      <c r="AL168">
        <f t="shared" si="48"/>
        <v>2.8421665676358641E-2</v>
      </c>
      <c r="AM168">
        <f t="shared" si="48"/>
        <v>0.38382347999999999</v>
      </c>
      <c r="AN168">
        <f t="shared" si="48"/>
        <v>1.7774640120907093E-5</v>
      </c>
      <c r="AO168">
        <f t="shared" si="48"/>
        <v>-9.8908706345109815E-3</v>
      </c>
      <c r="AP168">
        <f t="shared" si="45"/>
        <v>-1.6221101262225607E-2</v>
      </c>
      <c r="AQ168">
        <f t="shared" si="45"/>
        <v>-6.2057420972938234E-3</v>
      </c>
      <c r="AR168">
        <f t="shared" si="45"/>
        <v>1.7126194667665674E-2</v>
      </c>
      <c r="AS168">
        <f t="shared" si="45"/>
        <v>-4.0857722345709883E-2</v>
      </c>
      <c r="AT168">
        <f t="shared" si="45"/>
        <v>-3.3811700399999996E-3</v>
      </c>
      <c r="AU168">
        <f t="shared" si="45"/>
        <v>0.1015270632</v>
      </c>
      <c r="AV168">
        <f t="shared" si="45"/>
        <v>2.8304044500734277E-2</v>
      </c>
      <c r="AW168">
        <f t="shared" si="45"/>
        <v>-2.0287881043199998E-3</v>
      </c>
    </row>
    <row r="169" spans="1:49" x14ac:dyDescent="0.25">
      <c r="A169">
        <v>0.5</v>
      </c>
      <c r="B169">
        <v>7.9</v>
      </c>
      <c r="C169">
        <v>23.5</v>
      </c>
      <c r="D169">
        <v>0.8</v>
      </c>
      <c r="E169">
        <f t="shared" si="41"/>
        <v>0.67513461466865221</v>
      </c>
      <c r="F169">
        <f t="shared" si="42"/>
        <v>0.88551989004243759</v>
      </c>
      <c r="G169">
        <f t="shared" si="39"/>
        <v>1498867.1594128772</v>
      </c>
      <c r="H169">
        <f t="shared" si="40"/>
        <v>1903562.3648096346</v>
      </c>
      <c r="I169">
        <f t="shared" si="43"/>
        <v>0.12990715475175393</v>
      </c>
      <c r="J169">
        <f t="shared" si="44"/>
        <v>2.0883820186835631E-2</v>
      </c>
      <c r="K169">
        <f t="shared" si="49"/>
        <v>5.3671799999999999E-2</v>
      </c>
      <c r="L169">
        <f t="shared" si="49"/>
        <v>-0.2041314066335238</v>
      </c>
      <c r="M169">
        <f t="shared" si="49"/>
        <v>0.34669</v>
      </c>
      <c r="N169">
        <f t="shared" si="49"/>
        <v>-2.4282443575855399E-2</v>
      </c>
      <c r="O169">
        <f t="shared" si="49"/>
        <v>-5.2663232000000011E-2</v>
      </c>
      <c r="P169">
        <f t="shared" si="49"/>
        <v>1.46369254610141E-2</v>
      </c>
      <c r="Q169">
        <f t="shared" si="49"/>
        <v>-1.1556767662080007E-4</v>
      </c>
      <c r="R169">
        <f t="shared" si="49"/>
        <v>-2.7572691135616602E-3</v>
      </c>
      <c r="S169">
        <f t="shared" si="49"/>
        <v>0.18417984000000004</v>
      </c>
      <c r="T169">
        <f t="shared" si="49"/>
        <v>2.4509662500000001E-2</v>
      </c>
      <c r="U169">
        <f t="shared" si="49"/>
        <v>-2.4952478720000004E-2</v>
      </c>
      <c r="V169">
        <f t="shared" si="49"/>
        <v>0.1099866661725927</v>
      </c>
      <c r="W169">
        <f t="shared" si="49"/>
        <v>-6.9299948673432241E-2</v>
      </c>
      <c r="X169">
        <f t="shared" si="49"/>
        <v>-6.2456554988858923E-2</v>
      </c>
      <c r="Y169">
        <f t="shared" si="49"/>
        <v>-7.185735E-2</v>
      </c>
      <c r="Z169">
        <f t="shared" si="49"/>
        <v>-9.1251488000000019E-2</v>
      </c>
      <c r="AA169">
        <f t="shared" si="48"/>
        <v>-9.2513899999999996E-2</v>
      </c>
      <c r="AB169">
        <f t="shared" si="48"/>
        <v>-7.8656000000000018E-2</v>
      </c>
      <c r="AC169">
        <f t="shared" si="48"/>
        <v>0.16477049148526507</v>
      </c>
      <c r="AD169">
        <f t="shared" si="48"/>
        <v>-0.13379309146009433</v>
      </c>
      <c r="AE169">
        <f t="shared" si="48"/>
        <v>-0.12772716800000003</v>
      </c>
      <c r="AF169">
        <f t="shared" si="48"/>
        <v>-0.27600853316883839</v>
      </c>
      <c r="AG169">
        <f t="shared" si="48"/>
        <v>2.1450362716160017E-3</v>
      </c>
      <c r="AH169">
        <f t="shared" si="48"/>
        <v>3.5211000000000004E-4</v>
      </c>
      <c r="AI169">
        <f t="shared" si="48"/>
        <v>3.811723553340257E-4</v>
      </c>
      <c r="AJ169">
        <f t="shared" si="48"/>
        <v>1.8089658135624066E-2</v>
      </c>
      <c r="AK169">
        <f t="shared" si="48"/>
        <v>6.0684612666466805E-5</v>
      </c>
      <c r="AL169">
        <f t="shared" si="48"/>
        <v>3.789555423514486E-2</v>
      </c>
      <c r="AM169">
        <f t="shared" si="48"/>
        <v>0.51176463999999999</v>
      </c>
      <c r="AN169">
        <f t="shared" si="48"/>
        <v>1.3315944386874351E-4</v>
      </c>
      <c r="AO169">
        <f t="shared" si="48"/>
        <v>-9.8908706345109815E-3</v>
      </c>
      <c r="AP169">
        <f t="shared" si="45"/>
        <v>-1.6221101262225607E-2</v>
      </c>
      <c r="AQ169">
        <f t="shared" si="45"/>
        <v>-1.1032430395189021E-2</v>
      </c>
      <c r="AR169">
        <f t="shared" si="45"/>
        <v>2.2834926223554233E-2</v>
      </c>
      <c r="AS169">
        <f t="shared" si="45"/>
        <v>-7.2635950836817592E-2</v>
      </c>
      <c r="AT169">
        <f t="shared" si="45"/>
        <v>-1.0686167040000005E-2</v>
      </c>
      <c r="AU169">
        <f t="shared" si="45"/>
        <v>0.24065674240000007</v>
      </c>
      <c r="AV169">
        <f t="shared" si="45"/>
        <v>5.0318301334638722E-2</v>
      </c>
      <c r="AW169">
        <f t="shared" si="45"/>
        <v>-1.1399061831680006E-2</v>
      </c>
    </row>
    <row r="170" spans="1:49" x14ac:dyDescent="0.25">
      <c r="A170">
        <v>0.5</v>
      </c>
      <c r="B170">
        <v>7.9</v>
      </c>
      <c r="C170">
        <v>23.5</v>
      </c>
      <c r="D170">
        <v>1</v>
      </c>
      <c r="E170">
        <f t="shared" si="41"/>
        <v>0.67513461466865221</v>
      </c>
      <c r="F170" t="str">
        <f t="shared" si="42"/>
        <v/>
      </c>
      <c r="G170">
        <f t="shared" si="39"/>
        <v>2633687.1457730168</v>
      </c>
      <c r="H170">
        <f t="shared" si="40"/>
        <v>3470386.3274079314</v>
      </c>
      <c r="I170">
        <f t="shared" si="43"/>
        <v>0.22826225891002797</v>
      </c>
      <c r="J170">
        <f t="shared" si="44"/>
        <v>3.8073312112202828E-2</v>
      </c>
      <c r="K170">
        <f t="shared" si="49"/>
        <v>5.3671799999999999E-2</v>
      </c>
      <c r="L170">
        <f t="shared" si="49"/>
        <v>-0.2041314066335238</v>
      </c>
      <c r="M170">
        <f t="shared" si="49"/>
        <v>0.43336249999999998</v>
      </c>
      <c r="N170">
        <f t="shared" si="49"/>
        <v>-2.4282443575855399E-2</v>
      </c>
      <c r="O170">
        <f t="shared" si="49"/>
        <v>-8.2286300000000007E-2</v>
      </c>
      <c r="P170">
        <f t="shared" si="49"/>
        <v>1.8296156826267625E-2</v>
      </c>
      <c r="Q170">
        <f t="shared" si="49"/>
        <v>-4.408557E-4</v>
      </c>
      <c r="R170">
        <f t="shared" si="49"/>
        <v>-3.4465863919520747E-3</v>
      </c>
      <c r="S170">
        <f t="shared" si="49"/>
        <v>0.28778100000000001</v>
      </c>
      <c r="T170">
        <f t="shared" si="49"/>
        <v>2.4509662500000001E-2</v>
      </c>
      <c r="U170">
        <f t="shared" si="49"/>
        <v>-4.8735309999999997E-2</v>
      </c>
      <c r="V170">
        <f t="shared" si="49"/>
        <v>0.13748333271574087</v>
      </c>
      <c r="W170">
        <f t="shared" si="49"/>
        <v>-8.662493584179029E-2</v>
      </c>
      <c r="X170">
        <f t="shared" si="49"/>
        <v>-6.2456554988858923E-2</v>
      </c>
      <c r="Y170">
        <f t="shared" si="49"/>
        <v>-7.185735E-2</v>
      </c>
      <c r="Z170">
        <f t="shared" si="49"/>
        <v>-0.14258045</v>
      </c>
      <c r="AA170">
        <f t="shared" si="48"/>
        <v>-9.2513899999999996E-2</v>
      </c>
      <c r="AB170">
        <f t="shared" si="48"/>
        <v>-0.1229</v>
      </c>
      <c r="AC170">
        <f t="shared" si="48"/>
        <v>0.20596311435658132</v>
      </c>
      <c r="AD170">
        <f t="shared" si="48"/>
        <v>-0.13379309146009433</v>
      </c>
      <c r="AE170">
        <f t="shared" si="48"/>
        <v>-0.19957369999999999</v>
      </c>
      <c r="AF170">
        <f t="shared" si="48"/>
        <v>-0.34501066646104794</v>
      </c>
      <c r="AG170">
        <f t="shared" si="48"/>
        <v>1.0228330000000001E-2</v>
      </c>
      <c r="AH170">
        <f t="shared" si="48"/>
        <v>4.4013750000000001E-4</v>
      </c>
      <c r="AI170">
        <f t="shared" si="48"/>
        <v>1.1632457132996384E-3</v>
      </c>
      <c r="AJ170">
        <f t="shared" si="48"/>
        <v>1.8089658135624066E-2</v>
      </c>
      <c r="AK170">
        <f t="shared" si="48"/>
        <v>1.4815579264274115E-4</v>
      </c>
      <c r="AL170">
        <f t="shared" si="48"/>
        <v>4.7369442793931071E-2</v>
      </c>
      <c r="AM170">
        <f t="shared" si="48"/>
        <v>0.63970579999999999</v>
      </c>
      <c r="AN170">
        <f t="shared" si="48"/>
        <v>6.3495370802280147E-4</v>
      </c>
      <c r="AO170">
        <f t="shared" si="48"/>
        <v>-9.8908706345109815E-3</v>
      </c>
      <c r="AP170">
        <f t="shared" si="45"/>
        <v>-1.6221101262225607E-2</v>
      </c>
      <c r="AQ170">
        <f t="shared" si="45"/>
        <v>-1.7238172492482842E-2</v>
      </c>
      <c r="AR170">
        <f t="shared" si="45"/>
        <v>2.8543657779442788E-2</v>
      </c>
      <c r="AS170">
        <f t="shared" si="45"/>
        <v>-0.11349367318252745</v>
      </c>
      <c r="AT170">
        <f t="shared" si="45"/>
        <v>-2.6089274999999999E-2</v>
      </c>
      <c r="AU170">
        <f t="shared" si="45"/>
        <v>0.47003270000000003</v>
      </c>
      <c r="AV170">
        <f t="shared" si="45"/>
        <v>7.8622345835372989E-2</v>
      </c>
      <c r="AW170">
        <f t="shared" si="45"/>
        <v>-4.3483969999999997E-2</v>
      </c>
    </row>
    <row r="171" spans="1:49" x14ac:dyDescent="0.25">
      <c r="A171">
        <v>0.5</v>
      </c>
      <c r="B171">
        <v>7.9</v>
      </c>
      <c r="C171">
        <v>23.5</v>
      </c>
      <c r="D171">
        <v>1.2</v>
      </c>
      <c r="E171">
        <f t="shared" si="41"/>
        <v>0.67513461466865221</v>
      </c>
      <c r="F171" t="str">
        <f t="shared" si="42"/>
        <v/>
      </c>
      <c r="G171">
        <f t="shared" si="39"/>
        <v>3685276.9490029211</v>
      </c>
      <c r="H171">
        <f t="shared" si="40"/>
        <v>5369532.8935484691</v>
      </c>
      <c r="I171">
        <f t="shared" si="43"/>
        <v>0.31940378432517214</v>
      </c>
      <c r="J171">
        <f t="shared" si="44"/>
        <v>5.8908686948840598E-2</v>
      </c>
      <c r="K171">
        <f t="shared" si="49"/>
        <v>5.3671799999999999E-2</v>
      </c>
      <c r="L171">
        <f t="shared" si="49"/>
        <v>-0.2041314066335238</v>
      </c>
      <c r="M171">
        <f t="shared" si="49"/>
        <v>0.52003499999999991</v>
      </c>
      <c r="N171">
        <f t="shared" si="49"/>
        <v>-2.4282443575855399E-2</v>
      </c>
      <c r="O171">
        <f t="shared" si="49"/>
        <v>-0.11849227200000001</v>
      </c>
      <c r="P171">
        <f t="shared" si="49"/>
        <v>2.1955388191521149E-2</v>
      </c>
      <c r="Q171">
        <f t="shared" si="49"/>
        <v>-1.3163880665087999E-3</v>
      </c>
      <c r="R171">
        <f t="shared" si="49"/>
        <v>-4.1359036703424897E-3</v>
      </c>
      <c r="S171">
        <f t="shared" si="49"/>
        <v>0.41440463999999999</v>
      </c>
      <c r="T171">
        <f t="shared" si="49"/>
        <v>2.4509662500000001E-2</v>
      </c>
      <c r="U171">
        <f t="shared" si="49"/>
        <v>-8.4214615679999993E-2</v>
      </c>
      <c r="V171">
        <f t="shared" si="49"/>
        <v>0.16497999925888904</v>
      </c>
      <c r="W171">
        <f t="shared" si="49"/>
        <v>-0.10394992301014834</v>
      </c>
      <c r="X171">
        <f t="shared" si="49"/>
        <v>-6.2456554988858923E-2</v>
      </c>
      <c r="Y171">
        <f t="shared" si="49"/>
        <v>-7.185735E-2</v>
      </c>
      <c r="Z171">
        <f t="shared" si="49"/>
        <v>-0.205315848</v>
      </c>
      <c r="AA171">
        <f t="shared" si="48"/>
        <v>-9.2513899999999996E-2</v>
      </c>
      <c r="AB171">
        <f t="shared" si="48"/>
        <v>-0.17697599999999999</v>
      </c>
      <c r="AC171">
        <f t="shared" si="48"/>
        <v>0.24715573722789758</v>
      </c>
      <c r="AD171">
        <f t="shared" si="48"/>
        <v>-0.13379309146009433</v>
      </c>
      <c r="AE171">
        <f t="shared" si="48"/>
        <v>-0.28738612799999996</v>
      </c>
      <c r="AF171">
        <f t="shared" si="48"/>
        <v>-0.41401279975325755</v>
      </c>
      <c r="AG171">
        <f t="shared" si="48"/>
        <v>3.6649955672064E-2</v>
      </c>
      <c r="AH171">
        <f t="shared" si="48"/>
        <v>5.2816500000000004E-4</v>
      </c>
      <c r="AI171">
        <f t="shared" si="48"/>
        <v>2.8945275733177562E-3</v>
      </c>
      <c r="AJ171">
        <f t="shared" si="48"/>
        <v>1.8089658135624066E-2</v>
      </c>
      <c r="AK171">
        <f t="shared" si="48"/>
        <v>3.0721585162398802E-4</v>
      </c>
      <c r="AL171">
        <f t="shared" si="48"/>
        <v>5.6843331352717283E-2</v>
      </c>
      <c r="AM171">
        <f t="shared" si="48"/>
        <v>0.76764695999999999</v>
      </c>
      <c r="AN171">
        <f t="shared" si="48"/>
        <v>2.2751539354761078E-3</v>
      </c>
      <c r="AO171">
        <f t="shared" si="48"/>
        <v>-9.8908706345109815E-3</v>
      </c>
      <c r="AP171">
        <f t="shared" si="45"/>
        <v>-1.6221101262225607E-2</v>
      </c>
      <c r="AQ171">
        <f t="shared" si="45"/>
        <v>-2.4822968389175293E-2</v>
      </c>
      <c r="AR171">
        <f t="shared" si="45"/>
        <v>3.4252389335331347E-2</v>
      </c>
      <c r="AS171">
        <f t="shared" si="45"/>
        <v>-0.16343088938283953</v>
      </c>
      <c r="AT171">
        <f t="shared" si="45"/>
        <v>-5.4098720639999993E-2</v>
      </c>
      <c r="AU171">
        <f t="shared" si="45"/>
        <v>0.81221650560000003</v>
      </c>
      <c r="AV171">
        <f t="shared" si="45"/>
        <v>0.11321617800293711</v>
      </c>
      <c r="AW171">
        <f t="shared" si="45"/>
        <v>-0.12984243867647999</v>
      </c>
    </row>
    <row r="172" spans="1:49" x14ac:dyDescent="0.25">
      <c r="A172">
        <v>0.5</v>
      </c>
      <c r="B172">
        <v>7.9</v>
      </c>
      <c r="C172">
        <v>23.5</v>
      </c>
      <c r="D172">
        <v>1.4</v>
      </c>
      <c r="E172">
        <f t="shared" si="41"/>
        <v>0.67513461466865221</v>
      </c>
      <c r="F172" t="str">
        <f t="shared" si="42"/>
        <v/>
      </c>
      <c r="G172">
        <f t="shared" si="39"/>
        <v>4619985.2320968453</v>
      </c>
      <c r="H172">
        <f t="shared" si="40"/>
        <v>7499591.7296575569</v>
      </c>
      <c r="I172">
        <f t="shared" si="43"/>
        <v>0.40041516202937921</v>
      </c>
      <c r="J172">
        <f t="shared" si="44"/>
        <v>8.2277380585064674E-2</v>
      </c>
      <c r="K172">
        <f t="shared" si="49"/>
        <v>5.3671799999999999E-2</v>
      </c>
      <c r="L172">
        <f t="shared" si="49"/>
        <v>-0.2041314066335238</v>
      </c>
      <c r="M172">
        <f t="shared" si="49"/>
        <v>0.60670749999999996</v>
      </c>
      <c r="N172">
        <f t="shared" si="49"/>
        <v>-2.4282443575855399E-2</v>
      </c>
      <c r="O172">
        <f t="shared" si="49"/>
        <v>-0.16128114799999999</v>
      </c>
      <c r="P172">
        <f t="shared" si="49"/>
        <v>2.5614619556774673E-2</v>
      </c>
      <c r="Q172">
        <f t="shared" si="49"/>
        <v>-3.3194388639551987E-3</v>
      </c>
      <c r="R172">
        <f t="shared" si="49"/>
        <v>-4.8252209487329046E-3</v>
      </c>
      <c r="S172">
        <f t="shared" si="49"/>
        <v>0.56405075999999998</v>
      </c>
      <c r="T172">
        <f t="shared" si="49"/>
        <v>2.4509662500000001E-2</v>
      </c>
      <c r="U172">
        <f t="shared" si="49"/>
        <v>-0.13372969063999995</v>
      </c>
      <c r="V172">
        <f t="shared" si="49"/>
        <v>0.19247666580203721</v>
      </c>
      <c r="W172">
        <f t="shared" si="49"/>
        <v>-0.12127491017850639</v>
      </c>
      <c r="X172">
        <f t="shared" si="49"/>
        <v>-6.2456554988858923E-2</v>
      </c>
      <c r="Y172">
        <f t="shared" si="49"/>
        <v>-7.185735E-2</v>
      </c>
      <c r="Z172">
        <f t="shared" si="49"/>
        <v>-0.27945768199999999</v>
      </c>
      <c r="AA172">
        <f t="shared" si="48"/>
        <v>-9.2513899999999996E-2</v>
      </c>
      <c r="AB172">
        <f t="shared" si="48"/>
        <v>-0.24088399999999996</v>
      </c>
      <c r="AC172">
        <f t="shared" si="48"/>
        <v>0.28834836009921383</v>
      </c>
      <c r="AD172">
        <f t="shared" si="48"/>
        <v>-0.13379309146009433</v>
      </c>
      <c r="AE172">
        <f t="shared" si="48"/>
        <v>-0.39116445199999994</v>
      </c>
      <c r="AF172">
        <f t="shared" si="48"/>
        <v>-0.48301493304546717</v>
      </c>
      <c r="AG172">
        <f t="shared" si="48"/>
        <v>0.10782041053683195</v>
      </c>
      <c r="AH172">
        <f t="shared" si="48"/>
        <v>6.1619249999999995E-4</v>
      </c>
      <c r="AI172">
        <f t="shared" si="48"/>
        <v>6.256214625096645E-3</v>
      </c>
      <c r="AJ172">
        <f t="shared" si="48"/>
        <v>1.8089658135624066E-2</v>
      </c>
      <c r="AK172">
        <f t="shared" si="48"/>
        <v>5.6915529301635424E-4</v>
      </c>
      <c r="AL172">
        <f t="shared" si="48"/>
        <v>6.6317219911503494E-2</v>
      </c>
      <c r="AM172">
        <f t="shared" si="48"/>
        <v>0.89558811999999988</v>
      </c>
      <c r="AN172">
        <f t="shared" si="48"/>
        <v>6.6932695240476377E-3</v>
      </c>
      <c r="AO172">
        <f t="shared" si="48"/>
        <v>-9.8908706345109815E-3</v>
      </c>
      <c r="AP172">
        <f t="shared" si="45"/>
        <v>-1.6221101262225607E-2</v>
      </c>
      <c r="AQ172">
        <f t="shared" si="45"/>
        <v>-3.3786818085266367E-2</v>
      </c>
      <c r="AR172">
        <f t="shared" si="45"/>
        <v>3.9961120891219899E-2</v>
      </c>
      <c r="AS172">
        <f t="shared" si="45"/>
        <v>-0.22244759943775377</v>
      </c>
      <c r="AT172">
        <f t="shared" si="45"/>
        <v>-0.10022455883999996</v>
      </c>
      <c r="AU172">
        <f t="shared" si="45"/>
        <v>1.2897697287999998</v>
      </c>
      <c r="AV172">
        <f t="shared" si="45"/>
        <v>0.15409979783733102</v>
      </c>
      <c r="AW172">
        <f t="shared" si="45"/>
        <v>-0.32741411753791982</v>
      </c>
    </row>
    <row r="173" spans="1:49" x14ac:dyDescent="0.25">
      <c r="A173">
        <v>0.5</v>
      </c>
      <c r="B173">
        <v>7.9</v>
      </c>
      <c r="C173">
        <v>23.5</v>
      </c>
      <c r="D173">
        <v>1.6</v>
      </c>
      <c r="E173">
        <f t="shared" si="41"/>
        <v>0.67513461466865221</v>
      </c>
      <c r="F173" t="str">
        <f t="shared" si="42"/>
        <v/>
      </c>
      <c r="G173">
        <f t="shared" si="39"/>
        <v>5399902.5737840943</v>
      </c>
      <c r="H173">
        <f t="shared" si="40"/>
        <v>9657070.0537265055</v>
      </c>
      <c r="I173">
        <f t="shared" si="43"/>
        <v>0.46801077393125645</v>
      </c>
      <c r="J173">
        <f t="shared" si="44"/>
        <v>0.1059468910827453</v>
      </c>
      <c r="K173">
        <f t="shared" si="49"/>
        <v>5.3671799999999999E-2</v>
      </c>
      <c r="L173">
        <f t="shared" si="49"/>
        <v>-0.2041314066335238</v>
      </c>
      <c r="M173">
        <f t="shared" si="49"/>
        <v>0.69338</v>
      </c>
      <c r="N173">
        <f t="shared" si="49"/>
        <v>-2.4282443575855399E-2</v>
      </c>
      <c r="O173">
        <f t="shared" si="49"/>
        <v>-0.21065292800000004</v>
      </c>
      <c r="P173">
        <f t="shared" si="49"/>
        <v>2.9273850922028201E-2</v>
      </c>
      <c r="Q173">
        <f t="shared" si="49"/>
        <v>-7.3963313037312042E-3</v>
      </c>
      <c r="R173">
        <f t="shared" si="49"/>
        <v>-5.5145382271233204E-3</v>
      </c>
      <c r="S173">
        <f t="shared" si="49"/>
        <v>0.73671936000000016</v>
      </c>
      <c r="T173">
        <f t="shared" si="49"/>
        <v>2.4509662500000001E-2</v>
      </c>
      <c r="U173">
        <f t="shared" si="49"/>
        <v>-0.19961982976000003</v>
      </c>
      <c r="V173">
        <f t="shared" si="49"/>
        <v>0.2199733323451854</v>
      </c>
      <c r="W173">
        <f t="shared" si="49"/>
        <v>-0.13859989734686448</v>
      </c>
      <c r="X173">
        <f t="shared" si="49"/>
        <v>-6.2456554988858923E-2</v>
      </c>
      <c r="Y173">
        <f t="shared" si="49"/>
        <v>-7.185735E-2</v>
      </c>
      <c r="Z173">
        <f t="shared" si="49"/>
        <v>-0.36500595200000008</v>
      </c>
      <c r="AA173">
        <f t="shared" si="48"/>
        <v>-9.2513899999999996E-2</v>
      </c>
      <c r="AB173">
        <f t="shared" si="48"/>
        <v>-0.31462400000000007</v>
      </c>
      <c r="AC173">
        <f t="shared" si="48"/>
        <v>0.32954098297053014</v>
      </c>
      <c r="AD173">
        <f t="shared" si="48"/>
        <v>-0.13379309146009433</v>
      </c>
      <c r="AE173">
        <f t="shared" si="48"/>
        <v>-0.51090867200000012</v>
      </c>
      <c r="AF173">
        <f t="shared" si="48"/>
        <v>-0.55201706633767678</v>
      </c>
      <c r="AG173">
        <f t="shared" si="48"/>
        <v>0.27456464276684822</v>
      </c>
      <c r="AH173">
        <f t="shared" si="48"/>
        <v>7.0422000000000008E-4</v>
      </c>
      <c r="AI173">
        <f t="shared" si="48"/>
        <v>1.2197515370688822E-2</v>
      </c>
      <c r="AJ173">
        <f t="shared" si="48"/>
        <v>1.8089658135624066E-2</v>
      </c>
      <c r="AK173">
        <f t="shared" si="48"/>
        <v>9.7095380266346888E-4</v>
      </c>
      <c r="AL173">
        <f t="shared" si="48"/>
        <v>7.579110847028972E-2</v>
      </c>
      <c r="AM173">
        <f t="shared" si="48"/>
        <v>1.02352928</v>
      </c>
      <c r="AN173">
        <f t="shared" si="48"/>
        <v>1.7044408815199169E-2</v>
      </c>
      <c r="AO173">
        <f t="shared" si="48"/>
        <v>-9.8908706345109815E-3</v>
      </c>
      <c r="AP173">
        <f t="shared" si="45"/>
        <v>-1.6221101262225607E-2</v>
      </c>
      <c r="AQ173">
        <f t="shared" si="45"/>
        <v>-4.4129721580756086E-2</v>
      </c>
      <c r="AR173">
        <f t="shared" si="45"/>
        <v>4.5669852447108465E-2</v>
      </c>
      <c r="AS173">
        <f t="shared" si="45"/>
        <v>-0.29054380334727037</v>
      </c>
      <c r="AT173">
        <f t="shared" si="45"/>
        <v>-0.17097867264000008</v>
      </c>
      <c r="AU173">
        <f t="shared" si="45"/>
        <v>1.9252539392000005</v>
      </c>
      <c r="AV173">
        <f t="shared" si="45"/>
        <v>0.20127320533855489</v>
      </c>
      <c r="AW173">
        <f t="shared" si="45"/>
        <v>-0.72953995722752041</v>
      </c>
    </row>
    <row r="174" spans="1:49" x14ac:dyDescent="0.25">
      <c r="A174">
        <v>0.5</v>
      </c>
      <c r="B174">
        <v>7.9</v>
      </c>
      <c r="C174">
        <v>24</v>
      </c>
      <c r="D174">
        <v>0.4</v>
      </c>
      <c r="E174">
        <f t="shared" si="41"/>
        <v>0.68949918093819806</v>
      </c>
      <c r="F174" t="str">
        <f t="shared" si="42"/>
        <v/>
      </c>
      <c r="G174">
        <f t="shared" si="39"/>
        <v>-983698.21183095744</v>
      </c>
      <c r="H174">
        <f t="shared" si="40"/>
        <v>-374204.56371309282</v>
      </c>
      <c r="I174">
        <f t="shared" si="43"/>
        <v>-8.5257345876738222E-2</v>
      </c>
      <c r="J174">
        <f t="shared" si="44"/>
        <v>-4.1053663206138393E-3</v>
      </c>
      <c r="K174">
        <f t="shared" si="49"/>
        <v>5.3671799999999999E-2</v>
      </c>
      <c r="L174">
        <f t="shared" si="49"/>
        <v>-0.20847462805125835</v>
      </c>
      <c r="M174">
        <f t="shared" si="49"/>
        <v>0.173345</v>
      </c>
      <c r="N174">
        <f t="shared" si="49"/>
        <v>-2.5326731552182367E-2</v>
      </c>
      <c r="O174">
        <f t="shared" si="49"/>
        <v>-1.3165808000000003E-2</v>
      </c>
      <c r="P174">
        <f t="shared" si="49"/>
        <v>7.7956082013834679E-3</v>
      </c>
      <c r="Q174">
        <f t="shared" si="49"/>
        <v>-1.805744947200001E-6</v>
      </c>
      <c r="R174">
        <f t="shared" si="49"/>
        <v>-1.4997631483222508E-3</v>
      </c>
      <c r="S174">
        <f t="shared" si="49"/>
        <v>4.604496000000001E-2</v>
      </c>
      <c r="T174">
        <f t="shared" si="49"/>
        <v>2.4509662500000001E-2</v>
      </c>
      <c r="U174">
        <f t="shared" si="49"/>
        <v>-3.1190598400000005E-3</v>
      </c>
      <c r="V174">
        <f t="shared" si="49"/>
        <v>5.6163404003026066E-2</v>
      </c>
      <c r="W174">
        <f t="shared" si="49"/>
        <v>-3.5387207833242E-2</v>
      </c>
      <c r="X174">
        <f t="shared" si="49"/>
        <v>-6.5142554411195555E-2</v>
      </c>
      <c r="Y174">
        <f t="shared" si="49"/>
        <v>-7.185735E-2</v>
      </c>
      <c r="Z174">
        <f t="shared" si="49"/>
        <v>-2.2812872000000005E-2</v>
      </c>
      <c r="AA174">
        <f t="shared" si="48"/>
        <v>-9.2513899999999996E-2</v>
      </c>
      <c r="AB174">
        <f t="shared" si="48"/>
        <v>-1.9664000000000004E-2</v>
      </c>
      <c r="AC174">
        <f t="shared" si="48"/>
        <v>8.4138123311624721E-2</v>
      </c>
      <c r="AD174">
        <f t="shared" si="48"/>
        <v>-0.13954698176734151</v>
      </c>
      <c r="AE174">
        <f t="shared" si="48"/>
        <v>-3.1931792000000007E-2</v>
      </c>
      <c r="AF174">
        <f t="shared" si="48"/>
        <v>-0.14094052757557704</v>
      </c>
      <c r="AG174">
        <f t="shared" si="48"/>
        <v>1.6758095872000014E-5</v>
      </c>
      <c r="AH174">
        <f t="shared" si="48"/>
        <v>1.7605500000000002E-4</v>
      </c>
      <c r="AI174">
        <f t="shared" si="48"/>
        <v>1.2423906556835607E-5</v>
      </c>
      <c r="AJ174">
        <f t="shared" si="48"/>
        <v>1.847454447893522E-2</v>
      </c>
      <c r="AK174">
        <f t="shared" si="48"/>
        <v>4.1260275112306923E-6</v>
      </c>
      <c r="AL174">
        <f t="shared" si="48"/>
        <v>1.9762643041596598E-2</v>
      </c>
      <c r="AM174">
        <f t="shared" si="48"/>
        <v>0.25588232</v>
      </c>
      <c r="AN174">
        <f t="shared" si="48"/>
        <v>1.0624423712931664E-6</v>
      </c>
      <c r="AO174">
        <f t="shared" si="48"/>
        <v>-1.0101314690564408E-2</v>
      </c>
      <c r="AP174">
        <f t="shared" si="45"/>
        <v>-1.7646307920132207E-2</v>
      </c>
      <c r="AQ174">
        <f t="shared" si="45"/>
        <v>-2.876722457052457E-3</v>
      </c>
      <c r="AR174">
        <f t="shared" si="45"/>
        <v>1.2161853158333461E-2</v>
      </c>
      <c r="AS174">
        <f t="shared" si="45"/>
        <v>-1.8545349149825769E-2</v>
      </c>
      <c r="AT174">
        <f t="shared" si="45"/>
        <v>-6.6788544000000031E-4</v>
      </c>
      <c r="AU174">
        <f t="shared" si="45"/>
        <v>3.0082092800000008E-2</v>
      </c>
      <c r="AV174">
        <f t="shared" si="45"/>
        <v>1.2847225872673718E-2</v>
      </c>
      <c r="AW174">
        <f t="shared" si="45"/>
        <v>-1.781103411200001E-4</v>
      </c>
    </row>
    <row r="175" spans="1:49" x14ac:dyDescent="0.25">
      <c r="A175">
        <v>0.5</v>
      </c>
      <c r="B175">
        <v>7.9</v>
      </c>
      <c r="C175">
        <v>24</v>
      </c>
      <c r="D175">
        <v>0.6</v>
      </c>
      <c r="E175">
        <f t="shared" si="41"/>
        <v>0.68949918093819806</v>
      </c>
      <c r="F175" t="str">
        <f t="shared" si="42"/>
        <v/>
      </c>
      <c r="G175">
        <f t="shared" si="39"/>
        <v>232000.02852438189</v>
      </c>
      <c r="H175">
        <f t="shared" si="40"/>
        <v>606965.10359216598</v>
      </c>
      <c r="I175">
        <f t="shared" si="43"/>
        <v>2.0107494796092383E-2</v>
      </c>
      <c r="J175">
        <f t="shared" si="44"/>
        <v>6.658962331591637E-3</v>
      </c>
      <c r="K175">
        <f t="shared" si="49"/>
        <v>5.3671799999999999E-2</v>
      </c>
      <c r="L175">
        <f t="shared" si="49"/>
        <v>-0.20847462805125835</v>
      </c>
      <c r="M175">
        <f t="shared" si="49"/>
        <v>0.26001749999999996</v>
      </c>
      <c r="N175">
        <f t="shared" si="49"/>
        <v>-2.5326731552182367E-2</v>
      </c>
      <c r="O175">
        <f t="shared" si="49"/>
        <v>-2.9623068000000002E-2</v>
      </c>
      <c r="P175">
        <f t="shared" si="49"/>
        <v>1.1693412302075202E-2</v>
      </c>
      <c r="Q175">
        <f t="shared" si="49"/>
        <v>-2.0568563539199999E-5</v>
      </c>
      <c r="R175">
        <f t="shared" si="49"/>
        <v>-2.2496447224833764E-3</v>
      </c>
      <c r="S175">
        <f t="shared" si="49"/>
        <v>0.10360116</v>
      </c>
      <c r="T175">
        <f t="shared" si="49"/>
        <v>2.4509662500000001E-2</v>
      </c>
      <c r="U175">
        <f t="shared" si="49"/>
        <v>-1.0526826959999999E-2</v>
      </c>
      <c r="V175">
        <f t="shared" si="49"/>
        <v>8.4245106004539091E-2</v>
      </c>
      <c r="W175">
        <f t="shared" si="49"/>
        <v>-5.308081174986299E-2</v>
      </c>
      <c r="X175">
        <f t="shared" si="49"/>
        <v>-6.5142554411195555E-2</v>
      </c>
      <c r="Y175">
        <f t="shared" si="49"/>
        <v>-7.185735E-2</v>
      </c>
      <c r="Z175">
        <f t="shared" si="49"/>
        <v>-5.1328961999999999E-2</v>
      </c>
      <c r="AA175">
        <f t="shared" si="48"/>
        <v>-9.2513899999999996E-2</v>
      </c>
      <c r="AB175">
        <f t="shared" si="48"/>
        <v>-4.4243999999999999E-2</v>
      </c>
      <c r="AC175">
        <f t="shared" si="48"/>
        <v>0.12620718496743707</v>
      </c>
      <c r="AD175">
        <f t="shared" si="48"/>
        <v>-0.13954698176734151</v>
      </c>
      <c r="AE175">
        <f t="shared" si="48"/>
        <v>-7.1846531999999991E-2</v>
      </c>
      <c r="AF175">
        <f t="shared" si="48"/>
        <v>-0.21141079136336557</v>
      </c>
      <c r="AG175">
        <f t="shared" si="48"/>
        <v>2.86327778688E-4</v>
      </c>
      <c r="AH175">
        <f t="shared" si="48"/>
        <v>2.6408250000000002E-4</v>
      </c>
      <c r="AI175">
        <f t="shared" si="48"/>
        <v>9.4344040415970338E-5</v>
      </c>
      <c r="AJ175">
        <f t="shared" si="48"/>
        <v>1.847454447893522E-2</v>
      </c>
      <c r="AK175">
        <f t="shared" si="48"/>
        <v>2.088801427560537E-5</v>
      </c>
      <c r="AL175">
        <f t="shared" si="48"/>
        <v>2.9643964562394893E-2</v>
      </c>
      <c r="AM175">
        <f t="shared" si="48"/>
        <v>0.38382347999999999</v>
      </c>
      <c r="AN175">
        <f t="shared" si="48"/>
        <v>1.815282395326682E-5</v>
      </c>
      <c r="AO175">
        <f t="shared" si="48"/>
        <v>-1.0101314690564408E-2</v>
      </c>
      <c r="AP175">
        <f t="shared" si="45"/>
        <v>-1.7646307920132207E-2</v>
      </c>
      <c r="AQ175">
        <f t="shared" si="45"/>
        <v>-6.4726255283680265E-3</v>
      </c>
      <c r="AR175">
        <f t="shared" si="45"/>
        <v>1.8242779737500193E-2</v>
      </c>
      <c r="AS175">
        <f t="shared" si="45"/>
        <v>-4.1727035587107969E-2</v>
      </c>
      <c r="AT175">
        <f t="shared" si="45"/>
        <v>-3.3811700399999996E-3</v>
      </c>
      <c r="AU175">
        <f t="shared" si="45"/>
        <v>0.1015270632</v>
      </c>
      <c r="AV175">
        <f t="shared" si="45"/>
        <v>2.8906258213515858E-2</v>
      </c>
      <c r="AW175">
        <f t="shared" si="45"/>
        <v>-2.0287881043199998E-3</v>
      </c>
    </row>
    <row r="176" spans="1:49" x14ac:dyDescent="0.25">
      <c r="A176">
        <v>0.5</v>
      </c>
      <c r="B176">
        <v>7.9</v>
      </c>
      <c r="C176">
        <v>24</v>
      </c>
      <c r="D176">
        <v>0.8</v>
      </c>
      <c r="E176">
        <f t="shared" si="41"/>
        <v>0.68949918093819806</v>
      </c>
      <c r="F176">
        <f t="shared" si="42"/>
        <v>0.89403195777037414</v>
      </c>
      <c r="G176">
        <f t="shared" si="39"/>
        <v>1423918.6961165003</v>
      </c>
      <c r="H176">
        <f t="shared" si="40"/>
        <v>1838137.965801012</v>
      </c>
      <c r="I176">
        <f t="shared" si="43"/>
        <v>0.1234113545344335</v>
      </c>
      <c r="J176">
        <f t="shared" si="44"/>
        <v>2.0166054690949446E-2</v>
      </c>
      <c r="K176">
        <f t="shared" si="49"/>
        <v>5.3671799999999999E-2</v>
      </c>
      <c r="L176">
        <f t="shared" si="49"/>
        <v>-0.20847462805125835</v>
      </c>
      <c r="M176">
        <f t="shared" si="49"/>
        <v>0.34669</v>
      </c>
      <c r="N176">
        <f t="shared" si="49"/>
        <v>-2.5326731552182367E-2</v>
      </c>
      <c r="O176">
        <f t="shared" si="49"/>
        <v>-5.2663232000000011E-2</v>
      </c>
      <c r="P176">
        <f t="shared" si="49"/>
        <v>1.5591216402766936E-2</v>
      </c>
      <c r="Q176">
        <f t="shared" si="49"/>
        <v>-1.1556767662080007E-4</v>
      </c>
      <c r="R176">
        <f t="shared" si="49"/>
        <v>-2.9995262966445017E-3</v>
      </c>
      <c r="S176">
        <f t="shared" si="49"/>
        <v>0.18417984000000004</v>
      </c>
      <c r="T176">
        <f t="shared" si="49"/>
        <v>2.4509662500000001E-2</v>
      </c>
      <c r="U176">
        <f t="shared" si="49"/>
        <v>-2.4952478720000004E-2</v>
      </c>
      <c r="V176">
        <f t="shared" si="49"/>
        <v>0.11232680800605213</v>
      </c>
      <c r="W176">
        <f t="shared" si="49"/>
        <v>-7.0774415666484E-2</v>
      </c>
      <c r="X176">
        <f t="shared" si="49"/>
        <v>-6.5142554411195555E-2</v>
      </c>
      <c r="Y176">
        <f t="shared" si="49"/>
        <v>-7.185735E-2</v>
      </c>
      <c r="Z176">
        <f t="shared" si="49"/>
        <v>-9.1251488000000019E-2</v>
      </c>
      <c r="AA176">
        <f t="shared" si="48"/>
        <v>-9.2513899999999996E-2</v>
      </c>
      <c r="AB176">
        <f t="shared" si="48"/>
        <v>-7.8656000000000018E-2</v>
      </c>
      <c r="AC176">
        <f t="shared" si="48"/>
        <v>0.16827624662324944</v>
      </c>
      <c r="AD176">
        <f t="shared" si="48"/>
        <v>-0.13954698176734151</v>
      </c>
      <c r="AE176">
        <f t="shared" si="48"/>
        <v>-0.12772716800000003</v>
      </c>
      <c r="AF176">
        <f t="shared" si="48"/>
        <v>-0.28188105515115408</v>
      </c>
      <c r="AG176">
        <f t="shared" si="48"/>
        <v>2.1450362716160017E-3</v>
      </c>
      <c r="AH176">
        <f t="shared" si="48"/>
        <v>3.5211000000000004E-4</v>
      </c>
      <c r="AI176">
        <f t="shared" si="48"/>
        <v>3.9756500981873941E-4</v>
      </c>
      <c r="AJ176">
        <f t="shared" si="48"/>
        <v>1.847454447893522E-2</v>
      </c>
      <c r="AK176">
        <f t="shared" si="48"/>
        <v>6.6016440179691077E-5</v>
      </c>
      <c r="AL176">
        <f t="shared" si="48"/>
        <v>3.9525286083193195E-2</v>
      </c>
      <c r="AM176">
        <f t="shared" si="48"/>
        <v>0.51176463999999999</v>
      </c>
      <c r="AN176">
        <f t="shared" si="48"/>
        <v>1.359926235255253E-4</v>
      </c>
      <c r="AO176">
        <f t="shared" si="48"/>
        <v>-1.0101314690564408E-2</v>
      </c>
      <c r="AP176">
        <f t="shared" si="45"/>
        <v>-1.7646307920132207E-2</v>
      </c>
      <c r="AQ176">
        <f t="shared" si="45"/>
        <v>-1.1506889828209828E-2</v>
      </c>
      <c r="AR176">
        <f t="shared" si="45"/>
        <v>2.4323706316666922E-2</v>
      </c>
      <c r="AS176">
        <f t="shared" si="45"/>
        <v>-7.4181396599303076E-2</v>
      </c>
      <c r="AT176">
        <f t="shared" si="45"/>
        <v>-1.0686167040000005E-2</v>
      </c>
      <c r="AU176">
        <f t="shared" si="45"/>
        <v>0.24065674240000007</v>
      </c>
      <c r="AV176">
        <f t="shared" si="45"/>
        <v>5.1388903490694873E-2</v>
      </c>
      <c r="AW176">
        <f t="shared" si="45"/>
        <v>-1.1399061831680006E-2</v>
      </c>
    </row>
    <row r="177" spans="1:49" x14ac:dyDescent="0.25">
      <c r="A177">
        <v>0.5</v>
      </c>
      <c r="B177">
        <v>7.9</v>
      </c>
      <c r="C177">
        <v>24</v>
      </c>
      <c r="D177">
        <v>1</v>
      </c>
      <c r="E177">
        <f t="shared" si="41"/>
        <v>0.68949918093819806</v>
      </c>
      <c r="F177" t="str">
        <f t="shared" si="42"/>
        <v/>
      </c>
      <c r="G177">
        <f t="shared" si="39"/>
        <v>2563289.5780966687</v>
      </c>
      <c r="H177">
        <f t="shared" si="40"/>
        <v>3402281.6493575643</v>
      </c>
      <c r="I177">
        <f t="shared" si="43"/>
        <v>0.22216088584247698</v>
      </c>
      <c r="J177">
        <f t="shared" si="44"/>
        <v>3.7326141503779692E-2</v>
      </c>
      <c r="K177">
        <f t="shared" si="49"/>
        <v>5.3671799999999999E-2</v>
      </c>
      <c r="L177">
        <f t="shared" si="49"/>
        <v>-0.20847462805125835</v>
      </c>
      <c r="M177">
        <f t="shared" si="49"/>
        <v>0.43336249999999998</v>
      </c>
      <c r="N177">
        <f t="shared" si="49"/>
        <v>-2.5326731552182367E-2</v>
      </c>
      <c r="O177">
        <f t="shared" si="49"/>
        <v>-8.2286300000000007E-2</v>
      </c>
      <c r="P177">
        <f t="shared" si="49"/>
        <v>1.948902050345867E-2</v>
      </c>
      <c r="Q177">
        <f t="shared" si="49"/>
        <v>-4.408557E-4</v>
      </c>
      <c r="R177">
        <f t="shared" si="49"/>
        <v>-3.749407870805627E-3</v>
      </c>
      <c r="S177">
        <f t="shared" si="49"/>
        <v>0.28778100000000001</v>
      </c>
      <c r="T177">
        <f t="shared" si="49"/>
        <v>2.4509662500000001E-2</v>
      </c>
      <c r="U177">
        <f t="shared" si="49"/>
        <v>-4.8735309999999997E-2</v>
      </c>
      <c r="V177">
        <f t="shared" si="49"/>
        <v>0.14040851000756516</v>
      </c>
      <c r="W177">
        <f t="shared" si="49"/>
        <v>-8.846801958310499E-2</v>
      </c>
      <c r="X177">
        <f t="shared" si="49"/>
        <v>-6.5142554411195555E-2</v>
      </c>
      <c r="Y177">
        <f t="shared" si="49"/>
        <v>-7.185735E-2</v>
      </c>
      <c r="Z177">
        <f t="shared" si="49"/>
        <v>-0.14258045</v>
      </c>
      <c r="AA177">
        <f t="shared" si="48"/>
        <v>-9.2513899999999996E-2</v>
      </c>
      <c r="AB177">
        <f t="shared" si="48"/>
        <v>-0.1229</v>
      </c>
      <c r="AC177">
        <f t="shared" si="48"/>
        <v>0.21034530827906181</v>
      </c>
      <c r="AD177">
        <f t="shared" si="48"/>
        <v>-0.13954698176734151</v>
      </c>
      <c r="AE177">
        <f t="shared" si="48"/>
        <v>-0.19957369999999999</v>
      </c>
      <c r="AF177">
        <f t="shared" si="48"/>
        <v>-0.35235131893894261</v>
      </c>
      <c r="AG177">
        <f t="shared" si="48"/>
        <v>1.0228330000000001E-2</v>
      </c>
      <c r="AH177">
        <f t="shared" si="48"/>
        <v>4.4013750000000001E-4</v>
      </c>
      <c r="AI177">
        <f t="shared" si="48"/>
        <v>1.2132721246909766E-3</v>
      </c>
      <c r="AJ177">
        <f t="shared" si="48"/>
        <v>1.847454447893522E-2</v>
      </c>
      <c r="AK177">
        <f t="shared" si="48"/>
        <v>1.6117294965744888E-4</v>
      </c>
      <c r="AL177">
        <f t="shared" si="48"/>
        <v>4.9406607603991494E-2</v>
      </c>
      <c r="AM177">
        <f t="shared" si="48"/>
        <v>0.63970579999999999</v>
      </c>
      <c r="AN177">
        <f t="shared" si="48"/>
        <v>6.4846336138498883E-4</v>
      </c>
      <c r="AO177">
        <f t="shared" si="48"/>
        <v>-1.0101314690564408E-2</v>
      </c>
      <c r="AP177">
        <f t="shared" si="45"/>
        <v>-1.7646307920132207E-2</v>
      </c>
      <c r="AQ177">
        <f t="shared" si="45"/>
        <v>-1.7979515356577852E-2</v>
      </c>
      <c r="AR177">
        <f t="shared" si="45"/>
        <v>3.0404632895833655E-2</v>
      </c>
      <c r="AS177">
        <f t="shared" si="45"/>
        <v>-0.11590843218641103</v>
      </c>
      <c r="AT177">
        <f t="shared" si="45"/>
        <v>-2.6089274999999999E-2</v>
      </c>
      <c r="AU177">
        <f t="shared" si="45"/>
        <v>0.47003270000000003</v>
      </c>
      <c r="AV177">
        <f t="shared" si="45"/>
        <v>8.0295161704210721E-2</v>
      </c>
      <c r="AW177">
        <f t="shared" ref="L177:AW184" si="50">AW$4*$A177^AW$1*$D177^AW$2*$E177^AW$3</f>
        <v>-4.3483969999999997E-2</v>
      </c>
    </row>
    <row r="178" spans="1:49" x14ac:dyDescent="0.25">
      <c r="A178">
        <v>0.5</v>
      </c>
      <c r="B178">
        <v>7.9</v>
      </c>
      <c r="C178">
        <v>24</v>
      </c>
      <c r="D178">
        <v>1.2</v>
      </c>
      <c r="E178">
        <f t="shared" si="41"/>
        <v>0.68949918093819806</v>
      </c>
      <c r="F178" t="str">
        <f t="shared" si="42"/>
        <v/>
      </c>
      <c r="G178">
        <f t="shared" si="39"/>
        <v>3619430.2769466033</v>
      </c>
      <c r="H178">
        <f t="shared" si="40"/>
        <v>5298316.5227036132</v>
      </c>
      <c r="I178">
        <f t="shared" si="43"/>
        <v>0.3136968384073906</v>
      </c>
      <c r="J178">
        <f t="shared" si="44"/>
        <v>5.8127378224431286E-2</v>
      </c>
      <c r="K178">
        <f t="shared" si="49"/>
        <v>5.3671799999999999E-2</v>
      </c>
      <c r="L178">
        <f t="shared" si="50"/>
        <v>-0.20847462805125835</v>
      </c>
      <c r="M178">
        <f t="shared" si="50"/>
        <v>0.52003499999999991</v>
      </c>
      <c r="N178">
        <f t="shared" si="50"/>
        <v>-2.5326731552182367E-2</v>
      </c>
      <c r="O178">
        <f t="shared" si="50"/>
        <v>-0.11849227200000001</v>
      </c>
      <c r="P178">
        <f t="shared" si="50"/>
        <v>2.3386824604150404E-2</v>
      </c>
      <c r="Q178">
        <f t="shared" si="50"/>
        <v>-1.3163880665087999E-3</v>
      </c>
      <c r="R178">
        <f t="shared" si="50"/>
        <v>-4.4992894449667527E-3</v>
      </c>
      <c r="S178">
        <f t="shared" si="50"/>
        <v>0.41440463999999999</v>
      </c>
      <c r="T178">
        <f t="shared" si="50"/>
        <v>2.4509662500000001E-2</v>
      </c>
      <c r="U178">
        <f t="shared" si="50"/>
        <v>-8.4214615679999993E-2</v>
      </c>
      <c r="V178">
        <f t="shared" si="50"/>
        <v>0.16849021200907818</v>
      </c>
      <c r="W178">
        <f t="shared" si="50"/>
        <v>-0.10616162349972598</v>
      </c>
      <c r="X178">
        <f t="shared" si="50"/>
        <v>-6.5142554411195555E-2</v>
      </c>
      <c r="Y178">
        <f t="shared" si="50"/>
        <v>-7.185735E-2</v>
      </c>
      <c r="Z178">
        <f t="shared" si="50"/>
        <v>-0.205315848</v>
      </c>
      <c r="AA178">
        <f t="shared" si="50"/>
        <v>-9.2513899999999996E-2</v>
      </c>
      <c r="AB178">
        <f t="shared" si="50"/>
        <v>-0.17697599999999999</v>
      </c>
      <c r="AC178">
        <f t="shared" si="50"/>
        <v>0.25241436993487415</v>
      </c>
      <c r="AD178">
        <f t="shared" si="50"/>
        <v>-0.13954698176734151</v>
      </c>
      <c r="AE178">
        <f t="shared" si="50"/>
        <v>-0.28738612799999996</v>
      </c>
      <c r="AF178">
        <f t="shared" si="50"/>
        <v>-0.42282158272673115</v>
      </c>
      <c r="AG178">
        <f t="shared" si="50"/>
        <v>3.6649955672064E-2</v>
      </c>
      <c r="AH178">
        <f t="shared" si="50"/>
        <v>5.2816500000000004E-4</v>
      </c>
      <c r="AI178">
        <f t="shared" si="50"/>
        <v>3.0190092933110508E-3</v>
      </c>
      <c r="AJ178">
        <f t="shared" si="50"/>
        <v>1.847454447893522E-2</v>
      </c>
      <c r="AK178">
        <f t="shared" si="50"/>
        <v>3.3420822840968592E-4</v>
      </c>
      <c r="AL178">
        <f t="shared" si="50"/>
        <v>5.9287929124789786E-2</v>
      </c>
      <c r="AM178">
        <f t="shared" si="50"/>
        <v>0.76764695999999999</v>
      </c>
      <c r="AN178">
        <f t="shared" si="50"/>
        <v>2.3235614660181529E-3</v>
      </c>
      <c r="AO178">
        <f t="shared" si="50"/>
        <v>-1.0101314690564408E-2</v>
      </c>
      <c r="AP178">
        <f t="shared" si="50"/>
        <v>-1.7646307920132207E-2</v>
      </c>
      <c r="AQ178">
        <f t="shared" si="50"/>
        <v>-2.5890502113472106E-2</v>
      </c>
      <c r="AR178">
        <f t="shared" si="50"/>
        <v>3.6485559475000387E-2</v>
      </c>
      <c r="AS178">
        <f t="shared" si="50"/>
        <v>-0.16690814234843188</v>
      </c>
      <c r="AT178">
        <f t="shared" si="50"/>
        <v>-5.4098720639999993E-2</v>
      </c>
      <c r="AU178">
        <f t="shared" si="50"/>
        <v>0.81221650560000003</v>
      </c>
      <c r="AV178">
        <f t="shared" si="50"/>
        <v>0.11562503285406343</v>
      </c>
      <c r="AW178">
        <f t="shared" si="50"/>
        <v>-0.12984243867647999</v>
      </c>
    </row>
    <row r="179" spans="1:49" x14ac:dyDescent="0.25">
      <c r="A179">
        <v>0.5</v>
      </c>
      <c r="B179">
        <v>7.9</v>
      </c>
      <c r="C179">
        <v>24</v>
      </c>
      <c r="D179">
        <v>1.4</v>
      </c>
      <c r="E179">
        <f t="shared" si="41"/>
        <v>0.68949918093819806</v>
      </c>
      <c r="F179" t="str">
        <f t="shared" si="42"/>
        <v/>
      </c>
      <c r="G179">
        <f t="shared" si="39"/>
        <v>4558689.4556605574</v>
      </c>
      <c r="H179">
        <f t="shared" si="40"/>
        <v>7425442.3004796747</v>
      </c>
      <c r="I179">
        <f t="shared" si="43"/>
        <v>0.39510264326136724</v>
      </c>
      <c r="J179">
        <f t="shared" si="44"/>
        <v>8.1463893528094911E-2</v>
      </c>
      <c r="K179">
        <f t="shared" si="49"/>
        <v>5.3671799999999999E-2</v>
      </c>
      <c r="L179">
        <f t="shared" si="50"/>
        <v>-0.20847462805125835</v>
      </c>
      <c r="M179">
        <f t="shared" si="50"/>
        <v>0.60670749999999996</v>
      </c>
      <c r="N179">
        <f t="shared" si="50"/>
        <v>-2.5326731552182367E-2</v>
      </c>
      <c r="O179">
        <f t="shared" si="50"/>
        <v>-0.16128114799999999</v>
      </c>
      <c r="P179">
        <f t="shared" si="50"/>
        <v>2.7284628704842138E-2</v>
      </c>
      <c r="Q179">
        <f t="shared" si="50"/>
        <v>-3.3194388639551987E-3</v>
      </c>
      <c r="R179">
        <f t="shared" si="50"/>
        <v>-5.2491710191278776E-3</v>
      </c>
      <c r="S179">
        <f t="shared" si="50"/>
        <v>0.56405075999999998</v>
      </c>
      <c r="T179">
        <f t="shared" si="50"/>
        <v>2.4509662500000001E-2</v>
      </c>
      <c r="U179">
        <f t="shared" si="50"/>
        <v>-0.13372969063999995</v>
      </c>
      <c r="V179">
        <f t="shared" si="50"/>
        <v>0.19657191401059121</v>
      </c>
      <c r="W179">
        <f t="shared" si="50"/>
        <v>-0.12385522741634697</v>
      </c>
      <c r="X179">
        <f t="shared" si="50"/>
        <v>-6.5142554411195555E-2</v>
      </c>
      <c r="Y179">
        <f t="shared" si="50"/>
        <v>-7.185735E-2</v>
      </c>
      <c r="Z179">
        <f t="shared" si="50"/>
        <v>-0.27945768199999999</v>
      </c>
      <c r="AA179">
        <f t="shared" si="50"/>
        <v>-9.2513899999999996E-2</v>
      </c>
      <c r="AB179">
        <f t="shared" si="50"/>
        <v>-0.24088399999999996</v>
      </c>
      <c r="AC179">
        <f t="shared" si="50"/>
        <v>0.29448343159068652</v>
      </c>
      <c r="AD179">
        <f t="shared" si="50"/>
        <v>-0.13954698176734151</v>
      </c>
      <c r="AE179">
        <f t="shared" si="50"/>
        <v>-0.39116445199999994</v>
      </c>
      <c r="AF179">
        <f t="shared" si="50"/>
        <v>-0.49329184651451968</v>
      </c>
      <c r="AG179">
        <f t="shared" si="50"/>
        <v>0.10782041053683195</v>
      </c>
      <c r="AH179">
        <f t="shared" si="50"/>
        <v>6.1619249999999995E-4</v>
      </c>
      <c r="AI179">
        <f t="shared" si="50"/>
        <v>6.5252686718979954E-3</v>
      </c>
      <c r="AJ179">
        <f t="shared" si="50"/>
        <v>1.847454447893522E-2</v>
      </c>
      <c r="AK179">
        <f t="shared" si="50"/>
        <v>6.1916200340405539E-4</v>
      </c>
      <c r="AL179">
        <f t="shared" si="50"/>
        <v>6.9169250645588085E-2</v>
      </c>
      <c r="AM179">
        <f t="shared" si="50"/>
        <v>0.89558811999999988</v>
      </c>
      <c r="AN179">
        <f t="shared" si="50"/>
        <v>6.8356795139209925E-3</v>
      </c>
      <c r="AO179">
        <f t="shared" si="50"/>
        <v>-1.0101314690564408E-2</v>
      </c>
      <c r="AP179">
        <f t="shared" si="50"/>
        <v>-1.7646307920132207E-2</v>
      </c>
      <c r="AQ179">
        <f t="shared" si="50"/>
        <v>-3.5239850098892585E-2</v>
      </c>
      <c r="AR179">
        <f t="shared" si="50"/>
        <v>4.2566486054167109E-2</v>
      </c>
      <c r="AS179">
        <f t="shared" si="50"/>
        <v>-0.22718052708536557</v>
      </c>
      <c r="AT179">
        <f t="shared" si="50"/>
        <v>-0.10022455883999996</v>
      </c>
      <c r="AU179">
        <f t="shared" si="50"/>
        <v>1.2897697287999998</v>
      </c>
      <c r="AV179">
        <f t="shared" si="50"/>
        <v>0.15737851694025298</v>
      </c>
      <c r="AW179">
        <f t="shared" si="50"/>
        <v>-0.32741411753791982</v>
      </c>
    </row>
    <row r="180" spans="1:49" x14ac:dyDescent="0.25">
      <c r="A180">
        <v>0.5</v>
      </c>
      <c r="B180">
        <v>7.9</v>
      </c>
      <c r="C180">
        <v>24</v>
      </c>
      <c r="D180">
        <v>1.6</v>
      </c>
      <c r="E180">
        <f t="shared" si="41"/>
        <v>0.68949918093819806</v>
      </c>
      <c r="F180" t="str">
        <f t="shared" si="42"/>
        <v/>
      </c>
      <c r="G180">
        <f t="shared" si="39"/>
        <v>5343157.6929678349</v>
      </c>
      <c r="H180">
        <f t="shared" si="40"/>
        <v>9581179.7952824645</v>
      </c>
      <c r="I180">
        <f t="shared" si="43"/>
        <v>0.46309268231301381</v>
      </c>
      <c r="J180">
        <f t="shared" si="44"/>
        <v>0.1051143055365206</v>
      </c>
      <c r="K180">
        <f t="shared" si="49"/>
        <v>5.3671799999999999E-2</v>
      </c>
      <c r="L180">
        <f t="shared" si="50"/>
        <v>-0.20847462805125835</v>
      </c>
      <c r="M180">
        <f t="shared" si="50"/>
        <v>0.69338</v>
      </c>
      <c r="N180">
        <f t="shared" si="50"/>
        <v>-2.5326731552182367E-2</v>
      </c>
      <c r="O180">
        <f t="shared" si="50"/>
        <v>-0.21065292800000004</v>
      </c>
      <c r="P180">
        <f t="shared" si="50"/>
        <v>3.1182432805533872E-2</v>
      </c>
      <c r="Q180">
        <f t="shared" si="50"/>
        <v>-7.3963313037312042E-3</v>
      </c>
      <c r="R180">
        <f t="shared" si="50"/>
        <v>-5.9990525932890034E-3</v>
      </c>
      <c r="S180">
        <f t="shared" si="50"/>
        <v>0.73671936000000016</v>
      </c>
      <c r="T180">
        <f t="shared" si="50"/>
        <v>2.4509662500000001E-2</v>
      </c>
      <c r="U180">
        <f t="shared" si="50"/>
        <v>-0.19961982976000003</v>
      </c>
      <c r="V180">
        <f t="shared" si="50"/>
        <v>0.22465361601210426</v>
      </c>
      <c r="W180">
        <f t="shared" si="50"/>
        <v>-0.141548831332968</v>
      </c>
      <c r="X180">
        <f t="shared" si="50"/>
        <v>-6.5142554411195555E-2</v>
      </c>
      <c r="Y180">
        <f t="shared" si="50"/>
        <v>-7.185735E-2</v>
      </c>
      <c r="Z180">
        <f t="shared" si="50"/>
        <v>-0.36500595200000008</v>
      </c>
      <c r="AA180">
        <f t="shared" si="50"/>
        <v>-9.2513899999999996E-2</v>
      </c>
      <c r="AB180">
        <f t="shared" si="50"/>
        <v>-0.31462400000000007</v>
      </c>
      <c r="AC180">
        <f t="shared" si="50"/>
        <v>0.33655249324649888</v>
      </c>
      <c r="AD180">
        <f t="shared" si="50"/>
        <v>-0.13954698176734151</v>
      </c>
      <c r="AE180">
        <f t="shared" si="50"/>
        <v>-0.51090867200000012</v>
      </c>
      <c r="AF180">
        <f t="shared" si="50"/>
        <v>-0.56376211030230816</v>
      </c>
      <c r="AG180">
        <f t="shared" si="50"/>
        <v>0.27456464276684822</v>
      </c>
      <c r="AH180">
        <f t="shared" si="50"/>
        <v>7.0422000000000008E-4</v>
      </c>
      <c r="AI180">
        <f t="shared" si="50"/>
        <v>1.2722080314199661E-2</v>
      </c>
      <c r="AJ180">
        <f t="shared" si="50"/>
        <v>1.847454447893522E-2</v>
      </c>
      <c r="AK180">
        <f t="shared" si="50"/>
        <v>1.0562630428750572E-3</v>
      </c>
      <c r="AL180">
        <f t="shared" si="50"/>
        <v>7.905057216638639E-2</v>
      </c>
      <c r="AM180">
        <f t="shared" si="50"/>
        <v>1.02352928</v>
      </c>
      <c r="AN180">
        <f t="shared" si="50"/>
        <v>1.7407055811267239E-2</v>
      </c>
      <c r="AO180">
        <f t="shared" si="50"/>
        <v>-1.0101314690564408E-2</v>
      </c>
      <c r="AP180">
        <f t="shared" si="50"/>
        <v>-1.7646307920132207E-2</v>
      </c>
      <c r="AQ180">
        <f t="shared" si="50"/>
        <v>-4.6027559312839313E-2</v>
      </c>
      <c r="AR180">
        <f t="shared" si="50"/>
        <v>4.8647412633333845E-2</v>
      </c>
      <c r="AS180">
        <f t="shared" si="50"/>
        <v>-0.2967255863972123</v>
      </c>
      <c r="AT180">
        <f t="shared" si="50"/>
        <v>-0.17097867264000008</v>
      </c>
      <c r="AU180">
        <f t="shared" si="50"/>
        <v>1.9252539392000005</v>
      </c>
      <c r="AV180">
        <f t="shared" si="50"/>
        <v>0.20555561396277949</v>
      </c>
      <c r="AW180">
        <f t="shared" si="50"/>
        <v>-0.72953995722752041</v>
      </c>
    </row>
    <row r="181" spans="1:49" x14ac:dyDescent="0.25">
      <c r="A181">
        <v>0.5</v>
      </c>
      <c r="B181">
        <v>7.9</v>
      </c>
      <c r="C181">
        <v>24.5</v>
      </c>
      <c r="D181">
        <v>0.4</v>
      </c>
      <c r="E181">
        <f t="shared" si="41"/>
        <v>0.70386374720774392</v>
      </c>
      <c r="F181" t="str">
        <f t="shared" si="42"/>
        <v/>
      </c>
      <c r="G181">
        <f t="shared" si="39"/>
        <v>-1068510.4712462889</v>
      </c>
      <c r="H181">
        <f t="shared" si="40"/>
        <v>-438300.65629396588</v>
      </c>
      <c r="I181">
        <f t="shared" si="43"/>
        <v>-9.2608043528309369E-2</v>
      </c>
      <c r="J181">
        <f t="shared" si="44"/>
        <v>-4.8085590800859383E-3</v>
      </c>
      <c r="K181">
        <f t="shared" si="49"/>
        <v>5.3671799999999999E-2</v>
      </c>
      <c r="L181">
        <f t="shared" si="50"/>
        <v>-0.21281784946899293</v>
      </c>
      <c r="M181">
        <f t="shared" si="50"/>
        <v>0.173345</v>
      </c>
      <c r="N181">
        <f t="shared" si="50"/>
        <v>-2.6393004538537271E-2</v>
      </c>
      <c r="O181">
        <f t="shared" si="50"/>
        <v>-1.3165808000000003E-2</v>
      </c>
      <c r="P181">
        <f t="shared" si="50"/>
        <v>8.2930547352843241E-3</v>
      </c>
      <c r="Q181">
        <f t="shared" si="50"/>
        <v>-1.805744947200001E-6</v>
      </c>
      <c r="R181">
        <f t="shared" si="50"/>
        <v>-1.6287035713122826E-3</v>
      </c>
      <c r="S181">
        <f t="shared" si="50"/>
        <v>4.604496000000001E-2</v>
      </c>
      <c r="T181">
        <f t="shared" si="50"/>
        <v>2.4509662500000001E-2</v>
      </c>
      <c r="U181">
        <f t="shared" si="50"/>
        <v>-3.1190598400000005E-3</v>
      </c>
      <c r="V181">
        <f t="shared" si="50"/>
        <v>5.7333474919755781E-2</v>
      </c>
      <c r="W181">
        <f t="shared" si="50"/>
        <v>-3.6124441329767873E-2</v>
      </c>
      <c r="X181">
        <f t="shared" si="50"/>
        <v>-6.7885101189791908E-2</v>
      </c>
      <c r="Y181">
        <f t="shared" si="50"/>
        <v>-7.185735E-2</v>
      </c>
      <c r="Z181">
        <f t="shared" si="50"/>
        <v>-2.2812872000000005E-2</v>
      </c>
      <c r="AA181">
        <f t="shared" si="50"/>
        <v>-9.2513899999999996E-2</v>
      </c>
      <c r="AB181">
        <f t="shared" si="50"/>
        <v>-1.9664000000000004E-2</v>
      </c>
      <c r="AC181">
        <f t="shared" si="50"/>
        <v>8.5891000880616908E-2</v>
      </c>
      <c r="AD181">
        <f t="shared" si="50"/>
        <v>-0.14542200660737284</v>
      </c>
      <c r="AE181">
        <f t="shared" si="50"/>
        <v>-3.1931792000000007E-2</v>
      </c>
      <c r="AF181">
        <f t="shared" si="50"/>
        <v>-0.14387678856673491</v>
      </c>
      <c r="AG181">
        <f t="shared" si="50"/>
        <v>1.6758095872000014E-5</v>
      </c>
      <c r="AH181">
        <f t="shared" si="50"/>
        <v>1.7605500000000002E-4</v>
      </c>
      <c r="AI181">
        <f t="shared" si="50"/>
        <v>1.2946961650591275E-5</v>
      </c>
      <c r="AJ181">
        <f t="shared" si="50"/>
        <v>1.8859430822246372E-2</v>
      </c>
      <c r="AK181">
        <f t="shared" si="50"/>
        <v>4.4807580119512517E-6</v>
      </c>
      <c r="AL181">
        <f t="shared" si="50"/>
        <v>2.0594664037705487E-2</v>
      </c>
      <c r="AM181">
        <f t="shared" si="50"/>
        <v>0.25588232</v>
      </c>
      <c r="AN181">
        <f t="shared" si="50"/>
        <v>1.0845765873617742E-6</v>
      </c>
      <c r="AO181">
        <f t="shared" si="50"/>
        <v>-1.0311758746617834E-2</v>
      </c>
      <c r="AP181">
        <f t="shared" si="50"/>
        <v>-1.9163429080216413E-2</v>
      </c>
      <c r="AQ181">
        <f t="shared" si="50"/>
        <v>-2.9978344702182944E-3</v>
      </c>
      <c r="AR181">
        <f t="shared" si="50"/>
        <v>1.2937914697489637E-2</v>
      </c>
      <c r="AS181">
        <f t="shared" si="50"/>
        <v>-1.893171059044714E-2</v>
      </c>
      <c r="AT181">
        <f t="shared" si="50"/>
        <v>-6.6788544000000031E-4</v>
      </c>
      <c r="AU181">
        <f t="shared" si="50"/>
        <v>3.0082092800000008E-2</v>
      </c>
      <c r="AV181">
        <f t="shared" si="50"/>
        <v>1.3114876411687754E-2</v>
      </c>
      <c r="AW181">
        <f t="shared" si="50"/>
        <v>-1.781103411200001E-4</v>
      </c>
    </row>
    <row r="182" spans="1:49" x14ac:dyDescent="0.25">
      <c r="A182">
        <v>0.5</v>
      </c>
      <c r="B182">
        <v>7.9</v>
      </c>
      <c r="C182">
        <v>24.5</v>
      </c>
      <c r="D182">
        <v>0.6</v>
      </c>
      <c r="E182">
        <f t="shared" si="41"/>
        <v>0.70386374720774392</v>
      </c>
      <c r="F182" t="str">
        <f t="shared" si="42"/>
        <v/>
      </c>
      <c r="G182">
        <f t="shared" si="39"/>
        <v>151810.71502950796</v>
      </c>
      <c r="H182">
        <f t="shared" si="40"/>
        <v>542119.91166151804</v>
      </c>
      <c r="I182">
        <f t="shared" si="43"/>
        <v>1.3157468910078567E-2</v>
      </c>
      <c r="J182">
        <f t="shared" si="44"/>
        <v>5.9475512671078503E-3</v>
      </c>
      <c r="K182">
        <f t="shared" si="49"/>
        <v>5.3671799999999999E-2</v>
      </c>
      <c r="L182">
        <f t="shared" si="50"/>
        <v>-0.21281784946899293</v>
      </c>
      <c r="M182">
        <f t="shared" si="50"/>
        <v>0.26001749999999996</v>
      </c>
      <c r="N182">
        <f t="shared" si="50"/>
        <v>-2.6393004538537271E-2</v>
      </c>
      <c r="O182">
        <f t="shared" si="50"/>
        <v>-2.9623068000000002E-2</v>
      </c>
      <c r="P182">
        <f t="shared" si="50"/>
        <v>1.2439582102926486E-2</v>
      </c>
      <c r="Q182">
        <f t="shared" si="50"/>
        <v>-2.0568563539199999E-5</v>
      </c>
      <c r="R182">
        <f t="shared" si="50"/>
        <v>-2.443055356968424E-3</v>
      </c>
      <c r="S182">
        <f t="shared" si="50"/>
        <v>0.10360116</v>
      </c>
      <c r="T182">
        <f t="shared" si="50"/>
        <v>2.4509662500000001E-2</v>
      </c>
      <c r="U182">
        <f t="shared" si="50"/>
        <v>-1.0526826959999999E-2</v>
      </c>
      <c r="V182">
        <f t="shared" si="50"/>
        <v>8.6000212379633664E-2</v>
      </c>
      <c r="W182">
        <f t="shared" si="50"/>
        <v>-5.4186661994651802E-2</v>
      </c>
      <c r="X182">
        <f t="shared" si="50"/>
        <v>-6.7885101189791908E-2</v>
      </c>
      <c r="Y182">
        <f t="shared" si="50"/>
        <v>-7.185735E-2</v>
      </c>
      <c r="Z182">
        <f t="shared" si="50"/>
        <v>-5.1328961999999999E-2</v>
      </c>
      <c r="AA182">
        <f t="shared" si="50"/>
        <v>-9.2513899999999996E-2</v>
      </c>
      <c r="AB182">
        <f t="shared" si="50"/>
        <v>-4.4243999999999999E-2</v>
      </c>
      <c r="AC182">
        <f t="shared" si="50"/>
        <v>0.12883650132092536</v>
      </c>
      <c r="AD182">
        <f t="shared" si="50"/>
        <v>-0.14542200660737284</v>
      </c>
      <c r="AE182">
        <f t="shared" si="50"/>
        <v>-7.1846531999999991E-2</v>
      </c>
      <c r="AF182">
        <f t="shared" si="50"/>
        <v>-0.21581518285010237</v>
      </c>
      <c r="AG182">
        <f t="shared" si="50"/>
        <v>2.86327778688E-4</v>
      </c>
      <c r="AH182">
        <f t="shared" si="50"/>
        <v>2.6408250000000002E-4</v>
      </c>
      <c r="AI182">
        <f t="shared" si="50"/>
        <v>9.8315990034177438E-5</v>
      </c>
      <c r="AJ182">
        <f t="shared" si="50"/>
        <v>1.8859430822246372E-2</v>
      </c>
      <c r="AK182">
        <f t="shared" si="50"/>
        <v>2.2683837435503198E-5</v>
      </c>
      <c r="AL182">
        <f t="shared" si="50"/>
        <v>3.0891996056558225E-2</v>
      </c>
      <c r="AM182">
        <f t="shared" si="50"/>
        <v>0.38382347999999999</v>
      </c>
      <c r="AN182">
        <f t="shared" si="50"/>
        <v>1.8531007785626547E-5</v>
      </c>
      <c r="AO182">
        <f t="shared" si="50"/>
        <v>-1.0311758746617834E-2</v>
      </c>
      <c r="AP182">
        <f t="shared" si="50"/>
        <v>-1.9163429080216413E-2</v>
      </c>
      <c r="AQ182">
        <f t="shared" si="50"/>
        <v>-6.7451275579911612E-3</v>
      </c>
      <c r="AR182">
        <f t="shared" si="50"/>
        <v>1.9406872046234456E-2</v>
      </c>
      <c r="AS182">
        <f t="shared" si="50"/>
        <v>-4.2596348828506055E-2</v>
      </c>
      <c r="AT182">
        <f t="shared" si="50"/>
        <v>-3.3811700399999996E-3</v>
      </c>
      <c r="AU182">
        <f t="shared" si="50"/>
        <v>0.1015270632</v>
      </c>
      <c r="AV182">
        <f t="shared" si="50"/>
        <v>2.9508471926297443E-2</v>
      </c>
      <c r="AW182">
        <f t="shared" si="50"/>
        <v>-2.0287881043199998E-3</v>
      </c>
    </row>
    <row r="183" spans="1:49" x14ac:dyDescent="0.25">
      <c r="A183">
        <v>0.5</v>
      </c>
      <c r="B183">
        <v>7.9</v>
      </c>
      <c r="C183">
        <v>24.5</v>
      </c>
      <c r="D183">
        <v>0.8</v>
      </c>
      <c r="E183">
        <f t="shared" si="41"/>
        <v>0.70386374720774392</v>
      </c>
      <c r="F183">
        <f t="shared" si="42"/>
        <v>0.90270683924324402</v>
      </c>
      <c r="G183">
        <f t="shared" si="39"/>
        <v>1348352.3285420837</v>
      </c>
      <c r="H183">
        <f t="shared" si="40"/>
        <v>1771576.9655108312</v>
      </c>
      <c r="I183">
        <f t="shared" si="43"/>
        <v>0.11686200041397701</v>
      </c>
      <c r="J183">
        <f t="shared" si="44"/>
        <v>1.9435819639441135E-2</v>
      </c>
      <c r="K183">
        <f t="shared" si="49"/>
        <v>5.3671799999999999E-2</v>
      </c>
      <c r="L183">
        <f t="shared" si="50"/>
        <v>-0.21281784946899293</v>
      </c>
      <c r="M183">
        <f t="shared" si="50"/>
        <v>0.34669</v>
      </c>
      <c r="N183">
        <f t="shared" si="50"/>
        <v>-2.6393004538537271E-2</v>
      </c>
      <c r="O183">
        <f t="shared" si="50"/>
        <v>-5.2663232000000011E-2</v>
      </c>
      <c r="P183">
        <f t="shared" si="50"/>
        <v>1.6586109470568648E-2</v>
      </c>
      <c r="Q183">
        <f t="shared" si="50"/>
        <v>-1.1556767662080007E-4</v>
      </c>
      <c r="R183">
        <f t="shared" si="50"/>
        <v>-3.2574071426245653E-3</v>
      </c>
      <c r="S183">
        <f t="shared" si="50"/>
        <v>0.18417984000000004</v>
      </c>
      <c r="T183">
        <f t="shared" si="50"/>
        <v>2.4509662500000001E-2</v>
      </c>
      <c r="U183">
        <f t="shared" si="50"/>
        <v>-2.4952478720000004E-2</v>
      </c>
      <c r="V183">
        <f t="shared" si="50"/>
        <v>0.11466694983951156</v>
      </c>
      <c r="W183">
        <f t="shared" si="50"/>
        <v>-7.2248882659535746E-2</v>
      </c>
      <c r="X183">
        <f t="shared" si="50"/>
        <v>-6.7885101189791908E-2</v>
      </c>
      <c r="Y183">
        <f t="shared" si="50"/>
        <v>-7.185735E-2</v>
      </c>
      <c r="Z183">
        <f t="shared" si="50"/>
        <v>-9.1251488000000019E-2</v>
      </c>
      <c r="AA183">
        <f t="shared" si="50"/>
        <v>-9.2513899999999996E-2</v>
      </c>
      <c r="AB183">
        <f t="shared" si="50"/>
        <v>-7.8656000000000018E-2</v>
      </c>
      <c r="AC183">
        <f t="shared" si="50"/>
        <v>0.17178200176123382</v>
      </c>
      <c r="AD183">
        <f t="shared" si="50"/>
        <v>-0.14542200660737284</v>
      </c>
      <c r="AE183">
        <f t="shared" si="50"/>
        <v>-0.12772716800000003</v>
      </c>
      <c r="AF183">
        <f t="shared" si="50"/>
        <v>-0.28775357713346983</v>
      </c>
      <c r="AG183">
        <f t="shared" si="50"/>
        <v>2.1450362716160017E-3</v>
      </c>
      <c r="AH183">
        <f t="shared" si="50"/>
        <v>3.5211000000000004E-4</v>
      </c>
      <c r="AI183">
        <f t="shared" si="50"/>
        <v>4.143027728189208E-4</v>
      </c>
      <c r="AJ183">
        <f t="shared" si="50"/>
        <v>1.8859430822246372E-2</v>
      </c>
      <c r="AK183">
        <f t="shared" si="50"/>
        <v>7.1692128191220027E-5</v>
      </c>
      <c r="AL183">
        <f t="shared" si="50"/>
        <v>4.1189328075410973E-2</v>
      </c>
      <c r="AM183">
        <f t="shared" si="50"/>
        <v>0.51176463999999999</v>
      </c>
      <c r="AN183">
        <f t="shared" si="50"/>
        <v>1.3882580318230709E-4</v>
      </c>
      <c r="AO183">
        <f t="shared" si="50"/>
        <v>-1.0311758746617834E-2</v>
      </c>
      <c r="AP183">
        <f t="shared" si="50"/>
        <v>-1.9163429080216413E-2</v>
      </c>
      <c r="AQ183">
        <f t="shared" si="50"/>
        <v>-1.1991337880873178E-2</v>
      </c>
      <c r="AR183">
        <f t="shared" si="50"/>
        <v>2.5875829394979274E-2</v>
      </c>
      <c r="AS183">
        <f t="shared" si="50"/>
        <v>-7.572684236178856E-2</v>
      </c>
      <c r="AT183">
        <f t="shared" si="50"/>
        <v>-1.0686167040000005E-2</v>
      </c>
      <c r="AU183">
        <f t="shared" si="50"/>
        <v>0.24065674240000007</v>
      </c>
      <c r="AV183">
        <f t="shared" si="50"/>
        <v>5.2459505646751017E-2</v>
      </c>
      <c r="AW183">
        <f t="shared" si="50"/>
        <v>-1.1399061831680006E-2</v>
      </c>
    </row>
    <row r="184" spans="1:49" x14ac:dyDescent="0.25">
      <c r="A184">
        <v>0.5</v>
      </c>
      <c r="B184">
        <v>7.9</v>
      </c>
      <c r="C184">
        <v>24.5</v>
      </c>
      <c r="D184">
        <v>1</v>
      </c>
      <c r="E184">
        <f t="shared" si="41"/>
        <v>0.70386374720774392</v>
      </c>
      <c r="F184" t="str">
        <f t="shared" si="42"/>
        <v/>
      </c>
      <c r="G184">
        <f t="shared" si="39"/>
        <v>2492346.1564427093</v>
      </c>
      <c r="H184">
        <f t="shared" si="40"/>
        <v>3333222.6556986333</v>
      </c>
      <c r="I184">
        <f t="shared" si="43"/>
        <v>0.2160122034875778</v>
      </c>
      <c r="J184">
        <f t="shared" si="44"/>
        <v>3.6568501180290126E-2</v>
      </c>
      <c r="K184">
        <f t="shared" si="49"/>
        <v>5.3671799999999999E-2</v>
      </c>
      <c r="L184">
        <f t="shared" si="50"/>
        <v>-0.21281784946899293</v>
      </c>
      <c r="M184">
        <f t="shared" si="50"/>
        <v>0.43336249999999998</v>
      </c>
      <c r="N184">
        <f t="shared" si="50"/>
        <v>-2.6393004538537271E-2</v>
      </c>
      <c r="O184">
        <f t="shared" si="50"/>
        <v>-8.2286300000000007E-2</v>
      </c>
      <c r="P184">
        <f t="shared" si="50"/>
        <v>2.0732636838210812E-2</v>
      </c>
      <c r="Q184">
        <f t="shared" si="50"/>
        <v>-4.408557E-4</v>
      </c>
      <c r="R184">
        <f t="shared" si="50"/>
        <v>-4.0717589282807066E-3</v>
      </c>
      <c r="S184">
        <f t="shared" si="50"/>
        <v>0.28778100000000001</v>
      </c>
      <c r="T184">
        <f t="shared" si="50"/>
        <v>2.4509662500000001E-2</v>
      </c>
      <c r="U184">
        <f t="shared" si="50"/>
        <v>-4.8735309999999997E-2</v>
      </c>
      <c r="V184">
        <f t="shared" si="50"/>
        <v>0.14333368729938945</v>
      </c>
      <c r="W184">
        <f t="shared" si="50"/>
        <v>-9.0311103324419675E-2</v>
      </c>
      <c r="X184">
        <f t="shared" si="50"/>
        <v>-6.7885101189791908E-2</v>
      </c>
      <c r="Y184">
        <f t="shared" si="50"/>
        <v>-7.185735E-2</v>
      </c>
      <c r="Z184">
        <f t="shared" si="50"/>
        <v>-0.14258045</v>
      </c>
      <c r="AA184">
        <f t="shared" si="50"/>
        <v>-9.2513899999999996E-2</v>
      </c>
      <c r="AB184">
        <f t="shared" si="50"/>
        <v>-0.1229</v>
      </c>
      <c r="AC184">
        <f t="shared" si="50"/>
        <v>0.21472750220154227</v>
      </c>
      <c r="AD184">
        <f t="shared" si="50"/>
        <v>-0.14542200660737284</v>
      </c>
      <c r="AE184">
        <f t="shared" si="50"/>
        <v>-0.19957369999999999</v>
      </c>
      <c r="AF184">
        <f t="shared" si="50"/>
        <v>-0.35969197141683729</v>
      </c>
      <c r="AG184">
        <f t="shared" si="50"/>
        <v>1.0228330000000001E-2</v>
      </c>
      <c r="AH184">
        <f t="shared" si="50"/>
        <v>4.4013750000000001E-4</v>
      </c>
      <c r="AI184">
        <f t="shared" si="50"/>
        <v>1.2643517236905536E-3</v>
      </c>
      <c r="AJ184">
        <f t="shared" si="50"/>
        <v>1.8859430822246372E-2</v>
      </c>
      <c r="AK184">
        <f t="shared" si="50"/>
        <v>1.7502960984184569E-4</v>
      </c>
      <c r="AL184">
        <f t="shared" ref="AL184:AW219" si="51">AL$4*$A184^AL$1*$D184^AL$2*$E184^AL$3</f>
        <v>5.1486660094263711E-2</v>
      </c>
      <c r="AM184">
        <f t="shared" si="51"/>
        <v>0.63970579999999999</v>
      </c>
      <c r="AN184">
        <f t="shared" si="51"/>
        <v>6.6197301474717619E-4</v>
      </c>
      <c r="AO184">
        <f t="shared" si="51"/>
        <v>-1.0311758746617834E-2</v>
      </c>
      <c r="AP184">
        <f t="shared" si="51"/>
        <v>-1.9163429080216413E-2</v>
      </c>
      <c r="AQ184">
        <f t="shared" si="51"/>
        <v>-1.8736465438864335E-2</v>
      </c>
      <c r="AR184">
        <f t="shared" si="51"/>
        <v>3.234478674372409E-2</v>
      </c>
      <c r="AS184">
        <f t="shared" si="51"/>
        <v>-0.11832319119029461</v>
      </c>
      <c r="AT184">
        <f t="shared" si="51"/>
        <v>-2.6089274999999999E-2</v>
      </c>
      <c r="AU184">
        <f t="shared" si="51"/>
        <v>0.47003270000000003</v>
      </c>
      <c r="AV184">
        <f t="shared" si="51"/>
        <v>8.1967977573048453E-2</v>
      </c>
      <c r="AW184">
        <f t="shared" si="51"/>
        <v>-4.3483969999999997E-2</v>
      </c>
    </row>
    <row r="185" spans="1:49" x14ac:dyDescent="0.25">
      <c r="A185">
        <v>0.5</v>
      </c>
      <c r="B185">
        <v>7.9</v>
      </c>
      <c r="C185">
        <v>24.5</v>
      </c>
      <c r="D185">
        <v>1.2</v>
      </c>
      <c r="E185">
        <f t="shared" si="41"/>
        <v>0.70386374720774392</v>
      </c>
      <c r="F185" t="str">
        <f t="shared" si="42"/>
        <v/>
      </c>
      <c r="G185">
        <f t="shared" si="39"/>
        <v>3553109.8012131029</v>
      </c>
      <c r="H185">
        <f t="shared" si="40"/>
        <v>5226328.2720616739</v>
      </c>
      <c r="I185">
        <f t="shared" si="43"/>
        <v>0.30794882781804889</v>
      </c>
      <c r="J185">
        <f t="shared" si="44"/>
        <v>5.7337601272667765E-2</v>
      </c>
      <c r="K185">
        <f t="shared" si="49"/>
        <v>5.3671799999999999E-2</v>
      </c>
      <c r="L185">
        <f t="shared" si="49"/>
        <v>-0.21281784946899293</v>
      </c>
      <c r="M185">
        <f t="shared" si="49"/>
        <v>0.52003499999999991</v>
      </c>
      <c r="N185">
        <f t="shared" si="49"/>
        <v>-2.6393004538537271E-2</v>
      </c>
      <c r="O185">
        <f t="shared" si="49"/>
        <v>-0.11849227200000001</v>
      </c>
      <c r="P185">
        <f t="shared" si="49"/>
        <v>2.4879164205852972E-2</v>
      </c>
      <c r="Q185">
        <f t="shared" si="49"/>
        <v>-1.3163880665087999E-3</v>
      </c>
      <c r="R185">
        <f t="shared" si="49"/>
        <v>-4.8861107139368479E-3</v>
      </c>
      <c r="S185">
        <f t="shared" si="49"/>
        <v>0.41440463999999999</v>
      </c>
      <c r="T185">
        <f t="shared" si="49"/>
        <v>2.4509662500000001E-2</v>
      </c>
      <c r="U185">
        <f t="shared" si="49"/>
        <v>-8.4214615679999993E-2</v>
      </c>
      <c r="V185">
        <f t="shared" si="49"/>
        <v>0.17200042475926733</v>
      </c>
      <c r="W185">
        <f t="shared" si="49"/>
        <v>-0.1083733239893036</v>
      </c>
      <c r="X185">
        <f t="shared" si="49"/>
        <v>-6.7885101189791908E-2</v>
      </c>
      <c r="Y185">
        <f t="shared" si="49"/>
        <v>-7.185735E-2</v>
      </c>
      <c r="Z185">
        <f t="shared" si="49"/>
        <v>-0.205315848</v>
      </c>
      <c r="AA185">
        <f t="shared" ref="AA185:AP248" si="52">AA$4*$A185^AA$1*$D185^AA$2*$E185^AA$3</f>
        <v>-9.2513899999999996E-2</v>
      </c>
      <c r="AB185">
        <f t="shared" si="52"/>
        <v>-0.17697599999999999</v>
      </c>
      <c r="AC185">
        <f t="shared" si="52"/>
        <v>0.25767300264185072</v>
      </c>
      <c r="AD185">
        <f t="shared" si="52"/>
        <v>-0.14542200660737284</v>
      </c>
      <c r="AE185">
        <f t="shared" si="52"/>
        <v>-0.28738612799999996</v>
      </c>
      <c r="AF185">
        <f t="shared" si="52"/>
        <v>-0.43163036570020474</v>
      </c>
      <c r="AG185">
        <f t="shared" si="52"/>
        <v>3.6649955672064E-2</v>
      </c>
      <c r="AH185">
        <f t="shared" si="52"/>
        <v>5.2816500000000004E-4</v>
      </c>
      <c r="AI185">
        <f t="shared" si="52"/>
        <v>3.146111681093678E-3</v>
      </c>
      <c r="AJ185">
        <f t="shared" si="52"/>
        <v>1.8859430822246372E-2</v>
      </c>
      <c r="AK185">
        <f t="shared" si="52"/>
        <v>3.6294139896805118E-4</v>
      </c>
      <c r="AL185">
        <f t="shared" si="52"/>
        <v>6.178399211311645E-2</v>
      </c>
      <c r="AM185">
        <f t="shared" si="52"/>
        <v>0.76764695999999999</v>
      </c>
      <c r="AN185">
        <f t="shared" si="52"/>
        <v>2.371968996560198E-3</v>
      </c>
      <c r="AO185">
        <f t="shared" si="52"/>
        <v>-1.0311758746617834E-2</v>
      </c>
      <c r="AP185">
        <f t="shared" si="52"/>
        <v>-1.9163429080216413E-2</v>
      </c>
      <c r="AQ185">
        <f t="shared" si="51"/>
        <v>-2.6980510231964645E-2</v>
      </c>
      <c r="AR185">
        <f t="shared" si="51"/>
        <v>3.8813744092468912E-2</v>
      </c>
      <c r="AS185">
        <f t="shared" si="51"/>
        <v>-0.17038539531402422</v>
      </c>
      <c r="AT185">
        <f t="shared" si="51"/>
        <v>-5.4098720639999993E-2</v>
      </c>
      <c r="AU185">
        <f t="shared" si="51"/>
        <v>0.81221650560000003</v>
      </c>
      <c r="AV185">
        <f t="shared" si="51"/>
        <v>0.11803388770518977</v>
      </c>
      <c r="AW185">
        <f t="shared" si="51"/>
        <v>-0.12984243867647999</v>
      </c>
    </row>
    <row r="186" spans="1:49" x14ac:dyDescent="0.25">
      <c r="A186">
        <v>0.5</v>
      </c>
      <c r="B186">
        <v>7.9</v>
      </c>
      <c r="C186">
        <v>24.5</v>
      </c>
      <c r="D186">
        <v>1.4</v>
      </c>
      <c r="E186">
        <f t="shared" si="41"/>
        <v>0.70386374720774392</v>
      </c>
      <c r="F186" t="str">
        <f t="shared" si="42"/>
        <v/>
      </c>
      <c r="G186">
        <f t="shared" si="39"/>
        <v>4496991.925847508</v>
      </c>
      <c r="H186">
        <f t="shared" si="40"/>
        <v>7350710.8152261795</v>
      </c>
      <c r="I186">
        <f t="shared" si="43"/>
        <v>0.38975530443758233</v>
      </c>
      <c r="J186">
        <f t="shared" si="44"/>
        <v>8.0644020783612894E-2</v>
      </c>
      <c r="K186">
        <f t="shared" si="49"/>
        <v>5.3671799999999999E-2</v>
      </c>
      <c r="L186">
        <f t="shared" si="49"/>
        <v>-0.21281784946899293</v>
      </c>
      <c r="M186">
        <f t="shared" si="49"/>
        <v>0.60670749999999996</v>
      </c>
      <c r="N186">
        <f t="shared" si="49"/>
        <v>-2.6393004538537271E-2</v>
      </c>
      <c r="O186">
        <f t="shared" si="49"/>
        <v>-0.16128114799999999</v>
      </c>
      <c r="P186">
        <f t="shared" si="49"/>
        <v>2.9025691573495133E-2</v>
      </c>
      <c r="Q186">
        <f t="shared" si="49"/>
        <v>-3.3194388639551987E-3</v>
      </c>
      <c r="R186">
        <f t="shared" si="49"/>
        <v>-5.7004624995929884E-3</v>
      </c>
      <c r="S186">
        <f t="shared" ref="S186:AH201" si="53">S$4*$A186^S$1*$D186^S$2*$E186^S$3</f>
        <v>0.56405075999999998</v>
      </c>
      <c r="T186">
        <f t="shared" si="53"/>
        <v>2.4509662500000001E-2</v>
      </c>
      <c r="U186">
        <f t="shared" si="53"/>
        <v>-0.13372969063999995</v>
      </c>
      <c r="V186">
        <f t="shared" si="53"/>
        <v>0.20066716221914518</v>
      </c>
      <c r="W186">
        <f t="shared" si="53"/>
        <v>-0.12643554465418755</v>
      </c>
      <c r="X186">
        <f t="shared" si="53"/>
        <v>-6.7885101189791908E-2</v>
      </c>
      <c r="Y186">
        <f t="shared" si="53"/>
        <v>-7.185735E-2</v>
      </c>
      <c r="Z186">
        <f t="shared" si="53"/>
        <v>-0.27945768199999999</v>
      </c>
      <c r="AA186">
        <f t="shared" si="53"/>
        <v>-9.2513899999999996E-2</v>
      </c>
      <c r="AB186">
        <f t="shared" si="53"/>
        <v>-0.24088399999999996</v>
      </c>
      <c r="AC186">
        <f t="shared" si="53"/>
        <v>0.30061850308215915</v>
      </c>
      <c r="AD186">
        <f t="shared" si="53"/>
        <v>-0.14542200660737284</v>
      </c>
      <c r="AE186">
        <f t="shared" si="53"/>
        <v>-0.39116445199999994</v>
      </c>
      <c r="AF186">
        <f t="shared" si="53"/>
        <v>-0.5035687599835722</v>
      </c>
      <c r="AG186">
        <f t="shared" si="53"/>
        <v>0.10782041053683195</v>
      </c>
      <c r="AH186">
        <f t="shared" si="53"/>
        <v>6.1619249999999995E-4</v>
      </c>
      <c r="AI186">
        <f t="shared" si="52"/>
        <v>6.79998701442148E-3</v>
      </c>
      <c r="AJ186">
        <f t="shared" si="52"/>
        <v>1.8859430822246372E-2</v>
      </c>
      <c r="AK186">
        <f t="shared" si="52"/>
        <v>6.7239374916843418E-4</v>
      </c>
      <c r="AL186">
        <f t="shared" si="52"/>
        <v>7.2081324131969188E-2</v>
      </c>
      <c r="AM186">
        <f t="shared" si="52"/>
        <v>0.89558811999999988</v>
      </c>
      <c r="AN186">
        <f t="shared" si="52"/>
        <v>6.9780895037943472E-3</v>
      </c>
      <c r="AO186">
        <f t="shared" si="52"/>
        <v>-1.0311758746617834E-2</v>
      </c>
      <c r="AP186">
        <f t="shared" si="52"/>
        <v>-1.9163429080216413E-2</v>
      </c>
      <c r="AQ186">
        <f t="shared" si="51"/>
        <v>-3.6723472260174091E-2</v>
      </c>
      <c r="AR186">
        <f t="shared" si="51"/>
        <v>4.5282701441213727E-2</v>
      </c>
      <c r="AS186">
        <f t="shared" si="51"/>
        <v>-0.23191345473297736</v>
      </c>
      <c r="AT186">
        <f t="shared" si="51"/>
        <v>-0.10022455883999996</v>
      </c>
      <c r="AU186">
        <f t="shared" si="51"/>
        <v>1.2897697287999998</v>
      </c>
      <c r="AV186">
        <f t="shared" si="51"/>
        <v>0.16065723604317494</v>
      </c>
      <c r="AW186">
        <f t="shared" si="51"/>
        <v>-0.32741411753791982</v>
      </c>
    </row>
    <row r="187" spans="1:49" x14ac:dyDescent="0.25">
      <c r="A187">
        <v>0.5</v>
      </c>
      <c r="B187">
        <v>7.9</v>
      </c>
      <c r="C187">
        <v>24.5</v>
      </c>
      <c r="D187">
        <v>1.6</v>
      </c>
      <c r="E187">
        <f t="shared" si="41"/>
        <v>0.70386374720774392</v>
      </c>
      <c r="F187" t="str">
        <f t="shared" si="42"/>
        <v/>
      </c>
      <c r="G187">
        <f t="shared" si="39"/>
        <v>5286083.1090752464</v>
      </c>
      <c r="H187">
        <f t="shared" si="40"/>
        <v>9504914.4358032402</v>
      </c>
      <c r="I187">
        <f t="shared" si="43"/>
        <v>0.45814601525478649</v>
      </c>
      <c r="J187">
        <f t="shared" si="44"/>
        <v>0.1042776047888633</v>
      </c>
      <c r="K187">
        <f t="shared" ref="K187:Z202" si="54">K$4*$A187^K$1*$D187^K$2*$E187^K$3</f>
        <v>5.3671799999999999E-2</v>
      </c>
      <c r="L187">
        <f t="shared" si="54"/>
        <v>-0.21281784946899293</v>
      </c>
      <c r="M187">
        <f t="shared" si="54"/>
        <v>0.69338</v>
      </c>
      <c r="N187">
        <f t="shared" si="54"/>
        <v>-2.6393004538537271E-2</v>
      </c>
      <c r="O187">
        <f t="shared" si="54"/>
        <v>-0.21065292800000004</v>
      </c>
      <c r="P187">
        <f t="shared" si="54"/>
        <v>3.3172218941137296E-2</v>
      </c>
      <c r="Q187">
        <f t="shared" si="54"/>
        <v>-7.3963313037312042E-3</v>
      </c>
      <c r="R187">
        <f t="shared" si="54"/>
        <v>-6.5148142852491306E-3</v>
      </c>
      <c r="S187">
        <f t="shared" si="54"/>
        <v>0.73671936000000016</v>
      </c>
      <c r="T187">
        <f t="shared" si="54"/>
        <v>2.4509662500000001E-2</v>
      </c>
      <c r="U187">
        <f t="shared" si="54"/>
        <v>-0.19961982976000003</v>
      </c>
      <c r="V187">
        <f t="shared" si="54"/>
        <v>0.22933389967902312</v>
      </c>
      <c r="W187">
        <f t="shared" si="54"/>
        <v>-0.14449776531907149</v>
      </c>
      <c r="X187">
        <f t="shared" si="54"/>
        <v>-6.7885101189791908E-2</v>
      </c>
      <c r="Y187">
        <f t="shared" si="54"/>
        <v>-7.185735E-2</v>
      </c>
      <c r="Z187">
        <f t="shared" si="54"/>
        <v>-0.36500595200000008</v>
      </c>
      <c r="AA187">
        <f t="shared" si="53"/>
        <v>-9.2513899999999996E-2</v>
      </c>
      <c r="AB187">
        <f t="shared" si="53"/>
        <v>-0.31462400000000007</v>
      </c>
      <c r="AC187">
        <f t="shared" si="53"/>
        <v>0.34356400352246763</v>
      </c>
      <c r="AD187">
        <f t="shared" si="53"/>
        <v>-0.14542200660737284</v>
      </c>
      <c r="AE187">
        <f t="shared" si="53"/>
        <v>-0.51090867200000012</v>
      </c>
      <c r="AF187">
        <f t="shared" si="53"/>
        <v>-0.57550715426693966</v>
      </c>
      <c r="AG187">
        <f t="shared" si="53"/>
        <v>0.27456464276684822</v>
      </c>
      <c r="AH187">
        <f t="shared" si="53"/>
        <v>7.0422000000000008E-4</v>
      </c>
      <c r="AI187">
        <f t="shared" si="52"/>
        <v>1.3257688730205466E-2</v>
      </c>
      <c r="AJ187">
        <f t="shared" si="52"/>
        <v>1.8859430822246372E-2</v>
      </c>
      <c r="AK187">
        <f t="shared" si="52"/>
        <v>1.1470740510595204E-3</v>
      </c>
      <c r="AL187">
        <f t="shared" si="52"/>
        <v>8.2378656150821947E-2</v>
      </c>
      <c r="AM187">
        <f t="shared" si="52"/>
        <v>1.02352928</v>
      </c>
      <c r="AN187">
        <f t="shared" si="52"/>
        <v>1.7769702807335308E-2</v>
      </c>
      <c r="AO187">
        <f t="shared" si="52"/>
        <v>-1.0311758746617834E-2</v>
      </c>
      <c r="AP187">
        <f t="shared" si="52"/>
        <v>-1.9163429080216413E-2</v>
      </c>
      <c r="AQ187">
        <f t="shared" si="51"/>
        <v>-4.7965351523492711E-2</v>
      </c>
      <c r="AR187">
        <f t="shared" si="51"/>
        <v>5.1751658789958549E-2</v>
      </c>
      <c r="AS187">
        <f t="shared" si="51"/>
        <v>-0.30290736944715424</v>
      </c>
      <c r="AT187">
        <f t="shared" si="51"/>
        <v>-0.17097867264000008</v>
      </c>
      <c r="AU187">
        <f t="shared" si="51"/>
        <v>1.9252539392000005</v>
      </c>
      <c r="AV187">
        <f t="shared" si="51"/>
        <v>0.20983802258700407</v>
      </c>
      <c r="AW187">
        <f t="shared" si="51"/>
        <v>-0.72953995722752041</v>
      </c>
    </row>
    <row r="188" spans="1:49" x14ac:dyDescent="0.25">
      <c r="A188">
        <v>0.5</v>
      </c>
      <c r="B188">
        <v>7.9</v>
      </c>
      <c r="C188">
        <v>25</v>
      </c>
      <c r="D188">
        <v>0.4</v>
      </c>
      <c r="E188">
        <f t="shared" si="41"/>
        <v>0.71822831347728955</v>
      </c>
      <c r="F188" t="str">
        <f t="shared" si="42"/>
        <v/>
      </c>
      <c r="G188">
        <f t="shared" si="39"/>
        <v>-1154083.6500573209</v>
      </c>
      <c r="H188">
        <f t="shared" si="40"/>
        <v>-503945.35272467881</v>
      </c>
      <c r="I188">
        <f t="shared" si="43"/>
        <v>-0.10002469023551908</v>
      </c>
      <c r="J188">
        <f t="shared" si="44"/>
        <v>-5.5287414401818825E-3</v>
      </c>
      <c r="K188">
        <f t="shared" si="54"/>
        <v>5.3671799999999999E-2</v>
      </c>
      <c r="L188">
        <f t="shared" si="54"/>
        <v>-0.21716107088672743</v>
      </c>
      <c r="M188">
        <f t="shared" si="54"/>
        <v>0.173345</v>
      </c>
      <c r="N188">
        <f t="shared" si="54"/>
        <v>-2.7481262534920097E-2</v>
      </c>
      <c r="O188">
        <f t="shared" si="54"/>
        <v>-1.3165808000000003E-2</v>
      </c>
      <c r="P188">
        <f t="shared" si="54"/>
        <v>8.8112252710226165E-3</v>
      </c>
      <c r="Q188">
        <f t="shared" si="54"/>
        <v>-1.805744947200001E-6</v>
      </c>
      <c r="R188">
        <f t="shared" si="54"/>
        <v>-1.7657846854907497E-3</v>
      </c>
      <c r="S188">
        <f t="shared" si="54"/>
        <v>4.604496000000001E-2</v>
      </c>
      <c r="T188">
        <f t="shared" si="54"/>
        <v>2.4509662500000001E-2</v>
      </c>
      <c r="U188">
        <f t="shared" si="54"/>
        <v>-3.1190598400000005E-3</v>
      </c>
      <c r="V188">
        <f t="shared" si="54"/>
        <v>5.8503545836485475E-2</v>
      </c>
      <c r="W188">
        <f t="shared" si="54"/>
        <v>-3.6861674826293746E-2</v>
      </c>
      <c r="X188">
        <f t="shared" si="54"/>
        <v>-7.0684195324647939E-2</v>
      </c>
      <c r="Y188">
        <f t="shared" si="54"/>
        <v>-7.185735E-2</v>
      </c>
      <c r="Z188">
        <f t="shared" si="54"/>
        <v>-2.2812872000000005E-2</v>
      </c>
      <c r="AA188">
        <f t="shared" si="53"/>
        <v>-9.2513899999999996E-2</v>
      </c>
      <c r="AB188">
        <f t="shared" si="53"/>
        <v>-1.9664000000000004E-2</v>
      </c>
      <c r="AC188">
        <f t="shared" si="53"/>
        <v>8.7643878449609081E-2</v>
      </c>
      <c r="AD188">
        <f t="shared" si="53"/>
        <v>-0.15141816598018823</v>
      </c>
      <c r="AE188">
        <f t="shared" si="53"/>
        <v>-3.1931792000000007E-2</v>
      </c>
      <c r="AF188">
        <f t="shared" si="53"/>
        <v>-0.14681304955789273</v>
      </c>
      <c r="AG188">
        <f t="shared" si="53"/>
        <v>1.6758095872000014E-5</v>
      </c>
      <c r="AH188">
        <f t="shared" si="53"/>
        <v>1.7605500000000002E-4</v>
      </c>
      <c r="AI188">
        <f t="shared" si="52"/>
        <v>1.3480801385455301E-5</v>
      </c>
      <c r="AJ188">
        <f t="shared" si="52"/>
        <v>1.9244317165557516E-2</v>
      </c>
      <c r="AK188">
        <f t="shared" si="52"/>
        <v>4.8578845262300123E-6</v>
      </c>
      <c r="AL188">
        <f t="shared" si="52"/>
        <v>2.1443840105899083E-2</v>
      </c>
      <c r="AM188">
        <f t="shared" si="52"/>
        <v>0.25588232</v>
      </c>
      <c r="AN188">
        <f t="shared" si="52"/>
        <v>1.1067108034303815E-6</v>
      </c>
      <c r="AO188">
        <f t="shared" si="52"/>
        <v>-1.0522202802671257E-2</v>
      </c>
      <c r="AP188">
        <f t="shared" si="52"/>
        <v>-2.0776334126946013E-2</v>
      </c>
      <c r="AQ188">
        <f t="shared" si="51"/>
        <v>-3.1214436382947658E-3</v>
      </c>
      <c r="AR188">
        <f t="shared" si="51"/>
        <v>1.3746307552008121E-2</v>
      </c>
      <c r="AS188">
        <f t="shared" si="51"/>
        <v>-1.9318072031068508E-2</v>
      </c>
      <c r="AT188">
        <f t="shared" si="51"/>
        <v>-6.6788544000000031E-4</v>
      </c>
      <c r="AU188">
        <f t="shared" si="51"/>
        <v>3.0082092800000008E-2</v>
      </c>
      <c r="AV188">
        <f t="shared" si="51"/>
        <v>1.3382526950701787E-2</v>
      </c>
      <c r="AW188">
        <f t="shared" si="51"/>
        <v>-1.781103411200001E-4</v>
      </c>
    </row>
    <row r="189" spans="1:49" x14ac:dyDescent="0.25">
      <c r="A189">
        <v>0.5</v>
      </c>
      <c r="B189">
        <v>7.9</v>
      </c>
      <c r="C189">
        <v>25</v>
      </c>
      <c r="D189">
        <v>0.6</v>
      </c>
      <c r="E189">
        <f t="shared" si="41"/>
        <v>0.71822831347728955</v>
      </c>
      <c r="F189" t="str">
        <f t="shared" si="42"/>
        <v/>
      </c>
      <c r="G189">
        <f t="shared" si="39"/>
        <v>70933.075180958214</v>
      </c>
      <c r="H189">
        <f t="shared" si="40"/>
        <v>475924.67585404107</v>
      </c>
      <c r="I189">
        <f t="shared" si="43"/>
        <v>6.1477856237506998E-3</v>
      </c>
      <c r="J189">
        <f t="shared" si="44"/>
        <v>5.2213289865119736E-3</v>
      </c>
      <c r="K189">
        <f t="shared" si="54"/>
        <v>5.3671799999999999E-2</v>
      </c>
      <c r="L189">
        <f t="shared" si="54"/>
        <v>-0.21716107088672743</v>
      </c>
      <c r="M189">
        <f t="shared" si="54"/>
        <v>0.26001749999999996</v>
      </c>
      <c r="N189">
        <f t="shared" si="54"/>
        <v>-2.7481262534920097E-2</v>
      </c>
      <c r="O189">
        <f t="shared" si="54"/>
        <v>-2.9623068000000002E-2</v>
      </c>
      <c r="P189">
        <f t="shared" si="54"/>
        <v>1.3216837906533925E-2</v>
      </c>
      <c r="Q189">
        <f t="shared" si="54"/>
        <v>-2.0568563539199999E-5</v>
      </c>
      <c r="R189">
        <f t="shared" si="54"/>
        <v>-2.6486770282361247E-3</v>
      </c>
      <c r="S189">
        <f t="shared" si="54"/>
        <v>0.10360116</v>
      </c>
      <c r="T189">
        <f t="shared" si="54"/>
        <v>2.4509662500000001E-2</v>
      </c>
      <c r="U189">
        <f t="shared" si="54"/>
        <v>-1.0526826959999999E-2</v>
      </c>
      <c r="V189">
        <f t="shared" si="54"/>
        <v>8.7755318754728209E-2</v>
      </c>
      <c r="W189">
        <f t="shared" si="54"/>
        <v>-5.5292512239440601E-2</v>
      </c>
      <c r="X189">
        <f t="shared" si="54"/>
        <v>-7.0684195324647939E-2</v>
      </c>
      <c r="Y189">
        <f t="shared" si="54"/>
        <v>-7.185735E-2</v>
      </c>
      <c r="Z189">
        <f t="shared" si="54"/>
        <v>-5.1328961999999999E-2</v>
      </c>
      <c r="AA189">
        <f t="shared" si="53"/>
        <v>-9.2513899999999996E-2</v>
      </c>
      <c r="AB189">
        <f t="shared" si="53"/>
        <v>-4.4243999999999999E-2</v>
      </c>
      <c r="AC189">
        <f t="shared" si="53"/>
        <v>0.13146581767441359</v>
      </c>
      <c r="AD189">
        <f t="shared" si="53"/>
        <v>-0.15141816598018823</v>
      </c>
      <c r="AE189">
        <f t="shared" si="53"/>
        <v>-7.1846531999999991E-2</v>
      </c>
      <c r="AF189">
        <f t="shared" si="53"/>
        <v>-0.22021957433683911</v>
      </c>
      <c r="AG189">
        <f t="shared" si="53"/>
        <v>2.86327778688E-4</v>
      </c>
      <c r="AH189">
        <f t="shared" si="53"/>
        <v>2.6408250000000002E-4</v>
      </c>
      <c r="AI189">
        <f t="shared" si="52"/>
        <v>1.0236983552080113E-4</v>
      </c>
      <c r="AJ189">
        <f t="shared" si="52"/>
        <v>1.9244317165557516E-2</v>
      </c>
      <c r="AK189">
        <f t="shared" si="52"/>
        <v>2.4593040414039428E-5</v>
      </c>
      <c r="AL189">
        <f t="shared" si="52"/>
        <v>3.2165760158848616E-2</v>
      </c>
      <c r="AM189">
        <f t="shared" si="52"/>
        <v>0.38382347999999999</v>
      </c>
      <c r="AN189">
        <f t="shared" si="52"/>
        <v>1.890919161798627E-5</v>
      </c>
      <c r="AO189">
        <f t="shared" si="52"/>
        <v>-1.0522202802671257E-2</v>
      </c>
      <c r="AP189">
        <f t="shared" si="52"/>
        <v>-2.0776334126946013E-2</v>
      </c>
      <c r="AQ189">
        <f t="shared" si="51"/>
        <v>-7.0232481861632222E-3</v>
      </c>
      <c r="AR189">
        <f t="shared" si="51"/>
        <v>2.0619461328012182E-2</v>
      </c>
      <c r="AS189">
        <f t="shared" si="51"/>
        <v>-4.3465662069904133E-2</v>
      </c>
      <c r="AT189">
        <f t="shared" si="51"/>
        <v>-3.3811700399999996E-3</v>
      </c>
      <c r="AU189">
        <f t="shared" si="51"/>
        <v>0.1015270632</v>
      </c>
      <c r="AV189">
        <f t="shared" si="51"/>
        <v>3.0110685639079017E-2</v>
      </c>
      <c r="AW189">
        <f t="shared" si="51"/>
        <v>-2.0287881043199998E-3</v>
      </c>
    </row>
    <row r="190" spans="1:49" x14ac:dyDescent="0.25">
      <c r="A190">
        <v>0.5</v>
      </c>
      <c r="B190">
        <v>7.9</v>
      </c>
      <c r="C190">
        <v>25</v>
      </c>
      <c r="D190">
        <v>0.8</v>
      </c>
      <c r="E190">
        <f t="shared" si="41"/>
        <v>0.71822831347728955</v>
      </c>
      <c r="F190">
        <f t="shared" si="42"/>
        <v>0.91154500988741538</v>
      </c>
      <c r="G190">
        <f t="shared" si="39"/>
        <v>1272170.2276560166</v>
      </c>
      <c r="H190">
        <f t="shared" si="40"/>
        <v>1703856.2549886431</v>
      </c>
      <c r="I190">
        <f t="shared" si="43"/>
        <v>0.11025928054853099</v>
      </c>
      <c r="J190">
        <f t="shared" si="44"/>
        <v>1.8692861505988249E-2</v>
      </c>
      <c r="K190">
        <f t="shared" si="54"/>
        <v>5.3671799999999999E-2</v>
      </c>
      <c r="L190">
        <f t="shared" si="54"/>
        <v>-0.21716107088672743</v>
      </c>
      <c r="M190">
        <f t="shared" si="54"/>
        <v>0.34669</v>
      </c>
      <c r="N190">
        <f t="shared" si="54"/>
        <v>-2.7481262534920097E-2</v>
      </c>
      <c r="O190">
        <f t="shared" si="54"/>
        <v>-5.2663232000000011E-2</v>
      </c>
      <c r="P190">
        <f t="shared" si="54"/>
        <v>1.7622450542045233E-2</v>
      </c>
      <c r="Q190">
        <f t="shared" si="54"/>
        <v>-1.1556767662080007E-4</v>
      </c>
      <c r="R190">
        <f t="shared" si="54"/>
        <v>-3.5315693709814995E-3</v>
      </c>
      <c r="S190">
        <f t="shared" si="54"/>
        <v>0.18417984000000004</v>
      </c>
      <c r="T190">
        <f t="shared" si="54"/>
        <v>2.4509662500000001E-2</v>
      </c>
      <c r="U190">
        <f t="shared" si="54"/>
        <v>-2.4952478720000004E-2</v>
      </c>
      <c r="V190">
        <f t="shared" si="54"/>
        <v>0.11700709167297095</v>
      </c>
      <c r="W190">
        <f t="shared" si="54"/>
        <v>-7.3723349652587492E-2</v>
      </c>
      <c r="X190">
        <f t="shared" si="54"/>
        <v>-7.0684195324647939E-2</v>
      </c>
      <c r="Y190">
        <f t="shared" si="54"/>
        <v>-7.185735E-2</v>
      </c>
      <c r="Z190">
        <f t="shared" si="54"/>
        <v>-9.1251488000000019E-2</v>
      </c>
      <c r="AA190">
        <f t="shared" si="53"/>
        <v>-9.2513899999999996E-2</v>
      </c>
      <c r="AB190">
        <f t="shared" si="53"/>
        <v>-7.8656000000000018E-2</v>
      </c>
      <c r="AC190">
        <f t="shared" si="53"/>
        <v>0.17528775689921816</v>
      </c>
      <c r="AD190">
        <f t="shared" si="53"/>
        <v>-0.15141816598018823</v>
      </c>
      <c r="AE190">
        <f t="shared" si="53"/>
        <v>-0.12772716800000003</v>
      </c>
      <c r="AF190">
        <f t="shared" si="53"/>
        <v>-0.29362609911578547</v>
      </c>
      <c r="AG190">
        <f t="shared" si="53"/>
        <v>2.1450362716160017E-3</v>
      </c>
      <c r="AH190">
        <f t="shared" si="53"/>
        <v>3.5211000000000004E-4</v>
      </c>
      <c r="AI190">
        <f t="shared" si="52"/>
        <v>4.3138564433456964E-4</v>
      </c>
      <c r="AJ190">
        <f t="shared" si="52"/>
        <v>1.9244317165557516E-2</v>
      </c>
      <c r="AK190">
        <f t="shared" si="52"/>
        <v>7.7726152419680197E-5</v>
      </c>
      <c r="AL190">
        <f t="shared" si="52"/>
        <v>4.2887680211798167E-2</v>
      </c>
      <c r="AM190">
        <f t="shared" si="52"/>
        <v>0.51176463999999999</v>
      </c>
      <c r="AN190">
        <f t="shared" si="52"/>
        <v>1.4165898283908883E-4</v>
      </c>
      <c r="AO190">
        <f t="shared" si="52"/>
        <v>-1.0522202802671257E-2</v>
      </c>
      <c r="AP190">
        <f t="shared" si="52"/>
        <v>-2.0776334126946013E-2</v>
      </c>
      <c r="AQ190">
        <f t="shared" si="51"/>
        <v>-1.2485774553179063E-2</v>
      </c>
      <c r="AR190">
        <f t="shared" si="51"/>
        <v>2.7492615104016242E-2</v>
      </c>
      <c r="AS190">
        <f t="shared" si="51"/>
        <v>-7.727228812427403E-2</v>
      </c>
      <c r="AT190">
        <f t="shared" si="51"/>
        <v>-1.0686167040000005E-2</v>
      </c>
      <c r="AU190">
        <f t="shared" si="51"/>
        <v>0.24065674240000007</v>
      </c>
      <c r="AV190">
        <f t="shared" si="51"/>
        <v>5.3530107802807148E-2</v>
      </c>
      <c r="AW190">
        <f t="shared" si="51"/>
        <v>-1.1399061831680006E-2</v>
      </c>
    </row>
    <row r="191" spans="1:49" x14ac:dyDescent="0.25">
      <c r="A191">
        <v>0.5</v>
      </c>
      <c r="B191">
        <v>7.9</v>
      </c>
      <c r="C191">
        <v>25</v>
      </c>
      <c r="D191">
        <v>1</v>
      </c>
      <c r="E191">
        <f t="shared" si="41"/>
        <v>0.71822831347728955</v>
      </c>
      <c r="F191" t="str">
        <f t="shared" si="42"/>
        <v/>
      </c>
      <c r="G191">
        <f t="shared" si="39"/>
        <v>2420859.5945191239</v>
      </c>
      <c r="H191">
        <f t="shared" si="40"/>
        <v>3263189.4348145984</v>
      </c>
      <c r="I191">
        <f t="shared" si="43"/>
        <v>0.20981644704301353</v>
      </c>
      <c r="J191">
        <f t="shared" si="44"/>
        <v>3.5800172693089036E-2</v>
      </c>
      <c r="K191">
        <f t="shared" si="54"/>
        <v>5.3671799999999999E-2</v>
      </c>
      <c r="L191">
        <f t="shared" si="54"/>
        <v>-0.21716107088672743</v>
      </c>
      <c r="M191">
        <f t="shared" si="54"/>
        <v>0.43336249999999998</v>
      </c>
      <c r="N191">
        <f t="shared" si="54"/>
        <v>-2.7481262534920097E-2</v>
      </c>
      <c r="O191">
        <f t="shared" si="54"/>
        <v>-8.2286300000000007E-2</v>
      </c>
      <c r="P191">
        <f t="shared" si="54"/>
        <v>2.2028063177556539E-2</v>
      </c>
      <c r="Q191">
        <f t="shared" si="54"/>
        <v>-4.408557E-4</v>
      </c>
      <c r="R191">
        <f t="shared" si="54"/>
        <v>-4.4144617137268742E-3</v>
      </c>
      <c r="S191">
        <f t="shared" si="54"/>
        <v>0.28778100000000001</v>
      </c>
      <c r="T191">
        <f t="shared" si="54"/>
        <v>2.4509662500000001E-2</v>
      </c>
      <c r="U191">
        <f t="shared" si="54"/>
        <v>-4.8735309999999997E-2</v>
      </c>
      <c r="V191">
        <f t="shared" si="54"/>
        <v>0.14625886459121368</v>
      </c>
      <c r="W191">
        <f t="shared" si="54"/>
        <v>-9.2154187065734347E-2</v>
      </c>
      <c r="X191">
        <f t="shared" si="54"/>
        <v>-7.0684195324647939E-2</v>
      </c>
      <c r="Y191">
        <f t="shared" si="54"/>
        <v>-7.185735E-2</v>
      </c>
      <c r="Z191">
        <f t="shared" si="54"/>
        <v>-0.14258045</v>
      </c>
      <c r="AA191">
        <f t="shared" si="53"/>
        <v>-9.2513899999999996E-2</v>
      </c>
      <c r="AB191">
        <f t="shared" si="53"/>
        <v>-0.1229</v>
      </c>
      <c r="AC191">
        <f t="shared" si="53"/>
        <v>0.21910969612402267</v>
      </c>
      <c r="AD191">
        <f t="shared" si="53"/>
        <v>-0.15141816598018823</v>
      </c>
      <c r="AE191">
        <f t="shared" si="53"/>
        <v>-0.19957369999999999</v>
      </c>
      <c r="AF191">
        <f t="shared" si="53"/>
        <v>-0.36703262389473185</v>
      </c>
      <c r="AG191">
        <f t="shared" si="53"/>
        <v>1.0228330000000001E-2</v>
      </c>
      <c r="AH191">
        <f t="shared" si="53"/>
        <v>4.4013750000000001E-4</v>
      </c>
      <c r="AI191">
        <f t="shared" si="52"/>
        <v>1.3164845102983686E-3</v>
      </c>
      <c r="AJ191">
        <f t="shared" si="52"/>
        <v>1.9244317165557516E-2</v>
      </c>
      <c r="AK191">
        <f t="shared" si="52"/>
        <v>1.897611143058598E-4</v>
      </c>
      <c r="AL191">
        <f t="shared" si="52"/>
        <v>5.3609600264747703E-2</v>
      </c>
      <c r="AM191">
        <f t="shared" si="52"/>
        <v>0.63970579999999999</v>
      </c>
      <c r="AN191">
        <f t="shared" si="52"/>
        <v>6.7548266810936322E-4</v>
      </c>
      <c r="AO191">
        <f t="shared" si="52"/>
        <v>-1.0522202802671257E-2</v>
      </c>
      <c r="AP191">
        <f t="shared" si="52"/>
        <v>-2.0776334126946013E-2</v>
      </c>
      <c r="AQ191">
        <f t="shared" si="51"/>
        <v>-1.9509022739342283E-2</v>
      </c>
      <c r="AR191">
        <f t="shared" si="51"/>
        <v>3.4365768880020305E-2</v>
      </c>
      <c r="AS191">
        <f t="shared" si="51"/>
        <v>-0.12073795019417814</v>
      </c>
      <c r="AT191">
        <f t="shared" si="51"/>
        <v>-2.6089274999999999E-2</v>
      </c>
      <c r="AU191">
        <f t="shared" si="51"/>
        <v>0.47003270000000003</v>
      </c>
      <c r="AV191">
        <f t="shared" si="51"/>
        <v>8.3640793441886158E-2</v>
      </c>
      <c r="AW191">
        <f t="shared" si="51"/>
        <v>-4.3483969999999997E-2</v>
      </c>
    </row>
    <row r="192" spans="1:49" x14ac:dyDescent="0.25">
      <c r="A192">
        <v>0.5</v>
      </c>
      <c r="B192">
        <v>7.9</v>
      </c>
      <c r="C192">
        <v>25</v>
      </c>
      <c r="D192">
        <v>1.2</v>
      </c>
      <c r="E192">
        <f t="shared" si="41"/>
        <v>0.71822831347728955</v>
      </c>
      <c r="F192" t="str">
        <f t="shared" si="42"/>
        <v/>
      </c>
      <c r="G192">
        <f t="shared" si="39"/>
        <v>3486318.7782519977</v>
      </c>
      <c r="H192">
        <f t="shared" si="40"/>
        <v>5153551.5829954362</v>
      </c>
      <c r="I192">
        <f t="shared" si="43"/>
        <v>0.30216003479436626</v>
      </c>
      <c r="J192">
        <f t="shared" si="44"/>
        <v>5.6539174430264551E-2</v>
      </c>
      <c r="K192">
        <f t="shared" si="54"/>
        <v>5.3671799999999999E-2</v>
      </c>
      <c r="L192">
        <f t="shared" si="54"/>
        <v>-0.21716107088672743</v>
      </c>
      <c r="M192">
        <f t="shared" si="54"/>
        <v>0.52003499999999991</v>
      </c>
      <c r="N192">
        <f t="shared" si="54"/>
        <v>-2.7481262534920097E-2</v>
      </c>
      <c r="O192">
        <f t="shared" si="54"/>
        <v>-0.11849227200000001</v>
      </c>
      <c r="P192">
        <f t="shared" si="54"/>
        <v>2.6433675813067849E-2</v>
      </c>
      <c r="Q192">
        <f t="shared" si="54"/>
        <v>-1.3163880665087999E-3</v>
      </c>
      <c r="R192">
        <f t="shared" si="54"/>
        <v>-5.2973540564722494E-3</v>
      </c>
      <c r="S192">
        <f t="shared" si="54"/>
        <v>0.41440463999999999</v>
      </c>
      <c r="T192">
        <f t="shared" si="54"/>
        <v>2.4509662500000001E-2</v>
      </c>
      <c r="U192">
        <f t="shared" si="54"/>
        <v>-8.4214615679999993E-2</v>
      </c>
      <c r="V192">
        <f t="shared" si="54"/>
        <v>0.17551063750945642</v>
      </c>
      <c r="W192">
        <f t="shared" si="54"/>
        <v>-0.1105850244788812</v>
      </c>
      <c r="X192">
        <f t="shared" si="54"/>
        <v>-7.0684195324647939E-2</v>
      </c>
      <c r="Y192">
        <f t="shared" si="54"/>
        <v>-7.185735E-2</v>
      </c>
      <c r="Z192">
        <f t="shared" si="54"/>
        <v>-0.205315848</v>
      </c>
      <c r="AA192">
        <f t="shared" si="53"/>
        <v>-9.2513899999999996E-2</v>
      </c>
      <c r="AB192">
        <f t="shared" si="53"/>
        <v>-0.17697599999999999</v>
      </c>
      <c r="AC192">
        <f t="shared" si="53"/>
        <v>0.26293163534882719</v>
      </c>
      <c r="AD192">
        <f t="shared" si="53"/>
        <v>-0.15141816598018823</v>
      </c>
      <c r="AE192">
        <f t="shared" si="53"/>
        <v>-0.28738612799999996</v>
      </c>
      <c r="AF192">
        <f t="shared" si="53"/>
        <v>-0.44043914867367823</v>
      </c>
      <c r="AG192">
        <f t="shared" si="53"/>
        <v>3.6649955672064E-2</v>
      </c>
      <c r="AH192">
        <f t="shared" si="53"/>
        <v>5.2816500000000004E-4</v>
      </c>
      <c r="AI192">
        <f t="shared" si="52"/>
        <v>3.2758347366656361E-3</v>
      </c>
      <c r="AJ192">
        <f t="shared" si="52"/>
        <v>1.9244317165557516E-2</v>
      </c>
      <c r="AK192">
        <f t="shared" si="52"/>
        <v>3.9348864662463084E-4</v>
      </c>
      <c r="AL192">
        <f t="shared" si="52"/>
        <v>6.4331520317697233E-2</v>
      </c>
      <c r="AM192">
        <f t="shared" si="52"/>
        <v>0.76764695999999999</v>
      </c>
      <c r="AN192">
        <f t="shared" si="52"/>
        <v>2.4203765271022426E-3</v>
      </c>
      <c r="AO192">
        <f t="shared" si="52"/>
        <v>-1.0522202802671257E-2</v>
      </c>
      <c r="AP192">
        <f t="shared" si="52"/>
        <v>-2.0776334126946013E-2</v>
      </c>
      <c r="AQ192">
        <f t="shared" si="51"/>
        <v>-2.8092992744652889E-2</v>
      </c>
      <c r="AR192">
        <f t="shared" si="51"/>
        <v>4.1238922656024364E-2</v>
      </c>
      <c r="AS192">
        <f t="shared" si="51"/>
        <v>-0.17386264827961653</v>
      </c>
      <c r="AT192">
        <f t="shared" si="51"/>
        <v>-5.4098720639999993E-2</v>
      </c>
      <c r="AU192">
        <f t="shared" si="51"/>
        <v>0.81221650560000003</v>
      </c>
      <c r="AV192">
        <f t="shared" si="51"/>
        <v>0.12044274255631607</v>
      </c>
      <c r="AW192">
        <f t="shared" si="51"/>
        <v>-0.12984243867647999</v>
      </c>
    </row>
    <row r="193" spans="1:49" x14ac:dyDescent="0.25">
      <c r="A193">
        <v>0.5</v>
      </c>
      <c r="B193">
        <v>7.9</v>
      </c>
      <c r="C193">
        <v>25</v>
      </c>
      <c r="D193">
        <v>1.4</v>
      </c>
      <c r="E193">
        <f t="shared" si="41"/>
        <v>0.71822831347728955</v>
      </c>
      <c r="F193" t="str">
        <f t="shared" si="42"/>
        <v/>
      </c>
      <c r="G193">
        <f t="shared" si="39"/>
        <v>4434896.4418488899</v>
      </c>
      <c r="H193">
        <f t="shared" si="40"/>
        <v>7275384.2919494407</v>
      </c>
      <c r="I193">
        <f t="shared" si="43"/>
        <v>0.3843734748347819</v>
      </c>
      <c r="J193">
        <f t="shared" si="44"/>
        <v>7.9817619927779512E-2</v>
      </c>
      <c r="K193">
        <f t="shared" si="54"/>
        <v>5.3671799999999999E-2</v>
      </c>
      <c r="L193">
        <f t="shared" si="54"/>
        <v>-0.21716107088672743</v>
      </c>
      <c r="M193">
        <f t="shared" si="54"/>
        <v>0.60670749999999996</v>
      </c>
      <c r="N193">
        <f t="shared" si="54"/>
        <v>-2.7481262534920097E-2</v>
      </c>
      <c r="O193">
        <f t="shared" si="54"/>
        <v>-0.16128114799999999</v>
      </c>
      <c r="P193">
        <f t="shared" si="54"/>
        <v>3.0839288448579152E-2</v>
      </c>
      <c r="Q193">
        <f t="shared" si="54"/>
        <v>-3.3194388639551987E-3</v>
      </c>
      <c r="R193">
        <f t="shared" si="54"/>
        <v>-6.1802463992176237E-3</v>
      </c>
      <c r="S193">
        <f t="shared" si="54"/>
        <v>0.56405075999999998</v>
      </c>
      <c r="T193">
        <f t="shared" si="54"/>
        <v>2.4509662500000001E-2</v>
      </c>
      <c r="U193">
        <f t="shared" si="54"/>
        <v>-0.13372969063999995</v>
      </c>
      <c r="V193">
        <f t="shared" si="54"/>
        <v>0.20476241042769913</v>
      </c>
      <c r="W193">
        <f t="shared" si="54"/>
        <v>-0.12901586189202807</v>
      </c>
      <c r="X193">
        <f t="shared" si="54"/>
        <v>-7.0684195324647939E-2</v>
      </c>
      <c r="Y193">
        <f t="shared" si="54"/>
        <v>-7.185735E-2</v>
      </c>
      <c r="Z193">
        <f t="shared" si="54"/>
        <v>-0.27945768199999999</v>
      </c>
      <c r="AA193">
        <f t="shared" si="53"/>
        <v>-9.2513899999999996E-2</v>
      </c>
      <c r="AB193">
        <f t="shared" si="53"/>
        <v>-0.24088399999999996</v>
      </c>
      <c r="AC193">
        <f t="shared" si="53"/>
        <v>0.30675357457363173</v>
      </c>
      <c r="AD193">
        <f t="shared" si="53"/>
        <v>-0.15141816598018823</v>
      </c>
      <c r="AE193">
        <f t="shared" si="53"/>
        <v>-0.39116445199999994</v>
      </c>
      <c r="AF193">
        <f t="shared" si="53"/>
        <v>-0.51384567345262455</v>
      </c>
      <c r="AG193">
        <f t="shared" si="53"/>
        <v>0.10782041053683195</v>
      </c>
      <c r="AH193">
        <f t="shared" si="53"/>
        <v>6.1619249999999995E-4</v>
      </c>
      <c r="AI193">
        <f t="shared" si="52"/>
        <v>7.0803696526670944E-3</v>
      </c>
      <c r="AJ193">
        <f t="shared" si="52"/>
        <v>1.9244317165557516E-2</v>
      </c>
      <c r="AK193">
        <f t="shared" si="52"/>
        <v>7.2898629671739083E-4</v>
      </c>
      <c r="AL193">
        <f t="shared" si="52"/>
        <v>7.5053440370646776E-2</v>
      </c>
      <c r="AM193">
        <f t="shared" si="52"/>
        <v>0.89558811999999988</v>
      </c>
      <c r="AN193">
        <f t="shared" si="52"/>
        <v>7.1204994936676994E-3</v>
      </c>
      <c r="AO193">
        <f t="shared" si="52"/>
        <v>-1.0522202802671257E-2</v>
      </c>
      <c r="AP193">
        <f t="shared" si="52"/>
        <v>-2.0776334126946013E-2</v>
      </c>
      <c r="AQ193">
        <f t="shared" si="51"/>
        <v>-3.823768456911087E-2</v>
      </c>
      <c r="AR193">
        <f t="shared" si="51"/>
        <v>4.8112076432028417E-2</v>
      </c>
      <c r="AS193">
        <f t="shared" si="51"/>
        <v>-0.2366463823805891</v>
      </c>
      <c r="AT193">
        <f t="shared" si="51"/>
        <v>-0.10022455883999996</v>
      </c>
      <c r="AU193">
        <f t="shared" si="51"/>
        <v>1.2897697287999998</v>
      </c>
      <c r="AV193">
        <f t="shared" si="51"/>
        <v>0.16393595514609682</v>
      </c>
      <c r="AW193">
        <f t="shared" si="51"/>
        <v>-0.32741411753791982</v>
      </c>
    </row>
    <row r="194" spans="1:49" x14ac:dyDescent="0.25">
      <c r="A194">
        <v>0.5</v>
      </c>
      <c r="B194">
        <v>7.9</v>
      </c>
      <c r="C194">
        <v>25</v>
      </c>
      <c r="D194">
        <v>1.6</v>
      </c>
      <c r="E194">
        <f t="shared" si="41"/>
        <v>0.71822831347728955</v>
      </c>
      <c r="F194" t="str">
        <f t="shared" si="42"/>
        <v/>
      </c>
      <c r="G194">
        <f t="shared" si="39"/>
        <v>5228683.1640391108</v>
      </c>
      <c r="H194">
        <f t="shared" si="40"/>
        <v>9428264.8741158377</v>
      </c>
      <c r="I194">
        <f t="shared" si="43"/>
        <v>0.45317114907286793</v>
      </c>
      <c r="J194">
        <f t="shared" si="44"/>
        <v>0.10343668899158152</v>
      </c>
      <c r="K194">
        <f t="shared" si="54"/>
        <v>5.3671799999999999E-2</v>
      </c>
      <c r="L194">
        <f t="shared" si="54"/>
        <v>-0.21716107088672743</v>
      </c>
      <c r="M194">
        <f t="shared" si="54"/>
        <v>0.69338</v>
      </c>
      <c r="N194">
        <f t="shared" si="54"/>
        <v>-2.7481262534920097E-2</v>
      </c>
      <c r="O194">
        <f t="shared" si="54"/>
        <v>-0.21065292800000004</v>
      </c>
      <c r="P194">
        <f t="shared" si="54"/>
        <v>3.5244901084090466E-2</v>
      </c>
      <c r="Q194">
        <f t="shared" si="54"/>
        <v>-7.3963313037312042E-3</v>
      </c>
      <c r="R194">
        <f t="shared" si="54"/>
        <v>-7.0631387419629989E-3</v>
      </c>
      <c r="S194">
        <f t="shared" si="54"/>
        <v>0.73671936000000016</v>
      </c>
      <c r="T194">
        <f t="shared" si="54"/>
        <v>2.4509662500000001E-2</v>
      </c>
      <c r="U194">
        <f t="shared" si="54"/>
        <v>-0.19961982976000003</v>
      </c>
      <c r="V194">
        <f t="shared" si="54"/>
        <v>0.2340141833459419</v>
      </c>
      <c r="W194">
        <f t="shared" si="54"/>
        <v>-0.14744669930517498</v>
      </c>
      <c r="X194">
        <f t="shared" si="54"/>
        <v>-7.0684195324647939E-2</v>
      </c>
      <c r="Y194">
        <f t="shared" si="54"/>
        <v>-7.185735E-2</v>
      </c>
      <c r="Z194">
        <f t="shared" si="54"/>
        <v>-0.36500595200000008</v>
      </c>
      <c r="AA194">
        <f t="shared" si="53"/>
        <v>-9.2513899999999996E-2</v>
      </c>
      <c r="AB194">
        <f t="shared" si="53"/>
        <v>-0.31462400000000007</v>
      </c>
      <c r="AC194">
        <f t="shared" si="53"/>
        <v>0.35057551379843632</v>
      </c>
      <c r="AD194">
        <f t="shared" si="53"/>
        <v>-0.15141816598018823</v>
      </c>
      <c r="AE194">
        <f t="shared" si="53"/>
        <v>-0.51090867200000012</v>
      </c>
      <c r="AF194">
        <f t="shared" si="53"/>
        <v>-0.58725219823157093</v>
      </c>
      <c r="AG194">
        <f t="shared" si="53"/>
        <v>0.27456464276684822</v>
      </c>
      <c r="AH194">
        <f t="shared" si="53"/>
        <v>7.0422000000000008E-4</v>
      </c>
      <c r="AI194">
        <f t="shared" si="52"/>
        <v>1.3804340618706229E-2</v>
      </c>
      <c r="AJ194">
        <f t="shared" si="52"/>
        <v>1.9244317165557516E-2</v>
      </c>
      <c r="AK194">
        <f t="shared" si="52"/>
        <v>1.2436184387148832E-3</v>
      </c>
      <c r="AL194">
        <f t="shared" si="52"/>
        <v>8.5775360423596334E-2</v>
      </c>
      <c r="AM194">
        <f t="shared" si="52"/>
        <v>1.02352928</v>
      </c>
      <c r="AN194">
        <f t="shared" si="52"/>
        <v>1.8132349803403371E-2</v>
      </c>
      <c r="AO194">
        <f t="shared" si="52"/>
        <v>-1.0522202802671257E-2</v>
      </c>
      <c r="AP194">
        <f t="shared" si="52"/>
        <v>-2.0776334126946013E-2</v>
      </c>
      <c r="AQ194">
        <f t="shared" si="51"/>
        <v>-4.9943098212716253E-2</v>
      </c>
      <c r="AR194">
        <f t="shared" si="51"/>
        <v>5.4985230208032483E-2</v>
      </c>
      <c r="AS194">
        <f t="shared" si="51"/>
        <v>-0.30908915249709612</v>
      </c>
      <c r="AT194">
        <f t="shared" si="51"/>
        <v>-0.17097867264000008</v>
      </c>
      <c r="AU194">
        <f t="shared" si="51"/>
        <v>1.9252539392000005</v>
      </c>
      <c r="AV194">
        <f t="shared" si="51"/>
        <v>0.21412043121122859</v>
      </c>
      <c r="AW194">
        <f t="shared" si="51"/>
        <v>-0.72953995722752041</v>
      </c>
    </row>
    <row r="195" spans="1:49" x14ac:dyDescent="0.25">
      <c r="A195">
        <v>0.5</v>
      </c>
      <c r="B195">
        <v>8.1</v>
      </c>
      <c r="C195">
        <v>21</v>
      </c>
      <c r="D195">
        <v>0.4</v>
      </c>
      <c r="E195">
        <f t="shared" si="41"/>
        <v>0.5884151960784314</v>
      </c>
      <c r="F195" t="str">
        <f t="shared" si="42"/>
        <v/>
      </c>
      <c r="G195">
        <f t="shared" si="39"/>
        <v>-451455.11983692832</v>
      </c>
      <c r="H195">
        <f t="shared" si="40"/>
        <v>40167.870645118288</v>
      </c>
      <c r="I195">
        <f t="shared" si="43"/>
        <v>-3.5404038059638654E-2</v>
      </c>
      <c r="J195">
        <f t="shared" si="44"/>
        <v>3.8889468458088686E-4</v>
      </c>
      <c r="K195">
        <f t="shared" si="54"/>
        <v>5.3671799999999999E-2</v>
      </c>
      <c r="L195">
        <f t="shared" si="54"/>
        <v>-0.17791121807460783</v>
      </c>
      <c r="M195">
        <f t="shared" si="54"/>
        <v>0.173345</v>
      </c>
      <c r="N195">
        <f t="shared" si="54"/>
        <v>-1.8445031362505089E-2</v>
      </c>
      <c r="O195">
        <f t="shared" si="54"/>
        <v>-1.3165808000000003E-2</v>
      </c>
      <c r="P195">
        <f t="shared" si="54"/>
        <v>4.8450736163880856E-3</v>
      </c>
      <c r="Q195">
        <f t="shared" si="54"/>
        <v>-1.805744947200001E-6</v>
      </c>
      <c r="R195">
        <f t="shared" si="54"/>
        <v>-7.9546885392612048E-4</v>
      </c>
      <c r="S195">
        <f t="shared" si="54"/>
        <v>4.604496000000001E-2</v>
      </c>
      <c r="T195">
        <f t="shared" si="54"/>
        <v>2.4509662500000001E-2</v>
      </c>
      <c r="U195">
        <f t="shared" si="54"/>
        <v>-3.1190598400000005E-3</v>
      </c>
      <c r="V195">
        <f t="shared" si="54"/>
        <v>4.7929571626039218E-2</v>
      </c>
      <c r="W195">
        <f t="shared" si="54"/>
        <v>-3.0199268413245103E-2</v>
      </c>
      <c r="X195">
        <f t="shared" si="54"/>
        <v>-4.7442223512834607E-2</v>
      </c>
      <c r="Y195">
        <f t="shared" si="54"/>
        <v>-7.185735E-2</v>
      </c>
      <c r="Z195">
        <f t="shared" si="54"/>
        <v>-2.2812872000000005E-2</v>
      </c>
      <c r="AA195">
        <f t="shared" si="53"/>
        <v>-9.2513899999999996E-2</v>
      </c>
      <c r="AB195">
        <f t="shared" si="53"/>
        <v>-1.9664000000000004E-2</v>
      </c>
      <c r="AC195">
        <f t="shared" si="53"/>
        <v>7.1803058937235306E-2</v>
      </c>
      <c r="AD195">
        <f t="shared" si="53"/>
        <v>-0.10162971285648371</v>
      </c>
      <c r="AE195">
        <f t="shared" si="53"/>
        <v>-3.1931792000000007E-2</v>
      </c>
      <c r="AF195">
        <f t="shared" si="53"/>
        <v>-0.12027795023039216</v>
      </c>
      <c r="AG195">
        <f t="shared" si="53"/>
        <v>1.6758095872000014E-5</v>
      </c>
      <c r="AH195">
        <f t="shared" si="53"/>
        <v>1.7605500000000002E-4</v>
      </c>
      <c r="AI195">
        <f t="shared" si="52"/>
        <v>9.0481215712147062E-6</v>
      </c>
      <c r="AJ195">
        <f t="shared" si="52"/>
        <v>1.5766085026004902E-2</v>
      </c>
      <c r="AK195">
        <f t="shared" si="52"/>
        <v>2.1884298059316622E-6</v>
      </c>
      <c r="AL195">
        <f t="shared" si="52"/>
        <v>1.439279955872679E-2</v>
      </c>
      <c r="AM195">
        <f t="shared" si="52"/>
        <v>0.25588232</v>
      </c>
      <c r="AN195">
        <f t="shared" si="52"/>
        <v>9.066830730325943E-7</v>
      </c>
      <c r="AO195">
        <f t="shared" si="52"/>
        <v>-8.6204120738921572E-3</v>
      </c>
      <c r="AP195">
        <f t="shared" si="52"/>
        <v>-9.3595367728283932E-3</v>
      </c>
      <c r="AQ195">
        <f t="shared" si="51"/>
        <v>-2.0950684391402674E-3</v>
      </c>
      <c r="AR195">
        <f t="shared" si="51"/>
        <v>7.5587526132175646E-3</v>
      </c>
      <c r="AS195">
        <f t="shared" si="51"/>
        <v>-1.5826509382490202E-2</v>
      </c>
      <c r="AT195">
        <f t="shared" si="51"/>
        <v>-6.6788544000000031E-4</v>
      </c>
      <c r="AU195">
        <f t="shared" si="51"/>
        <v>3.0082092800000008E-2</v>
      </c>
      <c r="AV195">
        <f t="shared" si="51"/>
        <v>1.0963759116649022E-2</v>
      </c>
      <c r="AW195">
        <f t="shared" si="51"/>
        <v>-1.781103411200001E-4</v>
      </c>
    </row>
    <row r="196" spans="1:49" x14ac:dyDescent="0.25">
      <c r="A196">
        <v>0.5</v>
      </c>
      <c r="B196">
        <v>8.1</v>
      </c>
      <c r="C196">
        <v>21</v>
      </c>
      <c r="D196">
        <v>0.6</v>
      </c>
      <c r="E196">
        <f t="shared" si="41"/>
        <v>0.5884151960784314</v>
      </c>
      <c r="F196">
        <f t="shared" si="42"/>
        <v>0.79928090162902721</v>
      </c>
      <c r="G196">
        <f t="shared" si="39"/>
        <v>858364.86085832526</v>
      </c>
      <c r="H196">
        <f t="shared" si="40"/>
        <v>1164028.5953944547</v>
      </c>
      <c r="I196">
        <f t="shared" si="43"/>
        <v>6.7314735989397384E-2</v>
      </c>
      <c r="J196">
        <f t="shared" si="44"/>
        <v>1.1269816551853369E-2</v>
      </c>
      <c r="K196">
        <f t="shared" si="54"/>
        <v>5.3671799999999999E-2</v>
      </c>
      <c r="L196">
        <f t="shared" si="54"/>
        <v>-0.17791121807460783</v>
      </c>
      <c r="M196">
        <f t="shared" si="54"/>
        <v>0.26001749999999996</v>
      </c>
      <c r="N196">
        <f t="shared" si="54"/>
        <v>-1.8445031362505089E-2</v>
      </c>
      <c r="O196">
        <f t="shared" si="54"/>
        <v>-2.9623068000000002E-2</v>
      </c>
      <c r="P196">
        <f t="shared" si="54"/>
        <v>7.2676104245821289E-3</v>
      </c>
      <c r="Q196">
        <f t="shared" si="54"/>
        <v>-2.0568563539199999E-5</v>
      </c>
      <c r="R196">
        <f t="shared" si="54"/>
        <v>-1.1932032808891807E-3</v>
      </c>
      <c r="S196">
        <f t="shared" si="54"/>
        <v>0.10360116</v>
      </c>
      <c r="T196">
        <f t="shared" si="54"/>
        <v>2.4509662500000001E-2</v>
      </c>
      <c r="U196">
        <f t="shared" si="54"/>
        <v>-1.0526826959999999E-2</v>
      </c>
      <c r="V196">
        <f t="shared" si="54"/>
        <v>7.1894357439058823E-2</v>
      </c>
      <c r="W196">
        <f t="shared" si="54"/>
        <v>-4.5298902619867645E-2</v>
      </c>
      <c r="X196">
        <f t="shared" si="54"/>
        <v>-4.7442223512834607E-2</v>
      </c>
      <c r="Y196">
        <f t="shared" si="54"/>
        <v>-7.185735E-2</v>
      </c>
      <c r="Z196">
        <f t="shared" si="54"/>
        <v>-5.1328961999999999E-2</v>
      </c>
      <c r="AA196">
        <f t="shared" si="53"/>
        <v>-9.2513899999999996E-2</v>
      </c>
      <c r="AB196">
        <f t="shared" si="53"/>
        <v>-4.4243999999999999E-2</v>
      </c>
      <c r="AC196">
        <f t="shared" si="53"/>
        <v>0.10770458840585294</v>
      </c>
      <c r="AD196">
        <f t="shared" si="53"/>
        <v>-0.10162971285648371</v>
      </c>
      <c r="AE196">
        <f t="shared" si="53"/>
        <v>-7.1846531999999991E-2</v>
      </c>
      <c r="AF196">
        <f t="shared" si="53"/>
        <v>-0.18041692534558823</v>
      </c>
      <c r="AG196">
        <f t="shared" si="53"/>
        <v>2.86327778688E-4</v>
      </c>
      <c r="AH196">
        <f t="shared" si="53"/>
        <v>2.6408250000000002E-4</v>
      </c>
      <c r="AI196">
        <f t="shared" si="52"/>
        <v>6.8709173181411644E-5</v>
      </c>
      <c r="AJ196">
        <f t="shared" si="52"/>
        <v>1.5766085026004902E-2</v>
      </c>
      <c r="AK196">
        <f t="shared" si="52"/>
        <v>1.1078925892529035E-5</v>
      </c>
      <c r="AL196">
        <f t="shared" si="52"/>
        <v>2.1589199338090184E-2</v>
      </c>
      <c r="AM196">
        <f t="shared" si="52"/>
        <v>0.38382347999999999</v>
      </c>
      <c r="AN196">
        <f t="shared" si="52"/>
        <v>1.5491530318142828E-5</v>
      </c>
      <c r="AO196">
        <f t="shared" si="52"/>
        <v>-8.6204120738921572E-3</v>
      </c>
      <c r="AP196">
        <f t="shared" si="52"/>
        <v>-9.3595367728283932E-3</v>
      </c>
      <c r="AQ196">
        <f t="shared" si="51"/>
        <v>-4.7139039880656009E-3</v>
      </c>
      <c r="AR196">
        <f t="shared" si="51"/>
        <v>1.1338128919826346E-2</v>
      </c>
      <c r="AS196">
        <f t="shared" si="51"/>
        <v>-3.5609646110602945E-2</v>
      </c>
      <c r="AT196">
        <f t="shared" si="51"/>
        <v>-3.3811700399999996E-3</v>
      </c>
      <c r="AU196">
        <f t="shared" si="51"/>
        <v>0.1015270632</v>
      </c>
      <c r="AV196">
        <f t="shared" si="51"/>
        <v>2.4668458012460294E-2</v>
      </c>
      <c r="AW196">
        <f t="shared" si="51"/>
        <v>-2.0287881043199998E-3</v>
      </c>
    </row>
    <row r="197" spans="1:49" x14ac:dyDescent="0.25">
      <c r="A197">
        <v>0.5</v>
      </c>
      <c r="B197">
        <v>8.1</v>
      </c>
      <c r="C197">
        <v>21</v>
      </c>
      <c r="D197">
        <v>0.8</v>
      </c>
      <c r="E197">
        <f t="shared" si="41"/>
        <v>0.5884151960784314</v>
      </c>
      <c r="F197" t="str">
        <f t="shared" si="42"/>
        <v/>
      </c>
      <c r="G197">
        <f t="shared" si="39"/>
        <v>2141904.2124006478</v>
      </c>
      <c r="H197">
        <f t="shared" si="40"/>
        <v>2578621.5873765675</v>
      </c>
      <c r="I197">
        <f t="shared" si="43"/>
        <v>0.16797252910394386</v>
      </c>
      <c r="J197">
        <f t="shared" si="44"/>
        <v>2.4965531226090784E-2</v>
      </c>
      <c r="K197">
        <f t="shared" si="54"/>
        <v>5.3671799999999999E-2</v>
      </c>
      <c r="L197">
        <f t="shared" si="54"/>
        <v>-0.17791121807460783</v>
      </c>
      <c r="M197">
        <f t="shared" si="54"/>
        <v>0.34669</v>
      </c>
      <c r="N197">
        <f t="shared" si="54"/>
        <v>-1.8445031362505089E-2</v>
      </c>
      <c r="O197">
        <f t="shared" si="54"/>
        <v>-5.2663232000000011E-2</v>
      </c>
      <c r="P197">
        <f t="shared" si="54"/>
        <v>9.6901472327761713E-3</v>
      </c>
      <c r="Q197">
        <f t="shared" si="54"/>
        <v>-1.1556767662080007E-4</v>
      </c>
      <c r="R197">
        <f t="shared" si="54"/>
        <v>-1.590937707852241E-3</v>
      </c>
      <c r="S197">
        <f t="shared" si="54"/>
        <v>0.18417984000000004</v>
      </c>
      <c r="T197">
        <f t="shared" si="54"/>
        <v>2.4509662500000001E-2</v>
      </c>
      <c r="U197">
        <f t="shared" si="54"/>
        <v>-2.4952478720000004E-2</v>
      </c>
      <c r="V197">
        <f t="shared" si="54"/>
        <v>9.5859143252078435E-2</v>
      </c>
      <c r="W197">
        <f t="shared" si="54"/>
        <v>-6.0398536826490205E-2</v>
      </c>
      <c r="X197">
        <f t="shared" si="54"/>
        <v>-4.7442223512834607E-2</v>
      </c>
      <c r="Y197">
        <f t="shared" si="54"/>
        <v>-7.185735E-2</v>
      </c>
      <c r="Z197">
        <f t="shared" si="54"/>
        <v>-9.1251488000000019E-2</v>
      </c>
      <c r="AA197">
        <f t="shared" si="53"/>
        <v>-9.2513899999999996E-2</v>
      </c>
      <c r="AB197">
        <f t="shared" si="53"/>
        <v>-7.8656000000000018E-2</v>
      </c>
      <c r="AC197">
        <f t="shared" si="53"/>
        <v>0.14360611787447061</v>
      </c>
      <c r="AD197">
        <f t="shared" si="53"/>
        <v>-0.10162971285648371</v>
      </c>
      <c r="AE197">
        <f t="shared" si="53"/>
        <v>-0.12772716800000003</v>
      </c>
      <c r="AF197">
        <f t="shared" si="53"/>
        <v>-0.24055590046078432</v>
      </c>
      <c r="AG197">
        <f t="shared" si="53"/>
        <v>2.1450362716160017E-3</v>
      </c>
      <c r="AH197">
        <f t="shared" si="53"/>
        <v>3.5211000000000004E-4</v>
      </c>
      <c r="AI197">
        <f t="shared" si="52"/>
        <v>2.895398902788706E-4</v>
      </c>
      <c r="AJ197">
        <f t="shared" si="52"/>
        <v>1.5766085026004902E-2</v>
      </c>
      <c r="AK197">
        <f t="shared" si="52"/>
        <v>3.5014876894906596E-5</v>
      </c>
      <c r="AL197">
        <f t="shared" si="52"/>
        <v>2.878559911745358E-2</v>
      </c>
      <c r="AM197">
        <f t="shared" si="52"/>
        <v>0.51176463999999999</v>
      </c>
      <c r="AN197">
        <f t="shared" si="52"/>
        <v>1.1605543334817207E-4</v>
      </c>
      <c r="AO197">
        <f t="shared" si="52"/>
        <v>-8.6204120738921572E-3</v>
      </c>
      <c r="AP197">
        <f t="shared" si="52"/>
        <v>-9.3595367728283932E-3</v>
      </c>
      <c r="AQ197">
        <f t="shared" si="51"/>
        <v>-8.3802737565610696E-3</v>
      </c>
      <c r="AR197">
        <f t="shared" si="51"/>
        <v>1.5117505226435129E-2</v>
      </c>
      <c r="AS197">
        <f t="shared" si="51"/>
        <v>-6.3306037529960807E-2</v>
      </c>
      <c r="AT197">
        <f t="shared" si="51"/>
        <v>-1.0686167040000005E-2</v>
      </c>
      <c r="AU197">
        <f t="shared" si="51"/>
        <v>0.24065674240000007</v>
      </c>
      <c r="AV197">
        <f t="shared" si="51"/>
        <v>4.3855036466596088E-2</v>
      </c>
      <c r="AW197">
        <f t="shared" si="51"/>
        <v>-1.1399061831680006E-2</v>
      </c>
    </row>
    <row r="198" spans="1:49" x14ac:dyDescent="0.25">
      <c r="A198">
        <v>0.5</v>
      </c>
      <c r="B198">
        <v>8.1</v>
      </c>
      <c r="C198">
        <v>21</v>
      </c>
      <c r="D198">
        <v>1</v>
      </c>
      <c r="E198">
        <f t="shared" si="41"/>
        <v>0.5884151960784314</v>
      </c>
      <c r="F198" t="str">
        <f t="shared" si="42"/>
        <v/>
      </c>
      <c r="G198">
        <f t="shared" ref="G198:G261" si="55">I198*1025*$B$2^2*B198^4</f>
        <v>3367368.9769759923</v>
      </c>
      <c r="H198">
        <f t="shared" ref="H198:H261" si="56">J198*1025*$B$2^2*B198^5</f>
        <v>4376594.8121275371</v>
      </c>
      <c r="I198">
        <f t="shared" si="43"/>
        <v>0.2640759937881928</v>
      </c>
      <c r="J198">
        <f t="shared" si="44"/>
        <v>4.2373031770543627E-2</v>
      </c>
      <c r="K198">
        <f t="shared" si="54"/>
        <v>5.3671799999999999E-2</v>
      </c>
      <c r="L198">
        <f t="shared" si="54"/>
        <v>-0.17791121807460783</v>
      </c>
      <c r="M198">
        <f t="shared" si="54"/>
        <v>0.43336249999999998</v>
      </c>
      <c r="N198">
        <f t="shared" si="54"/>
        <v>-1.8445031362505089E-2</v>
      </c>
      <c r="O198">
        <f t="shared" si="54"/>
        <v>-8.2286300000000007E-2</v>
      </c>
      <c r="P198">
        <f t="shared" si="54"/>
        <v>1.2112684040970215E-2</v>
      </c>
      <c r="Q198">
        <f t="shared" si="54"/>
        <v>-4.408557E-4</v>
      </c>
      <c r="R198">
        <f t="shared" si="54"/>
        <v>-1.9886721348153012E-3</v>
      </c>
      <c r="S198">
        <f t="shared" si="54"/>
        <v>0.28778100000000001</v>
      </c>
      <c r="T198">
        <f t="shared" si="54"/>
        <v>2.4509662500000001E-2</v>
      </c>
      <c r="U198">
        <f t="shared" si="54"/>
        <v>-4.8735309999999997E-2</v>
      </c>
      <c r="V198">
        <f t="shared" si="54"/>
        <v>0.11982392906509805</v>
      </c>
      <c r="W198">
        <f t="shared" si="54"/>
        <v>-7.5498171033112751E-2</v>
      </c>
      <c r="X198">
        <f t="shared" si="54"/>
        <v>-4.7442223512834607E-2</v>
      </c>
      <c r="Y198">
        <f t="shared" si="54"/>
        <v>-7.185735E-2</v>
      </c>
      <c r="Z198">
        <f t="shared" si="54"/>
        <v>-0.14258045</v>
      </c>
      <c r="AA198">
        <f t="shared" si="53"/>
        <v>-9.2513899999999996E-2</v>
      </c>
      <c r="AB198">
        <f t="shared" si="53"/>
        <v>-0.1229</v>
      </c>
      <c r="AC198">
        <f t="shared" si="53"/>
        <v>0.17950764734308824</v>
      </c>
      <c r="AD198">
        <f t="shared" si="53"/>
        <v>-0.10162971285648371</v>
      </c>
      <c r="AE198">
        <f t="shared" si="53"/>
        <v>-0.19957369999999999</v>
      </c>
      <c r="AF198">
        <f t="shared" si="53"/>
        <v>-0.3006948755759804</v>
      </c>
      <c r="AG198">
        <f t="shared" si="53"/>
        <v>1.0228330000000001E-2</v>
      </c>
      <c r="AH198">
        <f t="shared" si="53"/>
        <v>4.4013750000000001E-4</v>
      </c>
      <c r="AI198">
        <f t="shared" si="52"/>
        <v>8.8360562218893577E-4</v>
      </c>
      <c r="AJ198">
        <f t="shared" si="52"/>
        <v>1.5766085026004902E-2</v>
      </c>
      <c r="AK198">
        <f t="shared" si="52"/>
        <v>8.5485539294205524E-5</v>
      </c>
      <c r="AL198">
        <f t="shared" si="52"/>
        <v>3.5981998896816976E-2</v>
      </c>
      <c r="AM198">
        <f t="shared" si="52"/>
        <v>0.63970579999999999</v>
      </c>
      <c r="AN198">
        <f t="shared" si="52"/>
        <v>5.5339543031774512E-4</v>
      </c>
      <c r="AO198">
        <f t="shared" si="52"/>
        <v>-8.6204120738921572E-3</v>
      </c>
      <c r="AP198">
        <f t="shared" si="52"/>
        <v>-9.3595367728283932E-3</v>
      </c>
      <c r="AQ198">
        <f t="shared" si="51"/>
        <v>-1.3094177744626668E-2</v>
      </c>
      <c r="AR198">
        <f t="shared" si="51"/>
        <v>1.8896881533043912E-2</v>
      </c>
      <c r="AS198">
        <f t="shared" si="51"/>
        <v>-9.8915683640563731E-2</v>
      </c>
      <c r="AT198">
        <f t="shared" si="51"/>
        <v>-2.6089274999999999E-2</v>
      </c>
      <c r="AU198">
        <f t="shared" si="51"/>
        <v>0.47003270000000003</v>
      </c>
      <c r="AV198">
        <f t="shared" si="51"/>
        <v>6.8523494479056368E-2</v>
      </c>
      <c r="AW198">
        <f t="shared" si="51"/>
        <v>-4.3483969999999997E-2</v>
      </c>
    </row>
    <row r="199" spans="1:49" x14ac:dyDescent="0.25">
      <c r="A199">
        <v>0.5</v>
      </c>
      <c r="B199">
        <v>8.1</v>
      </c>
      <c r="C199">
        <v>21</v>
      </c>
      <c r="D199">
        <v>1.2</v>
      </c>
      <c r="E199">
        <f t="shared" ref="E199:E262" si="57">C199*0.514443*(1-$B$1)/$B$2/B199</f>
        <v>0.5884151960784314</v>
      </c>
      <c r="F199" t="str">
        <f t="shared" ref="F199:F262" si="58">IF(AND($E$1&gt;H199,$E$1&lt;H200),($E$1-H199)/(H200-H199)*0.2+D199,"")</f>
        <v/>
      </c>
      <c r="G199">
        <f t="shared" si="55"/>
        <v>4500849.6845223885</v>
      </c>
      <c r="H199">
        <f t="shared" si="56"/>
        <v>6554086.6369944504</v>
      </c>
      <c r="I199">
        <f t="shared" ref="I199:I262" si="59">SUM(K199:Z199)</f>
        <v>0.35296587972931182</v>
      </c>
      <c r="J199">
        <f t="shared" ref="J199:J262" si="60">0.1*SUM(AA199:AW199)</f>
        <v>6.3454930880672181E-2</v>
      </c>
      <c r="K199">
        <f t="shared" si="54"/>
        <v>5.3671799999999999E-2</v>
      </c>
      <c r="L199">
        <f t="shared" si="54"/>
        <v>-0.17791121807460783</v>
      </c>
      <c r="M199">
        <f t="shared" si="54"/>
        <v>0.52003499999999991</v>
      </c>
      <c r="N199">
        <f t="shared" si="54"/>
        <v>-1.8445031362505089E-2</v>
      </c>
      <c r="O199">
        <f t="shared" si="54"/>
        <v>-0.11849227200000001</v>
      </c>
      <c r="P199">
        <f t="shared" si="54"/>
        <v>1.4535220849164258E-2</v>
      </c>
      <c r="Q199">
        <f t="shared" si="54"/>
        <v>-1.3163880665087999E-3</v>
      </c>
      <c r="R199">
        <f t="shared" si="54"/>
        <v>-2.3864065617783614E-3</v>
      </c>
      <c r="S199">
        <f t="shared" si="54"/>
        <v>0.41440463999999999</v>
      </c>
      <c r="T199">
        <f t="shared" si="54"/>
        <v>2.4509662500000001E-2</v>
      </c>
      <c r="U199">
        <f t="shared" si="54"/>
        <v>-8.4214615679999993E-2</v>
      </c>
      <c r="V199">
        <f t="shared" si="54"/>
        <v>0.14378871487811765</v>
      </c>
      <c r="W199">
        <f t="shared" si="54"/>
        <v>-9.0597805239735291E-2</v>
      </c>
      <c r="X199">
        <f t="shared" si="54"/>
        <v>-4.7442223512834607E-2</v>
      </c>
      <c r="Y199">
        <f t="shared" si="54"/>
        <v>-7.185735E-2</v>
      </c>
      <c r="Z199">
        <f t="shared" si="54"/>
        <v>-0.205315848</v>
      </c>
      <c r="AA199">
        <f t="shared" si="53"/>
        <v>-9.2513899999999996E-2</v>
      </c>
      <c r="AB199">
        <f t="shared" si="53"/>
        <v>-0.17697599999999999</v>
      </c>
      <c r="AC199">
        <f t="shared" si="53"/>
        <v>0.21540917681170588</v>
      </c>
      <c r="AD199">
        <f t="shared" si="53"/>
        <v>-0.10162971285648371</v>
      </c>
      <c r="AE199">
        <f t="shared" si="53"/>
        <v>-0.28738612799999996</v>
      </c>
      <c r="AF199">
        <f t="shared" si="53"/>
        <v>-0.36083385069117646</v>
      </c>
      <c r="AG199">
        <f t="shared" si="53"/>
        <v>3.6649955672064E-2</v>
      </c>
      <c r="AH199">
        <f t="shared" si="53"/>
        <v>5.2816500000000004E-4</v>
      </c>
      <c r="AI199">
        <f t="shared" si="52"/>
        <v>2.1986935418051726E-3</v>
      </c>
      <c r="AJ199">
        <f t="shared" si="52"/>
        <v>1.5766085026004902E-2</v>
      </c>
      <c r="AK199">
        <f t="shared" si="52"/>
        <v>1.7726281428046456E-4</v>
      </c>
      <c r="AL199">
        <f t="shared" si="52"/>
        <v>4.3178398676180368E-2</v>
      </c>
      <c r="AM199">
        <f t="shared" si="52"/>
        <v>0.76764695999999999</v>
      </c>
      <c r="AN199">
        <f t="shared" si="52"/>
        <v>1.982915880722282E-3</v>
      </c>
      <c r="AO199">
        <f t="shared" si="52"/>
        <v>-8.6204120738921572E-3</v>
      </c>
      <c r="AP199">
        <f t="shared" si="52"/>
        <v>-9.3595367728283932E-3</v>
      </c>
      <c r="AQ199">
        <f t="shared" si="51"/>
        <v>-1.8855615952262404E-2</v>
      </c>
      <c r="AR199">
        <f t="shared" si="51"/>
        <v>2.2676257839652693E-2</v>
      </c>
      <c r="AS199">
        <f t="shared" si="51"/>
        <v>-0.14243858444241178</v>
      </c>
      <c r="AT199">
        <f t="shared" si="51"/>
        <v>-5.4098720639999993E-2</v>
      </c>
      <c r="AU199">
        <f t="shared" si="51"/>
        <v>0.81221650560000003</v>
      </c>
      <c r="AV199">
        <f t="shared" si="51"/>
        <v>9.8673832049841176E-2</v>
      </c>
      <c r="AW199">
        <f t="shared" si="51"/>
        <v>-0.12984243867647999</v>
      </c>
    </row>
    <row r="200" spans="1:49" x14ac:dyDescent="0.25">
      <c r="A200">
        <v>0.5</v>
      </c>
      <c r="B200">
        <v>8.1</v>
      </c>
      <c r="C200">
        <v>21</v>
      </c>
      <c r="D200">
        <v>1.4</v>
      </c>
      <c r="E200">
        <f t="shared" si="57"/>
        <v>0.5884151960784314</v>
      </c>
      <c r="F200" t="str">
        <f t="shared" si="58"/>
        <v/>
      </c>
      <c r="G200">
        <f t="shared" si="55"/>
        <v>5505155.6623076461</v>
      </c>
      <c r="H200">
        <f t="shared" si="56"/>
        <v>8992180.0993554853</v>
      </c>
      <c r="I200">
        <f t="shared" si="59"/>
        <v>0.43172561795949371</v>
      </c>
      <c r="J200">
        <f t="shared" si="60"/>
        <v>8.7059906021141817E-2</v>
      </c>
      <c r="K200">
        <f t="shared" si="54"/>
        <v>5.3671799999999999E-2</v>
      </c>
      <c r="L200">
        <f t="shared" si="54"/>
        <v>-0.17791121807460783</v>
      </c>
      <c r="M200">
        <f t="shared" si="54"/>
        <v>0.60670749999999996</v>
      </c>
      <c r="N200">
        <f t="shared" si="54"/>
        <v>-1.8445031362505089E-2</v>
      </c>
      <c r="O200">
        <f t="shared" si="54"/>
        <v>-0.16128114799999999</v>
      </c>
      <c r="P200">
        <f t="shared" si="54"/>
        <v>1.69577576573583E-2</v>
      </c>
      <c r="Q200">
        <f t="shared" si="54"/>
        <v>-3.3194388639551987E-3</v>
      </c>
      <c r="R200">
        <f t="shared" si="54"/>
        <v>-2.7841409887414213E-3</v>
      </c>
      <c r="S200">
        <f t="shared" si="54"/>
        <v>0.56405075999999998</v>
      </c>
      <c r="T200">
        <f t="shared" si="54"/>
        <v>2.4509662500000001E-2</v>
      </c>
      <c r="U200">
        <f t="shared" si="54"/>
        <v>-0.13372969063999995</v>
      </c>
      <c r="V200">
        <f t="shared" si="54"/>
        <v>0.16775350069113726</v>
      </c>
      <c r="W200">
        <f t="shared" si="54"/>
        <v>-0.10569743944635783</v>
      </c>
      <c r="X200">
        <f t="shared" si="54"/>
        <v>-4.7442223512834607E-2</v>
      </c>
      <c r="Y200">
        <f t="shared" si="54"/>
        <v>-7.185735E-2</v>
      </c>
      <c r="Z200">
        <f t="shared" si="54"/>
        <v>-0.27945768199999999</v>
      </c>
      <c r="AA200">
        <f t="shared" si="53"/>
        <v>-9.2513899999999996E-2</v>
      </c>
      <c r="AB200">
        <f t="shared" si="53"/>
        <v>-0.24088399999999996</v>
      </c>
      <c r="AC200">
        <f t="shared" si="53"/>
        <v>0.25131070628032354</v>
      </c>
      <c r="AD200">
        <f t="shared" si="53"/>
        <v>-0.10162971285648371</v>
      </c>
      <c r="AE200">
        <f t="shared" si="53"/>
        <v>-0.39116445199999994</v>
      </c>
      <c r="AF200">
        <f t="shared" si="53"/>
        <v>-0.42097282580637252</v>
      </c>
      <c r="AG200">
        <f t="shared" si="53"/>
        <v>0.10782041053683195</v>
      </c>
      <c r="AH200">
        <f t="shared" si="53"/>
        <v>6.1619249999999995E-4</v>
      </c>
      <c r="AI200">
        <f t="shared" si="52"/>
        <v>4.7522431014814202E-3</v>
      </c>
      <c r="AJ200">
        <f t="shared" si="52"/>
        <v>1.5766085026004902E-2</v>
      </c>
      <c r="AK200">
        <f t="shared" si="52"/>
        <v>3.2840124775261983E-4</v>
      </c>
      <c r="AL200">
        <f t="shared" si="52"/>
        <v>5.0374798455543754E-2</v>
      </c>
      <c r="AM200">
        <f t="shared" si="52"/>
        <v>0.89558811999999988</v>
      </c>
      <c r="AN200">
        <f t="shared" si="52"/>
        <v>5.8335351407381312E-3</v>
      </c>
      <c r="AO200">
        <f t="shared" si="52"/>
        <v>-8.6204120738921572E-3</v>
      </c>
      <c r="AP200">
        <f t="shared" si="52"/>
        <v>-9.3595367728283932E-3</v>
      </c>
      <c r="AQ200">
        <f t="shared" si="51"/>
        <v>-2.5664588379468264E-2</v>
      </c>
      <c r="AR200">
        <f t="shared" si="51"/>
        <v>2.6455634146261474E-2</v>
      </c>
      <c r="AS200">
        <f t="shared" si="51"/>
        <v>-0.19387473993550489</v>
      </c>
      <c r="AT200">
        <f t="shared" si="51"/>
        <v>-0.10022455883999996</v>
      </c>
      <c r="AU200">
        <f t="shared" si="51"/>
        <v>1.2897697287999998</v>
      </c>
      <c r="AV200">
        <f t="shared" si="51"/>
        <v>0.13430604917895048</v>
      </c>
      <c r="AW200">
        <f t="shared" si="51"/>
        <v>-0.32741411753791982</v>
      </c>
    </row>
    <row r="201" spans="1:49" x14ac:dyDescent="0.25">
      <c r="A201">
        <v>0.5</v>
      </c>
      <c r="B201">
        <v>8.1</v>
      </c>
      <c r="C201">
        <v>21</v>
      </c>
      <c r="D201">
        <v>1.6</v>
      </c>
      <c r="E201">
        <f t="shared" si="57"/>
        <v>0.5884151960784314</v>
      </c>
      <c r="F201" t="str">
        <f t="shared" si="58"/>
        <v/>
      </c>
      <c r="G201">
        <f t="shared" si="55"/>
        <v>6338390.302190925</v>
      </c>
      <c r="H201">
        <f t="shared" si="56"/>
        <v>11453581.84269578</v>
      </c>
      <c r="I201">
        <f t="shared" si="59"/>
        <v>0.49706959038734577</v>
      </c>
      <c r="J201">
        <f t="shared" si="60"/>
        <v>0.11089054576453838</v>
      </c>
      <c r="K201">
        <f t="shared" si="54"/>
        <v>5.3671799999999999E-2</v>
      </c>
      <c r="L201">
        <f t="shared" si="54"/>
        <v>-0.17791121807460783</v>
      </c>
      <c r="M201">
        <f t="shared" si="54"/>
        <v>0.69338</v>
      </c>
      <c r="N201">
        <f t="shared" si="54"/>
        <v>-1.8445031362505089E-2</v>
      </c>
      <c r="O201">
        <f t="shared" si="54"/>
        <v>-0.21065292800000004</v>
      </c>
      <c r="P201">
        <f t="shared" si="54"/>
        <v>1.9380294465552343E-2</v>
      </c>
      <c r="Q201">
        <f t="shared" si="54"/>
        <v>-7.3963313037312042E-3</v>
      </c>
      <c r="R201">
        <f t="shared" si="54"/>
        <v>-3.1818754157044819E-3</v>
      </c>
      <c r="S201">
        <f t="shared" si="54"/>
        <v>0.73671936000000016</v>
      </c>
      <c r="T201">
        <f t="shared" si="54"/>
        <v>2.4509662500000001E-2</v>
      </c>
      <c r="U201">
        <f t="shared" si="54"/>
        <v>-0.19961982976000003</v>
      </c>
      <c r="V201">
        <f t="shared" si="54"/>
        <v>0.19171828650415687</v>
      </c>
      <c r="W201">
        <f t="shared" si="54"/>
        <v>-0.12079707365298041</v>
      </c>
      <c r="X201">
        <f t="shared" si="54"/>
        <v>-4.7442223512834607E-2</v>
      </c>
      <c r="Y201">
        <f t="shared" si="54"/>
        <v>-7.185735E-2</v>
      </c>
      <c r="Z201">
        <f t="shared" si="54"/>
        <v>-0.36500595200000008</v>
      </c>
      <c r="AA201">
        <f t="shared" si="53"/>
        <v>-9.2513899999999996E-2</v>
      </c>
      <c r="AB201">
        <f t="shared" si="53"/>
        <v>-0.31462400000000007</v>
      </c>
      <c r="AC201">
        <f t="shared" si="53"/>
        <v>0.28721223574894122</v>
      </c>
      <c r="AD201">
        <f t="shared" si="53"/>
        <v>-0.10162971285648371</v>
      </c>
      <c r="AE201">
        <f t="shared" si="53"/>
        <v>-0.51090867200000012</v>
      </c>
      <c r="AF201">
        <f t="shared" si="53"/>
        <v>-0.48111180092156863</v>
      </c>
      <c r="AG201">
        <f t="shared" si="53"/>
        <v>0.27456464276684822</v>
      </c>
      <c r="AH201">
        <f t="shared" si="53"/>
        <v>7.0422000000000008E-4</v>
      </c>
      <c r="AI201">
        <f t="shared" si="52"/>
        <v>9.2652764889238591E-3</v>
      </c>
      <c r="AJ201">
        <f t="shared" si="52"/>
        <v>1.5766085026004902E-2</v>
      </c>
      <c r="AK201">
        <f t="shared" si="52"/>
        <v>5.6023803031850553E-4</v>
      </c>
      <c r="AL201">
        <f t="shared" si="52"/>
        <v>5.757119823490716E-2</v>
      </c>
      <c r="AM201">
        <f t="shared" si="52"/>
        <v>1.02352928</v>
      </c>
      <c r="AN201">
        <f t="shared" si="52"/>
        <v>1.4855095468566025E-2</v>
      </c>
      <c r="AO201">
        <f t="shared" si="52"/>
        <v>-8.6204120738921572E-3</v>
      </c>
      <c r="AP201">
        <f t="shared" si="52"/>
        <v>-9.3595367728283932E-3</v>
      </c>
      <c r="AQ201">
        <f t="shared" si="51"/>
        <v>-3.3521095026244278E-2</v>
      </c>
      <c r="AR201">
        <f t="shared" si="51"/>
        <v>3.0235010452870258E-2</v>
      </c>
      <c r="AS201">
        <f t="shared" si="51"/>
        <v>-0.25322415011984323</v>
      </c>
      <c r="AT201">
        <f t="shared" si="51"/>
        <v>-0.17097867264000008</v>
      </c>
      <c r="AU201">
        <f t="shared" si="51"/>
        <v>1.9252539392000005</v>
      </c>
      <c r="AV201">
        <f t="shared" si="51"/>
        <v>0.17542014586638435</v>
      </c>
      <c r="AW201">
        <f t="shared" si="51"/>
        <v>-0.72953995722752041</v>
      </c>
    </row>
    <row r="202" spans="1:49" x14ac:dyDescent="0.25">
      <c r="A202">
        <v>0.5</v>
      </c>
      <c r="B202">
        <v>8.1</v>
      </c>
      <c r="C202">
        <v>21.5</v>
      </c>
      <c r="D202">
        <v>0.4</v>
      </c>
      <c r="E202">
        <f t="shared" si="57"/>
        <v>0.6024250816993465</v>
      </c>
      <c r="F202" t="str">
        <f t="shared" si="58"/>
        <v/>
      </c>
      <c r="G202">
        <f t="shared" si="55"/>
        <v>-537053.44459988584</v>
      </c>
      <c r="H202">
        <f t="shared" si="56"/>
        <v>-19475.785486758235</v>
      </c>
      <c r="I202">
        <f t="shared" si="59"/>
        <v>-4.2116834558311049E-2</v>
      </c>
      <c r="J202">
        <f t="shared" si="60"/>
        <v>-1.8855939665694851E-4</v>
      </c>
      <c r="K202">
        <f t="shared" si="54"/>
        <v>5.3671799999999999E-2</v>
      </c>
      <c r="L202">
        <f t="shared" si="54"/>
        <v>-0.18214719945733662</v>
      </c>
      <c r="M202">
        <f t="shared" si="54"/>
        <v>0.173345</v>
      </c>
      <c r="N202">
        <f t="shared" si="54"/>
        <v>-1.9333822556276598E-2</v>
      </c>
      <c r="O202">
        <f t="shared" si="54"/>
        <v>-1.3165808000000003E-2</v>
      </c>
      <c r="P202">
        <f t="shared" si="54"/>
        <v>5.1994556205885931E-3</v>
      </c>
      <c r="Q202">
        <f t="shared" si="54"/>
        <v>-1.805744947200001E-6</v>
      </c>
      <c r="R202">
        <f t="shared" si="54"/>
        <v>-8.7397667165156102E-4</v>
      </c>
      <c r="S202">
        <f t="shared" si="54"/>
        <v>4.604496000000001E-2</v>
      </c>
      <c r="T202">
        <f t="shared" si="54"/>
        <v>2.4509662500000001E-2</v>
      </c>
      <c r="U202">
        <f t="shared" si="54"/>
        <v>-3.1190598400000005E-3</v>
      </c>
      <c r="V202">
        <f t="shared" si="54"/>
        <v>4.9070751902849687E-2</v>
      </c>
      <c r="W202">
        <f t="shared" si="54"/>
        <v>-3.0918298613560463E-2</v>
      </c>
      <c r="X202">
        <f t="shared" si="54"/>
        <v>-4.9728271697976875E-2</v>
      </c>
      <c r="Y202">
        <f t="shared" si="54"/>
        <v>-7.185735E-2</v>
      </c>
      <c r="Z202">
        <f t="shared" ref="Z202:AO217" si="61">Z$4*$A202^Z$1*$D202^Z$2*$E202^Z$3</f>
        <v>-2.2812872000000005E-2</v>
      </c>
      <c r="AA202">
        <f t="shared" si="61"/>
        <v>-9.2513899999999996E-2</v>
      </c>
      <c r="AB202">
        <f t="shared" si="61"/>
        <v>-1.9664000000000004E-2</v>
      </c>
      <c r="AC202">
        <f t="shared" si="61"/>
        <v>7.3512655578598055E-2</v>
      </c>
      <c r="AD202">
        <f t="shared" si="61"/>
        <v>-0.10652683620841182</v>
      </c>
      <c r="AE202">
        <f t="shared" si="61"/>
        <v>-3.1931792000000007E-2</v>
      </c>
      <c r="AF202">
        <f t="shared" si="61"/>
        <v>-0.12314171095016341</v>
      </c>
      <c r="AG202">
        <f t="shared" si="61"/>
        <v>1.6758095872000014E-5</v>
      </c>
      <c r="AH202">
        <f t="shared" si="61"/>
        <v>1.7605500000000002E-4</v>
      </c>
      <c r="AI202">
        <f t="shared" si="61"/>
        <v>9.4841138237959164E-6</v>
      </c>
      <c r="AJ202">
        <f t="shared" si="61"/>
        <v>1.6141468002814543E-2</v>
      </c>
      <c r="AK202">
        <f t="shared" si="61"/>
        <v>2.4044141872949594E-6</v>
      </c>
      <c r="AL202">
        <f t="shared" si="61"/>
        <v>1.5086330149708529E-2</v>
      </c>
      <c r="AM202">
        <f t="shared" si="61"/>
        <v>0.25588232</v>
      </c>
      <c r="AN202">
        <f t="shared" si="61"/>
        <v>9.2827076524765614E-7</v>
      </c>
      <c r="AO202">
        <f t="shared" si="61"/>
        <v>-8.8256599804133994E-3</v>
      </c>
      <c r="AP202">
        <f t="shared" si="52"/>
        <v>-1.0283264714317368E-2</v>
      </c>
      <c r="AQ202">
        <f t="shared" si="51"/>
        <v>-2.1960212834299065E-3</v>
      </c>
      <c r="AR202">
        <f t="shared" si="51"/>
        <v>8.1116205595925008E-3</v>
      </c>
      <c r="AS202">
        <f t="shared" si="51"/>
        <v>-1.6203331034454257E-2</v>
      </c>
      <c r="AT202">
        <f t="shared" si="51"/>
        <v>-6.6788544000000031E-4</v>
      </c>
      <c r="AU202">
        <f t="shared" si="51"/>
        <v>3.0082092800000008E-2</v>
      </c>
      <c r="AV202">
        <f t="shared" si="51"/>
        <v>1.1224801000378761E-2</v>
      </c>
      <c r="AW202">
        <f t="shared" si="51"/>
        <v>-1.781103411200001E-4</v>
      </c>
    </row>
    <row r="203" spans="1:49" x14ac:dyDescent="0.25">
      <c r="A203">
        <v>0.5</v>
      </c>
      <c r="B203">
        <v>8.1</v>
      </c>
      <c r="C203">
        <v>21.5</v>
      </c>
      <c r="D203">
        <v>0.6</v>
      </c>
      <c r="E203">
        <f t="shared" si="57"/>
        <v>0.6024250816993465</v>
      </c>
      <c r="F203" t="str">
        <f t="shared" si="58"/>
        <v/>
      </c>
      <c r="G203">
        <f t="shared" si="55"/>
        <v>777216.96950013121</v>
      </c>
      <c r="H203">
        <f t="shared" si="56"/>
        <v>1102105.3993419122</v>
      </c>
      <c r="I203">
        <f t="shared" si="59"/>
        <v>6.0950951622210058E-2</v>
      </c>
      <c r="J203">
        <f t="shared" si="60"/>
        <v>1.06702925688707E-2</v>
      </c>
      <c r="K203">
        <f t="shared" ref="K203:Z218" si="62">K$4*$A203^K$1*$D203^K$2*$E203^K$3</f>
        <v>5.3671799999999999E-2</v>
      </c>
      <c r="L203">
        <f t="shared" si="62"/>
        <v>-0.18214719945733662</v>
      </c>
      <c r="M203">
        <f t="shared" si="62"/>
        <v>0.26001749999999996</v>
      </c>
      <c r="N203">
        <f t="shared" si="62"/>
        <v>-1.9333822556276598E-2</v>
      </c>
      <c r="O203">
        <f t="shared" si="62"/>
        <v>-2.9623068000000002E-2</v>
      </c>
      <c r="P203">
        <f t="shared" si="62"/>
        <v>7.7991834308828896E-3</v>
      </c>
      <c r="Q203">
        <f t="shared" si="62"/>
        <v>-2.0568563539199999E-5</v>
      </c>
      <c r="R203">
        <f t="shared" si="62"/>
        <v>-1.3109650074773415E-3</v>
      </c>
      <c r="S203">
        <f t="shared" si="62"/>
        <v>0.10360116</v>
      </c>
      <c r="T203">
        <f t="shared" si="62"/>
        <v>2.4509662500000001E-2</v>
      </c>
      <c r="U203">
        <f t="shared" si="62"/>
        <v>-1.0526826959999999E-2</v>
      </c>
      <c r="V203">
        <f t="shared" si="62"/>
        <v>7.360612785427452E-2</v>
      </c>
      <c r="W203">
        <f t="shared" si="62"/>
        <v>-4.6377447920340688E-2</v>
      </c>
      <c r="X203">
        <f t="shared" si="62"/>
        <v>-4.9728271697976875E-2</v>
      </c>
      <c r="Y203">
        <f t="shared" si="62"/>
        <v>-7.185735E-2</v>
      </c>
      <c r="Z203">
        <f t="shared" si="62"/>
        <v>-5.1328961999999999E-2</v>
      </c>
      <c r="AA203">
        <f t="shared" si="61"/>
        <v>-9.2513899999999996E-2</v>
      </c>
      <c r="AB203">
        <f t="shared" si="61"/>
        <v>-4.4243999999999999E-2</v>
      </c>
      <c r="AC203">
        <f t="shared" si="61"/>
        <v>0.11026898336789707</v>
      </c>
      <c r="AD203">
        <f t="shared" si="61"/>
        <v>-0.10652683620841182</v>
      </c>
      <c r="AE203">
        <f t="shared" si="61"/>
        <v>-7.1846531999999991E-2</v>
      </c>
      <c r="AF203">
        <f t="shared" si="61"/>
        <v>-0.18471256642524511</v>
      </c>
      <c r="AG203">
        <f t="shared" si="61"/>
        <v>2.86327778688E-4</v>
      </c>
      <c r="AH203">
        <f t="shared" si="61"/>
        <v>2.6408250000000002E-4</v>
      </c>
      <c r="AI203">
        <f t="shared" si="61"/>
        <v>7.20199893494502E-5</v>
      </c>
      <c r="AJ203">
        <f t="shared" si="61"/>
        <v>1.6141468002814543E-2</v>
      </c>
      <c r="AK203">
        <f t="shared" si="61"/>
        <v>1.2172346823180726E-5</v>
      </c>
      <c r="AL203">
        <f t="shared" si="61"/>
        <v>2.2629495224562788E-2</v>
      </c>
      <c r="AM203">
        <f t="shared" si="61"/>
        <v>0.38382347999999999</v>
      </c>
      <c r="AN203">
        <f t="shared" si="61"/>
        <v>1.5860376278098612E-5</v>
      </c>
      <c r="AO203">
        <f t="shared" si="61"/>
        <v>-8.8256599804133994E-3</v>
      </c>
      <c r="AP203">
        <f t="shared" si="52"/>
        <v>-1.0283264714317368E-2</v>
      </c>
      <c r="AQ203">
        <f t="shared" si="51"/>
        <v>-4.9410478877172891E-3</v>
      </c>
      <c r="AR203">
        <f t="shared" si="51"/>
        <v>1.2167430839388749E-2</v>
      </c>
      <c r="AS203">
        <f t="shared" si="51"/>
        <v>-3.6457494827522065E-2</v>
      </c>
      <c r="AT203">
        <f t="shared" si="51"/>
        <v>-3.3811700399999996E-3</v>
      </c>
      <c r="AU203">
        <f t="shared" si="51"/>
        <v>0.1015270632</v>
      </c>
      <c r="AV203">
        <f t="shared" si="51"/>
        <v>2.5255802250852211E-2</v>
      </c>
      <c r="AW203">
        <f t="shared" si="51"/>
        <v>-2.0287881043199998E-3</v>
      </c>
    </row>
    <row r="204" spans="1:49" x14ac:dyDescent="0.25">
      <c r="A204">
        <v>0.5</v>
      </c>
      <c r="B204">
        <v>8.1</v>
      </c>
      <c r="C204">
        <v>21.5</v>
      </c>
      <c r="D204">
        <v>0.8</v>
      </c>
      <c r="E204">
        <f t="shared" si="57"/>
        <v>0.6024250816993465</v>
      </c>
      <c r="F204">
        <f t="shared" si="58"/>
        <v>0.8067027437947849</v>
      </c>
      <c r="G204">
        <f t="shared" si="55"/>
        <v>2065206.7544472173</v>
      </c>
      <c r="H204">
        <f t="shared" si="56"/>
        <v>2513416.2606497682</v>
      </c>
      <c r="I204">
        <f t="shared" si="59"/>
        <v>0.16195775686824157</v>
      </c>
      <c r="J204">
        <f t="shared" si="60"/>
        <v>2.4334230523236765E-2</v>
      </c>
      <c r="K204">
        <f t="shared" si="62"/>
        <v>5.3671799999999999E-2</v>
      </c>
      <c r="L204">
        <f t="shared" si="62"/>
        <v>-0.18214719945733662</v>
      </c>
      <c r="M204">
        <f t="shared" si="62"/>
        <v>0.34669</v>
      </c>
      <c r="N204">
        <f t="shared" si="62"/>
        <v>-1.9333822556276598E-2</v>
      </c>
      <c r="O204">
        <f t="shared" si="62"/>
        <v>-5.2663232000000011E-2</v>
      </c>
      <c r="P204">
        <f t="shared" si="62"/>
        <v>1.0398911241177186E-2</v>
      </c>
      <c r="Q204">
        <f t="shared" si="62"/>
        <v>-1.1556767662080007E-4</v>
      </c>
      <c r="R204">
        <f t="shared" si="62"/>
        <v>-1.747953343303122E-3</v>
      </c>
      <c r="S204">
        <f t="shared" si="62"/>
        <v>0.18417984000000004</v>
      </c>
      <c r="T204">
        <f t="shared" si="62"/>
        <v>2.4509662500000001E-2</v>
      </c>
      <c r="U204">
        <f t="shared" si="62"/>
        <v>-2.4952478720000004E-2</v>
      </c>
      <c r="V204">
        <f t="shared" si="62"/>
        <v>9.8141503805699373E-2</v>
      </c>
      <c r="W204">
        <f t="shared" si="62"/>
        <v>-6.1836597227120926E-2</v>
      </c>
      <c r="X204">
        <f t="shared" si="62"/>
        <v>-4.9728271697976875E-2</v>
      </c>
      <c r="Y204">
        <f t="shared" si="62"/>
        <v>-7.185735E-2</v>
      </c>
      <c r="Z204">
        <f t="shared" si="62"/>
        <v>-9.1251488000000019E-2</v>
      </c>
      <c r="AA204">
        <f t="shared" si="61"/>
        <v>-9.2513899999999996E-2</v>
      </c>
      <c r="AB204">
        <f t="shared" si="61"/>
        <v>-7.8656000000000018E-2</v>
      </c>
      <c r="AC204">
        <f t="shared" si="61"/>
        <v>0.14702531115719611</v>
      </c>
      <c r="AD204">
        <f t="shared" si="61"/>
        <v>-0.10652683620841182</v>
      </c>
      <c r="AE204">
        <f t="shared" si="61"/>
        <v>-0.12772716800000003</v>
      </c>
      <c r="AF204">
        <f t="shared" si="61"/>
        <v>-0.24628342190032682</v>
      </c>
      <c r="AG204">
        <f t="shared" si="61"/>
        <v>2.1450362716160017E-3</v>
      </c>
      <c r="AH204">
        <f t="shared" si="61"/>
        <v>3.5211000000000004E-4</v>
      </c>
      <c r="AI204">
        <f t="shared" si="61"/>
        <v>3.0349164236146933E-4</v>
      </c>
      <c r="AJ204">
        <f t="shared" si="61"/>
        <v>1.6141468002814543E-2</v>
      </c>
      <c r="AK204">
        <f t="shared" si="61"/>
        <v>3.8470626996719351E-5</v>
      </c>
      <c r="AL204">
        <f t="shared" si="61"/>
        <v>3.0172660299417058E-2</v>
      </c>
      <c r="AM204">
        <f t="shared" si="61"/>
        <v>0.51176463999999999</v>
      </c>
      <c r="AN204">
        <f t="shared" si="61"/>
        <v>1.1881865795169999E-4</v>
      </c>
      <c r="AO204">
        <f t="shared" si="61"/>
        <v>-8.8256599804133994E-3</v>
      </c>
      <c r="AP204">
        <f t="shared" si="52"/>
        <v>-1.0283264714317368E-2</v>
      </c>
      <c r="AQ204">
        <f t="shared" si="51"/>
        <v>-8.7840851337196262E-3</v>
      </c>
      <c r="AR204">
        <f t="shared" si="51"/>
        <v>1.6223241119185002E-2</v>
      </c>
      <c r="AS204">
        <f t="shared" si="51"/>
        <v>-6.4813324137817027E-2</v>
      </c>
      <c r="AT204">
        <f t="shared" si="51"/>
        <v>-1.0686167040000005E-2</v>
      </c>
      <c r="AU204">
        <f t="shared" si="51"/>
        <v>0.24065674240000007</v>
      </c>
      <c r="AV204">
        <f t="shared" si="51"/>
        <v>4.4899204001515043E-2</v>
      </c>
      <c r="AW204">
        <f t="shared" si="51"/>
        <v>-1.1399061831680006E-2</v>
      </c>
    </row>
    <row r="205" spans="1:49" x14ac:dyDescent="0.25">
      <c r="A205">
        <v>0.5</v>
      </c>
      <c r="B205">
        <v>8.1</v>
      </c>
      <c r="C205">
        <v>21.5</v>
      </c>
      <c r="D205">
        <v>1</v>
      </c>
      <c r="E205">
        <f t="shared" si="57"/>
        <v>0.6024250816993465</v>
      </c>
      <c r="F205" t="str">
        <f t="shared" si="58"/>
        <v/>
      </c>
      <c r="G205">
        <f t="shared" si="55"/>
        <v>3295121.9524273234</v>
      </c>
      <c r="H205">
        <f t="shared" si="56"/>
        <v>4307283.6972346371</v>
      </c>
      <c r="I205">
        <f t="shared" si="59"/>
        <v>0.25841023368397542</v>
      </c>
      <c r="J205">
        <f t="shared" si="60"/>
        <v>4.1701979914139098E-2</v>
      </c>
      <c r="K205">
        <f t="shared" si="62"/>
        <v>5.3671799999999999E-2</v>
      </c>
      <c r="L205">
        <f t="shared" si="62"/>
        <v>-0.18214719945733662</v>
      </c>
      <c r="M205">
        <f t="shared" si="62"/>
        <v>0.43336249999999998</v>
      </c>
      <c r="N205">
        <f t="shared" si="62"/>
        <v>-1.9333822556276598E-2</v>
      </c>
      <c r="O205">
        <f t="shared" si="62"/>
        <v>-8.2286300000000007E-2</v>
      </c>
      <c r="P205">
        <f t="shared" si="62"/>
        <v>1.2998639051471483E-2</v>
      </c>
      <c r="Q205">
        <f t="shared" si="62"/>
        <v>-4.408557E-4</v>
      </c>
      <c r="R205">
        <f t="shared" si="62"/>
        <v>-2.1849416791289026E-3</v>
      </c>
      <c r="S205">
        <f t="shared" si="62"/>
        <v>0.28778100000000001</v>
      </c>
      <c r="T205">
        <f t="shared" si="62"/>
        <v>2.4509662500000001E-2</v>
      </c>
      <c r="U205">
        <f t="shared" si="62"/>
        <v>-4.8735309999999997E-2</v>
      </c>
      <c r="V205">
        <f t="shared" si="62"/>
        <v>0.1226768797571242</v>
      </c>
      <c r="W205">
        <f t="shared" si="62"/>
        <v>-7.7295746533901158E-2</v>
      </c>
      <c r="X205">
        <f t="shared" si="62"/>
        <v>-4.9728271697976875E-2</v>
      </c>
      <c r="Y205">
        <f t="shared" si="62"/>
        <v>-7.185735E-2</v>
      </c>
      <c r="Z205">
        <f t="shared" si="62"/>
        <v>-0.14258045</v>
      </c>
      <c r="AA205">
        <f t="shared" si="61"/>
        <v>-9.2513899999999996E-2</v>
      </c>
      <c r="AB205">
        <f t="shared" si="61"/>
        <v>-0.1229</v>
      </c>
      <c r="AC205">
        <f t="shared" si="61"/>
        <v>0.18378163894649513</v>
      </c>
      <c r="AD205">
        <f t="shared" si="61"/>
        <v>-0.10652683620841182</v>
      </c>
      <c r="AE205">
        <f t="shared" si="61"/>
        <v>-0.19957369999999999</v>
      </c>
      <c r="AF205">
        <f t="shared" si="61"/>
        <v>-0.30785427737540849</v>
      </c>
      <c r="AG205">
        <f t="shared" si="61"/>
        <v>1.0228330000000001E-2</v>
      </c>
      <c r="AH205">
        <f t="shared" si="61"/>
        <v>4.4013750000000001E-4</v>
      </c>
      <c r="AI205">
        <f t="shared" si="61"/>
        <v>9.2618299060506955E-4</v>
      </c>
      <c r="AJ205">
        <f t="shared" si="61"/>
        <v>1.6141468002814543E-2</v>
      </c>
      <c r="AK205">
        <f t="shared" si="61"/>
        <v>9.3922429191209319E-5</v>
      </c>
      <c r="AL205">
        <f t="shared" si="61"/>
        <v>3.7715825374271317E-2</v>
      </c>
      <c r="AM205">
        <f t="shared" si="61"/>
        <v>0.63970579999999999</v>
      </c>
      <c r="AN205">
        <f t="shared" si="61"/>
        <v>5.6657151199197722E-4</v>
      </c>
      <c r="AO205">
        <f t="shared" si="61"/>
        <v>-8.8256599804133994E-3</v>
      </c>
      <c r="AP205">
        <f t="shared" si="52"/>
        <v>-1.0283264714317368E-2</v>
      </c>
      <c r="AQ205">
        <f t="shared" si="51"/>
        <v>-1.3725133021436913E-2</v>
      </c>
      <c r="AR205">
        <f t="shared" si="51"/>
        <v>2.027905139898125E-2</v>
      </c>
      <c r="AS205">
        <f t="shared" si="51"/>
        <v>-0.10127081896533907</v>
      </c>
      <c r="AT205">
        <f t="shared" si="51"/>
        <v>-2.6089274999999999E-2</v>
      </c>
      <c r="AU205">
        <f t="shared" si="51"/>
        <v>0.47003270000000003</v>
      </c>
      <c r="AV205">
        <f t="shared" si="51"/>
        <v>7.0155006252367244E-2</v>
      </c>
      <c r="AW205">
        <f t="shared" si="51"/>
        <v>-4.3483969999999997E-2</v>
      </c>
    </row>
    <row r="206" spans="1:49" x14ac:dyDescent="0.25">
      <c r="A206">
        <v>0.5</v>
      </c>
      <c r="B206">
        <v>8.1</v>
      </c>
      <c r="C206">
        <v>21.5</v>
      </c>
      <c r="D206">
        <v>1.2</v>
      </c>
      <c r="E206">
        <f t="shared" si="57"/>
        <v>0.6024250816993465</v>
      </c>
      <c r="F206" t="str">
        <f t="shared" si="58"/>
        <v/>
      </c>
      <c r="G206">
        <f t="shared" si="55"/>
        <v>4433053.0933784824</v>
      </c>
      <c r="H206">
        <f t="shared" si="56"/>
        <v>6480195.4065172803</v>
      </c>
      <c r="I206">
        <f t="shared" si="59"/>
        <v>0.34764913175657952</v>
      </c>
      <c r="J206">
        <f t="shared" si="60"/>
        <v>6.2739535558286444E-2</v>
      </c>
      <c r="K206">
        <f t="shared" si="62"/>
        <v>5.3671799999999999E-2</v>
      </c>
      <c r="L206">
        <f t="shared" si="62"/>
        <v>-0.18214719945733662</v>
      </c>
      <c r="M206">
        <f t="shared" si="62"/>
        <v>0.52003499999999991</v>
      </c>
      <c r="N206">
        <f t="shared" si="62"/>
        <v>-1.9333822556276598E-2</v>
      </c>
      <c r="O206">
        <f t="shared" si="62"/>
        <v>-0.11849227200000001</v>
      </c>
      <c r="P206">
        <f t="shared" si="62"/>
        <v>1.5598366861765779E-2</v>
      </c>
      <c r="Q206">
        <f t="shared" si="62"/>
        <v>-1.3163880665087999E-3</v>
      </c>
      <c r="R206">
        <f t="shared" si="62"/>
        <v>-2.6219300149546831E-3</v>
      </c>
      <c r="S206">
        <f t="shared" si="62"/>
        <v>0.41440463999999999</v>
      </c>
      <c r="T206">
        <f t="shared" si="62"/>
        <v>2.4509662500000001E-2</v>
      </c>
      <c r="U206">
        <f t="shared" si="62"/>
        <v>-8.4214615679999993E-2</v>
      </c>
      <c r="V206">
        <f t="shared" si="62"/>
        <v>0.14721225570854904</v>
      </c>
      <c r="W206">
        <f t="shared" si="62"/>
        <v>-9.2754895840681376E-2</v>
      </c>
      <c r="X206">
        <f t="shared" si="62"/>
        <v>-4.9728271697976875E-2</v>
      </c>
      <c r="Y206">
        <f t="shared" si="62"/>
        <v>-7.185735E-2</v>
      </c>
      <c r="Z206">
        <f t="shared" si="62"/>
        <v>-0.205315848</v>
      </c>
      <c r="AA206">
        <f t="shared" si="61"/>
        <v>-9.2513899999999996E-2</v>
      </c>
      <c r="AB206">
        <f t="shared" si="61"/>
        <v>-0.17697599999999999</v>
      </c>
      <c r="AC206">
        <f t="shared" si="61"/>
        <v>0.22053796673579415</v>
      </c>
      <c r="AD206">
        <f t="shared" si="61"/>
        <v>-0.10652683620841182</v>
      </c>
      <c r="AE206">
        <f t="shared" si="61"/>
        <v>-0.28738612799999996</v>
      </c>
      <c r="AF206">
        <f t="shared" si="61"/>
        <v>-0.36942513285049022</v>
      </c>
      <c r="AG206">
        <f t="shared" si="61"/>
        <v>3.6649955672064E-2</v>
      </c>
      <c r="AH206">
        <f t="shared" si="61"/>
        <v>5.2816500000000004E-4</v>
      </c>
      <c r="AI206">
        <f t="shared" si="61"/>
        <v>2.3046396591824064E-3</v>
      </c>
      <c r="AJ206">
        <f t="shared" si="61"/>
        <v>1.6141468002814543E-2</v>
      </c>
      <c r="AK206">
        <f t="shared" si="61"/>
        <v>1.9475754917089162E-4</v>
      </c>
      <c r="AL206">
        <f t="shared" si="61"/>
        <v>4.5258990449125576E-2</v>
      </c>
      <c r="AM206">
        <f t="shared" si="61"/>
        <v>0.76764695999999999</v>
      </c>
      <c r="AN206">
        <f t="shared" si="61"/>
        <v>2.0301281635966223E-3</v>
      </c>
      <c r="AO206">
        <f t="shared" si="61"/>
        <v>-8.8256599804133994E-3</v>
      </c>
      <c r="AP206">
        <f t="shared" si="52"/>
        <v>-1.0283264714317368E-2</v>
      </c>
      <c r="AQ206">
        <f t="shared" si="51"/>
        <v>-1.9764191550869156E-2</v>
      </c>
      <c r="AR206">
        <f t="shared" si="51"/>
        <v>2.4334861678777499E-2</v>
      </c>
      <c r="AS206">
        <f t="shared" si="51"/>
        <v>-0.14582997931008826</v>
      </c>
      <c r="AT206">
        <f t="shared" si="51"/>
        <v>-5.4098720639999993E-2</v>
      </c>
      <c r="AU206">
        <f t="shared" si="51"/>
        <v>0.81221650560000003</v>
      </c>
      <c r="AV206">
        <f t="shared" si="51"/>
        <v>0.10102320900340885</v>
      </c>
      <c r="AW206">
        <f t="shared" si="51"/>
        <v>-0.12984243867647999</v>
      </c>
    </row>
    <row r="207" spans="1:49" x14ac:dyDescent="0.25">
      <c r="A207">
        <v>0.5</v>
      </c>
      <c r="B207">
        <v>8.1</v>
      </c>
      <c r="C207">
        <v>21.5</v>
      </c>
      <c r="D207">
        <v>1.4</v>
      </c>
      <c r="E207">
        <f t="shared" si="57"/>
        <v>0.6024250816993465</v>
      </c>
      <c r="F207" t="str">
        <f t="shared" si="58"/>
        <v/>
      </c>
      <c r="G207">
        <f t="shared" si="55"/>
        <v>5441809.5045685042</v>
      </c>
      <c r="H207">
        <f t="shared" si="56"/>
        <v>8913861.762224758</v>
      </c>
      <c r="I207">
        <f t="shared" si="59"/>
        <v>0.4267578821182465</v>
      </c>
      <c r="J207">
        <f t="shared" si="60"/>
        <v>8.6301648624715566E-2</v>
      </c>
      <c r="K207">
        <f t="shared" si="62"/>
        <v>5.3671799999999999E-2</v>
      </c>
      <c r="L207">
        <f t="shared" si="62"/>
        <v>-0.18214719945733662</v>
      </c>
      <c r="M207">
        <f t="shared" si="62"/>
        <v>0.60670749999999996</v>
      </c>
      <c r="N207">
        <f t="shared" si="62"/>
        <v>-1.9333822556276598E-2</v>
      </c>
      <c r="O207">
        <f t="shared" si="62"/>
        <v>-0.16128114799999999</v>
      </c>
      <c r="P207">
        <f t="shared" si="62"/>
        <v>1.8198094672060076E-2</v>
      </c>
      <c r="Q207">
        <f t="shared" si="62"/>
        <v>-3.3194388639551987E-3</v>
      </c>
      <c r="R207">
        <f t="shared" si="62"/>
        <v>-3.0589183507804632E-3</v>
      </c>
      <c r="S207">
        <f t="shared" si="62"/>
        <v>0.56405075999999998</v>
      </c>
      <c r="T207">
        <f t="shared" si="62"/>
        <v>2.4509662500000001E-2</v>
      </c>
      <c r="U207">
        <f t="shared" si="62"/>
        <v>-0.13372969063999995</v>
      </c>
      <c r="V207">
        <f t="shared" si="62"/>
        <v>0.17174763165997387</v>
      </c>
      <c r="W207">
        <f t="shared" si="62"/>
        <v>-0.10821404514746161</v>
      </c>
      <c r="X207">
        <f t="shared" si="62"/>
        <v>-4.9728271697976875E-2</v>
      </c>
      <c r="Y207">
        <f t="shared" si="62"/>
        <v>-7.185735E-2</v>
      </c>
      <c r="Z207">
        <f t="shared" si="62"/>
        <v>-0.27945768199999999</v>
      </c>
      <c r="AA207">
        <f t="shared" si="61"/>
        <v>-9.2513899999999996E-2</v>
      </c>
      <c r="AB207">
        <f t="shared" si="61"/>
        <v>-0.24088399999999996</v>
      </c>
      <c r="AC207">
        <f t="shared" si="61"/>
        <v>0.25729429452509317</v>
      </c>
      <c r="AD207">
        <f t="shared" si="61"/>
        <v>-0.10652683620841182</v>
      </c>
      <c r="AE207">
        <f t="shared" si="61"/>
        <v>-0.39116445199999994</v>
      </c>
      <c r="AF207">
        <f t="shared" si="61"/>
        <v>-0.4309959883255719</v>
      </c>
      <c r="AG207">
        <f t="shared" si="61"/>
        <v>0.10782041053683195</v>
      </c>
      <c r="AH207">
        <f t="shared" si="61"/>
        <v>6.1619249999999995E-4</v>
      </c>
      <c r="AI207">
        <f t="shared" si="61"/>
        <v>4.9812344073918071E-3</v>
      </c>
      <c r="AJ207">
        <f t="shared" si="61"/>
        <v>1.6141468002814543E-2</v>
      </c>
      <c r="AK207">
        <f t="shared" si="61"/>
        <v>3.6081240398094962E-4</v>
      </c>
      <c r="AL207">
        <f t="shared" si="61"/>
        <v>5.2802155523979835E-2</v>
      </c>
      <c r="AM207">
        <f t="shared" si="61"/>
        <v>0.89558811999999988</v>
      </c>
      <c r="AN207">
        <f t="shared" si="61"/>
        <v>5.9724288345652304E-3</v>
      </c>
      <c r="AO207">
        <f t="shared" si="61"/>
        <v>-8.8256599804133994E-3</v>
      </c>
      <c r="AP207">
        <f t="shared" si="52"/>
        <v>-1.0283264714317368E-2</v>
      </c>
      <c r="AQ207">
        <f t="shared" si="51"/>
        <v>-2.6901260722016346E-2</v>
      </c>
      <c r="AR207">
        <f t="shared" si="51"/>
        <v>2.8390671958573747E-2</v>
      </c>
      <c r="AS207">
        <f t="shared" si="51"/>
        <v>-0.19849080517206455</v>
      </c>
      <c r="AT207">
        <f t="shared" si="51"/>
        <v>-0.10022455883999996</v>
      </c>
      <c r="AU207">
        <f t="shared" si="51"/>
        <v>1.2897697287999998</v>
      </c>
      <c r="AV207">
        <f t="shared" si="51"/>
        <v>0.13750381225463978</v>
      </c>
      <c r="AW207">
        <f t="shared" si="51"/>
        <v>-0.32741411753791982</v>
      </c>
    </row>
    <row r="208" spans="1:49" x14ac:dyDescent="0.25">
      <c r="A208">
        <v>0.5</v>
      </c>
      <c r="B208">
        <v>8.1</v>
      </c>
      <c r="C208">
        <v>21.5</v>
      </c>
      <c r="D208">
        <v>1.6</v>
      </c>
      <c r="E208">
        <f t="shared" si="57"/>
        <v>0.6024250816993465</v>
      </c>
      <c r="F208" t="str">
        <f t="shared" si="58"/>
        <v/>
      </c>
      <c r="G208">
        <f t="shared" si="55"/>
        <v>6279494.5778565472</v>
      </c>
      <c r="H208">
        <f t="shared" si="56"/>
        <v>11372046.257814074</v>
      </c>
      <c r="I208">
        <f t="shared" si="59"/>
        <v>0.49245086667758375</v>
      </c>
      <c r="J208">
        <f t="shared" si="60"/>
        <v>0.11010113982751886</v>
      </c>
      <c r="K208">
        <f t="shared" si="62"/>
        <v>5.3671799999999999E-2</v>
      </c>
      <c r="L208">
        <f t="shared" si="62"/>
        <v>-0.18214719945733662</v>
      </c>
      <c r="M208">
        <f t="shared" si="62"/>
        <v>0.69338</v>
      </c>
      <c r="N208">
        <f t="shared" si="62"/>
        <v>-1.9333822556276598E-2</v>
      </c>
      <c r="O208">
        <f t="shared" si="62"/>
        <v>-0.21065292800000004</v>
      </c>
      <c r="P208">
        <f t="shared" si="62"/>
        <v>2.0797822482354372E-2</v>
      </c>
      <c r="Q208">
        <f t="shared" si="62"/>
        <v>-7.3963313037312042E-3</v>
      </c>
      <c r="R208">
        <f t="shared" si="62"/>
        <v>-3.4959066866062441E-3</v>
      </c>
      <c r="S208">
        <f t="shared" si="62"/>
        <v>0.73671936000000016</v>
      </c>
      <c r="T208">
        <f t="shared" si="62"/>
        <v>2.4509662500000001E-2</v>
      </c>
      <c r="U208">
        <f t="shared" si="62"/>
        <v>-0.19961982976000003</v>
      </c>
      <c r="V208">
        <f t="shared" si="62"/>
        <v>0.19628300761139875</v>
      </c>
      <c r="W208">
        <f t="shared" si="62"/>
        <v>-0.12367319445424185</v>
      </c>
      <c r="X208">
        <f t="shared" si="62"/>
        <v>-4.9728271697976875E-2</v>
      </c>
      <c r="Y208">
        <f t="shared" si="62"/>
        <v>-7.185735E-2</v>
      </c>
      <c r="Z208">
        <f t="shared" si="62"/>
        <v>-0.36500595200000008</v>
      </c>
      <c r="AA208">
        <f t="shared" si="61"/>
        <v>-9.2513899999999996E-2</v>
      </c>
      <c r="AB208">
        <f t="shared" si="61"/>
        <v>-0.31462400000000007</v>
      </c>
      <c r="AC208">
        <f t="shared" si="61"/>
        <v>0.29405062231439222</v>
      </c>
      <c r="AD208">
        <f t="shared" si="61"/>
        <v>-0.10652683620841182</v>
      </c>
      <c r="AE208">
        <f t="shared" si="61"/>
        <v>-0.51090867200000012</v>
      </c>
      <c r="AF208">
        <f t="shared" si="61"/>
        <v>-0.49256684380065363</v>
      </c>
      <c r="AG208">
        <f t="shared" si="61"/>
        <v>0.27456464276684822</v>
      </c>
      <c r="AH208">
        <f t="shared" si="61"/>
        <v>7.0422000000000008E-4</v>
      </c>
      <c r="AI208">
        <f t="shared" si="61"/>
        <v>9.7117325555670184E-3</v>
      </c>
      <c r="AJ208">
        <f t="shared" si="61"/>
        <v>1.6141468002814543E-2</v>
      </c>
      <c r="AK208">
        <f t="shared" si="61"/>
        <v>6.1553003194750962E-4</v>
      </c>
      <c r="AL208">
        <f t="shared" si="61"/>
        <v>6.0345320598834115E-2</v>
      </c>
      <c r="AM208">
        <f t="shared" si="61"/>
        <v>1.02352928</v>
      </c>
      <c r="AN208">
        <f t="shared" si="61"/>
        <v>1.5208788217817598E-2</v>
      </c>
      <c r="AO208">
        <f t="shared" si="61"/>
        <v>-8.8256599804133994E-3</v>
      </c>
      <c r="AP208">
        <f t="shared" si="52"/>
        <v>-1.0283264714317368E-2</v>
      </c>
      <c r="AQ208">
        <f t="shared" si="51"/>
        <v>-3.5136340534878505E-2</v>
      </c>
      <c r="AR208">
        <f t="shared" si="51"/>
        <v>3.2446482238370003E-2</v>
      </c>
      <c r="AS208">
        <f t="shared" si="51"/>
        <v>-0.25925329655126811</v>
      </c>
      <c r="AT208">
        <f t="shared" si="51"/>
        <v>-0.17097867264000008</v>
      </c>
      <c r="AU208">
        <f t="shared" si="51"/>
        <v>1.9252539392000005</v>
      </c>
      <c r="AV208">
        <f t="shared" si="51"/>
        <v>0.17959681600606017</v>
      </c>
      <c r="AW208">
        <f t="shared" si="51"/>
        <v>-0.72953995722752041</v>
      </c>
    </row>
    <row r="209" spans="1:49" x14ac:dyDescent="0.25">
      <c r="A209">
        <v>0.5</v>
      </c>
      <c r="B209">
        <v>8.1</v>
      </c>
      <c r="C209">
        <v>22</v>
      </c>
      <c r="D209">
        <v>0.4</v>
      </c>
      <c r="E209">
        <f t="shared" si="57"/>
        <v>0.61643496732026137</v>
      </c>
      <c r="F209" t="str">
        <f t="shared" si="58"/>
        <v/>
      </c>
      <c r="G209">
        <f t="shared" si="55"/>
        <v>-623461.52242367819</v>
      </c>
      <c r="H209">
        <f t="shared" si="56"/>
        <v>-80582.812808197472</v>
      </c>
      <c r="I209">
        <f t="shared" si="59"/>
        <v>-4.8893133555736941E-2</v>
      </c>
      <c r="J209">
        <f t="shared" si="60"/>
        <v>-7.8018145015842965E-4</v>
      </c>
      <c r="K209">
        <f t="shared" si="62"/>
        <v>5.3671799999999999E-2</v>
      </c>
      <c r="L209">
        <f t="shared" si="62"/>
        <v>-0.18638318084006533</v>
      </c>
      <c r="M209">
        <f t="shared" si="62"/>
        <v>0.173345</v>
      </c>
      <c r="N209">
        <f t="shared" si="62"/>
        <v>-2.0243526484019187E-2</v>
      </c>
      <c r="O209">
        <f t="shared" si="62"/>
        <v>-1.3165808000000003E-2</v>
      </c>
      <c r="P209">
        <f t="shared" si="62"/>
        <v>5.570709844217721E-3</v>
      </c>
      <c r="Q209">
        <f t="shared" si="62"/>
        <v>-1.805744947200001E-6</v>
      </c>
      <c r="R209">
        <f t="shared" si="62"/>
        <v>-9.5815710452598038E-4</v>
      </c>
      <c r="S209">
        <f t="shared" si="62"/>
        <v>4.604496000000001E-2</v>
      </c>
      <c r="T209">
        <f t="shared" si="62"/>
        <v>2.4509662500000001E-2</v>
      </c>
      <c r="U209">
        <f t="shared" si="62"/>
        <v>-3.1190598400000005E-3</v>
      </c>
      <c r="V209">
        <f t="shared" si="62"/>
        <v>5.0211932179660128E-2</v>
      </c>
      <c r="W209">
        <f t="shared" si="62"/>
        <v>-3.1637328813875813E-2</v>
      </c>
      <c r="X209">
        <f t="shared" si="62"/>
        <v>-5.2068109252181277E-2</v>
      </c>
      <c r="Y209">
        <f t="shared" si="62"/>
        <v>-7.185735E-2</v>
      </c>
      <c r="Z209">
        <f t="shared" si="62"/>
        <v>-2.2812872000000005E-2</v>
      </c>
      <c r="AA209">
        <f t="shared" si="61"/>
        <v>-9.2513899999999996E-2</v>
      </c>
      <c r="AB209">
        <f t="shared" si="61"/>
        <v>-1.9664000000000004E-2</v>
      </c>
      <c r="AC209">
        <f t="shared" si="61"/>
        <v>7.5222252219960775E-2</v>
      </c>
      <c r="AD209">
        <f t="shared" si="61"/>
        <v>-0.1115391859921499</v>
      </c>
      <c r="AE209">
        <f t="shared" si="61"/>
        <v>-3.1931792000000007E-2</v>
      </c>
      <c r="AF209">
        <f t="shared" si="61"/>
        <v>-0.12600547166993462</v>
      </c>
      <c r="AG209">
        <f t="shared" si="61"/>
        <v>1.6758095872000014E-5</v>
      </c>
      <c r="AH209">
        <f t="shared" si="61"/>
        <v>1.7605500000000002E-4</v>
      </c>
      <c r="AI209">
        <f t="shared" si="61"/>
        <v>9.9303647176143247E-6</v>
      </c>
      <c r="AJ209">
        <f t="shared" si="61"/>
        <v>1.651685097962418E-2</v>
      </c>
      <c r="AK209">
        <f t="shared" si="61"/>
        <v>2.6360046103132296E-6</v>
      </c>
      <c r="AL209">
        <f t="shared" si="61"/>
        <v>1.5796179107536883E-2</v>
      </c>
      <c r="AM209">
        <f t="shared" si="61"/>
        <v>0.25588232</v>
      </c>
      <c r="AN209">
        <f t="shared" si="61"/>
        <v>9.4985845746271766E-7</v>
      </c>
      <c r="AO209">
        <f t="shared" si="61"/>
        <v>-9.0309078869346398E-3</v>
      </c>
      <c r="AP209">
        <f t="shared" si="52"/>
        <v>-1.1273737003901085E-2</v>
      </c>
      <c r="AQ209">
        <f t="shared" si="51"/>
        <v>-2.2993494887616531E-3</v>
      </c>
      <c r="AR209">
        <f t="shared" si="51"/>
        <v>8.6908106927481472E-3</v>
      </c>
      <c r="AS209">
        <f t="shared" si="51"/>
        <v>-1.6580152686418305E-2</v>
      </c>
      <c r="AT209">
        <f t="shared" si="51"/>
        <v>-6.6788544000000031E-4</v>
      </c>
      <c r="AU209">
        <f t="shared" si="51"/>
        <v>3.0082092800000008E-2</v>
      </c>
      <c r="AV209">
        <f t="shared" si="51"/>
        <v>1.1485842884108498E-2</v>
      </c>
      <c r="AW209">
        <f t="shared" si="51"/>
        <v>-1.781103411200001E-4</v>
      </c>
    </row>
    <row r="210" spans="1:49" x14ac:dyDescent="0.25">
      <c r="A210">
        <v>0.5</v>
      </c>
      <c r="B210">
        <v>8.1</v>
      </c>
      <c r="C210">
        <v>22</v>
      </c>
      <c r="D210">
        <v>0.6</v>
      </c>
      <c r="E210">
        <f t="shared" si="57"/>
        <v>0.61643496732026137</v>
      </c>
      <c r="F210" t="str">
        <f t="shared" si="58"/>
        <v/>
      </c>
      <c r="G210">
        <f t="shared" si="55"/>
        <v>695330.73104168347</v>
      </c>
      <c r="H210">
        <f t="shared" si="56"/>
        <v>1038909.7288524074</v>
      </c>
      <c r="I210">
        <f t="shared" si="59"/>
        <v>5.4529264558409056E-2</v>
      </c>
      <c r="J210">
        <f t="shared" si="60"/>
        <v>1.005844882542147E-2</v>
      </c>
      <c r="K210">
        <f t="shared" si="62"/>
        <v>5.3671799999999999E-2</v>
      </c>
      <c r="L210">
        <f t="shared" si="62"/>
        <v>-0.18638318084006533</v>
      </c>
      <c r="M210">
        <f t="shared" si="62"/>
        <v>0.26001749999999996</v>
      </c>
      <c r="N210">
        <f t="shared" si="62"/>
        <v>-2.0243526484019187E-2</v>
      </c>
      <c r="O210">
        <f t="shared" si="62"/>
        <v>-2.9623068000000002E-2</v>
      </c>
      <c r="P210">
        <f t="shared" si="62"/>
        <v>8.3560647663265819E-3</v>
      </c>
      <c r="Q210">
        <f t="shared" si="62"/>
        <v>-2.0568563539199999E-5</v>
      </c>
      <c r="R210">
        <f t="shared" si="62"/>
        <v>-1.4372356567889705E-3</v>
      </c>
      <c r="S210">
        <f t="shared" si="62"/>
        <v>0.10360116</v>
      </c>
      <c r="T210">
        <f t="shared" si="62"/>
        <v>2.4509662500000001E-2</v>
      </c>
      <c r="U210">
        <f t="shared" si="62"/>
        <v>-1.0526826959999999E-2</v>
      </c>
      <c r="V210">
        <f t="shared" si="62"/>
        <v>7.5317898269490188E-2</v>
      </c>
      <c r="W210">
        <f t="shared" si="62"/>
        <v>-4.7455993220813716E-2</v>
      </c>
      <c r="X210">
        <f t="shared" si="62"/>
        <v>-5.2068109252181277E-2</v>
      </c>
      <c r="Y210">
        <f t="shared" si="62"/>
        <v>-7.185735E-2</v>
      </c>
      <c r="Z210">
        <f t="shared" si="62"/>
        <v>-5.1328961999999999E-2</v>
      </c>
      <c r="AA210">
        <f t="shared" si="61"/>
        <v>-9.2513899999999996E-2</v>
      </c>
      <c r="AB210">
        <f t="shared" si="61"/>
        <v>-4.4243999999999999E-2</v>
      </c>
      <c r="AC210">
        <f t="shared" si="61"/>
        <v>0.11283337832994116</v>
      </c>
      <c r="AD210">
        <f t="shared" si="61"/>
        <v>-0.1115391859921499</v>
      </c>
      <c r="AE210">
        <f t="shared" si="61"/>
        <v>-7.1846531999999991E-2</v>
      </c>
      <c r="AF210">
        <f t="shared" si="61"/>
        <v>-0.18900820750490191</v>
      </c>
      <c r="AG210">
        <f t="shared" si="61"/>
        <v>2.86327778688E-4</v>
      </c>
      <c r="AH210">
        <f t="shared" si="61"/>
        <v>2.6408250000000002E-4</v>
      </c>
      <c r="AI210">
        <f t="shared" si="61"/>
        <v>7.5408707074383738E-5</v>
      </c>
      <c r="AJ210">
        <f t="shared" si="61"/>
        <v>1.651685097962418E-2</v>
      </c>
      <c r="AK210">
        <f t="shared" si="61"/>
        <v>1.334477333971072E-5</v>
      </c>
      <c r="AL210">
        <f t="shared" si="61"/>
        <v>2.3694268661305321E-2</v>
      </c>
      <c r="AM210">
        <f t="shared" si="61"/>
        <v>0.38382347999999999</v>
      </c>
      <c r="AN210">
        <f t="shared" si="61"/>
        <v>1.6229222238054389E-5</v>
      </c>
      <c r="AO210">
        <f t="shared" si="61"/>
        <v>-9.0309078869346398E-3</v>
      </c>
      <c r="AP210">
        <f t="shared" si="52"/>
        <v>-1.1273737003901085E-2</v>
      </c>
      <c r="AQ210">
        <f t="shared" si="51"/>
        <v>-5.1735363497137192E-3</v>
      </c>
      <c r="AR210">
        <f t="shared" si="51"/>
        <v>1.3036216039122221E-2</v>
      </c>
      <c r="AS210">
        <f t="shared" si="51"/>
        <v>-3.7305343544441177E-2</v>
      </c>
      <c r="AT210">
        <f t="shared" si="51"/>
        <v>-3.3811700399999996E-3</v>
      </c>
      <c r="AU210">
        <f t="shared" si="51"/>
        <v>0.1015270632</v>
      </c>
      <c r="AV210">
        <f t="shared" si="51"/>
        <v>2.5843146489244115E-2</v>
      </c>
      <c r="AW210">
        <f t="shared" si="51"/>
        <v>-2.0287881043199998E-3</v>
      </c>
    </row>
    <row r="211" spans="1:49" x14ac:dyDescent="0.25">
      <c r="A211">
        <v>0.5</v>
      </c>
      <c r="B211">
        <v>8.1</v>
      </c>
      <c r="C211">
        <v>22</v>
      </c>
      <c r="D211">
        <v>0.8</v>
      </c>
      <c r="E211">
        <f t="shared" si="57"/>
        <v>0.61643496732026137</v>
      </c>
      <c r="F211">
        <f t="shared" si="58"/>
        <v>0.81412511410144084</v>
      </c>
      <c r="G211">
        <f t="shared" si="55"/>
        <v>1987842.3553541144</v>
      </c>
      <c r="H211">
        <f t="shared" si="56"/>
        <v>2447120.0845850762</v>
      </c>
      <c r="I211">
        <f t="shared" si="59"/>
        <v>0.1558906817380655</v>
      </c>
      <c r="J211">
        <f t="shared" si="60"/>
        <v>2.3692368506019513E-2</v>
      </c>
      <c r="K211">
        <f t="shared" si="62"/>
        <v>5.3671799999999999E-2</v>
      </c>
      <c r="L211">
        <f t="shared" si="62"/>
        <v>-0.18638318084006533</v>
      </c>
      <c r="M211">
        <f t="shared" si="62"/>
        <v>0.34669</v>
      </c>
      <c r="N211">
        <f t="shared" si="62"/>
        <v>-2.0243526484019187E-2</v>
      </c>
      <c r="O211">
        <f t="shared" si="62"/>
        <v>-5.2663232000000011E-2</v>
      </c>
      <c r="P211">
        <f t="shared" si="62"/>
        <v>1.1141419688435442E-2</v>
      </c>
      <c r="Q211">
        <f t="shared" si="62"/>
        <v>-1.1556767662080007E-4</v>
      </c>
      <c r="R211">
        <f t="shared" si="62"/>
        <v>-1.9163142090519608E-3</v>
      </c>
      <c r="S211">
        <f t="shared" si="62"/>
        <v>0.18417984000000004</v>
      </c>
      <c r="T211">
        <f t="shared" si="62"/>
        <v>2.4509662500000001E-2</v>
      </c>
      <c r="U211">
        <f t="shared" si="62"/>
        <v>-2.4952478720000004E-2</v>
      </c>
      <c r="V211">
        <f t="shared" si="62"/>
        <v>0.10042386435932026</v>
      </c>
      <c r="W211">
        <f t="shared" si="62"/>
        <v>-6.3274657627751626E-2</v>
      </c>
      <c r="X211">
        <f t="shared" si="62"/>
        <v>-5.2068109252181277E-2</v>
      </c>
      <c r="Y211">
        <f t="shared" si="62"/>
        <v>-7.185735E-2</v>
      </c>
      <c r="Z211">
        <f t="shared" si="62"/>
        <v>-9.1251488000000019E-2</v>
      </c>
      <c r="AA211">
        <f t="shared" si="61"/>
        <v>-9.2513899999999996E-2</v>
      </c>
      <c r="AB211">
        <f t="shared" si="61"/>
        <v>-7.8656000000000018E-2</v>
      </c>
      <c r="AC211">
        <f t="shared" si="61"/>
        <v>0.15044450443992155</v>
      </c>
      <c r="AD211">
        <f t="shared" si="61"/>
        <v>-0.1115391859921499</v>
      </c>
      <c r="AE211">
        <f t="shared" si="61"/>
        <v>-0.12772716800000003</v>
      </c>
      <c r="AF211">
        <f t="shared" si="61"/>
        <v>-0.25201094333986923</v>
      </c>
      <c r="AG211">
        <f t="shared" si="61"/>
        <v>2.1450362716160017E-3</v>
      </c>
      <c r="AH211">
        <f t="shared" si="61"/>
        <v>3.5211000000000004E-4</v>
      </c>
      <c r="AI211">
        <f t="shared" si="61"/>
        <v>3.1777167096365839E-4</v>
      </c>
      <c r="AJ211">
        <f t="shared" si="61"/>
        <v>1.651685097962418E-2</v>
      </c>
      <c r="AK211">
        <f t="shared" si="61"/>
        <v>4.2176073765011674E-5</v>
      </c>
      <c r="AL211">
        <f t="shared" si="61"/>
        <v>3.1592358215073765E-2</v>
      </c>
      <c r="AM211">
        <f t="shared" si="61"/>
        <v>0.51176463999999999</v>
      </c>
      <c r="AN211">
        <f t="shared" si="61"/>
        <v>1.2158188255522786E-4</v>
      </c>
      <c r="AO211">
        <f t="shared" si="61"/>
        <v>-9.0309078869346398E-3</v>
      </c>
      <c r="AP211">
        <f t="shared" si="52"/>
        <v>-1.1273737003901085E-2</v>
      </c>
      <c r="AQ211">
        <f t="shared" si="51"/>
        <v>-9.1973979550466125E-3</v>
      </c>
      <c r="AR211">
        <f t="shared" si="51"/>
        <v>1.7381621385496294E-2</v>
      </c>
      <c r="AS211">
        <f t="shared" si="51"/>
        <v>-6.632061074567322E-2</v>
      </c>
      <c r="AT211">
        <f t="shared" si="51"/>
        <v>-1.0686167040000005E-2</v>
      </c>
      <c r="AU211">
        <f t="shared" si="51"/>
        <v>0.24065674240000007</v>
      </c>
      <c r="AV211">
        <f t="shared" si="51"/>
        <v>4.5943371536433991E-2</v>
      </c>
      <c r="AW211">
        <f t="shared" si="51"/>
        <v>-1.1399061831680006E-2</v>
      </c>
    </row>
    <row r="212" spans="1:49" x14ac:dyDescent="0.25">
      <c r="A212">
        <v>0.5</v>
      </c>
      <c r="B212">
        <v>8.1</v>
      </c>
      <c r="C212">
        <v>22</v>
      </c>
      <c r="D212">
        <v>1</v>
      </c>
      <c r="E212">
        <f t="shared" si="57"/>
        <v>0.61643496732026137</v>
      </c>
      <c r="F212" t="str">
        <f t="shared" si="58"/>
        <v/>
      </c>
      <c r="G212">
        <f t="shared" si="55"/>
        <v>3222279.3926995662</v>
      </c>
      <c r="H212">
        <f t="shared" si="56"/>
        <v>4237057.4161069067</v>
      </c>
      <c r="I212">
        <f t="shared" si="59"/>
        <v>0.25269777048742437</v>
      </c>
      <c r="J212">
        <f t="shared" si="60"/>
        <v>4.1022067660643119E-2</v>
      </c>
      <c r="K212">
        <f t="shared" si="62"/>
        <v>5.3671799999999999E-2</v>
      </c>
      <c r="L212">
        <f t="shared" si="62"/>
        <v>-0.18638318084006533</v>
      </c>
      <c r="M212">
        <f t="shared" si="62"/>
        <v>0.43336249999999998</v>
      </c>
      <c r="N212">
        <f t="shared" si="62"/>
        <v>-2.0243526484019187E-2</v>
      </c>
      <c r="O212">
        <f t="shared" si="62"/>
        <v>-8.2286300000000007E-2</v>
      </c>
      <c r="P212">
        <f t="shared" si="62"/>
        <v>1.3926774610544302E-2</v>
      </c>
      <c r="Q212">
        <f t="shared" si="62"/>
        <v>-4.408557E-4</v>
      </c>
      <c r="R212">
        <f t="shared" si="62"/>
        <v>-2.3953927613149508E-3</v>
      </c>
      <c r="S212">
        <f t="shared" si="62"/>
        <v>0.28778100000000001</v>
      </c>
      <c r="T212">
        <f t="shared" si="62"/>
        <v>2.4509662500000001E-2</v>
      </c>
      <c r="U212">
        <f t="shared" si="62"/>
        <v>-4.8735309999999997E-2</v>
      </c>
      <c r="V212">
        <f t="shared" si="62"/>
        <v>0.12552983044915031</v>
      </c>
      <c r="W212">
        <f t="shared" si="62"/>
        <v>-7.9093322034689537E-2</v>
      </c>
      <c r="X212">
        <f t="shared" si="62"/>
        <v>-5.2068109252181277E-2</v>
      </c>
      <c r="Y212">
        <f t="shared" si="62"/>
        <v>-7.185735E-2</v>
      </c>
      <c r="Z212">
        <f t="shared" si="62"/>
        <v>-0.14258045</v>
      </c>
      <c r="AA212">
        <f t="shared" si="61"/>
        <v>-9.2513899999999996E-2</v>
      </c>
      <c r="AB212">
        <f t="shared" si="61"/>
        <v>-0.1229</v>
      </c>
      <c r="AC212">
        <f t="shared" si="61"/>
        <v>0.18805563054990193</v>
      </c>
      <c r="AD212">
        <f t="shared" si="61"/>
        <v>-0.1115391859921499</v>
      </c>
      <c r="AE212">
        <f t="shared" si="61"/>
        <v>-0.19957369999999999</v>
      </c>
      <c r="AF212">
        <f t="shared" si="61"/>
        <v>-0.31501367917483653</v>
      </c>
      <c r="AG212">
        <f t="shared" si="61"/>
        <v>1.0228330000000001E-2</v>
      </c>
      <c r="AH212">
        <f t="shared" si="61"/>
        <v>4.4013750000000001E-4</v>
      </c>
      <c r="AI212">
        <f t="shared" si="61"/>
        <v>9.6976217945452339E-4</v>
      </c>
      <c r="AJ212">
        <f t="shared" si="61"/>
        <v>1.651685097962418E-2</v>
      </c>
      <c r="AK212">
        <f t="shared" si="61"/>
        <v>1.0296893009036049E-4</v>
      </c>
      <c r="AL212">
        <f t="shared" si="61"/>
        <v>3.9490447768842203E-2</v>
      </c>
      <c r="AM212">
        <f t="shared" si="61"/>
        <v>0.63970579999999999</v>
      </c>
      <c r="AN212">
        <f t="shared" si="61"/>
        <v>5.7974759366620911E-4</v>
      </c>
      <c r="AO212">
        <f t="shared" si="61"/>
        <v>-9.0309078869346398E-3</v>
      </c>
      <c r="AP212">
        <f t="shared" si="52"/>
        <v>-1.1273737003901085E-2</v>
      </c>
      <c r="AQ212">
        <f t="shared" si="51"/>
        <v>-1.4370934304760332E-2</v>
      </c>
      <c r="AR212">
        <f t="shared" si="51"/>
        <v>2.172702673187037E-2</v>
      </c>
      <c r="AS212">
        <f t="shared" si="51"/>
        <v>-0.10362595429011437</v>
      </c>
      <c r="AT212">
        <f t="shared" si="51"/>
        <v>-2.6089274999999999E-2</v>
      </c>
      <c r="AU212">
        <f t="shared" si="51"/>
        <v>0.47003270000000003</v>
      </c>
      <c r="AV212">
        <f t="shared" si="51"/>
        <v>7.1786518025678092E-2</v>
      </c>
      <c r="AW212">
        <f t="shared" si="51"/>
        <v>-4.3483969999999997E-2</v>
      </c>
    </row>
    <row r="213" spans="1:49" x14ac:dyDescent="0.25">
      <c r="A213">
        <v>0.5</v>
      </c>
      <c r="B213">
        <v>8.1</v>
      </c>
      <c r="C213">
        <v>22</v>
      </c>
      <c r="D213">
        <v>1.2</v>
      </c>
      <c r="E213">
        <f t="shared" si="57"/>
        <v>0.61643496732026137</v>
      </c>
      <c r="F213" t="str">
        <f t="shared" si="58"/>
        <v/>
      </c>
      <c r="G213">
        <f t="shared" si="55"/>
        <v>4364732.3730160706</v>
      </c>
      <c r="H213">
        <f t="shared" si="56"/>
        <v>6405563.9117362695</v>
      </c>
      <c r="I213">
        <f t="shared" si="59"/>
        <v>0.34229128049365332</v>
      </c>
      <c r="J213">
        <f t="shared" si="60"/>
        <v>6.2016973192979968E-2</v>
      </c>
      <c r="K213">
        <f t="shared" si="62"/>
        <v>5.3671799999999999E-2</v>
      </c>
      <c r="L213">
        <f t="shared" si="62"/>
        <v>-0.18638318084006533</v>
      </c>
      <c r="M213">
        <f t="shared" si="62"/>
        <v>0.52003499999999991</v>
      </c>
      <c r="N213">
        <f t="shared" si="62"/>
        <v>-2.0243526484019187E-2</v>
      </c>
      <c r="O213">
        <f t="shared" si="62"/>
        <v>-0.11849227200000001</v>
      </c>
      <c r="P213">
        <f t="shared" si="62"/>
        <v>1.6712129532653164E-2</v>
      </c>
      <c r="Q213">
        <f t="shared" si="62"/>
        <v>-1.3163880665087999E-3</v>
      </c>
      <c r="R213">
        <f t="shared" si="62"/>
        <v>-2.8744713135779409E-3</v>
      </c>
      <c r="S213">
        <f t="shared" si="62"/>
        <v>0.41440463999999999</v>
      </c>
      <c r="T213">
        <f t="shared" si="62"/>
        <v>2.4509662500000001E-2</v>
      </c>
      <c r="U213">
        <f t="shared" si="62"/>
        <v>-8.4214615679999993E-2</v>
      </c>
      <c r="V213">
        <f t="shared" si="62"/>
        <v>0.15063579653898038</v>
      </c>
      <c r="W213">
        <f t="shared" si="62"/>
        <v>-9.4911986441627433E-2</v>
      </c>
      <c r="X213">
        <f t="shared" si="62"/>
        <v>-5.2068109252181277E-2</v>
      </c>
      <c r="Y213">
        <f t="shared" si="62"/>
        <v>-7.185735E-2</v>
      </c>
      <c r="Z213">
        <f t="shared" si="62"/>
        <v>-0.205315848</v>
      </c>
      <c r="AA213">
        <f t="shared" si="61"/>
        <v>-9.2513899999999996E-2</v>
      </c>
      <c r="AB213">
        <f t="shared" si="61"/>
        <v>-0.17697599999999999</v>
      </c>
      <c r="AC213">
        <f t="shared" si="61"/>
        <v>0.22566675665988231</v>
      </c>
      <c r="AD213">
        <f t="shared" si="61"/>
        <v>-0.1115391859921499</v>
      </c>
      <c r="AE213">
        <f t="shared" si="61"/>
        <v>-0.28738612799999996</v>
      </c>
      <c r="AF213">
        <f t="shared" si="61"/>
        <v>-0.37801641500980382</v>
      </c>
      <c r="AG213">
        <f t="shared" si="61"/>
        <v>3.6649955672064E-2</v>
      </c>
      <c r="AH213">
        <f t="shared" si="61"/>
        <v>5.2816500000000004E-4</v>
      </c>
      <c r="AI213">
        <f t="shared" si="61"/>
        <v>2.4130786263802796E-3</v>
      </c>
      <c r="AJ213">
        <f t="shared" si="61"/>
        <v>1.651685097962418E-2</v>
      </c>
      <c r="AK213">
        <f t="shared" si="61"/>
        <v>2.1351637343537151E-4</v>
      </c>
      <c r="AL213">
        <f t="shared" si="61"/>
        <v>4.7388537322610641E-2</v>
      </c>
      <c r="AM213">
        <f t="shared" si="61"/>
        <v>0.76764695999999999</v>
      </c>
      <c r="AN213">
        <f t="shared" si="61"/>
        <v>2.0773404464709618E-3</v>
      </c>
      <c r="AO213">
        <f t="shared" si="61"/>
        <v>-9.0309078869346398E-3</v>
      </c>
      <c r="AP213">
        <f t="shared" si="52"/>
        <v>-1.1273737003901085E-2</v>
      </c>
      <c r="AQ213">
        <f t="shared" si="51"/>
        <v>-2.0694145398854877E-2</v>
      </c>
      <c r="AR213">
        <f t="shared" si="51"/>
        <v>2.6072432078244442E-2</v>
      </c>
      <c r="AS213">
        <f t="shared" si="51"/>
        <v>-0.14922137417776471</v>
      </c>
      <c r="AT213">
        <f t="shared" si="51"/>
        <v>-5.4098720639999993E-2</v>
      </c>
      <c r="AU213">
        <f t="shared" si="51"/>
        <v>0.81221650560000003</v>
      </c>
      <c r="AV213">
        <f t="shared" si="51"/>
        <v>0.10337258595697646</v>
      </c>
      <c r="AW213">
        <f t="shared" si="51"/>
        <v>-0.12984243867647999</v>
      </c>
    </row>
    <row r="214" spans="1:49" x14ac:dyDescent="0.25">
      <c r="A214">
        <v>0.5</v>
      </c>
      <c r="B214">
        <v>8.1</v>
      </c>
      <c r="C214">
        <v>22</v>
      </c>
      <c r="D214">
        <v>1.4</v>
      </c>
      <c r="E214">
        <f t="shared" si="57"/>
        <v>0.61643496732026137</v>
      </c>
      <c r="F214" t="str">
        <f t="shared" si="58"/>
        <v/>
      </c>
      <c r="G214">
        <f t="shared" si="55"/>
        <v>5378010.6235714341</v>
      </c>
      <c r="H214">
        <f t="shared" si="56"/>
        <v>8834984.6708845906</v>
      </c>
      <c r="I214">
        <f t="shared" si="59"/>
        <v>0.42175464278894503</v>
      </c>
      <c r="J214">
        <f t="shared" si="60"/>
        <v>8.5537981518027134E-2</v>
      </c>
      <c r="K214">
        <f t="shared" si="62"/>
        <v>5.3671799999999999E-2</v>
      </c>
      <c r="L214">
        <f t="shared" si="62"/>
        <v>-0.18638318084006533</v>
      </c>
      <c r="M214">
        <f t="shared" si="62"/>
        <v>0.60670749999999996</v>
      </c>
      <c r="N214">
        <f t="shared" si="62"/>
        <v>-2.0243526484019187E-2</v>
      </c>
      <c r="O214">
        <f t="shared" si="62"/>
        <v>-0.16128114799999999</v>
      </c>
      <c r="P214">
        <f t="shared" si="62"/>
        <v>1.9497484454762022E-2</v>
      </c>
      <c r="Q214">
        <f t="shared" si="62"/>
        <v>-3.3194388639551987E-3</v>
      </c>
      <c r="R214">
        <f t="shared" si="62"/>
        <v>-3.353549865840931E-3</v>
      </c>
      <c r="S214">
        <f t="shared" si="62"/>
        <v>0.56405075999999998</v>
      </c>
      <c r="T214">
        <f t="shared" si="62"/>
        <v>2.4509662500000001E-2</v>
      </c>
      <c r="U214">
        <f t="shared" si="62"/>
        <v>-0.13372969063999995</v>
      </c>
      <c r="V214">
        <f t="shared" si="62"/>
        <v>0.17574176262881042</v>
      </c>
      <c r="W214">
        <f t="shared" si="62"/>
        <v>-0.11073065084856533</v>
      </c>
      <c r="X214">
        <f t="shared" si="62"/>
        <v>-5.2068109252181277E-2</v>
      </c>
      <c r="Y214">
        <f t="shared" si="62"/>
        <v>-7.185735E-2</v>
      </c>
      <c r="Z214">
        <f t="shared" si="62"/>
        <v>-0.27945768199999999</v>
      </c>
      <c r="AA214">
        <f t="shared" si="61"/>
        <v>-9.2513899999999996E-2</v>
      </c>
      <c r="AB214">
        <f t="shared" si="61"/>
        <v>-0.24088399999999996</v>
      </c>
      <c r="AC214">
        <f t="shared" si="61"/>
        <v>0.26327788276986269</v>
      </c>
      <c r="AD214">
        <f t="shared" si="61"/>
        <v>-0.1115391859921499</v>
      </c>
      <c r="AE214">
        <f t="shared" si="61"/>
        <v>-0.39116445199999994</v>
      </c>
      <c r="AF214">
        <f t="shared" si="61"/>
        <v>-0.44101915084477117</v>
      </c>
      <c r="AG214">
        <f t="shared" si="61"/>
        <v>0.10782041053683195</v>
      </c>
      <c r="AH214">
        <f t="shared" si="61"/>
        <v>6.1619249999999995E-4</v>
      </c>
      <c r="AI214">
        <f t="shared" si="61"/>
        <v>5.2156137440294934E-3</v>
      </c>
      <c r="AJ214">
        <f t="shared" si="61"/>
        <v>1.651685097962418E-2</v>
      </c>
      <c r="AK214">
        <f t="shared" si="61"/>
        <v>3.9556544183512877E-4</v>
      </c>
      <c r="AL214">
        <f t="shared" si="61"/>
        <v>5.5286626876379079E-2</v>
      </c>
      <c r="AM214">
        <f t="shared" si="61"/>
        <v>0.89558811999999988</v>
      </c>
      <c r="AN214">
        <f t="shared" si="61"/>
        <v>6.111322528392327E-3</v>
      </c>
      <c r="AO214">
        <f t="shared" si="61"/>
        <v>-9.0309078869346398E-3</v>
      </c>
      <c r="AP214">
        <f t="shared" si="52"/>
        <v>-1.1273737003901085E-2</v>
      </c>
      <c r="AQ214">
        <f t="shared" si="51"/>
        <v>-2.8167031237330244E-2</v>
      </c>
      <c r="AR214">
        <f t="shared" si="51"/>
        <v>3.0417837424618514E-2</v>
      </c>
      <c r="AS214">
        <f t="shared" si="51"/>
        <v>-0.20310687040862413</v>
      </c>
      <c r="AT214">
        <f t="shared" si="51"/>
        <v>-0.10022455883999996</v>
      </c>
      <c r="AU214">
        <f t="shared" si="51"/>
        <v>1.2897697287999998</v>
      </c>
      <c r="AV214">
        <f t="shared" si="51"/>
        <v>0.14070157533032904</v>
      </c>
      <c r="AW214">
        <f t="shared" si="51"/>
        <v>-0.32741411753791982</v>
      </c>
    </row>
    <row r="215" spans="1:49" x14ac:dyDescent="0.25">
      <c r="A215">
        <v>0.5</v>
      </c>
      <c r="B215">
        <v>8.1</v>
      </c>
      <c r="C215">
        <v>22</v>
      </c>
      <c r="D215">
        <v>1.6</v>
      </c>
      <c r="E215">
        <f t="shared" si="57"/>
        <v>0.61643496732026137</v>
      </c>
      <c r="F215" t="str">
        <f t="shared" si="58"/>
        <v/>
      </c>
      <c r="G215">
        <f t="shared" si="55"/>
        <v>6220217.5362248234</v>
      </c>
      <c r="H215">
        <f t="shared" si="56"/>
        <v>11290150.052172905</v>
      </c>
      <c r="I215">
        <f t="shared" si="59"/>
        <v>0.48780223928190725</v>
      </c>
      <c r="J215">
        <f t="shared" si="60"/>
        <v>0.10930824245582148</v>
      </c>
      <c r="K215">
        <f t="shared" si="62"/>
        <v>5.3671799999999999E-2</v>
      </c>
      <c r="L215">
        <f t="shared" si="62"/>
        <v>-0.18638318084006533</v>
      </c>
      <c r="M215">
        <f t="shared" si="62"/>
        <v>0.69338</v>
      </c>
      <c r="N215">
        <f t="shared" si="62"/>
        <v>-2.0243526484019187E-2</v>
      </c>
      <c r="O215">
        <f t="shared" si="62"/>
        <v>-0.21065292800000004</v>
      </c>
      <c r="P215">
        <f t="shared" si="62"/>
        <v>2.2282839376870884E-2</v>
      </c>
      <c r="Q215">
        <f t="shared" si="62"/>
        <v>-7.3963313037312042E-3</v>
      </c>
      <c r="R215">
        <f t="shared" si="62"/>
        <v>-3.8326284181039215E-3</v>
      </c>
      <c r="S215">
        <f t="shared" si="62"/>
        <v>0.73671936000000016</v>
      </c>
      <c r="T215">
        <f t="shared" si="62"/>
        <v>2.4509662500000001E-2</v>
      </c>
      <c r="U215">
        <f t="shared" si="62"/>
        <v>-0.19961982976000003</v>
      </c>
      <c r="V215">
        <f t="shared" si="62"/>
        <v>0.20084772871864051</v>
      </c>
      <c r="W215">
        <f t="shared" si="62"/>
        <v>-0.12654931525550325</v>
      </c>
      <c r="X215">
        <f t="shared" si="62"/>
        <v>-5.2068109252181277E-2</v>
      </c>
      <c r="Y215">
        <f t="shared" si="62"/>
        <v>-7.185735E-2</v>
      </c>
      <c r="Z215">
        <f t="shared" si="62"/>
        <v>-0.36500595200000008</v>
      </c>
      <c r="AA215">
        <f t="shared" si="61"/>
        <v>-9.2513899999999996E-2</v>
      </c>
      <c r="AB215">
        <f t="shared" si="61"/>
        <v>-0.31462400000000007</v>
      </c>
      <c r="AC215">
        <f t="shared" si="61"/>
        <v>0.3008890088798431</v>
      </c>
      <c r="AD215">
        <f t="shared" si="61"/>
        <v>-0.1115391859921499</v>
      </c>
      <c r="AE215">
        <f t="shared" si="61"/>
        <v>-0.51090867200000012</v>
      </c>
      <c r="AF215">
        <f t="shared" si="61"/>
        <v>-0.50402188667973846</v>
      </c>
      <c r="AG215">
        <f t="shared" si="61"/>
        <v>0.27456464276684822</v>
      </c>
      <c r="AH215">
        <f t="shared" si="61"/>
        <v>7.0422000000000008E-4</v>
      </c>
      <c r="AI215">
        <f t="shared" si="61"/>
        <v>1.0168693470837068E-2</v>
      </c>
      <c r="AJ215">
        <f t="shared" si="61"/>
        <v>1.651685097962418E-2</v>
      </c>
      <c r="AK215">
        <f t="shared" si="61"/>
        <v>6.7481718024018679E-4</v>
      </c>
      <c r="AL215">
        <f t="shared" si="61"/>
        <v>6.3184716430147531E-2</v>
      </c>
      <c r="AM215">
        <f t="shared" si="61"/>
        <v>1.02352928</v>
      </c>
      <c r="AN215">
        <f t="shared" si="61"/>
        <v>1.5562480967069166E-2</v>
      </c>
      <c r="AO215">
        <f t="shared" si="61"/>
        <v>-9.0309078869346398E-3</v>
      </c>
      <c r="AP215">
        <f t="shared" si="52"/>
        <v>-1.1273737003901085E-2</v>
      </c>
      <c r="AQ215">
        <f t="shared" si="51"/>
        <v>-3.678959182018645E-2</v>
      </c>
      <c r="AR215">
        <f t="shared" si="51"/>
        <v>3.4763242770992589E-2</v>
      </c>
      <c r="AS215">
        <f t="shared" si="51"/>
        <v>-0.26528244298269288</v>
      </c>
      <c r="AT215">
        <f t="shared" si="51"/>
        <v>-0.17097867264000008</v>
      </c>
      <c r="AU215">
        <f t="shared" si="51"/>
        <v>1.9252539392000005</v>
      </c>
      <c r="AV215">
        <f t="shared" si="51"/>
        <v>0.18377348614573596</v>
      </c>
      <c r="AW215">
        <f t="shared" si="51"/>
        <v>-0.72953995722752041</v>
      </c>
    </row>
    <row r="216" spans="1:49" x14ac:dyDescent="0.25">
      <c r="A216">
        <v>0.5</v>
      </c>
      <c r="B216">
        <v>8.1</v>
      </c>
      <c r="C216">
        <v>22.5</v>
      </c>
      <c r="D216">
        <v>0.4</v>
      </c>
      <c r="E216">
        <f t="shared" si="57"/>
        <v>0.63044485294117647</v>
      </c>
      <c r="F216" t="str">
        <f t="shared" si="58"/>
        <v/>
      </c>
      <c r="G216">
        <f t="shared" si="55"/>
        <v>-710677.75311112392</v>
      </c>
      <c r="H216">
        <f t="shared" si="56"/>
        <v>-143179.31536581236</v>
      </c>
      <c r="I216">
        <f t="shared" si="59"/>
        <v>-5.5732809561165587E-2</v>
      </c>
      <c r="J216">
        <f t="shared" si="60"/>
        <v>-1.3862242083888523E-3</v>
      </c>
      <c r="K216">
        <f t="shared" si="62"/>
        <v>5.3671799999999999E-2</v>
      </c>
      <c r="L216">
        <f t="shared" si="62"/>
        <v>-0.1906191622227941</v>
      </c>
      <c r="M216">
        <f t="shared" si="62"/>
        <v>0.173345</v>
      </c>
      <c r="N216">
        <f t="shared" si="62"/>
        <v>-2.1174143145732884E-2</v>
      </c>
      <c r="O216">
        <f t="shared" si="62"/>
        <v>-1.3165808000000003E-2</v>
      </c>
      <c r="P216">
        <f t="shared" si="62"/>
        <v>5.9592286644714965E-3</v>
      </c>
      <c r="Q216">
        <f t="shared" si="62"/>
        <v>-1.805744947200001E-6</v>
      </c>
      <c r="R216">
        <f t="shared" si="62"/>
        <v>-1.0482770389944255E-3</v>
      </c>
      <c r="S216">
        <f t="shared" si="62"/>
        <v>4.604496000000001E-2</v>
      </c>
      <c r="T216">
        <f t="shared" si="62"/>
        <v>2.4509662500000001E-2</v>
      </c>
      <c r="U216">
        <f t="shared" si="62"/>
        <v>-3.1190598400000005E-3</v>
      </c>
      <c r="V216">
        <f t="shared" si="62"/>
        <v>5.135311245647059E-2</v>
      </c>
      <c r="W216">
        <f t="shared" si="62"/>
        <v>-3.2356359014191177E-2</v>
      </c>
      <c r="X216">
        <f t="shared" si="62"/>
        <v>-5.4461736175447889E-2</v>
      </c>
      <c r="Y216">
        <f t="shared" si="62"/>
        <v>-7.185735E-2</v>
      </c>
      <c r="Z216">
        <f t="shared" si="62"/>
        <v>-2.2812872000000005E-2</v>
      </c>
      <c r="AA216">
        <f t="shared" si="61"/>
        <v>-9.2513899999999996E-2</v>
      </c>
      <c r="AB216">
        <f t="shared" si="61"/>
        <v>-1.9664000000000004E-2</v>
      </c>
      <c r="AC216">
        <f t="shared" si="61"/>
        <v>7.6931848861323537E-2</v>
      </c>
      <c r="AD216">
        <f t="shared" si="61"/>
        <v>-0.11666676220769814</v>
      </c>
      <c r="AE216">
        <f t="shared" si="61"/>
        <v>-3.1931792000000007E-2</v>
      </c>
      <c r="AF216">
        <f t="shared" si="61"/>
        <v>-0.12886923238970588</v>
      </c>
      <c r="AG216">
        <f t="shared" si="61"/>
        <v>1.6758095872000014E-5</v>
      </c>
      <c r="AH216">
        <f t="shared" si="61"/>
        <v>1.7605500000000002E-4</v>
      </c>
      <c r="AI216">
        <f t="shared" si="61"/>
        <v>1.0386874252669944E-5</v>
      </c>
      <c r="AJ216">
        <f t="shared" si="61"/>
        <v>1.6892233956433824E-2</v>
      </c>
      <c r="AK216">
        <f t="shared" si="61"/>
        <v>2.8839353114663267E-6</v>
      </c>
      <c r="AL216">
        <f t="shared" si="61"/>
        <v>1.6522346432211878E-2</v>
      </c>
      <c r="AM216">
        <f t="shared" si="61"/>
        <v>0.25588232</v>
      </c>
      <c r="AN216">
        <f t="shared" si="61"/>
        <v>9.714461496777796E-7</v>
      </c>
      <c r="AO216">
        <f t="shared" si="61"/>
        <v>-9.236155793455882E-3</v>
      </c>
      <c r="AP216">
        <f t="shared" si="52"/>
        <v>-1.2334093844347079E-2</v>
      </c>
      <c r="AQ216">
        <f t="shared" si="51"/>
        <v>-2.4050530551355111E-3</v>
      </c>
      <c r="AR216">
        <f t="shared" si="51"/>
        <v>9.2969351565631471E-3</v>
      </c>
      <c r="AS216">
        <f t="shared" si="51"/>
        <v>-1.695697433838236E-2</v>
      </c>
      <c r="AT216">
        <f t="shared" si="51"/>
        <v>-6.6788544000000031E-4</v>
      </c>
      <c r="AU216">
        <f t="shared" si="51"/>
        <v>3.0082092800000008E-2</v>
      </c>
      <c r="AV216">
        <f t="shared" si="51"/>
        <v>1.1746884767838237E-2</v>
      </c>
      <c r="AW216">
        <f t="shared" si="51"/>
        <v>-1.781103411200001E-4</v>
      </c>
    </row>
    <row r="217" spans="1:49" x14ac:dyDescent="0.25">
      <c r="A217">
        <v>0.5</v>
      </c>
      <c r="B217">
        <v>8.1</v>
      </c>
      <c r="C217">
        <v>22.5</v>
      </c>
      <c r="D217">
        <v>0.6</v>
      </c>
      <c r="E217">
        <f t="shared" si="57"/>
        <v>0.63044485294117647</v>
      </c>
      <c r="F217" t="str">
        <f t="shared" si="58"/>
        <v/>
      </c>
      <c r="G217">
        <f t="shared" si="55"/>
        <v>612708.54577875556</v>
      </c>
      <c r="H217">
        <f t="shared" si="56"/>
        <v>974418.672021757</v>
      </c>
      <c r="I217">
        <f t="shared" si="59"/>
        <v>4.8049863034120614E-2</v>
      </c>
      <c r="J217">
        <f t="shared" si="60"/>
        <v>9.4340634945179035E-3</v>
      </c>
      <c r="K217">
        <f t="shared" si="62"/>
        <v>5.3671799999999999E-2</v>
      </c>
      <c r="L217">
        <f t="shared" si="62"/>
        <v>-0.1906191622227941</v>
      </c>
      <c r="M217">
        <f t="shared" si="62"/>
        <v>0.26001749999999996</v>
      </c>
      <c r="N217">
        <f t="shared" si="62"/>
        <v>-2.1174143145732884E-2</v>
      </c>
      <c r="O217">
        <f t="shared" si="62"/>
        <v>-2.9623068000000002E-2</v>
      </c>
      <c r="P217">
        <f t="shared" si="62"/>
        <v>8.9388429967072452E-3</v>
      </c>
      <c r="Q217">
        <f t="shared" si="62"/>
        <v>-2.0568563539199999E-5</v>
      </c>
      <c r="R217">
        <f t="shared" si="62"/>
        <v>-1.5724155584916383E-3</v>
      </c>
      <c r="S217">
        <f t="shared" si="62"/>
        <v>0.10360116</v>
      </c>
      <c r="T217">
        <f t="shared" si="62"/>
        <v>2.4509662500000001E-2</v>
      </c>
      <c r="U217">
        <f t="shared" si="62"/>
        <v>-1.0526826959999999E-2</v>
      </c>
      <c r="V217">
        <f t="shared" si="62"/>
        <v>7.7029668684705871E-2</v>
      </c>
      <c r="W217">
        <f t="shared" si="62"/>
        <v>-4.8534538521286759E-2</v>
      </c>
      <c r="X217">
        <f t="shared" si="62"/>
        <v>-5.4461736175447889E-2</v>
      </c>
      <c r="Y217">
        <f t="shared" si="62"/>
        <v>-7.185735E-2</v>
      </c>
      <c r="Z217">
        <f t="shared" si="62"/>
        <v>-5.1328961999999999E-2</v>
      </c>
      <c r="AA217">
        <f t="shared" si="61"/>
        <v>-9.2513899999999996E-2</v>
      </c>
      <c r="AB217">
        <f t="shared" si="61"/>
        <v>-4.4243999999999999E-2</v>
      </c>
      <c r="AC217">
        <f t="shared" si="61"/>
        <v>0.11539777329198529</v>
      </c>
      <c r="AD217">
        <f t="shared" si="61"/>
        <v>-0.11666676220769814</v>
      </c>
      <c r="AE217">
        <f t="shared" si="61"/>
        <v>-7.1846531999999991E-2</v>
      </c>
      <c r="AF217">
        <f t="shared" si="61"/>
        <v>-0.19330384858455882</v>
      </c>
      <c r="AG217">
        <f t="shared" si="61"/>
        <v>2.86327778688E-4</v>
      </c>
      <c r="AH217">
        <f t="shared" si="61"/>
        <v>2.6408250000000002E-4</v>
      </c>
      <c r="AI217">
        <f t="shared" si="61"/>
        <v>7.8875326356212338E-5</v>
      </c>
      <c r="AJ217">
        <f t="shared" si="61"/>
        <v>1.6892233956433824E-2</v>
      </c>
      <c r="AK217">
        <f t="shared" si="61"/>
        <v>1.4599922514298272E-5</v>
      </c>
      <c r="AL217">
        <f t="shared" si="61"/>
        <v>2.4783519648317813E-2</v>
      </c>
      <c r="AM217">
        <f t="shared" si="61"/>
        <v>0.38382347999999999</v>
      </c>
      <c r="AN217">
        <f t="shared" si="61"/>
        <v>1.6598068198010172E-5</v>
      </c>
      <c r="AO217">
        <f t="shared" si="61"/>
        <v>-9.236155793455882E-3</v>
      </c>
      <c r="AP217">
        <f t="shared" si="52"/>
        <v>-1.2334093844347079E-2</v>
      </c>
      <c r="AQ217">
        <f t="shared" si="51"/>
        <v>-5.4113693740548982E-3</v>
      </c>
      <c r="AR217">
        <f t="shared" si="51"/>
        <v>1.3945402734844721E-2</v>
      </c>
      <c r="AS217">
        <f t="shared" si="51"/>
        <v>-3.8153192261360297E-2</v>
      </c>
      <c r="AT217">
        <f t="shared" si="51"/>
        <v>-3.3811700399999996E-3</v>
      </c>
      <c r="AU217">
        <f t="shared" si="51"/>
        <v>0.1015270632</v>
      </c>
      <c r="AV217">
        <f t="shared" si="51"/>
        <v>2.6430490727636029E-2</v>
      </c>
      <c r="AW217">
        <f t="shared" si="51"/>
        <v>-2.0287881043199998E-3</v>
      </c>
    </row>
    <row r="218" spans="1:49" x14ac:dyDescent="0.25">
      <c r="A218">
        <v>0.5</v>
      </c>
      <c r="B218">
        <v>8.1</v>
      </c>
      <c r="C218">
        <v>22.5</v>
      </c>
      <c r="D218">
        <v>0.8</v>
      </c>
      <c r="E218">
        <f t="shared" si="57"/>
        <v>0.63044485294117647</v>
      </c>
      <c r="F218">
        <f t="shared" si="58"/>
        <v>0.82170233240720092</v>
      </c>
      <c r="G218">
        <f t="shared" si="55"/>
        <v>1909814.215515706</v>
      </c>
      <c r="H218">
        <f t="shared" si="56"/>
        <v>2379713.3915588674</v>
      </c>
      <c r="I218">
        <f t="shared" si="59"/>
        <v>0.1497715546949174</v>
      </c>
      <c r="J218">
        <f t="shared" si="60"/>
        <v>2.3039754757716326E-2</v>
      </c>
      <c r="K218">
        <f t="shared" si="62"/>
        <v>5.3671799999999999E-2</v>
      </c>
      <c r="L218">
        <f t="shared" si="62"/>
        <v>-0.1906191622227941</v>
      </c>
      <c r="M218">
        <f t="shared" si="62"/>
        <v>0.34669</v>
      </c>
      <c r="N218">
        <f t="shared" si="62"/>
        <v>-2.1174143145732884E-2</v>
      </c>
      <c r="O218">
        <f t="shared" si="62"/>
        <v>-5.2663232000000011E-2</v>
      </c>
      <c r="P218">
        <f t="shared" si="62"/>
        <v>1.1918457328942993E-2</v>
      </c>
      <c r="Q218">
        <f t="shared" si="62"/>
        <v>-1.1556767662080007E-4</v>
      </c>
      <c r="R218">
        <f t="shared" si="62"/>
        <v>-2.0965540779888511E-3</v>
      </c>
      <c r="S218">
        <f t="shared" si="62"/>
        <v>0.18417984000000004</v>
      </c>
      <c r="T218">
        <f t="shared" si="62"/>
        <v>2.4509662500000001E-2</v>
      </c>
      <c r="U218">
        <f t="shared" si="62"/>
        <v>-2.4952478720000004E-2</v>
      </c>
      <c r="V218">
        <f t="shared" si="62"/>
        <v>0.10270622491294118</v>
      </c>
      <c r="W218">
        <f t="shared" si="62"/>
        <v>-6.4712718028382354E-2</v>
      </c>
      <c r="X218">
        <f t="shared" si="62"/>
        <v>-5.4461736175447889E-2</v>
      </c>
      <c r="Y218">
        <f t="shared" si="62"/>
        <v>-7.185735E-2</v>
      </c>
      <c r="Z218">
        <f t="shared" ref="Z218:AO233" si="63">Z$4*$A218^Z$1*$D218^Z$2*$E218^Z$3</f>
        <v>-9.1251488000000019E-2</v>
      </c>
      <c r="AA218">
        <f t="shared" si="63"/>
        <v>-9.2513899999999996E-2</v>
      </c>
      <c r="AB218">
        <f t="shared" si="63"/>
        <v>-7.8656000000000018E-2</v>
      </c>
      <c r="AC218">
        <f t="shared" si="63"/>
        <v>0.15386369772264707</v>
      </c>
      <c r="AD218">
        <f t="shared" si="63"/>
        <v>-0.11666676220769814</v>
      </c>
      <c r="AE218">
        <f t="shared" si="63"/>
        <v>-0.12772716800000003</v>
      </c>
      <c r="AF218">
        <f t="shared" si="63"/>
        <v>-0.25773846477941176</v>
      </c>
      <c r="AG218">
        <f t="shared" si="63"/>
        <v>2.1450362716160017E-3</v>
      </c>
      <c r="AH218">
        <f t="shared" si="63"/>
        <v>3.5211000000000004E-4</v>
      </c>
      <c r="AI218">
        <f t="shared" si="63"/>
        <v>3.3237997608543822E-4</v>
      </c>
      <c r="AJ218">
        <f t="shared" si="63"/>
        <v>1.6892233956433824E-2</v>
      </c>
      <c r="AK218">
        <f t="shared" si="63"/>
        <v>4.6142964983461227E-5</v>
      </c>
      <c r="AL218">
        <f t="shared" si="63"/>
        <v>3.3044692864423755E-2</v>
      </c>
      <c r="AM218">
        <f t="shared" si="63"/>
        <v>0.51176463999999999</v>
      </c>
      <c r="AN218">
        <f t="shared" si="63"/>
        <v>1.2434510715875579E-4</v>
      </c>
      <c r="AO218">
        <f t="shared" si="63"/>
        <v>-9.236155793455882E-3</v>
      </c>
      <c r="AP218">
        <f t="shared" si="52"/>
        <v>-1.2334093844347079E-2</v>
      </c>
      <c r="AQ218">
        <f t="shared" si="51"/>
        <v>-9.6202122205420442E-3</v>
      </c>
      <c r="AR218">
        <f t="shared" si="51"/>
        <v>1.8593870313126294E-2</v>
      </c>
      <c r="AS218">
        <f t="shared" si="51"/>
        <v>-6.782789735352944E-2</v>
      </c>
      <c r="AT218">
        <f t="shared" si="51"/>
        <v>-1.0686167040000005E-2</v>
      </c>
      <c r="AU218">
        <f t="shared" si="51"/>
        <v>0.24065674240000007</v>
      </c>
      <c r="AV218">
        <f t="shared" si="51"/>
        <v>4.6987539071352946E-2</v>
      </c>
      <c r="AW218">
        <f t="shared" si="51"/>
        <v>-1.1399061831680006E-2</v>
      </c>
    </row>
    <row r="219" spans="1:49" x14ac:dyDescent="0.25">
      <c r="A219">
        <v>0.5</v>
      </c>
      <c r="B219">
        <v>8.1</v>
      </c>
      <c r="C219">
        <v>22.5</v>
      </c>
      <c r="D219">
        <v>1</v>
      </c>
      <c r="E219">
        <f t="shared" si="57"/>
        <v>0.63044485294117647</v>
      </c>
      <c r="F219" t="str">
        <f t="shared" si="58"/>
        <v/>
      </c>
      <c r="G219">
        <f t="shared" si="55"/>
        <v>3148845.2982856724</v>
      </c>
      <c r="H219">
        <f t="shared" si="56"/>
        <v>4165899.6373539921</v>
      </c>
      <c r="I219">
        <f t="shared" si="59"/>
        <v>0.24693891792541625</v>
      </c>
      <c r="J219">
        <f t="shared" si="60"/>
        <v>4.0333136893859881E-2</v>
      </c>
      <c r="K219">
        <f t="shared" ref="K219:Z234" si="64">K$4*$A219^K$1*$D219^K$2*$E219^K$3</f>
        <v>5.3671799999999999E-2</v>
      </c>
      <c r="L219">
        <f t="shared" si="64"/>
        <v>-0.1906191622227941</v>
      </c>
      <c r="M219">
        <f t="shared" si="64"/>
        <v>0.43336249999999998</v>
      </c>
      <c r="N219">
        <f t="shared" si="64"/>
        <v>-2.1174143145732884E-2</v>
      </c>
      <c r="O219">
        <f t="shared" si="64"/>
        <v>-8.2286300000000007E-2</v>
      </c>
      <c r="P219">
        <f t="shared" si="64"/>
        <v>1.4898071661178743E-2</v>
      </c>
      <c r="Q219">
        <f t="shared" si="64"/>
        <v>-4.408557E-4</v>
      </c>
      <c r="R219">
        <f t="shared" si="64"/>
        <v>-2.6206925974860636E-3</v>
      </c>
      <c r="S219">
        <f t="shared" si="64"/>
        <v>0.28778100000000001</v>
      </c>
      <c r="T219">
        <f t="shared" si="64"/>
        <v>2.4509662500000001E-2</v>
      </c>
      <c r="U219">
        <f t="shared" si="64"/>
        <v>-4.8735309999999997E-2</v>
      </c>
      <c r="V219">
        <f t="shared" si="64"/>
        <v>0.12838278114117646</v>
      </c>
      <c r="W219">
        <f t="shared" si="64"/>
        <v>-8.0890897535477943E-2</v>
      </c>
      <c r="X219">
        <f t="shared" si="64"/>
        <v>-5.4461736175447889E-2</v>
      </c>
      <c r="Y219">
        <f t="shared" si="64"/>
        <v>-7.185735E-2</v>
      </c>
      <c r="Z219">
        <f t="shared" si="64"/>
        <v>-0.14258045</v>
      </c>
      <c r="AA219">
        <f t="shared" si="63"/>
        <v>-9.2513899999999996E-2</v>
      </c>
      <c r="AB219">
        <f t="shared" si="63"/>
        <v>-0.1229</v>
      </c>
      <c r="AC219">
        <f t="shared" si="63"/>
        <v>0.19232962215330882</v>
      </c>
      <c r="AD219">
        <f t="shared" si="63"/>
        <v>-0.11666676220769814</v>
      </c>
      <c r="AE219">
        <f t="shared" si="63"/>
        <v>-0.19957369999999999</v>
      </c>
      <c r="AF219">
        <f t="shared" si="63"/>
        <v>-0.32217308097426467</v>
      </c>
      <c r="AG219">
        <f t="shared" si="63"/>
        <v>1.0228330000000001E-2</v>
      </c>
      <c r="AH219">
        <f t="shared" si="63"/>
        <v>4.4013750000000001E-4</v>
      </c>
      <c r="AI219">
        <f t="shared" si="63"/>
        <v>1.0143431887372986E-3</v>
      </c>
      <c r="AJ219">
        <f t="shared" si="63"/>
        <v>1.6892233956433824E-2</v>
      </c>
      <c r="AK219">
        <f t="shared" si="63"/>
        <v>1.1265372310415334E-4</v>
      </c>
      <c r="AL219">
        <f t="shared" si="63"/>
        <v>4.1305866080529691E-2</v>
      </c>
      <c r="AM219">
        <f t="shared" si="63"/>
        <v>0.63970579999999999</v>
      </c>
      <c r="AN219">
        <f t="shared" si="63"/>
        <v>5.929236753404412E-4</v>
      </c>
      <c r="AO219">
        <f t="shared" si="63"/>
        <v>-9.236155793455882E-3</v>
      </c>
      <c r="AP219">
        <f t="shared" si="52"/>
        <v>-1.2334093844347079E-2</v>
      </c>
      <c r="AQ219">
        <f t="shared" si="51"/>
        <v>-1.503158159459694E-2</v>
      </c>
      <c r="AR219">
        <f t="shared" si="51"/>
        <v>2.3242337891407869E-2</v>
      </c>
      <c r="AS219">
        <f t="shared" si="51"/>
        <v>-0.10598108961488971</v>
      </c>
      <c r="AT219">
        <f t="shared" si="51"/>
        <v>-2.6089274999999999E-2</v>
      </c>
      <c r="AU219">
        <f t="shared" si="51"/>
        <v>0.47003270000000003</v>
      </c>
      <c r="AV219">
        <f t="shared" ref="AV219:AW219" si="65">AV$4*$A219^AV$1*$D219^AV$2*$E219^AV$3</f>
        <v>7.3418029798988968E-2</v>
      </c>
      <c r="AW219">
        <f t="shared" si="65"/>
        <v>-4.3483969999999997E-2</v>
      </c>
    </row>
    <row r="220" spans="1:49" x14ac:dyDescent="0.25">
      <c r="A220">
        <v>0.5</v>
      </c>
      <c r="B220">
        <v>8.1</v>
      </c>
      <c r="C220">
        <v>22.5</v>
      </c>
      <c r="D220">
        <v>1.2</v>
      </c>
      <c r="E220">
        <f t="shared" si="57"/>
        <v>0.63044485294117647</v>
      </c>
      <c r="F220" t="str">
        <f t="shared" si="58"/>
        <v/>
      </c>
      <c r="G220">
        <f t="shared" si="55"/>
        <v>4295892.3240266973</v>
      </c>
      <c r="H220">
        <f t="shared" si="56"/>
        <v>6330179.3006371986</v>
      </c>
      <c r="I220">
        <f t="shared" si="59"/>
        <v>0.33689270241278557</v>
      </c>
      <c r="J220">
        <f t="shared" si="60"/>
        <v>6.1287119354955101E-2</v>
      </c>
      <c r="K220">
        <f t="shared" si="64"/>
        <v>5.3671799999999999E-2</v>
      </c>
      <c r="L220">
        <f t="shared" si="64"/>
        <v>-0.1906191622227941</v>
      </c>
      <c r="M220">
        <f t="shared" si="64"/>
        <v>0.52003499999999991</v>
      </c>
      <c r="N220">
        <f t="shared" si="64"/>
        <v>-2.1174143145732884E-2</v>
      </c>
      <c r="O220">
        <f t="shared" si="64"/>
        <v>-0.11849227200000001</v>
      </c>
      <c r="P220">
        <f t="shared" si="64"/>
        <v>1.787768599341449E-2</v>
      </c>
      <c r="Q220">
        <f t="shared" si="64"/>
        <v>-1.3163880665087999E-3</v>
      </c>
      <c r="R220">
        <f t="shared" si="64"/>
        <v>-3.1448311169832766E-3</v>
      </c>
      <c r="S220">
        <f t="shared" si="64"/>
        <v>0.41440463999999999</v>
      </c>
      <c r="T220">
        <f t="shared" si="64"/>
        <v>2.4509662500000001E-2</v>
      </c>
      <c r="U220">
        <f t="shared" si="64"/>
        <v>-8.4214615679999993E-2</v>
      </c>
      <c r="V220">
        <f t="shared" si="64"/>
        <v>0.15405933736941174</v>
      </c>
      <c r="W220">
        <f t="shared" si="64"/>
        <v>-9.7069077042573518E-2</v>
      </c>
      <c r="X220">
        <f t="shared" si="64"/>
        <v>-5.4461736175447889E-2</v>
      </c>
      <c r="Y220">
        <f t="shared" si="64"/>
        <v>-7.185735E-2</v>
      </c>
      <c r="Z220">
        <f t="shared" si="64"/>
        <v>-0.205315848</v>
      </c>
      <c r="AA220">
        <f t="shared" si="63"/>
        <v>-9.2513899999999996E-2</v>
      </c>
      <c r="AB220">
        <f t="shared" si="63"/>
        <v>-0.17697599999999999</v>
      </c>
      <c r="AC220">
        <f t="shared" si="63"/>
        <v>0.23079554658397058</v>
      </c>
      <c r="AD220">
        <f t="shared" si="63"/>
        <v>-0.11666676220769814</v>
      </c>
      <c r="AE220">
        <f t="shared" si="63"/>
        <v>-0.28738612799999996</v>
      </c>
      <c r="AF220">
        <f t="shared" si="63"/>
        <v>-0.38660769716911764</v>
      </c>
      <c r="AG220">
        <f t="shared" si="63"/>
        <v>3.6649955672064E-2</v>
      </c>
      <c r="AH220">
        <f t="shared" si="63"/>
        <v>5.2816500000000004E-4</v>
      </c>
      <c r="AI220">
        <f t="shared" si="63"/>
        <v>2.5240104433987948E-3</v>
      </c>
      <c r="AJ220">
        <f t="shared" si="63"/>
        <v>1.6892233956433824E-2</v>
      </c>
      <c r="AK220">
        <f t="shared" si="63"/>
        <v>2.3359876022877236E-4</v>
      </c>
      <c r="AL220">
        <f t="shared" si="63"/>
        <v>4.9567039296635626E-2</v>
      </c>
      <c r="AM220">
        <f t="shared" si="63"/>
        <v>0.76764695999999999</v>
      </c>
      <c r="AN220">
        <f t="shared" si="63"/>
        <v>2.1245527293453021E-3</v>
      </c>
      <c r="AO220">
        <f t="shared" si="63"/>
        <v>-9.236155793455882E-3</v>
      </c>
      <c r="AP220">
        <f t="shared" si="52"/>
        <v>-1.2334093844347079E-2</v>
      </c>
      <c r="AQ220">
        <f t="shared" ref="AQ220:AW248" si="66">AQ$4*$A220^AQ$1*$D220^AQ$2*$E220^AQ$3</f>
        <v>-2.1645477496219593E-2</v>
      </c>
      <c r="AR220">
        <f t="shared" si="66"/>
        <v>2.7890805469689441E-2</v>
      </c>
      <c r="AS220">
        <f t="shared" si="66"/>
        <v>-0.15261276904544119</v>
      </c>
      <c r="AT220">
        <f t="shared" si="66"/>
        <v>-5.4098720639999993E-2</v>
      </c>
      <c r="AU220">
        <f t="shared" si="66"/>
        <v>0.81221650560000003</v>
      </c>
      <c r="AV220">
        <f t="shared" si="66"/>
        <v>0.10572196291054411</v>
      </c>
      <c r="AW220">
        <f t="shared" si="66"/>
        <v>-0.12984243867647999</v>
      </c>
    </row>
    <row r="221" spans="1:49" x14ac:dyDescent="0.25">
      <c r="A221">
        <v>0.5</v>
      </c>
      <c r="B221">
        <v>8.1</v>
      </c>
      <c r="C221">
        <v>22.5</v>
      </c>
      <c r="D221">
        <v>1.4</v>
      </c>
      <c r="E221">
        <f t="shared" si="57"/>
        <v>0.63044485294117647</v>
      </c>
      <c r="F221" t="str">
        <f t="shared" si="58"/>
        <v/>
      </c>
      <c r="G221">
        <f t="shared" si="55"/>
        <v>5313764.6200065799</v>
      </c>
      <c r="H221">
        <f t="shared" si="56"/>
        <v>8755539.6584055163</v>
      </c>
      <c r="I221">
        <f t="shared" si="59"/>
        <v>0.41671633918921758</v>
      </c>
      <c r="J221">
        <f t="shared" si="60"/>
        <v>8.4768815949293433E-2</v>
      </c>
      <c r="K221">
        <f t="shared" si="64"/>
        <v>5.3671799999999999E-2</v>
      </c>
      <c r="L221">
        <f t="shared" si="64"/>
        <v>-0.1906191622227941</v>
      </c>
      <c r="M221">
        <f t="shared" si="64"/>
        <v>0.60670749999999996</v>
      </c>
      <c r="N221">
        <f t="shared" si="64"/>
        <v>-2.1174143145732884E-2</v>
      </c>
      <c r="O221">
        <f t="shared" si="64"/>
        <v>-0.16128114799999999</v>
      </c>
      <c r="P221">
        <f t="shared" si="64"/>
        <v>2.0857300325650238E-2</v>
      </c>
      <c r="Q221">
        <f t="shared" si="64"/>
        <v>-3.3194388639551987E-3</v>
      </c>
      <c r="R221">
        <f t="shared" si="64"/>
        <v>-3.6689696364804888E-3</v>
      </c>
      <c r="S221">
        <f t="shared" si="64"/>
        <v>0.56405075999999998</v>
      </c>
      <c r="T221">
        <f t="shared" si="64"/>
        <v>2.4509662500000001E-2</v>
      </c>
      <c r="U221">
        <f t="shared" si="64"/>
        <v>-0.13372969063999995</v>
      </c>
      <c r="V221">
        <f t="shared" si="64"/>
        <v>0.17973589359764705</v>
      </c>
      <c r="W221">
        <f t="shared" si="64"/>
        <v>-0.11324725654966909</v>
      </c>
      <c r="X221">
        <f t="shared" si="64"/>
        <v>-5.4461736175447889E-2</v>
      </c>
      <c r="Y221">
        <f t="shared" si="64"/>
        <v>-7.185735E-2</v>
      </c>
      <c r="Z221">
        <f t="shared" si="64"/>
        <v>-0.27945768199999999</v>
      </c>
      <c r="AA221">
        <f t="shared" si="63"/>
        <v>-9.2513899999999996E-2</v>
      </c>
      <c r="AB221">
        <f t="shared" si="63"/>
        <v>-0.24088399999999996</v>
      </c>
      <c r="AC221">
        <f t="shared" si="63"/>
        <v>0.26926147101463233</v>
      </c>
      <c r="AD221">
        <f t="shared" si="63"/>
        <v>-0.11666676220769814</v>
      </c>
      <c r="AE221">
        <f t="shared" si="63"/>
        <v>-0.39116445199999994</v>
      </c>
      <c r="AF221">
        <f t="shared" si="63"/>
        <v>-0.45104231336397055</v>
      </c>
      <c r="AG221">
        <f t="shared" si="63"/>
        <v>0.10782041053683195</v>
      </c>
      <c r="AH221">
        <f t="shared" si="63"/>
        <v>6.1619249999999995E-4</v>
      </c>
      <c r="AI221">
        <f t="shared" si="63"/>
        <v>5.455381111394487E-3</v>
      </c>
      <c r="AJ221">
        <f t="shared" si="63"/>
        <v>1.6892233956433824E-2</v>
      </c>
      <c r="AK221">
        <f t="shared" si="63"/>
        <v>4.3277054267691536E-4</v>
      </c>
      <c r="AL221">
        <f t="shared" si="63"/>
        <v>5.7828212512741554E-2</v>
      </c>
      <c r="AM221">
        <f t="shared" si="63"/>
        <v>0.89558811999999988</v>
      </c>
      <c r="AN221">
        <f t="shared" si="63"/>
        <v>6.2502162222194254E-3</v>
      </c>
      <c r="AO221">
        <f t="shared" si="63"/>
        <v>-9.236155793455882E-3</v>
      </c>
      <c r="AP221">
        <f t="shared" si="52"/>
        <v>-1.2334093844347079E-2</v>
      </c>
      <c r="AQ221">
        <f t="shared" si="66"/>
        <v>-2.9461899925409998E-2</v>
      </c>
      <c r="AR221">
        <f t="shared" si="66"/>
        <v>3.253927304797101E-2</v>
      </c>
      <c r="AS221">
        <f t="shared" si="66"/>
        <v>-0.20772293564518379</v>
      </c>
      <c r="AT221">
        <f t="shared" si="66"/>
        <v>-0.10022455883999996</v>
      </c>
      <c r="AU221">
        <f t="shared" si="66"/>
        <v>1.2897697287999998</v>
      </c>
      <c r="AV221">
        <f t="shared" si="66"/>
        <v>0.14389933840601835</v>
      </c>
      <c r="AW221">
        <f t="shared" si="66"/>
        <v>-0.32741411753791982</v>
      </c>
    </row>
    <row r="222" spans="1:49" x14ac:dyDescent="0.25">
      <c r="A222">
        <v>0.5</v>
      </c>
      <c r="B222">
        <v>8.1</v>
      </c>
      <c r="C222">
        <v>22.5</v>
      </c>
      <c r="D222">
        <v>1.6</v>
      </c>
      <c r="E222">
        <f t="shared" si="57"/>
        <v>0.63044485294117647</v>
      </c>
      <c r="F222" t="str">
        <f t="shared" si="58"/>
        <v/>
      </c>
      <c r="G222">
        <f t="shared" si="55"/>
        <v>6160565.5780844893</v>
      </c>
      <c r="H222">
        <f t="shared" si="56"/>
        <v>11207888.023577539</v>
      </c>
      <c r="I222">
        <f t="shared" si="59"/>
        <v>0.48312421016332019</v>
      </c>
      <c r="J222">
        <f t="shared" si="60"/>
        <v>0.10851180328317477</v>
      </c>
      <c r="K222">
        <f t="shared" si="64"/>
        <v>5.3671799999999999E-2</v>
      </c>
      <c r="L222">
        <f t="shared" si="64"/>
        <v>-0.1906191622227941</v>
      </c>
      <c r="M222">
        <f t="shared" si="64"/>
        <v>0.69338</v>
      </c>
      <c r="N222">
        <f t="shared" si="64"/>
        <v>-2.1174143145732884E-2</v>
      </c>
      <c r="O222">
        <f t="shared" si="64"/>
        <v>-0.21065292800000004</v>
      </c>
      <c r="P222">
        <f t="shared" si="64"/>
        <v>2.3836914657885986E-2</v>
      </c>
      <c r="Q222">
        <f t="shared" si="64"/>
        <v>-7.3963313037312042E-3</v>
      </c>
      <c r="R222">
        <f t="shared" si="64"/>
        <v>-4.1931081559777022E-3</v>
      </c>
      <c r="S222">
        <f t="shared" si="64"/>
        <v>0.73671936000000016</v>
      </c>
      <c r="T222">
        <f t="shared" si="64"/>
        <v>2.4509662500000001E-2</v>
      </c>
      <c r="U222">
        <f t="shared" si="64"/>
        <v>-0.19961982976000003</v>
      </c>
      <c r="V222">
        <f t="shared" si="64"/>
        <v>0.20541244982588236</v>
      </c>
      <c r="W222">
        <f t="shared" si="64"/>
        <v>-0.12942543605676471</v>
      </c>
      <c r="X222">
        <f t="shared" si="64"/>
        <v>-5.4461736175447889E-2</v>
      </c>
      <c r="Y222">
        <f t="shared" si="64"/>
        <v>-7.185735E-2</v>
      </c>
      <c r="Z222">
        <f t="shared" si="64"/>
        <v>-0.36500595200000008</v>
      </c>
      <c r="AA222">
        <f t="shared" si="63"/>
        <v>-9.2513899999999996E-2</v>
      </c>
      <c r="AB222">
        <f t="shared" si="63"/>
        <v>-0.31462400000000007</v>
      </c>
      <c r="AC222">
        <f t="shared" si="63"/>
        <v>0.30772739544529415</v>
      </c>
      <c r="AD222">
        <f t="shared" si="63"/>
        <v>-0.11666676220769814</v>
      </c>
      <c r="AE222">
        <f t="shared" si="63"/>
        <v>-0.51090867200000012</v>
      </c>
      <c r="AF222">
        <f t="shared" si="63"/>
        <v>-0.51547692955882352</v>
      </c>
      <c r="AG222">
        <f t="shared" si="63"/>
        <v>0.27456464276684822</v>
      </c>
      <c r="AH222">
        <f t="shared" si="63"/>
        <v>7.0422000000000008E-4</v>
      </c>
      <c r="AI222">
        <f t="shared" si="63"/>
        <v>1.0636159234734023E-2</v>
      </c>
      <c r="AJ222">
        <f t="shared" si="63"/>
        <v>1.6892233956433824E-2</v>
      </c>
      <c r="AK222">
        <f t="shared" si="63"/>
        <v>7.3828743973537963E-4</v>
      </c>
      <c r="AL222">
        <f t="shared" si="63"/>
        <v>6.6089385728847511E-2</v>
      </c>
      <c r="AM222">
        <f t="shared" si="63"/>
        <v>1.02352928</v>
      </c>
      <c r="AN222">
        <f t="shared" si="63"/>
        <v>1.5916173716320741E-2</v>
      </c>
      <c r="AO222">
        <f t="shared" si="63"/>
        <v>-9.236155793455882E-3</v>
      </c>
      <c r="AP222">
        <f t="shared" si="52"/>
        <v>-1.2334093844347079E-2</v>
      </c>
      <c r="AQ222">
        <f t="shared" si="66"/>
        <v>-3.8480848882168177E-2</v>
      </c>
      <c r="AR222">
        <f t="shared" si="66"/>
        <v>3.7187740626252588E-2</v>
      </c>
      <c r="AS222">
        <f t="shared" si="66"/>
        <v>-0.27131158941411776</v>
      </c>
      <c r="AT222">
        <f t="shared" si="66"/>
        <v>-0.17097867264000008</v>
      </c>
      <c r="AU222">
        <f t="shared" si="66"/>
        <v>1.9252539392000005</v>
      </c>
      <c r="AV222">
        <f t="shared" si="66"/>
        <v>0.18795015628541178</v>
      </c>
      <c r="AW222">
        <f t="shared" si="66"/>
        <v>-0.72953995722752041</v>
      </c>
    </row>
    <row r="223" spans="1:49" x14ac:dyDescent="0.25">
      <c r="A223">
        <v>0.5</v>
      </c>
      <c r="B223">
        <v>8.1</v>
      </c>
      <c r="C223">
        <v>23</v>
      </c>
      <c r="D223">
        <v>0.4</v>
      </c>
      <c r="E223">
        <f t="shared" si="57"/>
        <v>0.64445473856209157</v>
      </c>
      <c r="F223" t="str">
        <f t="shared" si="58"/>
        <v/>
      </c>
      <c r="G223">
        <f t="shared" si="55"/>
        <v>-798700.61469966942</v>
      </c>
      <c r="H223">
        <f t="shared" si="56"/>
        <v>-207292.14264789835</v>
      </c>
      <c r="I223">
        <f t="shared" si="59"/>
        <v>-6.2635743219166512E-2</v>
      </c>
      <c r="J223">
        <f t="shared" si="60"/>
        <v>-2.0069476209824424E-3</v>
      </c>
      <c r="K223">
        <f t="shared" si="64"/>
        <v>5.3671799999999999E-2</v>
      </c>
      <c r="L223">
        <f t="shared" si="64"/>
        <v>-0.19485514360552289</v>
      </c>
      <c r="M223">
        <f t="shared" si="64"/>
        <v>0.173345</v>
      </c>
      <c r="N223">
        <f t="shared" si="64"/>
        <v>-2.2125672541417674E-2</v>
      </c>
      <c r="O223">
        <f t="shared" si="64"/>
        <v>-1.3165808000000003E-2</v>
      </c>
      <c r="P223">
        <f t="shared" si="64"/>
        <v>6.3654044585459294E-3</v>
      </c>
      <c r="Q223">
        <f t="shared" si="64"/>
        <v>-1.805744947200001E-6</v>
      </c>
      <c r="R223">
        <f t="shared" si="64"/>
        <v>-1.1446094968225152E-3</v>
      </c>
      <c r="S223">
        <f t="shared" si="64"/>
        <v>4.604496000000001E-2</v>
      </c>
      <c r="T223">
        <f t="shared" si="64"/>
        <v>2.4509662500000001E-2</v>
      </c>
      <c r="U223">
        <f t="shared" si="64"/>
        <v>-3.1190598400000005E-3</v>
      </c>
      <c r="V223">
        <f t="shared" si="64"/>
        <v>5.2494292733281052E-2</v>
      </c>
      <c r="W223">
        <f t="shared" si="64"/>
        <v>-3.3075389214506541E-2</v>
      </c>
      <c r="X223">
        <f t="shared" si="64"/>
        <v>-5.6909152467776669E-2</v>
      </c>
      <c r="Y223">
        <f t="shared" si="64"/>
        <v>-7.185735E-2</v>
      </c>
      <c r="Z223">
        <f t="shared" si="64"/>
        <v>-2.2812872000000005E-2</v>
      </c>
      <c r="AA223">
        <f t="shared" si="63"/>
        <v>-9.2513899999999996E-2</v>
      </c>
      <c r="AB223">
        <f t="shared" si="63"/>
        <v>-1.9664000000000004E-2</v>
      </c>
      <c r="AC223">
        <f t="shared" si="63"/>
        <v>7.8641445502686286E-2</v>
      </c>
      <c r="AD223">
        <f t="shared" si="63"/>
        <v>-0.12190956485505645</v>
      </c>
      <c r="AE223">
        <f t="shared" si="63"/>
        <v>-3.1931792000000007E-2</v>
      </c>
      <c r="AF223">
        <f t="shared" si="63"/>
        <v>-0.13173299310947711</v>
      </c>
      <c r="AG223">
        <f t="shared" si="63"/>
        <v>1.6758095872000014E-5</v>
      </c>
      <c r="AH223">
        <f t="shared" si="63"/>
        <v>1.7605500000000002E-4</v>
      </c>
      <c r="AI223">
        <f t="shared" si="63"/>
        <v>1.0853642428962769E-5</v>
      </c>
      <c r="AJ223">
        <f t="shared" si="63"/>
        <v>1.7267616933243465E-2</v>
      </c>
      <c r="AK223">
        <f t="shared" si="63"/>
        <v>3.1489574062336296E-6</v>
      </c>
      <c r="AL223">
        <f t="shared" si="63"/>
        <v>1.72648321237335E-2</v>
      </c>
      <c r="AM223">
        <f t="shared" si="63"/>
        <v>0.25588232</v>
      </c>
      <c r="AN223">
        <f t="shared" si="63"/>
        <v>9.9303384189284144E-7</v>
      </c>
      <c r="AO223">
        <f t="shared" si="63"/>
        <v>-9.4414036999771259E-3</v>
      </c>
      <c r="AP223">
        <f t="shared" si="52"/>
        <v>-1.3467547626992206E-2</v>
      </c>
      <c r="AQ223">
        <f t="shared" si="66"/>
        <v>-2.5131319825514777E-3</v>
      </c>
      <c r="AR223">
        <f t="shared" si="66"/>
        <v>9.930606094916113E-3</v>
      </c>
      <c r="AS223">
        <f t="shared" si="66"/>
        <v>-1.7333795990346412E-2</v>
      </c>
      <c r="AT223">
        <f t="shared" si="66"/>
        <v>-6.6788544000000031E-4</v>
      </c>
      <c r="AU223">
        <f t="shared" si="66"/>
        <v>3.0082092800000008E-2</v>
      </c>
      <c r="AV223">
        <f t="shared" si="66"/>
        <v>1.2007926651567977E-2</v>
      </c>
      <c r="AW223">
        <f t="shared" si="66"/>
        <v>-1.781103411200001E-4</v>
      </c>
    </row>
    <row r="224" spans="1:49" x14ac:dyDescent="0.25">
      <c r="A224">
        <v>0.5</v>
      </c>
      <c r="B224">
        <v>8.1</v>
      </c>
      <c r="C224">
        <v>23</v>
      </c>
      <c r="D224">
        <v>0.6</v>
      </c>
      <c r="E224">
        <f t="shared" si="57"/>
        <v>0.64445473856209157</v>
      </c>
      <c r="F224" t="str">
        <f t="shared" si="58"/>
        <v/>
      </c>
      <c r="G224">
        <f t="shared" si="55"/>
        <v>529352.69665517798</v>
      </c>
      <c r="H224">
        <f t="shared" si="56"/>
        <v>908608.57221234054</v>
      </c>
      <c r="I224">
        <f t="shared" si="59"/>
        <v>4.1512926082490458E-2</v>
      </c>
      <c r="J224">
        <f t="shared" si="60"/>
        <v>8.7969075388603414E-3</v>
      </c>
      <c r="K224">
        <f t="shared" si="64"/>
        <v>5.3671799999999999E-2</v>
      </c>
      <c r="L224">
        <f t="shared" si="64"/>
        <v>-0.19485514360552289</v>
      </c>
      <c r="M224">
        <f t="shared" si="64"/>
        <v>0.26001749999999996</v>
      </c>
      <c r="N224">
        <f t="shared" si="64"/>
        <v>-2.2125672541417674E-2</v>
      </c>
      <c r="O224">
        <f t="shared" si="64"/>
        <v>-2.9623068000000002E-2</v>
      </c>
      <c r="P224">
        <f t="shared" si="64"/>
        <v>9.5481066878188945E-3</v>
      </c>
      <c r="Q224">
        <f t="shared" si="64"/>
        <v>-2.0568563539199999E-5</v>
      </c>
      <c r="R224">
        <f t="shared" si="64"/>
        <v>-1.7169142452337727E-3</v>
      </c>
      <c r="S224">
        <f t="shared" si="64"/>
        <v>0.10360116</v>
      </c>
      <c r="T224">
        <f t="shared" si="64"/>
        <v>2.4509662500000001E-2</v>
      </c>
      <c r="U224">
        <f t="shared" si="64"/>
        <v>-1.0526826959999999E-2</v>
      </c>
      <c r="V224">
        <f t="shared" si="64"/>
        <v>7.8741439099921567E-2</v>
      </c>
      <c r="W224">
        <f t="shared" si="64"/>
        <v>-4.9613083821759801E-2</v>
      </c>
      <c r="X224">
        <f t="shared" si="64"/>
        <v>-5.6909152467776669E-2</v>
      </c>
      <c r="Y224">
        <f t="shared" si="64"/>
        <v>-7.185735E-2</v>
      </c>
      <c r="Z224">
        <f t="shared" si="64"/>
        <v>-5.1328961999999999E-2</v>
      </c>
      <c r="AA224">
        <f t="shared" si="63"/>
        <v>-9.2513899999999996E-2</v>
      </c>
      <c r="AB224">
        <f t="shared" si="63"/>
        <v>-4.4243999999999999E-2</v>
      </c>
      <c r="AC224">
        <f t="shared" si="63"/>
        <v>0.11796216825402941</v>
      </c>
      <c r="AD224">
        <f t="shared" si="63"/>
        <v>-0.12190956485505645</v>
      </c>
      <c r="AE224">
        <f t="shared" si="63"/>
        <v>-7.1846531999999991E-2</v>
      </c>
      <c r="AF224">
        <f t="shared" si="63"/>
        <v>-0.1975994896642157</v>
      </c>
      <c r="AG224">
        <f t="shared" si="63"/>
        <v>2.86327778688E-4</v>
      </c>
      <c r="AH224">
        <f t="shared" si="63"/>
        <v>2.6408250000000002E-4</v>
      </c>
      <c r="AI224">
        <f t="shared" si="63"/>
        <v>8.2419847194935975E-5</v>
      </c>
      <c r="AJ224">
        <f t="shared" si="63"/>
        <v>1.7267616933243465E-2</v>
      </c>
      <c r="AK224">
        <f t="shared" si="63"/>
        <v>1.5941596869057744E-5</v>
      </c>
      <c r="AL224">
        <f t="shared" si="63"/>
        <v>2.5897248185600248E-2</v>
      </c>
      <c r="AM224">
        <f t="shared" si="63"/>
        <v>0.38382347999999999</v>
      </c>
      <c r="AN224">
        <f t="shared" si="63"/>
        <v>1.6966914157965956E-5</v>
      </c>
      <c r="AO224">
        <f t="shared" si="63"/>
        <v>-9.4414036999771259E-3</v>
      </c>
      <c r="AP224">
        <f t="shared" si="52"/>
        <v>-1.3467547626992206E-2</v>
      </c>
      <c r="AQ224">
        <f t="shared" si="66"/>
        <v>-5.6545469607408236E-3</v>
      </c>
      <c r="AR224">
        <f t="shared" si="66"/>
        <v>1.489590914237417E-2</v>
      </c>
      <c r="AS224">
        <f t="shared" si="66"/>
        <v>-3.9001040978279417E-2</v>
      </c>
      <c r="AT224">
        <f t="shared" si="66"/>
        <v>-3.3811700399999996E-3</v>
      </c>
      <c r="AU224">
        <f t="shared" si="66"/>
        <v>0.1015270632</v>
      </c>
      <c r="AV224">
        <f t="shared" si="66"/>
        <v>2.7017834966027943E-2</v>
      </c>
      <c r="AW224">
        <f t="shared" si="66"/>
        <v>-2.0287881043199998E-3</v>
      </c>
    </row>
    <row r="225" spans="1:49" x14ac:dyDescent="0.25">
      <c r="A225">
        <v>0.5</v>
      </c>
      <c r="B225">
        <v>8.1</v>
      </c>
      <c r="C225">
        <v>23</v>
      </c>
      <c r="D225">
        <v>0.8</v>
      </c>
      <c r="E225">
        <f t="shared" si="57"/>
        <v>0.64445473856209157</v>
      </c>
      <c r="F225">
        <f t="shared" si="58"/>
        <v>0.82943532819370835</v>
      </c>
      <c r="G225">
        <f t="shared" si="55"/>
        <v>1831125.3788570946</v>
      </c>
      <c r="H225">
        <f t="shared" si="56"/>
        <v>2311175.7711209077</v>
      </c>
      <c r="I225">
        <f t="shared" si="59"/>
        <v>0.14360061444965785</v>
      </c>
      <c r="J225">
        <f t="shared" si="60"/>
        <v>2.2376191669754034E-2</v>
      </c>
      <c r="K225">
        <f t="shared" si="64"/>
        <v>5.3671799999999999E-2</v>
      </c>
      <c r="L225">
        <f t="shared" si="64"/>
        <v>-0.19485514360552289</v>
      </c>
      <c r="M225">
        <f t="shared" si="64"/>
        <v>0.34669</v>
      </c>
      <c r="N225">
        <f t="shared" si="64"/>
        <v>-2.2125672541417674E-2</v>
      </c>
      <c r="O225">
        <f t="shared" si="64"/>
        <v>-5.2663232000000011E-2</v>
      </c>
      <c r="P225">
        <f t="shared" si="64"/>
        <v>1.2730808917091859E-2</v>
      </c>
      <c r="Q225">
        <f t="shared" si="64"/>
        <v>-1.1556767662080007E-4</v>
      </c>
      <c r="R225">
        <f t="shared" si="64"/>
        <v>-2.2892189936450304E-3</v>
      </c>
      <c r="S225">
        <f t="shared" si="64"/>
        <v>0.18417984000000004</v>
      </c>
      <c r="T225">
        <f t="shared" si="64"/>
        <v>2.4509662500000001E-2</v>
      </c>
      <c r="U225">
        <f t="shared" si="64"/>
        <v>-2.4952478720000004E-2</v>
      </c>
      <c r="V225">
        <f t="shared" si="64"/>
        <v>0.1049885854665621</v>
      </c>
      <c r="W225">
        <f t="shared" si="64"/>
        <v>-6.6150778429013082E-2</v>
      </c>
      <c r="X225">
        <f t="shared" si="64"/>
        <v>-5.6909152467776669E-2</v>
      </c>
      <c r="Y225">
        <f t="shared" si="64"/>
        <v>-7.185735E-2</v>
      </c>
      <c r="Z225">
        <f t="shared" si="64"/>
        <v>-9.1251488000000019E-2</v>
      </c>
      <c r="AA225">
        <f t="shared" si="63"/>
        <v>-9.2513899999999996E-2</v>
      </c>
      <c r="AB225">
        <f t="shared" si="63"/>
        <v>-7.8656000000000018E-2</v>
      </c>
      <c r="AC225">
        <f t="shared" si="63"/>
        <v>0.15728289100537257</v>
      </c>
      <c r="AD225">
        <f t="shared" si="63"/>
        <v>-0.12190956485505645</v>
      </c>
      <c r="AE225">
        <f t="shared" si="63"/>
        <v>-0.12772716800000003</v>
      </c>
      <c r="AF225">
        <f t="shared" si="63"/>
        <v>-0.26346598621895423</v>
      </c>
      <c r="AG225">
        <f t="shared" si="63"/>
        <v>2.1450362716160017E-3</v>
      </c>
      <c r="AH225">
        <f t="shared" si="63"/>
        <v>3.5211000000000004E-4</v>
      </c>
      <c r="AI225">
        <f t="shared" si="63"/>
        <v>3.473165577268086E-4</v>
      </c>
      <c r="AJ225">
        <f t="shared" si="63"/>
        <v>1.7267616933243465E-2</v>
      </c>
      <c r="AK225">
        <f t="shared" si="63"/>
        <v>5.0383318499738074E-5</v>
      </c>
      <c r="AL225">
        <f t="shared" si="63"/>
        <v>3.4529664247467E-2</v>
      </c>
      <c r="AM225">
        <f t="shared" si="63"/>
        <v>0.51176463999999999</v>
      </c>
      <c r="AN225">
        <f t="shared" si="63"/>
        <v>1.271083317622837E-4</v>
      </c>
      <c r="AO225">
        <f t="shared" si="63"/>
        <v>-9.4414036999771259E-3</v>
      </c>
      <c r="AP225">
        <f t="shared" si="52"/>
        <v>-1.3467547626992206E-2</v>
      </c>
      <c r="AQ225">
        <f t="shared" si="66"/>
        <v>-1.0052527930205911E-2</v>
      </c>
      <c r="AR225">
        <f t="shared" si="66"/>
        <v>1.9861212189832226E-2</v>
      </c>
      <c r="AS225">
        <f t="shared" si="66"/>
        <v>-6.9335183961385646E-2</v>
      </c>
      <c r="AT225">
        <f t="shared" si="66"/>
        <v>-1.0686167040000005E-2</v>
      </c>
      <c r="AU225">
        <f t="shared" si="66"/>
        <v>0.24065674240000007</v>
      </c>
      <c r="AV225">
        <f t="shared" si="66"/>
        <v>4.8031706606271908E-2</v>
      </c>
      <c r="AW225">
        <f t="shared" si="66"/>
        <v>-1.1399061831680006E-2</v>
      </c>
    </row>
    <row r="226" spans="1:49" x14ac:dyDescent="0.25">
      <c r="A226">
        <v>0.5</v>
      </c>
      <c r="B226">
        <v>8.1</v>
      </c>
      <c r="C226">
        <v>23</v>
      </c>
      <c r="D226">
        <v>1</v>
      </c>
      <c r="E226">
        <f t="shared" si="57"/>
        <v>0.64445473856209157</v>
      </c>
      <c r="F226" t="str">
        <f t="shared" si="58"/>
        <v/>
      </c>
      <c r="G226">
        <f t="shared" si="55"/>
        <v>3074823.4740920309</v>
      </c>
      <c r="H226">
        <f t="shared" si="56"/>
        <v>4093793.290779605</v>
      </c>
      <c r="I226">
        <f t="shared" si="59"/>
        <v>0.24113397438652759</v>
      </c>
      <c r="J226">
        <f t="shared" si="60"/>
        <v>3.9635022344670187E-2</v>
      </c>
      <c r="K226">
        <f t="shared" si="64"/>
        <v>5.3671799999999999E-2</v>
      </c>
      <c r="L226">
        <f t="shared" si="64"/>
        <v>-0.19485514360552289</v>
      </c>
      <c r="M226">
        <f t="shared" si="64"/>
        <v>0.43336249999999998</v>
      </c>
      <c r="N226">
        <f t="shared" si="64"/>
        <v>-2.2125672541417674E-2</v>
      </c>
      <c r="O226">
        <f t="shared" si="64"/>
        <v>-8.2286300000000007E-2</v>
      </c>
      <c r="P226">
        <f t="shared" si="64"/>
        <v>1.5913511146364825E-2</v>
      </c>
      <c r="Q226">
        <f t="shared" si="64"/>
        <v>-4.408557E-4</v>
      </c>
      <c r="R226">
        <f t="shared" si="64"/>
        <v>-2.8615237420562879E-3</v>
      </c>
      <c r="S226">
        <f t="shared" si="64"/>
        <v>0.28778100000000001</v>
      </c>
      <c r="T226">
        <f t="shared" si="64"/>
        <v>2.4509662500000001E-2</v>
      </c>
      <c r="U226">
        <f t="shared" si="64"/>
        <v>-4.8735309999999997E-2</v>
      </c>
      <c r="V226">
        <f t="shared" si="64"/>
        <v>0.13123573183320261</v>
      </c>
      <c r="W226">
        <f t="shared" si="64"/>
        <v>-8.2688473036266349E-2</v>
      </c>
      <c r="X226">
        <f t="shared" si="64"/>
        <v>-5.6909152467776669E-2</v>
      </c>
      <c r="Y226">
        <f t="shared" si="64"/>
        <v>-7.185735E-2</v>
      </c>
      <c r="Z226">
        <f t="shared" si="64"/>
        <v>-0.14258045</v>
      </c>
      <c r="AA226">
        <f t="shared" si="63"/>
        <v>-9.2513899999999996E-2</v>
      </c>
      <c r="AB226">
        <f t="shared" si="63"/>
        <v>-0.1229</v>
      </c>
      <c r="AC226">
        <f t="shared" si="63"/>
        <v>0.1966036137567157</v>
      </c>
      <c r="AD226">
        <f t="shared" si="63"/>
        <v>-0.12190956485505645</v>
      </c>
      <c r="AE226">
        <f t="shared" si="63"/>
        <v>-0.19957369999999999</v>
      </c>
      <c r="AF226">
        <f t="shared" si="63"/>
        <v>-0.32933248277369281</v>
      </c>
      <c r="AG226">
        <f t="shared" si="63"/>
        <v>1.0228330000000001E-2</v>
      </c>
      <c r="AH226">
        <f t="shared" si="63"/>
        <v>4.4013750000000001E-4</v>
      </c>
      <c r="AI226">
        <f t="shared" si="63"/>
        <v>1.0599260184533947E-3</v>
      </c>
      <c r="AJ226">
        <f t="shared" si="63"/>
        <v>1.7267616933243465E-2</v>
      </c>
      <c r="AK226">
        <f t="shared" si="63"/>
        <v>1.230061486810011E-4</v>
      </c>
      <c r="AL226">
        <f t="shared" si="63"/>
        <v>4.3162080309333745E-2</v>
      </c>
      <c r="AM226">
        <f t="shared" si="63"/>
        <v>0.63970579999999999</v>
      </c>
      <c r="AN226">
        <f t="shared" si="63"/>
        <v>6.060997570146733E-4</v>
      </c>
      <c r="AO226">
        <f t="shared" si="63"/>
        <v>-9.4414036999771259E-3</v>
      </c>
      <c r="AP226">
        <f t="shared" si="52"/>
        <v>-1.3467547626992206E-2</v>
      </c>
      <c r="AQ226">
        <f t="shared" si="66"/>
        <v>-1.5707074890946731E-2</v>
      </c>
      <c r="AR226">
        <f t="shared" si="66"/>
        <v>2.4826515237290285E-2</v>
      </c>
      <c r="AS226">
        <f t="shared" si="66"/>
        <v>-0.10833622493966505</v>
      </c>
      <c r="AT226">
        <f t="shared" si="66"/>
        <v>-2.6089274999999999E-2</v>
      </c>
      <c r="AU226">
        <f t="shared" si="66"/>
        <v>0.47003270000000003</v>
      </c>
      <c r="AV226">
        <f t="shared" si="66"/>
        <v>7.5049541572299844E-2</v>
      </c>
      <c r="AW226">
        <f t="shared" si="66"/>
        <v>-4.3483969999999997E-2</v>
      </c>
    </row>
    <row r="227" spans="1:49" x14ac:dyDescent="0.25">
      <c r="A227">
        <v>0.5</v>
      </c>
      <c r="B227">
        <v>8.1</v>
      </c>
      <c r="C227">
        <v>23</v>
      </c>
      <c r="D227">
        <v>1.2</v>
      </c>
      <c r="E227">
        <f t="shared" si="57"/>
        <v>0.64445473856209157</v>
      </c>
      <c r="F227" t="str">
        <f t="shared" si="58"/>
        <v/>
      </c>
      <c r="G227">
        <f t="shared" si="55"/>
        <v>4226537.5122980224</v>
      </c>
      <c r="H227">
        <f t="shared" si="56"/>
        <v>6254027.9897112371</v>
      </c>
      <c r="I227">
        <f t="shared" si="59"/>
        <v>0.33145375558026768</v>
      </c>
      <c r="J227">
        <f t="shared" si="60"/>
        <v>6.0549842532277132E-2</v>
      </c>
      <c r="K227">
        <f t="shared" si="64"/>
        <v>5.3671799999999999E-2</v>
      </c>
      <c r="L227">
        <f t="shared" si="64"/>
        <v>-0.19485514360552289</v>
      </c>
      <c r="M227">
        <f t="shared" si="64"/>
        <v>0.52003499999999991</v>
      </c>
      <c r="N227">
        <f t="shared" si="64"/>
        <v>-2.2125672541417674E-2</v>
      </c>
      <c r="O227">
        <f t="shared" si="64"/>
        <v>-0.11849227200000001</v>
      </c>
      <c r="P227">
        <f t="shared" si="64"/>
        <v>1.9096213375637789E-2</v>
      </c>
      <c r="Q227">
        <f t="shared" si="64"/>
        <v>-1.3163880665087999E-3</v>
      </c>
      <c r="R227">
        <f t="shared" si="64"/>
        <v>-3.4338284904675454E-3</v>
      </c>
      <c r="S227">
        <f t="shared" si="64"/>
        <v>0.41440463999999999</v>
      </c>
      <c r="T227">
        <f t="shared" si="64"/>
        <v>2.4509662500000001E-2</v>
      </c>
      <c r="U227">
        <f t="shared" si="64"/>
        <v>-8.4214615679999993E-2</v>
      </c>
      <c r="V227">
        <f t="shared" si="64"/>
        <v>0.15748287819984313</v>
      </c>
      <c r="W227">
        <f t="shared" si="64"/>
        <v>-9.9226167643519603E-2</v>
      </c>
      <c r="X227">
        <f t="shared" si="64"/>
        <v>-5.6909152467776669E-2</v>
      </c>
      <c r="Y227">
        <f t="shared" si="64"/>
        <v>-7.185735E-2</v>
      </c>
      <c r="Z227">
        <f t="shared" si="64"/>
        <v>-0.205315848</v>
      </c>
      <c r="AA227">
        <f t="shared" si="63"/>
        <v>-9.2513899999999996E-2</v>
      </c>
      <c r="AB227">
        <f t="shared" si="63"/>
        <v>-0.17697599999999999</v>
      </c>
      <c r="AC227">
        <f t="shared" si="63"/>
        <v>0.23592433650805883</v>
      </c>
      <c r="AD227">
        <f t="shared" si="63"/>
        <v>-0.12190956485505645</v>
      </c>
      <c r="AE227">
        <f t="shared" si="63"/>
        <v>-0.28738612799999996</v>
      </c>
      <c r="AF227">
        <f t="shared" si="63"/>
        <v>-0.3951989793284314</v>
      </c>
      <c r="AG227">
        <f t="shared" si="63"/>
        <v>3.6649955672064E-2</v>
      </c>
      <c r="AH227">
        <f t="shared" si="63"/>
        <v>5.2816500000000004E-4</v>
      </c>
      <c r="AI227">
        <f t="shared" si="63"/>
        <v>2.6374351102379512E-3</v>
      </c>
      <c r="AJ227">
        <f t="shared" si="63"/>
        <v>1.7267616933243465E-2</v>
      </c>
      <c r="AK227">
        <f t="shared" si="63"/>
        <v>2.5506554990492391E-4</v>
      </c>
      <c r="AL227">
        <f t="shared" si="63"/>
        <v>5.1794496371200496E-2</v>
      </c>
      <c r="AM227">
        <f t="shared" si="63"/>
        <v>0.76764695999999999</v>
      </c>
      <c r="AN227">
        <f t="shared" si="63"/>
        <v>2.1717650122196424E-3</v>
      </c>
      <c r="AO227">
        <f t="shared" si="63"/>
        <v>-9.4414036999771259E-3</v>
      </c>
      <c r="AP227">
        <f t="shared" si="52"/>
        <v>-1.3467547626992206E-2</v>
      </c>
      <c r="AQ227">
        <f t="shared" si="66"/>
        <v>-2.2618187842963294E-2</v>
      </c>
      <c r="AR227">
        <f t="shared" si="66"/>
        <v>2.9791818284748341E-2</v>
      </c>
      <c r="AS227">
        <f t="shared" si="66"/>
        <v>-0.15600416391311767</v>
      </c>
      <c r="AT227">
        <f t="shared" si="66"/>
        <v>-5.4098720639999993E-2</v>
      </c>
      <c r="AU227">
        <f t="shared" si="66"/>
        <v>0.81221650560000003</v>
      </c>
      <c r="AV227">
        <f t="shared" si="66"/>
        <v>0.10807133986411177</v>
      </c>
      <c r="AW227">
        <f t="shared" si="66"/>
        <v>-0.12984243867647999</v>
      </c>
    </row>
    <row r="228" spans="1:49" x14ac:dyDescent="0.25">
      <c r="A228">
        <v>0.5</v>
      </c>
      <c r="B228">
        <v>8.1</v>
      </c>
      <c r="C228">
        <v>23</v>
      </c>
      <c r="D228">
        <v>1.4</v>
      </c>
      <c r="E228">
        <f t="shared" si="57"/>
        <v>0.64445473856209157</v>
      </c>
      <c r="F228" t="str">
        <f t="shared" si="58"/>
        <v/>
      </c>
      <c r="G228">
        <f t="shared" si="55"/>
        <v>5249076.8207428697</v>
      </c>
      <c r="H228">
        <f t="shared" si="56"/>
        <v>8675516.8384037316</v>
      </c>
      <c r="I228">
        <f t="shared" si="59"/>
        <v>0.41164338906307019</v>
      </c>
      <c r="J228">
        <f t="shared" si="60"/>
        <v>8.3994056201165013E-2</v>
      </c>
      <c r="K228">
        <f t="shared" si="64"/>
        <v>5.3671799999999999E-2</v>
      </c>
      <c r="L228">
        <f t="shared" si="64"/>
        <v>-0.19485514360552289</v>
      </c>
      <c r="M228">
        <f t="shared" si="64"/>
        <v>0.60670749999999996</v>
      </c>
      <c r="N228">
        <f t="shared" si="64"/>
        <v>-2.2125672541417674E-2</v>
      </c>
      <c r="O228">
        <f t="shared" si="64"/>
        <v>-0.16128114799999999</v>
      </c>
      <c r="P228">
        <f t="shared" si="64"/>
        <v>2.227891560491075E-2</v>
      </c>
      <c r="Q228">
        <f t="shared" si="64"/>
        <v>-3.3194388639551987E-3</v>
      </c>
      <c r="R228">
        <f t="shared" si="64"/>
        <v>-4.0061332388788024E-3</v>
      </c>
      <c r="S228">
        <f t="shared" si="64"/>
        <v>0.56405075999999998</v>
      </c>
      <c r="T228">
        <f t="shared" si="64"/>
        <v>2.4509662500000001E-2</v>
      </c>
      <c r="U228">
        <f t="shared" si="64"/>
        <v>-0.13372969063999995</v>
      </c>
      <c r="V228">
        <f t="shared" si="64"/>
        <v>0.18373002456648366</v>
      </c>
      <c r="W228">
        <f t="shared" si="64"/>
        <v>-0.11576386225077287</v>
      </c>
      <c r="X228">
        <f t="shared" si="64"/>
        <v>-5.6909152467776669E-2</v>
      </c>
      <c r="Y228">
        <f t="shared" si="64"/>
        <v>-7.185735E-2</v>
      </c>
      <c r="Z228">
        <f t="shared" si="64"/>
        <v>-0.27945768199999999</v>
      </c>
      <c r="AA228">
        <f t="shared" si="63"/>
        <v>-9.2513899999999996E-2</v>
      </c>
      <c r="AB228">
        <f t="shared" si="63"/>
        <v>-0.24088399999999996</v>
      </c>
      <c r="AC228">
        <f t="shared" si="63"/>
        <v>0.27524505925940196</v>
      </c>
      <c r="AD228">
        <f t="shared" si="63"/>
        <v>-0.12190956485505645</v>
      </c>
      <c r="AE228">
        <f t="shared" si="63"/>
        <v>-0.39116445199999994</v>
      </c>
      <c r="AF228">
        <f t="shared" si="63"/>
        <v>-0.46106547588316993</v>
      </c>
      <c r="AG228">
        <f t="shared" si="63"/>
        <v>0.10782041053683195</v>
      </c>
      <c r="AH228">
        <f t="shared" si="63"/>
        <v>6.1619249999999995E-4</v>
      </c>
      <c r="AI228">
        <f t="shared" si="63"/>
        <v>5.7005365094867835E-3</v>
      </c>
      <c r="AJ228">
        <f t="shared" si="63"/>
        <v>1.7267616933243465E-2</v>
      </c>
      <c r="AK228">
        <f t="shared" si="63"/>
        <v>4.7254042077293377E-4</v>
      </c>
      <c r="AL228">
        <f t="shared" si="63"/>
        <v>6.0426912433067241E-2</v>
      </c>
      <c r="AM228">
        <f t="shared" si="63"/>
        <v>0.89558811999999988</v>
      </c>
      <c r="AN228">
        <f t="shared" si="63"/>
        <v>6.3891099160465247E-3</v>
      </c>
      <c r="AO228">
        <f t="shared" si="63"/>
        <v>-9.4414036999771259E-3</v>
      </c>
      <c r="AP228">
        <f t="shared" si="52"/>
        <v>-1.3467547626992206E-2</v>
      </c>
      <c r="AQ228">
        <f t="shared" si="66"/>
        <v>-3.078586678625559E-2</v>
      </c>
      <c r="AR228">
        <f t="shared" si="66"/>
        <v>3.4757121332206396E-2</v>
      </c>
      <c r="AS228">
        <f t="shared" si="66"/>
        <v>-0.21233900088174346</v>
      </c>
      <c r="AT228">
        <f t="shared" si="66"/>
        <v>-0.10022455883999996</v>
      </c>
      <c r="AU228">
        <f t="shared" si="66"/>
        <v>1.2897697287999998</v>
      </c>
      <c r="AV228">
        <f t="shared" si="66"/>
        <v>0.14709710148170765</v>
      </c>
      <c r="AW228">
        <f t="shared" si="66"/>
        <v>-0.32741411753791982</v>
      </c>
    </row>
    <row r="229" spans="1:49" x14ac:dyDescent="0.25">
      <c r="A229">
        <v>0.5</v>
      </c>
      <c r="B229">
        <v>8.1</v>
      </c>
      <c r="C229">
        <v>23</v>
      </c>
      <c r="D229">
        <v>1.6</v>
      </c>
      <c r="E229">
        <f t="shared" si="57"/>
        <v>0.64445473856209157</v>
      </c>
      <c r="F229" t="str">
        <f t="shared" si="58"/>
        <v/>
      </c>
      <c r="G229">
        <f t="shared" si="55"/>
        <v>6100544.7912857458</v>
      </c>
      <c r="H229">
        <f t="shared" si="56"/>
        <v>11125254.268847914</v>
      </c>
      <c r="I229">
        <f t="shared" si="59"/>
        <v>0.47841725674354341</v>
      </c>
      <c r="J229">
        <f t="shared" si="60"/>
        <v>0.10771176515655285</v>
      </c>
      <c r="K229">
        <f t="shared" si="64"/>
        <v>5.3671799999999999E-2</v>
      </c>
      <c r="L229">
        <f t="shared" si="64"/>
        <v>-0.19485514360552289</v>
      </c>
      <c r="M229">
        <f t="shared" si="64"/>
        <v>0.69338</v>
      </c>
      <c r="N229">
        <f t="shared" si="64"/>
        <v>-2.2125672541417674E-2</v>
      </c>
      <c r="O229">
        <f t="shared" si="64"/>
        <v>-0.21065292800000004</v>
      </c>
      <c r="P229">
        <f t="shared" si="64"/>
        <v>2.5461617834183718E-2</v>
      </c>
      <c r="Q229">
        <f t="shared" si="64"/>
        <v>-7.3963313037312042E-3</v>
      </c>
      <c r="R229">
        <f t="shared" si="64"/>
        <v>-4.5784379872900608E-3</v>
      </c>
      <c r="S229">
        <f t="shared" si="64"/>
        <v>0.73671936000000016</v>
      </c>
      <c r="T229">
        <f t="shared" si="64"/>
        <v>2.4509662500000001E-2</v>
      </c>
      <c r="U229">
        <f t="shared" si="64"/>
        <v>-0.19961982976000003</v>
      </c>
      <c r="V229">
        <f t="shared" si="64"/>
        <v>0.20997717093312421</v>
      </c>
      <c r="W229">
        <f t="shared" si="64"/>
        <v>-0.13230155685802616</v>
      </c>
      <c r="X229">
        <f t="shared" si="64"/>
        <v>-5.6909152467776669E-2</v>
      </c>
      <c r="Y229">
        <f t="shared" si="64"/>
        <v>-7.185735E-2</v>
      </c>
      <c r="Z229">
        <f t="shared" si="64"/>
        <v>-0.36500595200000008</v>
      </c>
      <c r="AA229">
        <f t="shared" si="63"/>
        <v>-9.2513899999999996E-2</v>
      </c>
      <c r="AB229">
        <f t="shared" si="63"/>
        <v>-0.31462400000000007</v>
      </c>
      <c r="AC229">
        <f t="shared" si="63"/>
        <v>0.31456578201074514</v>
      </c>
      <c r="AD229">
        <f t="shared" si="63"/>
        <v>-0.12190956485505645</v>
      </c>
      <c r="AE229">
        <f t="shared" si="63"/>
        <v>-0.51090867200000012</v>
      </c>
      <c r="AF229">
        <f t="shared" si="63"/>
        <v>-0.52693197243790846</v>
      </c>
      <c r="AG229">
        <f t="shared" si="63"/>
        <v>0.27456464276684822</v>
      </c>
      <c r="AH229">
        <f t="shared" si="63"/>
        <v>7.0422000000000008E-4</v>
      </c>
      <c r="AI229">
        <f t="shared" si="63"/>
        <v>1.1114129847257875E-2</v>
      </c>
      <c r="AJ229">
        <f t="shared" si="63"/>
        <v>1.7267616933243465E-2</v>
      </c>
      <c r="AK229">
        <f t="shared" si="63"/>
        <v>8.0613309599580918E-4</v>
      </c>
      <c r="AL229">
        <f t="shared" si="63"/>
        <v>6.9059328494934E-2</v>
      </c>
      <c r="AM229">
        <f t="shared" si="63"/>
        <v>1.02352928</v>
      </c>
      <c r="AN229">
        <f t="shared" si="63"/>
        <v>1.6269866465572314E-2</v>
      </c>
      <c r="AO229">
        <f t="shared" si="63"/>
        <v>-9.4414036999771259E-3</v>
      </c>
      <c r="AP229">
        <f t="shared" si="52"/>
        <v>-1.3467547626992206E-2</v>
      </c>
      <c r="AQ229">
        <f t="shared" si="66"/>
        <v>-4.0210111720823644E-2</v>
      </c>
      <c r="AR229">
        <f t="shared" si="66"/>
        <v>3.9722424379664452E-2</v>
      </c>
      <c r="AS229">
        <f t="shared" si="66"/>
        <v>-0.27734073584554259</v>
      </c>
      <c r="AT229">
        <f t="shared" si="66"/>
        <v>-0.17097867264000008</v>
      </c>
      <c r="AU229">
        <f t="shared" si="66"/>
        <v>1.9252539392000005</v>
      </c>
      <c r="AV229">
        <f t="shared" si="66"/>
        <v>0.19212682642508763</v>
      </c>
      <c r="AW229">
        <f t="shared" si="66"/>
        <v>-0.72953995722752041</v>
      </c>
    </row>
    <row r="230" spans="1:49" x14ac:dyDescent="0.25">
      <c r="A230">
        <v>0.5</v>
      </c>
      <c r="B230">
        <v>8.1</v>
      </c>
      <c r="C230">
        <v>23.5</v>
      </c>
      <c r="D230">
        <v>0.4</v>
      </c>
      <c r="E230">
        <f t="shared" si="57"/>
        <v>0.65846462418300655</v>
      </c>
      <c r="F230" t="str">
        <f t="shared" si="58"/>
        <v/>
      </c>
      <c r="G230">
        <f t="shared" si="55"/>
        <v>-887528.66346139298</v>
      </c>
      <c r="H230">
        <f t="shared" si="56"/>
        <v>-272948.8895844525</v>
      </c>
      <c r="I230">
        <f t="shared" si="59"/>
        <v>-6.9601821309629788E-2</v>
      </c>
      <c r="J230">
        <f t="shared" si="60"/>
        <v>-2.6426188547425391E-3</v>
      </c>
      <c r="K230">
        <f t="shared" si="64"/>
        <v>5.3671799999999999E-2</v>
      </c>
      <c r="L230">
        <f t="shared" si="64"/>
        <v>-0.19909112498825163</v>
      </c>
      <c r="M230">
        <f t="shared" si="64"/>
        <v>0.173345</v>
      </c>
      <c r="N230">
        <f t="shared" si="64"/>
        <v>-2.309811467107355E-2</v>
      </c>
      <c r="O230">
        <f t="shared" si="64"/>
        <v>-1.3165808000000003E-2</v>
      </c>
      <c r="P230">
        <f t="shared" si="64"/>
        <v>6.7896296036370285E-3</v>
      </c>
      <c r="Q230">
        <f t="shared" si="64"/>
        <v>-1.805744947200001E-6</v>
      </c>
      <c r="R230">
        <f t="shared" si="64"/>
        <v>-1.2474336350964442E-3</v>
      </c>
      <c r="S230">
        <f t="shared" si="64"/>
        <v>4.604496000000001E-2</v>
      </c>
      <c r="T230">
        <f t="shared" si="64"/>
        <v>2.4509662500000001E-2</v>
      </c>
      <c r="U230">
        <f t="shared" si="64"/>
        <v>-3.1190598400000005E-3</v>
      </c>
      <c r="V230">
        <f t="shared" si="64"/>
        <v>5.3635473010091507E-2</v>
      </c>
      <c r="W230">
        <f t="shared" si="64"/>
        <v>-3.3794419414821898E-2</v>
      </c>
      <c r="X230">
        <f t="shared" si="64"/>
        <v>-5.9410358129167597E-2</v>
      </c>
      <c r="Y230">
        <f t="shared" si="64"/>
        <v>-7.185735E-2</v>
      </c>
      <c r="Z230">
        <f t="shared" si="64"/>
        <v>-2.2812872000000005E-2</v>
      </c>
      <c r="AA230">
        <f t="shared" si="63"/>
        <v>-9.2513899999999996E-2</v>
      </c>
      <c r="AB230">
        <f t="shared" si="63"/>
        <v>-1.9664000000000004E-2</v>
      </c>
      <c r="AC230">
        <f t="shared" si="63"/>
        <v>8.035104214404902E-2</v>
      </c>
      <c r="AD230">
        <f t="shared" si="63"/>
        <v>-0.12726759393422479</v>
      </c>
      <c r="AE230">
        <f t="shared" si="63"/>
        <v>-3.1931792000000007E-2</v>
      </c>
      <c r="AF230">
        <f t="shared" si="63"/>
        <v>-0.13459675382924835</v>
      </c>
      <c r="AG230">
        <f t="shared" si="63"/>
        <v>1.6758095872000014E-5</v>
      </c>
      <c r="AH230">
        <f t="shared" si="63"/>
        <v>1.7605500000000002E-4</v>
      </c>
      <c r="AI230">
        <f t="shared" si="63"/>
        <v>1.1330669246492793E-5</v>
      </c>
      <c r="AJ230">
        <f t="shared" si="63"/>
        <v>1.7642999910053105E-2</v>
      </c>
      <c r="AK230">
        <f t="shared" si="63"/>
        <v>3.4318388890940561E-6</v>
      </c>
      <c r="AL230">
        <f t="shared" si="63"/>
        <v>1.8023636182101746E-2</v>
      </c>
      <c r="AM230">
        <f t="shared" si="63"/>
        <v>0.25588232</v>
      </c>
      <c r="AN230">
        <f t="shared" si="63"/>
        <v>1.0146215341079031E-6</v>
      </c>
      <c r="AO230">
        <f t="shared" si="63"/>
        <v>-9.6466516064983663E-3</v>
      </c>
      <c r="AP230">
        <f t="shared" si="52"/>
        <v>-1.4677382931742696E-2</v>
      </c>
      <c r="AQ230">
        <f t="shared" si="66"/>
        <v>-2.6235862710095523E-3</v>
      </c>
      <c r="AR230">
        <f t="shared" si="66"/>
        <v>1.0592435651685659E-2</v>
      </c>
      <c r="AS230">
        <f t="shared" si="66"/>
        <v>-1.7710617642310463E-2</v>
      </c>
      <c r="AT230">
        <f t="shared" si="66"/>
        <v>-6.6788544000000031E-4</v>
      </c>
      <c r="AU230">
        <f t="shared" si="66"/>
        <v>3.0082092800000008E-2</v>
      </c>
      <c r="AV230">
        <f t="shared" si="66"/>
        <v>1.2268968535297714E-2</v>
      </c>
      <c r="AW230">
        <f t="shared" si="66"/>
        <v>-1.781103411200001E-4</v>
      </c>
    </row>
    <row r="231" spans="1:49" x14ac:dyDescent="0.25">
      <c r="A231">
        <v>0.5</v>
      </c>
      <c r="B231">
        <v>8.1</v>
      </c>
      <c r="C231">
        <v>23.5</v>
      </c>
      <c r="D231">
        <v>0.6</v>
      </c>
      <c r="E231">
        <f t="shared" si="57"/>
        <v>0.65846462418300655</v>
      </c>
      <c r="F231" t="str">
        <f t="shared" si="58"/>
        <v/>
      </c>
      <c r="G231">
        <f t="shared" si="55"/>
        <v>445265.34926283057</v>
      </c>
      <c r="H231">
        <f t="shared" si="56"/>
        <v>841455.02805309324</v>
      </c>
      <c r="I231">
        <f t="shared" si="59"/>
        <v>3.4918623533683239E-2</v>
      </c>
      <c r="J231">
        <f t="shared" si="60"/>
        <v>8.1467447108371678E-3</v>
      </c>
      <c r="K231">
        <f t="shared" si="64"/>
        <v>5.3671799999999999E-2</v>
      </c>
      <c r="L231">
        <f t="shared" si="64"/>
        <v>-0.19909112498825163</v>
      </c>
      <c r="M231">
        <f t="shared" si="64"/>
        <v>0.26001749999999996</v>
      </c>
      <c r="N231">
        <f t="shared" si="64"/>
        <v>-2.309811467107355E-2</v>
      </c>
      <c r="O231">
        <f t="shared" si="64"/>
        <v>-2.9623068000000002E-2</v>
      </c>
      <c r="P231">
        <f t="shared" si="64"/>
        <v>1.0184444405455543E-2</v>
      </c>
      <c r="Q231">
        <f t="shared" si="64"/>
        <v>-2.0568563539199999E-5</v>
      </c>
      <c r="R231">
        <f t="shared" si="64"/>
        <v>-1.8711504526446664E-3</v>
      </c>
      <c r="S231">
        <f t="shared" si="64"/>
        <v>0.10360116</v>
      </c>
      <c r="T231">
        <f t="shared" si="64"/>
        <v>2.4509662500000001E-2</v>
      </c>
      <c r="U231">
        <f t="shared" si="64"/>
        <v>-1.0526826959999999E-2</v>
      </c>
      <c r="V231">
        <f t="shared" si="64"/>
        <v>8.045320951513725E-2</v>
      </c>
      <c r="W231">
        <f t="shared" si="64"/>
        <v>-5.0691629122232837E-2</v>
      </c>
      <c r="X231">
        <f t="shared" si="64"/>
        <v>-5.9410358129167597E-2</v>
      </c>
      <c r="Y231">
        <f t="shared" si="64"/>
        <v>-7.185735E-2</v>
      </c>
      <c r="Z231">
        <f t="shared" si="64"/>
        <v>-5.1328961999999999E-2</v>
      </c>
      <c r="AA231">
        <f t="shared" si="63"/>
        <v>-9.2513899999999996E-2</v>
      </c>
      <c r="AB231">
        <f t="shared" si="63"/>
        <v>-4.4243999999999999E-2</v>
      </c>
      <c r="AC231">
        <f t="shared" si="63"/>
        <v>0.12052656321607352</v>
      </c>
      <c r="AD231">
        <f t="shared" si="63"/>
        <v>-0.12726759393422479</v>
      </c>
      <c r="AE231">
        <f t="shared" si="63"/>
        <v>-7.1846531999999991E-2</v>
      </c>
      <c r="AF231">
        <f t="shared" si="63"/>
        <v>-0.20189513074387253</v>
      </c>
      <c r="AG231">
        <f t="shared" si="63"/>
        <v>2.86327778688E-4</v>
      </c>
      <c r="AH231">
        <f t="shared" si="63"/>
        <v>2.6408250000000002E-4</v>
      </c>
      <c r="AI231">
        <f t="shared" si="63"/>
        <v>8.6042269590554593E-5</v>
      </c>
      <c r="AJ231">
        <f t="shared" si="63"/>
        <v>1.7642999910053105E-2</v>
      </c>
      <c r="AK231">
        <f t="shared" si="63"/>
        <v>1.7373684376038653E-5</v>
      </c>
      <c r="AL231">
        <f t="shared" si="63"/>
        <v>2.7035454273152616E-2</v>
      </c>
      <c r="AM231">
        <f t="shared" si="63"/>
        <v>0.38382347999999999</v>
      </c>
      <c r="AN231">
        <f t="shared" si="63"/>
        <v>1.7335760117921736E-5</v>
      </c>
      <c r="AO231">
        <f t="shared" si="63"/>
        <v>-9.6466516064983663E-3</v>
      </c>
      <c r="AP231">
        <f t="shared" si="52"/>
        <v>-1.4677382931742696E-2</v>
      </c>
      <c r="AQ231">
        <f t="shared" si="66"/>
        <v>-5.9030691097714917E-3</v>
      </c>
      <c r="AR231">
        <f t="shared" si="66"/>
        <v>1.5888653477528488E-2</v>
      </c>
      <c r="AS231">
        <f t="shared" si="66"/>
        <v>-3.9848889695198536E-2</v>
      </c>
      <c r="AT231">
        <f t="shared" si="66"/>
        <v>-3.3811700399999996E-3</v>
      </c>
      <c r="AU231">
        <f t="shared" si="66"/>
        <v>0.1015270632</v>
      </c>
      <c r="AV231">
        <f t="shared" si="66"/>
        <v>2.7605179204419853E-2</v>
      </c>
      <c r="AW231">
        <f t="shared" si="66"/>
        <v>-2.0287881043199998E-3</v>
      </c>
    </row>
    <row r="232" spans="1:49" x14ac:dyDescent="0.25">
      <c r="A232">
        <v>0.5</v>
      </c>
      <c r="B232">
        <v>8.1</v>
      </c>
      <c r="C232">
        <v>23.5</v>
      </c>
      <c r="D232">
        <v>0.8</v>
      </c>
      <c r="E232">
        <f t="shared" si="57"/>
        <v>0.65846462418300655</v>
      </c>
      <c r="F232">
        <f t="shared" si="58"/>
        <v>0.83732496871988649</v>
      </c>
      <c r="G232">
        <f t="shared" si="55"/>
        <v>1751778.7328341247</v>
      </c>
      <c r="H232">
        <f t="shared" si="56"/>
        <v>2241486.0699943518</v>
      </c>
      <c r="I232">
        <f t="shared" si="59"/>
        <v>0.13737808744250682</v>
      </c>
      <c r="J232">
        <f t="shared" si="60"/>
        <v>2.1701474441708932E-2</v>
      </c>
      <c r="K232">
        <f t="shared" si="64"/>
        <v>5.3671799999999999E-2</v>
      </c>
      <c r="L232">
        <f t="shared" si="64"/>
        <v>-0.19909112498825163</v>
      </c>
      <c r="M232">
        <f t="shared" si="64"/>
        <v>0.34669</v>
      </c>
      <c r="N232">
        <f t="shared" si="64"/>
        <v>-2.309811467107355E-2</v>
      </c>
      <c r="O232">
        <f t="shared" si="64"/>
        <v>-5.2663232000000011E-2</v>
      </c>
      <c r="P232">
        <f t="shared" si="64"/>
        <v>1.3579259207274057E-2</v>
      </c>
      <c r="Q232">
        <f t="shared" si="64"/>
        <v>-1.1556767662080007E-4</v>
      </c>
      <c r="R232">
        <f t="shared" si="64"/>
        <v>-2.4948672701928885E-3</v>
      </c>
      <c r="S232">
        <f t="shared" si="64"/>
        <v>0.18417984000000004</v>
      </c>
      <c r="T232">
        <f t="shared" si="64"/>
        <v>2.4509662500000001E-2</v>
      </c>
      <c r="U232">
        <f t="shared" si="64"/>
        <v>-2.4952478720000004E-2</v>
      </c>
      <c r="V232">
        <f t="shared" si="64"/>
        <v>0.10727094602018301</v>
      </c>
      <c r="W232">
        <f t="shared" si="64"/>
        <v>-6.7588838829643796E-2</v>
      </c>
      <c r="X232">
        <f t="shared" si="64"/>
        <v>-5.9410358129167597E-2</v>
      </c>
      <c r="Y232">
        <f t="shared" si="64"/>
        <v>-7.185735E-2</v>
      </c>
      <c r="Z232">
        <f t="shared" si="64"/>
        <v>-9.1251488000000019E-2</v>
      </c>
      <c r="AA232">
        <f t="shared" si="63"/>
        <v>-9.2513899999999996E-2</v>
      </c>
      <c r="AB232">
        <f t="shared" si="63"/>
        <v>-7.8656000000000018E-2</v>
      </c>
      <c r="AC232">
        <f t="shared" si="63"/>
        <v>0.16070208428809804</v>
      </c>
      <c r="AD232">
        <f t="shared" si="63"/>
        <v>-0.12726759393422479</v>
      </c>
      <c r="AE232">
        <f t="shared" si="63"/>
        <v>-0.12772716800000003</v>
      </c>
      <c r="AF232">
        <f t="shared" si="63"/>
        <v>-0.2691935076584967</v>
      </c>
      <c r="AG232">
        <f t="shared" si="63"/>
        <v>2.1450362716160017E-3</v>
      </c>
      <c r="AH232">
        <f t="shared" si="63"/>
        <v>3.5211000000000004E-4</v>
      </c>
      <c r="AI232">
        <f t="shared" si="63"/>
        <v>3.6258141588776938E-4</v>
      </c>
      <c r="AJ232">
        <f t="shared" si="63"/>
        <v>1.7642999910053105E-2</v>
      </c>
      <c r="AK232">
        <f t="shared" si="63"/>
        <v>5.4909422225504897E-5</v>
      </c>
      <c r="AL232">
        <f t="shared" si="63"/>
        <v>3.6047272364203492E-2</v>
      </c>
      <c r="AM232">
        <f t="shared" si="63"/>
        <v>0.51176463999999999</v>
      </c>
      <c r="AN232">
        <f t="shared" si="63"/>
        <v>1.2987155636581159E-4</v>
      </c>
      <c r="AO232">
        <f t="shared" si="63"/>
        <v>-9.6466516064983663E-3</v>
      </c>
      <c r="AP232">
        <f t="shared" si="52"/>
        <v>-1.4677382931742696E-2</v>
      </c>
      <c r="AQ232">
        <f t="shared" si="66"/>
        <v>-1.0494345084038209E-2</v>
      </c>
      <c r="AR232">
        <f t="shared" si="66"/>
        <v>2.1184871303371319E-2</v>
      </c>
      <c r="AS232">
        <f t="shared" si="66"/>
        <v>-7.0842470569241853E-2</v>
      </c>
      <c r="AT232">
        <f t="shared" si="66"/>
        <v>-1.0686167040000005E-2</v>
      </c>
      <c r="AU232">
        <f t="shared" si="66"/>
        <v>0.24065674240000007</v>
      </c>
      <c r="AV232">
        <f t="shared" si="66"/>
        <v>4.9075874141190856E-2</v>
      </c>
      <c r="AW232">
        <f t="shared" si="66"/>
        <v>-1.1399061831680006E-2</v>
      </c>
    </row>
    <row r="233" spans="1:49" x14ac:dyDescent="0.25">
      <c r="A233">
        <v>0.5</v>
      </c>
      <c r="B233">
        <v>8.1</v>
      </c>
      <c r="C233">
        <v>23.5</v>
      </c>
      <c r="D233">
        <v>1</v>
      </c>
      <c r="E233">
        <f t="shared" si="57"/>
        <v>0.65846462418300655</v>
      </c>
      <c r="F233" t="str">
        <f t="shared" si="58"/>
        <v/>
      </c>
      <c r="G233">
        <f t="shared" si="55"/>
        <v>3000217.5294384384</v>
      </c>
      <c r="H233">
        <f t="shared" si="56"/>
        <v>4020720.5673815249</v>
      </c>
      <c r="I233">
        <f t="shared" si="59"/>
        <v>0.23528322292103268</v>
      </c>
      <c r="J233">
        <f t="shared" si="60"/>
        <v>3.8927551591031513E-2</v>
      </c>
      <c r="K233">
        <f t="shared" si="64"/>
        <v>5.3671799999999999E-2</v>
      </c>
      <c r="L233">
        <f t="shared" si="64"/>
        <v>-0.19909112498825163</v>
      </c>
      <c r="M233">
        <f t="shared" si="64"/>
        <v>0.43336249999999998</v>
      </c>
      <c r="N233">
        <f t="shared" si="64"/>
        <v>-2.309811467107355E-2</v>
      </c>
      <c r="O233">
        <f t="shared" si="64"/>
        <v>-8.2286300000000007E-2</v>
      </c>
      <c r="P233">
        <f t="shared" si="64"/>
        <v>1.6974074009092573E-2</v>
      </c>
      <c r="Q233">
        <f t="shared" si="64"/>
        <v>-4.408557E-4</v>
      </c>
      <c r="R233">
        <f t="shared" si="64"/>
        <v>-3.1185840877411102E-3</v>
      </c>
      <c r="S233">
        <f t="shared" si="64"/>
        <v>0.28778100000000001</v>
      </c>
      <c r="T233">
        <f t="shared" si="64"/>
        <v>2.4509662500000001E-2</v>
      </c>
      <c r="U233">
        <f t="shared" si="64"/>
        <v>-4.8735309999999997E-2</v>
      </c>
      <c r="V233">
        <f t="shared" si="64"/>
        <v>0.13408868252522876</v>
      </c>
      <c r="W233">
        <f t="shared" si="64"/>
        <v>-8.4486048537054742E-2</v>
      </c>
      <c r="X233">
        <f t="shared" si="64"/>
        <v>-5.9410358129167597E-2</v>
      </c>
      <c r="Y233">
        <f t="shared" si="64"/>
        <v>-7.185735E-2</v>
      </c>
      <c r="Z233">
        <f t="shared" si="64"/>
        <v>-0.14258045</v>
      </c>
      <c r="AA233">
        <f t="shared" si="63"/>
        <v>-9.2513899999999996E-2</v>
      </c>
      <c r="AB233">
        <f t="shared" si="63"/>
        <v>-0.1229</v>
      </c>
      <c r="AC233">
        <f t="shared" si="63"/>
        <v>0.20087760536012256</v>
      </c>
      <c r="AD233">
        <f t="shared" si="63"/>
        <v>-0.12726759393422479</v>
      </c>
      <c r="AE233">
        <f t="shared" si="63"/>
        <v>-0.19957369999999999</v>
      </c>
      <c r="AF233">
        <f t="shared" si="63"/>
        <v>-0.3364918845731209</v>
      </c>
      <c r="AG233">
        <f t="shared" si="63"/>
        <v>1.0228330000000001E-2</v>
      </c>
      <c r="AH233">
        <f t="shared" si="63"/>
        <v>4.4013750000000001E-4</v>
      </c>
      <c r="AI233">
        <f t="shared" si="63"/>
        <v>1.1065106686028111E-3</v>
      </c>
      <c r="AJ233">
        <f t="shared" si="63"/>
        <v>1.7642999910053105E-2</v>
      </c>
      <c r="AK233">
        <f t="shared" si="63"/>
        <v>1.3405620660523652E-4</v>
      </c>
      <c r="AL233">
        <f t="shared" si="63"/>
        <v>4.5059090455254358E-2</v>
      </c>
      <c r="AM233">
        <f t="shared" si="63"/>
        <v>0.63970579999999999</v>
      </c>
      <c r="AN233">
        <f t="shared" si="63"/>
        <v>6.1927583868890519E-4</v>
      </c>
      <c r="AO233">
        <f t="shared" si="63"/>
        <v>-9.6466516064983663E-3</v>
      </c>
      <c r="AP233">
        <f t="shared" si="52"/>
        <v>-1.4677382931742696E-2</v>
      </c>
      <c r="AQ233">
        <f t="shared" si="66"/>
        <v>-1.63974141938097E-2</v>
      </c>
      <c r="AR233">
        <f t="shared" si="66"/>
        <v>2.6481089129214149E-2</v>
      </c>
      <c r="AS233">
        <f t="shared" si="66"/>
        <v>-0.11069136026444037</v>
      </c>
      <c r="AT233">
        <f t="shared" si="66"/>
        <v>-2.6089274999999999E-2</v>
      </c>
      <c r="AU233">
        <f t="shared" si="66"/>
        <v>0.47003270000000003</v>
      </c>
      <c r="AV233">
        <f t="shared" si="66"/>
        <v>7.6681053345610706E-2</v>
      </c>
      <c r="AW233">
        <f t="shared" si="66"/>
        <v>-4.3483969999999997E-2</v>
      </c>
    </row>
    <row r="234" spans="1:49" x14ac:dyDescent="0.25">
      <c r="A234">
        <v>0.5</v>
      </c>
      <c r="B234">
        <v>8.1</v>
      </c>
      <c r="C234">
        <v>23.5</v>
      </c>
      <c r="D234">
        <v>1.2</v>
      </c>
      <c r="E234">
        <f t="shared" si="57"/>
        <v>0.65846462418300655</v>
      </c>
      <c r="F234" t="str">
        <f t="shared" si="58"/>
        <v/>
      </c>
      <c r="G234">
        <f t="shared" si="55"/>
        <v>4156672.2690138067</v>
      </c>
      <c r="H234">
        <f t="shared" si="56"/>
        <v>6177095.6639549527</v>
      </c>
      <c r="I234">
        <f t="shared" si="59"/>
        <v>0.32597477965642885</v>
      </c>
      <c r="J234">
        <f t="shared" si="60"/>
        <v>5.9805004130874334E-2</v>
      </c>
      <c r="K234">
        <f t="shared" si="64"/>
        <v>5.3671799999999999E-2</v>
      </c>
      <c r="L234">
        <f t="shared" si="64"/>
        <v>-0.19909112498825163</v>
      </c>
      <c r="M234">
        <f t="shared" si="64"/>
        <v>0.52003499999999991</v>
      </c>
      <c r="N234">
        <f t="shared" si="64"/>
        <v>-2.309811467107355E-2</v>
      </c>
      <c r="O234">
        <f t="shared" si="64"/>
        <v>-0.11849227200000001</v>
      </c>
      <c r="P234">
        <f t="shared" si="64"/>
        <v>2.0368888810911086E-2</v>
      </c>
      <c r="Q234">
        <f t="shared" si="64"/>
        <v>-1.3163880665087999E-3</v>
      </c>
      <c r="R234">
        <f t="shared" si="64"/>
        <v>-3.7423009052893327E-3</v>
      </c>
      <c r="S234">
        <f t="shared" si="64"/>
        <v>0.41440463999999999</v>
      </c>
      <c r="T234">
        <f t="shared" si="64"/>
        <v>2.4509662500000001E-2</v>
      </c>
      <c r="U234">
        <f t="shared" si="64"/>
        <v>-8.4214615679999993E-2</v>
      </c>
      <c r="V234">
        <f t="shared" si="64"/>
        <v>0.1609064190302745</v>
      </c>
      <c r="W234">
        <f t="shared" si="64"/>
        <v>-0.10138325824446567</v>
      </c>
      <c r="X234">
        <f t="shared" si="64"/>
        <v>-5.9410358129167597E-2</v>
      </c>
      <c r="Y234">
        <f t="shared" si="64"/>
        <v>-7.185735E-2</v>
      </c>
      <c r="Z234">
        <f t="shared" ref="Z234:AO249" si="67">Z$4*$A234^Z$1*$D234^Z$2*$E234^Z$3</f>
        <v>-0.205315848</v>
      </c>
      <c r="AA234">
        <f t="shared" si="67"/>
        <v>-9.2513899999999996E-2</v>
      </c>
      <c r="AB234">
        <f t="shared" si="67"/>
        <v>-0.17697599999999999</v>
      </c>
      <c r="AC234">
        <f t="shared" si="67"/>
        <v>0.24105312643214705</v>
      </c>
      <c r="AD234">
        <f t="shared" si="67"/>
        <v>-0.12726759393422479</v>
      </c>
      <c r="AE234">
        <f t="shared" si="67"/>
        <v>-0.28738612799999996</v>
      </c>
      <c r="AF234">
        <f t="shared" si="67"/>
        <v>-0.40379026148774505</v>
      </c>
      <c r="AG234">
        <f t="shared" si="67"/>
        <v>3.6649955672064E-2</v>
      </c>
      <c r="AH234">
        <f t="shared" si="67"/>
        <v>5.2816500000000004E-4</v>
      </c>
      <c r="AI234">
        <f t="shared" si="67"/>
        <v>2.753352626897747E-3</v>
      </c>
      <c r="AJ234">
        <f t="shared" si="67"/>
        <v>1.7642999910053105E-2</v>
      </c>
      <c r="AK234">
        <f t="shared" si="67"/>
        <v>2.7797895001661845E-4</v>
      </c>
      <c r="AL234">
        <f t="shared" si="67"/>
        <v>5.4070908546305231E-2</v>
      </c>
      <c r="AM234">
        <f t="shared" si="67"/>
        <v>0.76764695999999999</v>
      </c>
      <c r="AN234">
        <f t="shared" si="67"/>
        <v>2.2189772950939823E-3</v>
      </c>
      <c r="AO234">
        <f t="shared" si="67"/>
        <v>-9.6466516064983663E-3</v>
      </c>
      <c r="AP234">
        <f t="shared" si="52"/>
        <v>-1.4677382931742696E-2</v>
      </c>
      <c r="AQ234">
        <f t="shared" si="66"/>
        <v>-2.3612276439085967E-2</v>
      </c>
      <c r="AR234">
        <f t="shared" si="66"/>
        <v>3.1777306955056976E-2</v>
      </c>
      <c r="AS234">
        <f t="shared" si="66"/>
        <v>-0.15939555878079414</v>
      </c>
      <c r="AT234">
        <f t="shared" si="66"/>
        <v>-5.4098720639999993E-2</v>
      </c>
      <c r="AU234">
        <f t="shared" si="66"/>
        <v>0.81221650560000003</v>
      </c>
      <c r="AV234">
        <f t="shared" si="66"/>
        <v>0.11042071681767941</v>
      </c>
      <c r="AW234">
        <f t="shared" si="66"/>
        <v>-0.12984243867647999</v>
      </c>
    </row>
    <row r="235" spans="1:49" x14ac:dyDescent="0.25">
      <c r="A235">
        <v>0.5</v>
      </c>
      <c r="B235">
        <v>8.1</v>
      </c>
      <c r="C235">
        <v>23.5</v>
      </c>
      <c r="D235">
        <v>1.4</v>
      </c>
      <c r="E235">
        <f t="shared" si="57"/>
        <v>0.65846462418300655</v>
      </c>
      <c r="F235" t="str">
        <f t="shared" si="58"/>
        <v/>
      </c>
      <c r="G235">
        <f t="shared" si="55"/>
        <v>5183952.2788280342</v>
      </c>
      <c r="H235">
        <f t="shared" si="56"/>
        <v>8594905.6050410792</v>
      </c>
      <c r="I235">
        <f t="shared" si="59"/>
        <v>0.4065361886808877</v>
      </c>
      <c r="J235">
        <f t="shared" si="60"/>
        <v>8.3213599590725912E-2</v>
      </c>
      <c r="K235">
        <f t="shared" ref="K235:Z250" si="68">K$4*$A235^K$1*$D235^K$2*$E235^K$3</f>
        <v>5.3671799999999999E-2</v>
      </c>
      <c r="L235">
        <f t="shared" si="68"/>
        <v>-0.19909112498825163</v>
      </c>
      <c r="M235">
        <f t="shared" si="68"/>
        <v>0.60670749999999996</v>
      </c>
      <c r="N235">
        <f t="shared" si="68"/>
        <v>-2.309811467107355E-2</v>
      </c>
      <c r="O235">
        <f t="shared" si="68"/>
        <v>-0.16128114799999999</v>
      </c>
      <c r="P235">
        <f t="shared" si="68"/>
        <v>2.3763703612729597E-2</v>
      </c>
      <c r="Q235">
        <f t="shared" si="68"/>
        <v>-3.3194388639551987E-3</v>
      </c>
      <c r="R235">
        <f t="shared" si="68"/>
        <v>-4.3660177228375544E-3</v>
      </c>
      <c r="S235">
        <f t="shared" si="68"/>
        <v>0.56405075999999998</v>
      </c>
      <c r="T235">
        <f t="shared" si="68"/>
        <v>2.4509662500000001E-2</v>
      </c>
      <c r="U235">
        <f t="shared" si="68"/>
        <v>-0.13372969063999995</v>
      </c>
      <c r="V235">
        <f t="shared" si="68"/>
        <v>0.18772415553532024</v>
      </c>
      <c r="W235">
        <f t="shared" si="68"/>
        <v>-0.11828046795187662</v>
      </c>
      <c r="X235">
        <f t="shared" si="68"/>
        <v>-5.9410358129167597E-2</v>
      </c>
      <c r="Y235">
        <f t="shared" si="68"/>
        <v>-7.185735E-2</v>
      </c>
      <c r="Z235">
        <f t="shared" si="68"/>
        <v>-0.27945768199999999</v>
      </c>
      <c r="AA235">
        <f t="shared" si="67"/>
        <v>-9.2513899999999996E-2</v>
      </c>
      <c r="AB235">
        <f t="shared" si="67"/>
        <v>-0.24088399999999996</v>
      </c>
      <c r="AC235">
        <f t="shared" si="67"/>
        <v>0.28122864750417154</v>
      </c>
      <c r="AD235">
        <f t="shared" si="67"/>
        <v>-0.12726759393422479</v>
      </c>
      <c r="AE235">
        <f t="shared" si="67"/>
        <v>-0.39116445199999994</v>
      </c>
      <c r="AF235">
        <f t="shared" si="67"/>
        <v>-0.47108863840236925</v>
      </c>
      <c r="AG235">
        <f t="shared" si="67"/>
        <v>0.10782041053683195</v>
      </c>
      <c r="AH235">
        <f t="shared" si="67"/>
        <v>6.1619249999999995E-4</v>
      </c>
      <c r="AI235">
        <f t="shared" si="67"/>
        <v>5.9510799383063811E-3</v>
      </c>
      <c r="AJ235">
        <f t="shared" si="67"/>
        <v>1.7642999910053105E-2</v>
      </c>
      <c r="AK235">
        <f t="shared" si="67"/>
        <v>5.1499032329467651E-4</v>
      </c>
      <c r="AL235">
        <f t="shared" si="67"/>
        <v>6.3082726637356104E-2</v>
      </c>
      <c r="AM235">
        <f t="shared" si="67"/>
        <v>0.89558811999999988</v>
      </c>
      <c r="AN235">
        <f t="shared" si="67"/>
        <v>6.5280036098736231E-3</v>
      </c>
      <c r="AO235">
        <f t="shared" si="67"/>
        <v>-9.6466516064983663E-3</v>
      </c>
      <c r="AP235">
        <f t="shared" si="52"/>
        <v>-1.4677382931742696E-2</v>
      </c>
      <c r="AQ235">
        <f t="shared" si="66"/>
        <v>-3.2138931819867003E-2</v>
      </c>
      <c r="AR235">
        <f t="shared" si="66"/>
        <v>3.70735247808998E-2</v>
      </c>
      <c r="AS235">
        <f t="shared" si="66"/>
        <v>-0.21695506611830309</v>
      </c>
      <c r="AT235">
        <f t="shared" si="66"/>
        <v>-0.10022455883999996</v>
      </c>
      <c r="AU235">
        <f t="shared" si="66"/>
        <v>1.2897697287999998</v>
      </c>
      <c r="AV235">
        <f t="shared" si="66"/>
        <v>0.15029486455739696</v>
      </c>
      <c r="AW235">
        <f t="shared" si="66"/>
        <v>-0.32741411753791982</v>
      </c>
    </row>
    <row r="236" spans="1:49" x14ac:dyDescent="0.25">
      <c r="A236">
        <v>0.5</v>
      </c>
      <c r="B236">
        <v>8.1</v>
      </c>
      <c r="C236">
        <v>23.5</v>
      </c>
      <c r="D236">
        <v>1.6</v>
      </c>
      <c r="E236">
        <f t="shared" si="57"/>
        <v>0.65846462418300655</v>
      </c>
      <c r="F236" t="str">
        <f t="shared" si="58"/>
        <v/>
      </c>
      <c r="G236">
        <f t="shared" si="55"/>
        <v>6040160.9507402861</v>
      </c>
      <c r="H236">
        <f t="shared" si="56"/>
        <v>11042242.183818592</v>
      </c>
      <c r="I236">
        <f t="shared" si="59"/>
        <v>0.47368183190301705</v>
      </c>
      <c r="J236">
        <f t="shared" si="60"/>
        <v>0.10690806413617518</v>
      </c>
      <c r="K236">
        <f t="shared" si="68"/>
        <v>5.3671799999999999E-2</v>
      </c>
      <c r="L236">
        <f t="shared" si="68"/>
        <v>-0.19909112498825163</v>
      </c>
      <c r="M236">
        <f t="shared" si="68"/>
        <v>0.69338</v>
      </c>
      <c r="N236">
        <f t="shared" si="68"/>
        <v>-2.309811467107355E-2</v>
      </c>
      <c r="O236">
        <f t="shared" si="68"/>
        <v>-0.21065292800000004</v>
      </c>
      <c r="P236">
        <f t="shared" si="68"/>
        <v>2.7158518414548114E-2</v>
      </c>
      <c r="Q236">
        <f t="shared" si="68"/>
        <v>-7.3963313037312042E-3</v>
      </c>
      <c r="R236">
        <f t="shared" si="68"/>
        <v>-4.9897345403857769E-3</v>
      </c>
      <c r="S236">
        <f t="shared" si="68"/>
        <v>0.73671936000000016</v>
      </c>
      <c r="T236">
        <f t="shared" si="68"/>
        <v>2.4509662500000001E-2</v>
      </c>
      <c r="U236">
        <f t="shared" si="68"/>
        <v>-0.19961982976000003</v>
      </c>
      <c r="V236">
        <f t="shared" si="68"/>
        <v>0.21454189204036603</v>
      </c>
      <c r="W236">
        <f t="shared" si="68"/>
        <v>-0.13517767765928759</v>
      </c>
      <c r="X236">
        <f t="shared" si="68"/>
        <v>-5.9410358129167597E-2</v>
      </c>
      <c r="Y236">
        <f t="shared" si="68"/>
        <v>-7.185735E-2</v>
      </c>
      <c r="Z236">
        <f t="shared" si="68"/>
        <v>-0.36500595200000008</v>
      </c>
      <c r="AA236">
        <f t="shared" si="67"/>
        <v>-9.2513899999999996E-2</v>
      </c>
      <c r="AB236">
        <f t="shared" si="67"/>
        <v>-0.31462400000000007</v>
      </c>
      <c r="AC236">
        <f t="shared" si="67"/>
        <v>0.32140416857619608</v>
      </c>
      <c r="AD236">
        <f t="shared" si="67"/>
        <v>-0.12726759393422479</v>
      </c>
      <c r="AE236">
        <f t="shared" si="67"/>
        <v>-0.51090867200000012</v>
      </c>
      <c r="AF236">
        <f t="shared" si="67"/>
        <v>-0.5383870153169934</v>
      </c>
      <c r="AG236">
        <f t="shared" si="67"/>
        <v>0.27456464276684822</v>
      </c>
      <c r="AH236">
        <f t="shared" si="67"/>
        <v>7.0422000000000008E-4</v>
      </c>
      <c r="AI236">
        <f t="shared" si="67"/>
        <v>1.160260530840862E-2</v>
      </c>
      <c r="AJ236">
        <f t="shared" si="67"/>
        <v>1.7642999910053105E-2</v>
      </c>
      <c r="AK236">
        <f t="shared" si="67"/>
        <v>8.7855075560807835E-4</v>
      </c>
      <c r="AL236">
        <f t="shared" si="67"/>
        <v>7.2094544728406984E-2</v>
      </c>
      <c r="AM236">
        <f t="shared" si="67"/>
        <v>1.02352928</v>
      </c>
      <c r="AN236">
        <f t="shared" si="67"/>
        <v>1.6623559214823884E-2</v>
      </c>
      <c r="AO236">
        <f t="shared" si="67"/>
        <v>-9.6466516064983663E-3</v>
      </c>
      <c r="AP236">
        <f t="shared" si="52"/>
        <v>-1.4677382931742696E-2</v>
      </c>
      <c r="AQ236">
        <f t="shared" si="66"/>
        <v>-4.1977380336152836E-2</v>
      </c>
      <c r="AR236">
        <f t="shared" si="66"/>
        <v>4.2369742606742637E-2</v>
      </c>
      <c r="AS236">
        <f t="shared" si="66"/>
        <v>-0.28336988227696741</v>
      </c>
      <c r="AT236">
        <f t="shared" si="66"/>
        <v>-0.17097867264000008</v>
      </c>
      <c r="AU236">
        <f t="shared" si="66"/>
        <v>1.9252539392000005</v>
      </c>
      <c r="AV236">
        <f t="shared" si="66"/>
        <v>0.19630349656476342</v>
      </c>
      <c r="AW236">
        <f t="shared" si="66"/>
        <v>-0.72953995722752041</v>
      </c>
    </row>
    <row r="237" spans="1:49" x14ac:dyDescent="0.25">
      <c r="A237">
        <v>0.5</v>
      </c>
      <c r="B237">
        <v>8.1</v>
      </c>
      <c r="C237">
        <v>24</v>
      </c>
      <c r="D237">
        <v>0.4</v>
      </c>
      <c r="E237">
        <f t="shared" si="57"/>
        <v>0.67247450980392165</v>
      </c>
      <c r="F237" t="str">
        <f t="shared" si="58"/>
        <v/>
      </c>
      <c r="G237">
        <f t="shared" si="55"/>
        <v>-977160.53390300774</v>
      </c>
      <c r="H237">
        <f t="shared" si="56"/>
        <v>-340177.89654716098</v>
      </c>
      <c r="I237">
        <f t="shared" si="59"/>
        <v>-7.6630936747766318E-2</v>
      </c>
      <c r="J237">
        <f t="shared" si="60"/>
        <v>-3.2935122936414776E-3</v>
      </c>
      <c r="K237">
        <f t="shared" si="68"/>
        <v>5.3671799999999999E-2</v>
      </c>
      <c r="L237">
        <f t="shared" si="68"/>
        <v>-0.20332710637098039</v>
      </c>
      <c r="M237">
        <f t="shared" si="68"/>
        <v>0.173345</v>
      </c>
      <c r="N237">
        <f t="shared" si="68"/>
        <v>-2.4091469534700531E-2</v>
      </c>
      <c r="O237">
        <f t="shared" si="68"/>
        <v>-1.3165808000000003E-2</v>
      </c>
      <c r="P237">
        <f t="shared" si="68"/>
        <v>7.2322964769408176E-3</v>
      </c>
      <c r="Q237">
        <f t="shared" si="68"/>
        <v>-1.805744947200001E-6</v>
      </c>
      <c r="R237">
        <f t="shared" si="68"/>
        <v>-1.3570347462229868E-3</v>
      </c>
      <c r="S237">
        <f t="shared" si="68"/>
        <v>4.604496000000001E-2</v>
      </c>
      <c r="T237">
        <f t="shared" si="68"/>
        <v>2.4509662500000001E-2</v>
      </c>
      <c r="U237">
        <f t="shared" si="68"/>
        <v>-3.1190598400000005E-3</v>
      </c>
      <c r="V237">
        <f t="shared" si="68"/>
        <v>5.4776653286901969E-2</v>
      </c>
      <c r="W237">
        <f t="shared" si="68"/>
        <v>-3.4513449615137262E-2</v>
      </c>
      <c r="X237">
        <f t="shared" si="68"/>
        <v>-6.1965353159620727E-2</v>
      </c>
      <c r="Y237">
        <f t="shared" si="68"/>
        <v>-7.185735E-2</v>
      </c>
      <c r="Z237">
        <f t="shared" si="68"/>
        <v>-2.2812872000000005E-2</v>
      </c>
      <c r="AA237">
        <f t="shared" si="67"/>
        <v>-9.2513899999999996E-2</v>
      </c>
      <c r="AB237">
        <f t="shared" si="67"/>
        <v>-1.9664000000000004E-2</v>
      </c>
      <c r="AC237">
        <f t="shared" si="67"/>
        <v>8.2060638785411782E-2</v>
      </c>
      <c r="AD237">
        <f t="shared" si="67"/>
        <v>-0.13274084944520326</v>
      </c>
      <c r="AE237">
        <f t="shared" si="67"/>
        <v>-3.1931792000000007E-2</v>
      </c>
      <c r="AF237">
        <f t="shared" si="67"/>
        <v>-0.13746051454901961</v>
      </c>
      <c r="AG237">
        <f t="shared" si="67"/>
        <v>1.6758095872000014E-5</v>
      </c>
      <c r="AH237">
        <f t="shared" si="67"/>
        <v>1.7605500000000002E-4</v>
      </c>
      <c r="AI237">
        <f t="shared" si="67"/>
        <v>1.1817954705260029E-5</v>
      </c>
      <c r="AJ237">
        <f t="shared" si="67"/>
        <v>1.8018382886862746E-2</v>
      </c>
      <c r="AK237">
        <f t="shared" si="67"/>
        <v>3.7333646335260698E-6</v>
      </c>
      <c r="AL237">
        <f t="shared" si="67"/>
        <v>1.879875860731663E-2</v>
      </c>
      <c r="AM237">
        <f t="shared" si="67"/>
        <v>0.25588232</v>
      </c>
      <c r="AN237">
        <f t="shared" si="67"/>
        <v>1.0362092263229649E-6</v>
      </c>
      <c r="AO237">
        <f t="shared" si="67"/>
        <v>-9.8518995130196085E-3</v>
      </c>
      <c r="AP237">
        <f t="shared" si="52"/>
        <v>-1.5966956527074184E-2</v>
      </c>
      <c r="AQ237">
        <f t="shared" si="66"/>
        <v>-2.7364159205097377E-3</v>
      </c>
      <c r="AR237">
        <f t="shared" si="66"/>
        <v>1.128303597075042E-2</v>
      </c>
      <c r="AS237">
        <f t="shared" si="66"/>
        <v>-1.8087439294274518E-2</v>
      </c>
      <c r="AT237">
        <f t="shared" si="66"/>
        <v>-6.6788544000000031E-4</v>
      </c>
      <c r="AU237">
        <f t="shared" si="66"/>
        <v>3.0082092800000008E-2</v>
      </c>
      <c r="AV237">
        <f t="shared" si="66"/>
        <v>1.2530010419027455E-2</v>
      </c>
      <c r="AW237">
        <f t="shared" si="66"/>
        <v>-1.781103411200001E-4</v>
      </c>
    </row>
    <row r="238" spans="1:49" x14ac:dyDescent="0.25">
      <c r="A238">
        <v>0.5</v>
      </c>
      <c r="B238">
        <v>8.1</v>
      </c>
      <c r="C238">
        <v>24</v>
      </c>
      <c r="D238">
        <v>0.6</v>
      </c>
      <c r="E238">
        <f t="shared" si="57"/>
        <v>0.67247450980392165</v>
      </c>
      <c r="F238" t="str">
        <f t="shared" si="58"/>
        <v/>
      </c>
      <c r="G238">
        <f t="shared" si="55"/>
        <v>360448.55184164725</v>
      </c>
      <c r="H238">
        <f t="shared" si="56"/>
        <v>772932.8934395028</v>
      </c>
      <c r="I238">
        <f t="shared" si="59"/>
        <v>2.8267116014882902E-2</v>
      </c>
      <c r="J238">
        <f t="shared" si="60"/>
        <v>7.4833315525247822E-3</v>
      </c>
      <c r="K238">
        <f t="shared" si="68"/>
        <v>5.3671799999999999E-2</v>
      </c>
      <c r="L238">
        <f t="shared" si="68"/>
        <v>-0.20332710637098039</v>
      </c>
      <c r="M238">
        <f t="shared" si="68"/>
        <v>0.26001749999999996</v>
      </c>
      <c r="N238">
        <f t="shared" si="68"/>
        <v>-2.4091469534700531E-2</v>
      </c>
      <c r="O238">
        <f t="shared" si="68"/>
        <v>-2.9623068000000002E-2</v>
      </c>
      <c r="P238">
        <f t="shared" si="68"/>
        <v>1.0848444715411227E-2</v>
      </c>
      <c r="Q238">
        <f t="shared" si="68"/>
        <v>-2.0568563539199999E-5</v>
      </c>
      <c r="R238">
        <f t="shared" si="68"/>
        <v>-2.0355521193344802E-3</v>
      </c>
      <c r="S238">
        <f t="shared" si="68"/>
        <v>0.10360116</v>
      </c>
      <c r="T238">
        <f t="shared" si="68"/>
        <v>2.4509662500000001E-2</v>
      </c>
      <c r="U238">
        <f t="shared" si="68"/>
        <v>-1.0526826959999999E-2</v>
      </c>
      <c r="V238">
        <f t="shared" si="68"/>
        <v>8.2164979930352947E-2</v>
      </c>
      <c r="W238">
        <f t="shared" si="68"/>
        <v>-5.1770174422705886E-2</v>
      </c>
      <c r="X238">
        <f t="shared" si="68"/>
        <v>-6.1965353159620727E-2</v>
      </c>
      <c r="Y238">
        <f t="shared" si="68"/>
        <v>-7.185735E-2</v>
      </c>
      <c r="Z238">
        <f t="shared" si="68"/>
        <v>-5.1328961999999999E-2</v>
      </c>
      <c r="AA238">
        <f t="shared" si="67"/>
        <v>-9.2513899999999996E-2</v>
      </c>
      <c r="AB238">
        <f t="shared" si="67"/>
        <v>-4.4243999999999999E-2</v>
      </c>
      <c r="AC238">
        <f t="shared" si="67"/>
        <v>0.12309095817811766</v>
      </c>
      <c r="AD238">
        <f t="shared" si="67"/>
        <v>-0.13274084944520326</v>
      </c>
      <c r="AE238">
        <f t="shared" si="67"/>
        <v>-7.1846531999999991E-2</v>
      </c>
      <c r="AF238">
        <f t="shared" si="67"/>
        <v>-0.20619077182352941</v>
      </c>
      <c r="AG238">
        <f t="shared" si="67"/>
        <v>2.86327778688E-4</v>
      </c>
      <c r="AH238">
        <f t="shared" si="67"/>
        <v>2.6408250000000002E-4</v>
      </c>
      <c r="AI238">
        <f t="shared" si="67"/>
        <v>8.9742593543068287E-5</v>
      </c>
      <c r="AJ238">
        <f t="shared" si="67"/>
        <v>1.8018382886862746E-2</v>
      </c>
      <c r="AK238">
        <f t="shared" si="67"/>
        <v>1.8900158457225719E-5</v>
      </c>
      <c r="AL238">
        <f t="shared" si="67"/>
        <v>2.8198137910974939E-2</v>
      </c>
      <c r="AM238">
        <f t="shared" si="67"/>
        <v>0.38382347999999999</v>
      </c>
      <c r="AN238">
        <f t="shared" si="67"/>
        <v>1.770460607787752E-5</v>
      </c>
      <c r="AO238">
        <f t="shared" si="67"/>
        <v>-9.8518995130196085E-3</v>
      </c>
      <c r="AP238">
        <f t="shared" si="52"/>
        <v>-1.5966956527074184E-2</v>
      </c>
      <c r="AQ238">
        <f t="shared" si="66"/>
        <v>-6.1569358211469079E-3</v>
      </c>
      <c r="AR238">
        <f t="shared" si="66"/>
        <v>1.6924553956125628E-2</v>
      </c>
      <c r="AS238">
        <f t="shared" si="66"/>
        <v>-4.0696738412117656E-2</v>
      </c>
      <c r="AT238">
        <f t="shared" si="66"/>
        <v>-3.3811700399999996E-3</v>
      </c>
      <c r="AU238">
        <f t="shared" si="66"/>
        <v>0.1015270632</v>
      </c>
      <c r="AV238">
        <f t="shared" si="66"/>
        <v>2.8192523442811767E-2</v>
      </c>
      <c r="AW238">
        <f t="shared" si="66"/>
        <v>-2.0287881043199998E-3</v>
      </c>
    </row>
    <row r="239" spans="1:49" x14ac:dyDescent="0.25">
      <c r="A239">
        <v>0.5</v>
      </c>
      <c r="B239">
        <v>8.1</v>
      </c>
      <c r="C239">
        <v>24</v>
      </c>
      <c r="D239">
        <v>0.8</v>
      </c>
      <c r="E239">
        <f t="shared" si="57"/>
        <v>0.67247450980392165</v>
      </c>
      <c r="F239">
        <f t="shared" si="58"/>
        <v>0.84537205446974983</v>
      </c>
      <c r="G239">
        <f t="shared" si="55"/>
        <v>1671777.0084333727</v>
      </c>
      <c r="H239">
        <f t="shared" si="56"/>
        <v>2170622.3920757277</v>
      </c>
      <c r="I239">
        <f t="shared" si="59"/>
        <v>0.13110418784304265</v>
      </c>
      <c r="J239">
        <f t="shared" si="60"/>
        <v>2.1015391081306702E-2</v>
      </c>
      <c r="K239">
        <f t="shared" si="68"/>
        <v>5.3671799999999999E-2</v>
      </c>
      <c r="L239">
        <f t="shared" si="68"/>
        <v>-0.20332710637098039</v>
      </c>
      <c r="M239">
        <f t="shared" si="68"/>
        <v>0.34669</v>
      </c>
      <c r="N239">
        <f t="shared" si="68"/>
        <v>-2.4091469534700531E-2</v>
      </c>
      <c r="O239">
        <f t="shared" si="68"/>
        <v>-5.2663232000000011E-2</v>
      </c>
      <c r="P239">
        <f t="shared" si="68"/>
        <v>1.4464592953881635E-2</v>
      </c>
      <c r="Q239">
        <f t="shared" si="68"/>
        <v>-1.1556767662080007E-4</v>
      </c>
      <c r="R239">
        <f t="shared" si="68"/>
        <v>-2.7140694924459737E-3</v>
      </c>
      <c r="S239">
        <f t="shared" si="68"/>
        <v>0.18417984000000004</v>
      </c>
      <c r="T239">
        <f t="shared" si="68"/>
        <v>2.4509662500000001E-2</v>
      </c>
      <c r="U239">
        <f t="shared" si="68"/>
        <v>-2.4952478720000004E-2</v>
      </c>
      <c r="V239">
        <f t="shared" si="68"/>
        <v>0.10955330657380394</v>
      </c>
      <c r="W239">
        <f t="shared" si="68"/>
        <v>-6.9026899230274524E-2</v>
      </c>
      <c r="X239">
        <f t="shared" si="68"/>
        <v>-6.1965353159620727E-2</v>
      </c>
      <c r="Y239">
        <f t="shared" si="68"/>
        <v>-7.185735E-2</v>
      </c>
      <c r="Z239">
        <f t="shared" si="68"/>
        <v>-9.1251488000000019E-2</v>
      </c>
      <c r="AA239">
        <f t="shared" si="67"/>
        <v>-9.2513899999999996E-2</v>
      </c>
      <c r="AB239">
        <f t="shared" si="67"/>
        <v>-7.8656000000000018E-2</v>
      </c>
      <c r="AC239">
        <f t="shared" si="67"/>
        <v>0.16412127757082356</v>
      </c>
      <c r="AD239">
        <f t="shared" si="67"/>
        <v>-0.13274084944520326</v>
      </c>
      <c r="AE239">
        <f t="shared" si="67"/>
        <v>-0.12772716800000003</v>
      </c>
      <c r="AF239">
        <f t="shared" si="67"/>
        <v>-0.27492102909803923</v>
      </c>
      <c r="AG239">
        <f t="shared" si="67"/>
        <v>2.1450362716160017E-3</v>
      </c>
      <c r="AH239">
        <f t="shared" si="67"/>
        <v>3.5211000000000004E-4</v>
      </c>
      <c r="AI239">
        <f t="shared" si="67"/>
        <v>3.7817455056832092E-4</v>
      </c>
      <c r="AJ239">
        <f t="shared" si="67"/>
        <v>1.8018382886862746E-2</v>
      </c>
      <c r="AK239">
        <f t="shared" si="67"/>
        <v>5.9733834136417116E-5</v>
      </c>
      <c r="AL239">
        <f t="shared" si="67"/>
        <v>3.759751721463326E-2</v>
      </c>
      <c r="AM239">
        <f t="shared" si="67"/>
        <v>0.51176463999999999</v>
      </c>
      <c r="AN239">
        <f t="shared" si="67"/>
        <v>1.3263478096933951E-4</v>
      </c>
      <c r="AO239">
        <f t="shared" si="67"/>
        <v>-9.8518995130196085E-3</v>
      </c>
      <c r="AP239">
        <f t="shared" si="52"/>
        <v>-1.5966956527074184E-2</v>
      </c>
      <c r="AQ239">
        <f t="shared" si="66"/>
        <v>-1.0945663682038951E-2</v>
      </c>
      <c r="AR239">
        <f t="shared" si="66"/>
        <v>2.2566071941500839E-2</v>
      </c>
      <c r="AS239">
        <f t="shared" si="66"/>
        <v>-7.2349757177098073E-2</v>
      </c>
      <c r="AT239">
        <f t="shared" si="66"/>
        <v>-1.0686167040000005E-2</v>
      </c>
      <c r="AU239">
        <f t="shared" si="66"/>
        <v>0.24065674240000007</v>
      </c>
      <c r="AV239">
        <f t="shared" si="66"/>
        <v>5.0120041676109818E-2</v>
      </c>
      <c r="AW239">
        <f t="shared" si="66"/>
        <v>-1.1399061831680006E-2</v>
      </c>
    </row>
    <row r="240" spans="1:49" x14ac:dyDescent="0.25">
      <c r="A240">
        <v>0.5</v>
      </c>
      <c r="B240">
        <v>8.1</v>
      </c>
      <c r="C240">
        <v>24</v>
      </c>
      <c r="D240">
        <v>1</v>
      </c>
      <c r="E240">
        <f t="shared" si="57"/>
        <v>0.67247450980392165</v>
      </c>
      <c r="F240" t="str">
        <f t="shared" si="58"/>
        <v/>
      </c>
      <c r="G240">
        <f t="shared" si="55"/>
        <v>2925030.8780581178</v>
      </c>
      <c r="H240">
        <f t="shared" si="56"/>
        <v>3946662.9193516015</v>
      </c>
      <c r="I240">
        <f t="shared" si="59"/>
        <v>0.22938693124090473</v>
      </c>
      <c r="J240">
        <f t="shared" si="60"/>
        <v>3.8210545057977968E-2</v>
      </c>
      <c r="K240">
        <f t="shared" si="68"/>
        <v>5.3671799999999999E-2</v>
      </c>
      <c r="L240">
        <f t="shared" si="68"/>
        <v>-0.20332710637098039</v>
      </c>
      <c r="M240">
        <f t="shared" si="68"/>
        <v>0.43336249999999998</v>
      </c>
      <c r="N240">
        <f t="shared" si="68"/>
        <v>-2.4091469534700531E-2</v>
      </c>
      <c r="O240">
        <f t="shared" si="68"/>
        <v>-8.2286300000000007E-2</v>
      </c>
      <c r="P240">
        <f t="shared" si="68"/>
        <v>1.8080741192352045E-2</v>
      </c>
      <c r="Q240">
        <f t="shared" si="68"/>
        <v>-4.408557E-4</v>
      </c>
      <c r="R240">
        <f t="shared" si="68"/>
        <v>-3.3925868655574668E-3</v>
      </c>
      <c r="S240">
        <f t="shared" si="68"/>
        <v>0.28778100000000001</v>
      </c>
      <c r="T240">
        <f t="shared" si="68"/>
        <v>2.4509662500000001E-2</v>
      </c>
      <c r="U240">
        <f t="shared" si="68"/>
        <v>-4.8735309999999997E-2</v>
      </c>
      <c r="V240">
        <f t="shared" si="68"/>
        <v>0.13694163321725492</v>
      </c>
      <c r="W240">
        <f t="shared" si="68"/>
        <v>-8.6283624037843148E-2</v>
      </c>
      <c r="X240">
        <f t="shared" si="68"/>
        <v>-6.1965353159620727E-2</v>
      </c>
      <c r="Y240">
        <f t="shared" si="68"/>
        <v>-7.185735E-2</v>
      </c>
      <c r="Z240">
        <f t="shared" si="68"/>
        <v>-0.14258045</v>
      </c>
      <c r="AA240">
        <f t="shared" si="67"/>
        <v>-9.2513899999999996E-2</v>
      </c>
      <c r="AB240">
        <f t="shared" si="67"/>
        <v>-0.1229</v>
      </c>
      <c r="AC240">
        <f t="shared" si="67"/>
        <v>0.20515159696352944</v>
      </c>
      <c r="AD240">
        <f t="shared" si="67"/>
        <v>-0.13274084944520326</v>
      </c>
      <c r="AE240">
        <f t="shared" si="67"/>
        <v>-0.19957369999999999</v>
      </c>
      <c r="AF240">
        <f t="shared" si="67"/>
        <v>-0.34365128637254905</v>
      </c>
      <c r="AG240">
        <f t="shared" si="67"/>
        <v>1.0228330000000001E-2</v>
      </c>
      <c r="AH240">
        <f t="shared" si="67"/>
        <v>4.4013750000000001E-4</v>
      </c>
      <c r="AI240">
        <f t="shared" si="67"/>
        <v>1.1540971391855491E-3</v>
      </c>
      <c r="AJ240">
        <f t="shared" si="67"/>
        <v>1.8018382886862746E-2</v>
      </c>
      <c r="AK240">
        <f t="shared" si="67"/>
        <v>1.4583455599711205E-4</v>
      </c>
      <c r="AL240">
        <f t="shared" si="67"/>
        <v>4.6996896518291573E-2</v>
      </c>
      <c r="AM240">
        <f t="shared" si="67"/>
        <v>0.63970579999999999</v>
      </c>
      <c r="AN240">
        <f t="shared" si="67"/>
        <v>6.3245192036313728E-4</v>
      </c>
      <c r="AO240">
        <f t="shared" si="67"/>
        <v>-9.8518995130196085E-3</v>
      </c>
      <c r="AP240">
        <f t="shared" si="52"/>
        <v>-1.5966956527074184E-2</v>
      </c>
      <c r="AQ240">
        <f t="shared" si="66"/>
        <v>-1.7102599503185857E-2</v>
      </c>
      <c r="AR240">
        <f t="shared" si="66"/>
        <v>2.820758992687605E-2</v>
      </c>
      <c r="AS240">
        <f t="shared" si="66"/>
        <v>-0.1130464955892157</v>
      </c>
      <c r="AT240">
        <f t="shared" si="66"/>
        <v>-2.6089274999999999E-2</v>
      </c>
      <c r="AU240">
        <f t="shared" si="66"/>
        <v>0.47003270000000003</v>
      </c>
      <c r="AV240">
        <f t="shared" si="66"/>
        <v>7.8312565118921582E-2</v>
      </c>
      <c r="AW240">
        <f t="shared" si="66"/>
        <v>-4.3483969999999997E-2</v>
      </c>
    </row>
    <row r="241" spans="1:49" x14ac:dyDescent="0.25">
      <c r="A241">
        <v>0.5</v>
      </c>
      <c r="B241">
        <v>8.1</v>
      </c>
      <c r="C241">
        <v>24</v>
      </c>
      <c r="D241">
        <v>1.2</v>
      </c>
      <c r="E241">
        <f t="shared" si="57"/>
        <v>0.67247450980392165</v>
      </c>
      <c r="F241" t="str">
        <f t="shared" si="58"/>
        <v/>
      </c>
      <c r="G241">
        <f t="shared" si="55"/>
        <v>4086300.6906539155</v>
      </c>
      <c r="H241">
        <f t="shared" si="56"/>
        <v>6099367.2768702935</v>
      </c>
      <c r="I241">
        <f t="shared" si="59"/>
        <v>0.32045609589563695</v>
      </c>
      <c r="J241">
        <f t="shared" si="60"/>
        <v>5.9052458474537842E-2</v>
      </c>
      <c r="K241">
        <f t="shared" si="68"/>
        <v>5.3671799999999999E-2</v>
      </c>
      <c r="L241">
        <f t="shared" si="68"/>
        <v>-0.20332710637098039</v>
      </c>
      <c r="M241">
        <f t="shared" si="68"/>
        <v>0.52003499999999991</v>
      </c>
      <c r="N241">
        <f t="shared" si="68"/>
        <v>-2.4091469534700531E-2</v>
      </c>
      <c r="O241">
        <f t="shared" si="68"/>
        <v>-0.11849227200000001</v>
      </c>
      <c r="P241">
        <f t="shared" si="68"/>
        <v>2.1696889430822455E-2</v>
      </c>
      <c r="Q241">
        <f t="shared" si="68"/>
        <v>-1.3163880665087999E-3</v>
      </c>
      <c r="R241">
        <f t="shared" si="68"/>
        <v>-4.0711042386689603E-3</v>
      </c>
      <c r="S241">
        <f t="shared" si="68"/>
        <v>0.41440463999999999</v>
      </c>
      <c r="T241">
        <f t="shared" si="68"/>
        <v>2.4509662500000001E-2</v>
      </c>
      <c r="U241">
        <f t="shared" si="68"/>
        <v>-8.4214615679999993E-2</v>
      </c>
      <c r="V241">
        <f t="shared" si="68"/>
        <v>0.16432995986070589</v>
      </c>
      <c r="W241">
        <f t="shared" si="68"/>
        <v>-0.10354034884541177</v>
      </c>
      <c r="X241">
        <f t="shared" si="68"/>
        <v>-6.1965353159620727E-2</v>
      </c>
      <c r="Y241">
        <f t="shared" si="68"/>
        <v>-7.185735E-2</v>
      </c>
      <c r="Z241">
        <f t="shared" si="68"/>
        <v>-0.205315848</v>
      </c>
      <c r="AA241">
        <f t="shared" si="67"/>
        <v>-9.2513899999999996E-2</v>
      </c>
      <c r="AB241">
        <f t="shared" si="67"/>
        <v>-0.17697599999999999</v>
      </c>
      <c r="AC241">
        <f t="shared" si="67"/>
        <v>0.24618191635623532</v>
      </c>
      <c r="AD241">
        <f t="shared" si="67"/>
        <v>-0.13274084944520326</v>
      </c>
      <c r="AE241">
        <f t="shared" si="67"/>
        <v>-0.28738612799999996</v>
      </c>
      <c r="AF241">
        <f t="shared" si="67"/>
        <v>-0.41238154364705881</v>
      </c>
      <c r="AG241">
        <f t="shared" si="67"/>
        <v>3.6649955672064E-2</v>
      </c>
      <c r="AH241">
        <f t="shared" si="67"/>
        <v>5.2816500000000004E-4</v>
      </c>
      <c r="AI241">
        <f t="shared" si="67"/>
        <v>2.8717629933781852E-3</v>
      </c>
      <c r="AJ241">
        <f t="shared" si="67"/>
        <v>1.8018382886862746E-2</v>
      </c>
      <c r="AK241">
        <f t="shared" si="67"/>
        <v>3.0240253531561151E-4</v>
      </c>
      <c r="AL241">
        <f t="shared" si="67"/>
        <v>5.6396275821949879E-2</v>
      </c>
      <c r="AM241">
        <f t="shared" si="67"/>
        <v>0.76764695999999999</v>
      </c>
      <c r="AN241">
        <f t="shared" si="67"/>
        <v>2.2661895779683226E-3</v>
      </c>
      <c r="AO241">
        <f t="shared" si="67"/>
        <v>-9.8518995130196085E-3</v>
      </c>
      <c r="AP241">
        <f t="shared" si="52"/>
        <v>-1.5966956527074184E-2</v>
      </c>
      <c r="AQ241">
        <f t="shared" si="66"/>
        <v>-2.4627743284587632E-2</v>
      </c>
      <c r="AR241">
        <f t="shared" si="66"/>
        <v>3.3849107912251257E-2</v>
      </c>
      <c r="AS241">
        <f t="shared" si="66"/>
        <v>-0.16278695364847062</v>
      </c>
      <c r="AT241">
        <f t="shared" si="66"/>
        <v>-5.4098720639999993E-2</v>
      </c>
      <c r="AU241">
        <f t="shared" si="66"/>
        <v>0.81221650560000003</v>
      </c>
      <c r="AV241">
        <f t="shared" si="66"/>
        <v>0.11277009377124707</v>
      </c>
      <c r="AW241">
        <f t="shared" si="66"/>
        <v>-0.12984243867647999</v>
      </c>
    </row>
    <row r="242" spans="1:49" x14ac:dyDescent="0.25">
      <c r="A242">
        <v>0.5</v>
      </c>
      <c r="B242">
        <v>8.1</v>
      </c>
      <c r="C242">
        <v>24</v>
      </c>
      <c r="D242">
        <v>1.4</v>
      </c>
      <c r="E242">
        <f t="shared" si="57"/>
        <v>0.67247450980392165</v>
      </c>
      <c r="F242" t="str">
        <f t="shared" si="58"/>
        <v/>
      </c>
      <c r="G242">
        <f t="shared" si="55"/>
        <v>5118395.7734885737</v>
      </c>
      <c r="H242">
        <f t="shared" si="56"/>
        <v>8513694.633025039</v>
      </c>
      <c r="I242">
        <f t="shared" si="59"/>
        <v>0.40139511283943197</v>
      </c>
      <c r="J242">
        <f t="shared" si="60"/>
        <v>8.2427336469493642E-2</v>
      </c>
      <c r="K242">
        <f t="shared" si="68"/>
        <v>5.3671799999999999E-2</v>
      </c>
      <c r="L242">
        <f t="shared" si="68"/>
        <v>-0.20332710637098039</v>
      </c>
      <c r="M242">
        <f t="shared" si="68"/>
        <v>0.60670749999999996</v>
      </c>
      <c r="N242">
        <f t="shared" si="68"/>
        <v>-2.4091469534700531E-2</v>
      </c>
      <c r="O242">
        <f t="shared" si="68"/>
        <v>-0.16128114799999999</v>
      </c>
      <c r="P242">
        <f t="shared" si="68"/>
        <v>2.5313037669292861E-2</v>
      </c>
      <c r="Q242">
        <f t="shared" si="68"/>
        <v>-3.3194388639551987E-3</v>
      </c>
      <c r="R242">
        <f t="shared" si="68"/>
        <v>-4.7496216117804534E-3</v>
      </c>
      <c r="S242">
        <f t="shared" si="68"/>
        <v>0.56405075999999998</v>
      </c>
      <c r="T242">
        <f t="shared" si="68"/>
        <v>2.4509662500000001E-2</v>
      </c>
      <c r="U242">
        <f t="shared" si="68"/>
        <v>-0.13372969063999995</v>
      </c>
      <c r="V242">
        <f t="shared" si="68"/>
        <v>0.19171828650415687</v>
      </c>
      <c r="W242">
        <f t="shared" si="68"/>
        <v>-0.12079707365298038</v>
      </c>
      <c r="X242">
        <f t="shared" si="68"/>
        <v>-6.1965353159620727E-2</v>
      </c>
      <c r="Y242">
        <f t="shared" si="68"/>
        <v>-7.185735E-2</v>
      </c>
      <c r="Z242">
        <f t="shared" si="68"/>
        <v>-0.27945768199999999</v>
      </c>
      <c r="AA242">
        <f t="shared" si="67"/>
        <v>-9.2513899999999996E-2</v>
      </c>
      <c r="AB242">
        <f t="shared" si="67"/>
        <v>-0.24088399999999996</v>
      </c>
      <c r="AC242">
        <f t="shared" si="67"/>
        <v>0.28721223574894117</v>
      </c>
      <c r="AD242">
        <f t="shared" si="67"/>
        <v>-0.13274084944520326</v>
      </c>
      <c r="AE242">
        <f t="shared" si="67"/>
        <v>-0.39116445199999994</v>
      </c>
      <c r="AF242">
        <f t="shared" si="67"/>
        <v>-0.48111180092156863</v>
      </c>
      <c r="AG242">
        <f t="shared" si="67"/>
        <v>0.10782041053683195</v>
      </c>
      <c r="AH242">
        <f t="shared" si="67"/>
        <v>6.1619249999999995E-4</v>
      </c>
      <c r="AI242">
        <f t="shared" si="67"/>
        <v>6.2070113978532852E-3</v>
      </c>
      <c r="AJ242">
        <f t="shared" si="67"/>
        <v>1.8018382886862746E-2</v>
      </c>
      <c r="AK242">
        <f t="shared" si="67"/>
        <v>5.6023803031850553E-4</v>
      </c>
      <c r="AL242">
        <f t="shared" si="67"/>
        <v>6.5795655125608185E-2</v>
      </c>
      <c r="AM242">
        <f t="shared" si="67"/>
        <v>0.89558811999999988</v>
      </c>
      <c r="AN242">
        <f t="shared" si="67"/>
        <v>6.6668973037007214E-3</v>
      </c>
      <c r="AO242">
        <f t="shared" si="67"/>
        <v>-9.8518995130196085E-3</v>
      </c>
      <c r="AP242">
        <f t="shared" si="52"/>
        <v>-1.5966956527074184E-2</v>
      </c>
      <c r="AQ242">
        <f t="shared" si="66"/>
        <v>-3.3521095026244271E-2</v>
      </c>
      <c r="AR242">
        <f t="shared" si="66"/>
        <v>3.9490625897626468E-2</v>
      </c>
      <c r="AS242">
        <f t="shared" si="66"/>
        <v>-0.22157113135486275</v>
      </c>
      <c r="AT242">
        <f t="shared" si="66"/>
        <v>-0.10022455883999996</v>
      </c>
      <c r="AU242">
        <f t="shared" si="66"/>
        <v>1.2897697287999998</v>
      </c>
      <c r="AV242">
        <f t="shared" si="66"/>
        <v>0.15349262763308627</v>
      </c>
      <c r="AW242">
        <f t="shared" si="66"/>
        <v>-0.32741411753791982</v>
      </c>
    </row>
    <row r="243" spans="1:49" x14ac:dyDescent="0.25">
      <c r="A243">
        <v>0.5</v>
      </c>
      <c r="B243">
        <v>8.1</v>
      </c>
      <c r="C243">
        <v>24</v>
      </c>
      <c r="D243">
        <v>1.6</v>
      </c>
      <c r="E243">
        <f t="shared" si="57"/>
        <v>0.67247450980392165</v>
      </c>
      <c r="F243" t="str">
        <f t="shared" si="58"/>
        <v/>
      </c>
      <c r="G243">
        <f t="shared" si="55"/>
        <v>5979419.518421256</v>
      </c>
      <c r="H243">
        <f t="shared" si="56"/>
        <v>10958844.463338781</v>
      </c>
      <c r="I243">
        <f t="shared" si="59"/>
        <v>0.46891836398089737</v>
      </c>
      <c r="J243">
        <f t="shared" si="60"/>
        <v>0.10610062949550665</v>
      </c>
      <c r="K243">
        <f t="shared" si="68"/>
        <v>5.3671799999999999E-2</v>
      </c>
      <c r="L243">
        <f t="shared" si="68"/>
        <v>-0.20332710637098039</v>
      </c>
      <c r="M243">
        <f t="shared" si="68"/>
        <v>0.69338</v>
      </c>
      <c r="N243">
        <f t="shared" si="68"/>
        <v>-2.4091469534700531E-2</v>
      </c>
      <c r="O243">
        <f t="shared" si="68"/>
        <v>-0.21065292800000004</v>
      </c>
      <c r="P243">
        <f t="shared" si="68"/>
        <v>2.892918590776327E-2</v>
      </c>
      <c r="Q243">
        <f t="shared" si="68"/>
        <v>-7.3963313037312042E-3</v>
      </c>
      <c r="R243">
        <f t="shared" si="68"/>
        <v>-5.4281389848919474E-3</v>
      </c>
      <c r="S243">
        <f t="shared" si="68"/>
        <v>0.73671936000000016</v>
      </c>
      <c r="T243">
        <f t="shared" si="68"/>
        <v>2.4509662500000001E-2</v>
      </c>
      <c r="U243">
        <f t="shared" si="68"/>
        <v>-0.19961982976000003</v>
      </c>
      <c r="V243">
        <f t="shared" si="68"/>
        <v>0.21910661314760788</v>
      </c>
      <c r="W243">
        <f t="shared" si="68"/>
        <v>-0.13805379846054905</v>
      </c>
      <c r="X243">
        <f t="shared" si="68"/>
        <v>-6.1965353159620727E-2</v>
      </c>
      <c r="Y243">
        <f t="shared" si="68"/>
        <v>-7.185735E-2</v>
      </c>
      <c r="Z243">
        <f t="shared" si="68"/>
        <v>-0.36500595200000008</v>
      </c>
      <c r="AA243">
        <f t="shared" si="67"/>
        <v>-9.2513899999999996E-2</v>
      </c>
      <c r="AB243">
        <f t="shared" si="67"/>
        <v>-0.31462400000000007</v>
      </c>
      <c r="AC243">
        <f t="shared" si="67"/>
        <v>0.32824255514164713</v>
      </c>
      <c r="AD243">
        <f t="shared" si="67"/>
        <v>-0.13274084944520326</v>
      </c>
      <c r="AE243">
        <f t="shared" si="67"/>
        <v>-0.51090867200000012</v>
      </c>
      <c r="AF243">
        <f t="shared" si="67"/>
        <v>-0.54984205819607845</v>
      </c>
      <c r="AG243">
        <f t="shared" si="67"/>
        <v>0.27456464276684822</v>
      </c>
      <c r="AH243">
        <f t="shared" si="67"/>
        <v>7.0422000000000008E-4</v>
      </c>
      <c r="AI243">
        <f t="shared" si="67"/>
        <v>1.2101585618186269E-2</v>
      </c>
      <c r="AJ243">
        <f t="shared" si="67"/>
        <v>1.8018382886862746E-2</v>
      </c>
      <c r="AK243">
        <f t="shared" si="67"/>
        <v>9.5574134618267386E-4</v>
      </c>
      <c r="AL243">
        <f t="shared" si="67"/>
        <v>7.5195034429266519E-2</v>
      </c>
      <c r="AM243">
        <f t="shared" si="67"/>
        <v>1.02352928</v>
      </c>
      <c r="AN243">
        <f t="shared" si="67"/>
        <v>1.6977251964075457E-2</v>
      </c>
      <c r="AO243">
        <f t="shared" si="67"/>
        <v>-9.8518995130196085E-3</v>
      </c>
      <c r="AP243">
        <f t="shared" si="52"/>
        <v>-1.5966956527074184E-2</v>
      </c>
      <c r="AQ243">
        <f t="shared" si="66"/>
        <v>-4.3782654728155804E-2</v>
      </c>
      <c r="AR243">
        <f t="shared" si="66"/>
        <v>4.5132143883001678E-2</v>
      </c>
      <c r="AS243">
        <f t="shared" si="66"/>
        <v>-0.28939902870839229</v>
      </c>
      <c r="AT243">
        <f t="shared" si="66"/>
        <v>-0.17097867264000008</v>
      </c>
      <c r="AU243">
        <f t="shared" si="66"/>
        <v>1.9252539392000005</v>
      </c>
      <c r="AV243">
        <f t="shared" si="66"/>
        <v>0.20048016670443927</v>
      </c>
      <c r="AW243">
        <f t="shared" si="66"/>
        <v>-0.72953995722752041</v>
      </c>
    </row>
    <row r="244" spans="1:49" x14ac:dyDescent="0.25">
      <c r="A244">
        <v>0.5</v>
      </c>
      <c r="B244">
        <v>8.1</v>
      </c>
      <c r="C244">
        <v>24.5</v>
      </c>
      <c r="D244">
        <v>0.4</v>
      </c>
      <c r="E244">
        <f t="shared" si="57"/>
        <v>0.68648439542483664</v>
      </c>
      <c r="F244" t="str">
        <f t="shared" si="58"/>
        <v/>
      </c>
      <c r="G244">
        <f t="shared" si="55"/>
        <v>-1067594.9387658557</v>
      </c>
      <c r="H244">
        <f t="shared" si="56"/>
        <v>-409008.24934940785</v>
      </c>
      <c r="I244">
        <f t="shared" si="59"/>
        <v>-8.3722988584107316E-2</v>
      </c>
      <c r="J244">
        <f t="shared" si="60"/>
        <v>-3.9599095388206697E-3</v>
      </c>
      <c r="K244">
        <f t="shared" si="68"/>
        <v>5.3671799999999999E-2</v>
      </c>
      <c r="L244">
        <f t="shared" si="68"/>
        <v>-0.20756308775370913</v>
      </c>
      <c r="M244">
        <f t="shared" si="68"/>
        <v>0.173345</v>
      </c>
      <c r="N244">
        <f t="shared" si="68"/>
        <v>-2.5105737132298595E-2</v>
      </c>
      <c r="O244">
        <f t="shared" si="68"/>
        <v>-1.3165808000000003E-2</v>
      </c>
      <c r="P244">
        <f t="shared" si="68"/>
        <v>7.6937974556533029E-3</v>
      </c>
      <c r="Q244">
        <f t="shared" si="68"/>
        <v>-1.805744947200001E-6</v>
      </c>
      <c r="R244">
        <f t="shared" si="68"/>
        <v>-1.4737042579294872E-3</v>
      </c>
      <c r="S244">
        <f t="shared" si="68"/>
        <v>4.604496000000001E-2</v>
      </c>
      <c r="T244">
        <f t="shared" si="68"/>
        <v>2.4509662500000001E-2</v>
      </c>
      <c r="U244">
        <f t="shared" si="68"/>
        <v>-3.1190598400000005E-3</v>
      </c>
      <c r="V244">
        <f t="shared" si="68"/>
        <v>5.5917833563712424E-2</v>
      </c>
      <c r="W244">
        <f t="shared" si="68"/>
        <v>-3.5232479815452619E-2</v>
      </c>
      <c r="X244">
        <f t="shared" si="68"/>
        <v>-6.4574137559135991E-2</v>
      </c>
      <c r="Y244">
        <f t="shared" si="68"/>
        <v>-7.185735E-2</v>
      </c>
      <c r="Z244">
        <f t="shared" si="68"/>
        <v>-2.2812872000000005E-2</v>
      </c>
      <c r="AA244">
        <f t="shared" si="67"/>
        <v>-9.2513899999999996E-2</v>
      </c>
      <c r="AB244">
        <f t="shared" si="67"/>
        <v>-1.9664000000000004E-2</v>
      </c>
      <c r="AC244">
        <f t="shared" si="67"/>
        <v>8.3770235426774517E-2</v>
      </c>
      <c r="AD244">
        <f t="shared" si="67"/>
        <v>-0.13832933138799172</v>
      </c>
      <c r="AE244">
        <f t="shared" si="67"/>
        <v>-3.1931792000000007E-2</v>
      </c>
      <c r="AF244">
        <f t="shared" si="67"/>
        <v>-0.14032427526879085</v>
      </c>
      <c r="AG244">
        <f t="shared" si="67"/>
        <v>1.6758095872000014E-5</v>
      </c>
      <c r="AH244">
        <f t="shared" si="67"/>
        <v>1.7605500000000002E-4</v>
      </c>
      <c r="AI244">
        <f t="shared" si="67"/>
        <v>1.2315498805264462E-5</v>
      </c>
      <c r="AJ244">
        <f t="shared" si="67"/>
        <v>1.8393765863672387E-2</v>
      </c>
      <c r="AK244">
        <f t="shared" si="67"/>
        <v>4.0543363920076557E-6</v>
      </c>
      <c r="AL244">
        <f t="shared" si="67"/>
        <v>1.9590199399378134E-2</v>
      </c>
      <c r="AM244">
        <f t="shared" si="67"/>
        <v>0.25588232</v>
      </c>
      <c r="AN244">
        <f t="shared" si="67"/>
        <v>1.0577969185380268E-6</v>
      </c>
      <c r="AO244">
        <f t="shared" si="67"/>
        <v>-1.0057147419540851E-2</v>
      </c>
      <c r="AP244">
        <f t="shared" si="52"/>
        <v>-1.7339697370031614E-2</v>
      </c>
      <c r="AQ244">
        <f t="shared" si="66"/>
        <v>-2.8516209310520306E-3</v>
      </c>
      <c r="AR244">
        <f t="shared" si="66"/>
        <v>1.2003019195989003E-2</v>
      </c>
      <c r="AS244">
        <f t="shared" si="66"/>
        <v>-1.846426094623857E-2</v>
      </c>
      <c r="AT244">
        <f t="shared" si="66"/>
        <v>-6.6788544000000031E-4</v>
      </c>
      <c r="AU244">
        <f t="shared" si="66"/>
        <v>3.0082092800000008E-2</v>
      </c>
      <c r="AV244">
        <f t="shared" si="66"/>
        <v>1.2791052302757192E-2</v>
      </c>
      <c r="AW244">
        <f t="shared" si="66"/>
        <v>-1.781103411200001E-4</v>
      </c>
    </row>
    <row r="245" spans="1:49" x14ac:dyDescent="0.25">
      <c r="A245">
        <v>0.5</v>
      </c>
      <c r="B245">
        <v>8.1</v>
      </c>
      <c r="C245">
        <v>24.5</v>
      </c>
      <c r="D245">
        <v>0.6</v>
      </c>
      <c r="E245">
        <f t="shared" si="57"/>
        <v>0.68648439542483664</v>
      </c>
      <c r="F245" t="str">
        <f t="shared" si="58"/>
        <v/>
      </c>
      <c r="G245">
        <f t="shared" si="55"/>
        <v>274904.23527961317</v>
      </c>
      <c r="H245">
        <f t="shared" si="56"/>
        <v>703016.27753362083</v>
      </c>
      <c r="I245">
        <f t="shared" si="59"/>
        <v>2.1558554950292456E-2</v>
      </c>
      <c r="J245">
        <f t="shared" si="60"/>
        <v>6.8064173956877061E-3</v>
      </c>
      <c r="K245">
        <f t="shared" si="68"/>
        <v>5.3671799999999999E-2</v>
      </c>
      <c r="L245">
        <f t="shared" si="68"/>
        <v>-0.20756308775370913</v>
      </c>
      <c r="M245">
        <f t="shared" si="68"/>
        <v>0.26001749999999996</v>
      </c>
      <c r="N245">
        <f t="shared" si="68"/>
        <v>-2.5105737132298595E-2</v>
      </c>
      <c r="O245">
        <f t="shared" si="68"/>
        <v>-2.9623068000000002E-2</v>
      </c>
      <c r="P245">
        <f t="shared" si="68"/>
        <v>1.1540696183479955E-2</v>
      </c>
      <c r="Q245">
        <f t="shared" si="68"/>
        <v>-2.0568563539199999E-5</v>
      </c>
      <c r="R245">
        <f t="shared" si="68"/>
        <v>-2.2105563868942309E-3</v>
      </c>
      <c r="S245">
        <f t="shared" si="68"/>
        <v>0.10360116</v>
      </c>
      <c r="T245">
        <f t="shared" si="68"/>
        <v>2.4509662500000001E-2</v>
      </c>
      <c r="U245">
        <f t="shared" si="68"/>
        <v>-1.0526826959999999E-2</v>
      </c>
      <c r="V245">
        <f t="shared" si="68"/>
        <v>8.3876750345568629E-2</v>
      </c>
      <c r="W245">
        <f t="shared" si="68"/>
        <v>-5.2848719723178922E-2</v>
      </c>
      <c r="X245">
        <f t="shared" si="68"/>
        <v>-6.4574137559135991E-2</v>
      </c>
      <c r="Y245">
        <f t="shared" si="68"/>
        <v>-7.185735E-2</v>
      </c>
      <c r="Z245">
        <f t="shared" si="68"/>
        <v>-5.1328961999999999E-2</v>
      </c>
      <c r="AA245">
        <f t="shared" si="67"/>
        <v>-9.2513899999999996E-2</v>
      </c>
      <c r="AB245">
        <f t="shared" si="67"/>
        <v>-4.4243999999999999E-2</v>
      </c>
      <c r="AC245">
        <f t="shared" si="67"/>
        <v>0.12565535314016177</v>
      </c>
      <c r="AD245">
        <f t="shared" si="67"/>
        <v>-0.13832933138799172</v>
      </c>
      <c r="AE245">
        <f t="shared" si="67"/>
        <v>-7.1846531999999991E-2</v>
      </c>
      <c r="AF245">
        <f t="shared" si="67"/>
        <v>-0.21048641290318626</v>
      </c>
      <c r="AG245">
        <f t="shared" si="67"/>
        <v>2.86327778688E-4</v>
      </c>
      <c r="AH245">
        <f t="shared" si="67"/>
        <v>2.6408250000000002E-4</v>
      </c>
      <c r="AI245">
        <f t="shared" si="67"/>
        <v>9.3520819052476963E-5</v>
      </c>
      <c r="AJ245">
        <f t="shared" si="67"/>
        <v>1.8393765863672387E-2</v>
      </c>
      <c r="AK245">
        <f t="shared" si="67"/>
        <v>2.0525077984538746E-5</v>
      </c>
      <c r="AL245">
        <f t="shared" si="67"/>
        <v>2.9385299099067196E-2</v>
      </c>
      <c r="AM245">
        <f t="shared" si="67"/>
        <v>0.38382347999999999</v>
      </c>
      <c r="AN245">
        <f t="shared" si="67"/>
        <v>1.80734520378333E-5</v>
      </c>
      <c r="AO245">
        <f t="shared" si="67"/>
        <v>-1.0057147419540851E-2</v>
      </c>
      <c r="AP245">
        <f t="shared" si="52"/>
        <v>-1.7339697370031614E-2</v>
      </c>
      <c r="AQ245">
        <f t="shared" si="66"/>
        <v>-6.4161470948670678E-3</v>
      </c>
      <c r="AR245">
        <f t="shared" si="66"/>
        <v>1.8004528793983506E-2</v>
      </c>
      <c r="AS245">
        <f t="shared" si="66"/>
        <v>-4.1544587129036768E-2</v>
      </c>
      <c r="AT245">
        <f t="shared" si="66"/>
        <v>-3.3811700399999996E-3</v>
      </c>
      <c r="AU245">
        <f t="shared" si="66"/>
        <v>0.1015270632</v>
      </c>
      <c r="AV245">
        <f t="shared" si="66"/>
        <v>2.8779867681203677E-2</v>
      </c>
      <c r="AW245">
        <f t="shared" si="66"/>
        <v>-2.0287881043199998E-3</v>
      </c>
    </row>
    <row r="246" spans="1:49" x14ac:dyDescent="0.25">
      <c r="A246">
        <v>0.5</v>
      </c>
      <c r="B246">
        <v>8.1</v>
      </c>
      <c r="C246">
        <v>24.5</v>
      </c>
      <c r="D246">
        <v>0.8</v>
      </c>
      <c r="E246">
        <f t="shared" si="57"/>
        <v>0.68648439542483664</v>
      </c>
      <c r="F246">
        <f t="shared" si="58"/>
        <v>0.85357731461483999</v>
      </c>
      <c r="G246">
        <f t="shared" si="55"/>
        <v>1591122.7801721506</v>
      </c>
      <c r="H246">
        <f t="shared" si="56"/>
        <v>2098562.0984349586</v>
      </c>
      <c r="I246">
        <f t="shared" si="59"/>
        <v>0.12477911755020263</v>
      </c>
      <c r="J246">
        <f t="shared" si="60"/>
        <v>2.0317722404422565E-2</v>
      </c>
      <c r="K246">
        <f t="shared" si="68"/>
        <v>5.3671799999999999E-2</v>
      </c>
      <c r="L246">
        <f t="shared" si="68"/>
        <v>-0.20756308775370913</v>
      </c>
      <c r="M246">
        <f t="shared" si="68"/>
        <v>0.34669</v>
      </c>
      <c r="N246">
        <f t="shared" si="68"/>
        <v>-2.5105737132298595E-2</v>
      </c>
      <c r="O246">
        <f t="shared" si="68"/>
        <v>-5.2663232000000011E-2</v>
      </c>
      <c r="P246">
        <f t="shared" si="68"/>
        <v>1.5387594911306606E-2</v>
      </c>
      <c r="Q246">
        <f t="shared" si="68"/>
        <v>-1.1556767662080007E-4</v>
      </c>
      <c r="R246">
        <f t="shared" si="68"/>
        <v>-2.9474085158589743E-3</v>
      </c>
      <c r="S246">
        <f t="shared" si="68"/>
        <v>0.18417984000000004</v>
      </c>
      <c r="T246">
        <f t="shared" si="68"/>
        <v>2.4509662500000001E-2</v>
      </c>
      <c r="U246">
        <f t="shared" si="68"/>
        <v>-2.4952478720000004E-2</v>
      </c>
      <c r="V246">
        <f t="shared" si="68"/>
        <v>0.11183566712742485</v>
      </c>
      <c r="W246">
        <f t="shared" si="68"/>
        <v>-7.0464959630905238E-2</v>
      </c>
      <c r="X246">
        <f t="shared" si="68"/>
        <v>-6.4574137559135991E-2</v>
      </c>
      <c r="Y246">
        <f t="shared" si="68"/>
        <v>-7.185735E-2</v>
      </c>
      <c r="Z246">
        <f t="shared" si="68"/>
        <v>-9.1251488000000019E-2</v>
      </c>
      <c r="AA246">
        <f t="shared" si="67"/>
        <v>-9.2513899999999996E-2</v>
      </c>
      <c r="AB246">
        <f t="shared" si="67"/>
        <v>-7.8656000000000018E-2</v>
      </c>
      <c r="AC246">
        <f t="shared" si="67"/>
        <v>0.16754047085354903</v>
      </c>
      <c r="AD246">
        <f t="shared" si="67"/>
        <v>-0.13832933138799172</v>
      </c>
      <c r="AE246">
        <f t="shared" si="67"/>
        <v>-0.12772716800000003</v>
      </c>
      <c r="AF246">
        <f t="shared" si="67"/>
        <v>-0.2806485505375817</v>
      </c>
      <c r="AG246">
        <f t="shared" si="67"/>
        <v>2.1450362716160017E-3</v>
      </c>
      <c r="AH246">
        <f t="shared" si="67"/>
        <v>3.5211000000000004E-4</v>
      </c>
      <c r="AI246">
        <f t="shared" si="67"/>
        <v>3.9409596176846279E-4</v>
      </c>
      <c r="AJ246">
        <f t="shared" si="67"/>
        <v>1.8393765863672387E-2</v>
      </c>
      <c r="AK246">
        <f t="shared" si="67"/>
        <v>6.4869382272122491E-5</v>
      </c>
      <c r="AL246">
        <f t="shared" si="67"/>
        <v>3.9180398798756268E-2</v>
      </c>
      <c r="AM246">
        <f t="shared" si="67"/>
        <v>0.51176463999999999</v>
      </c>
      <c r="AN246">
        <f t="shared" si="67"/>
        <v>1.3539800557286742E-4</v>
      </c>
      <c r="AO246">
        <f t="shared" si="67"/>
        <v>-1.0057147419540851E-2</v>
      </c>
      <c r="AP246">
        <f t="shared" si="52"/>
        <v>-1.7339697370031614E-2</v>
      </c>
      <c r="AQ246">
        <f t="shared" si="66"/>
        <v>-1.1406483724208123E-2</v>
      </c>
      <c r="AR246">
        <f t="shared" si="66"/>
        <v>2.4006038391978006E-2</v>
      </c>
      <c r="AS246">
        <f t="shared" si="66"/>
        <v>-7.3857043784954279E-2</v>
      </c>
      <c r="AT246">
        <f t="shared" si="66"/>
        <v>-1.0686167040000005E-2</v>
      </c>
      <c r="AU246">
        <f t="shared" si="66"/>
        <v>0.24065674240000007</v>
      </c>
      <c r="AV246">
        <f t="shared" si="66"/>
        <v>5.1164209211028766E-2</v>
      </c>
      <c r="AW246">
        <f t="shared" si="66"/>
        <v>-1.1399061831680006E-2</v>
      </c>
    </row>
    <row r="247" spans="1:49" x14ac:dyDescent="0.25">
      <c r="A247">
        <v>0.5</v>
      </c>
      <c r="B247">
        <v>8.1</v>
      </c>
      <c r="C247">
        <v>24.5</v>
      </c>
      <c r="D247">
        <v>1</v>
      </c>
      <c r="E247">
        <f t="shared" si="57"/>
        <v>0.68648439542483664</v>
      </c>
      <c r="F247" t="str">
        <f t="shared" si="58"/>
        <v/>
      </c>
      <c r="G247">
        <f t="shared" si="55"/>
        <v>2849266.7380977101</v>
      </c>
      <c r="H247">
        <f t="shared" si="56"/>
        <v>3871601.0600757515</v>
      </c>
      <c r="I247">
        <f t="shared" si="59"/>
        <v>0.2234453517198153</v>
      </c>
      <c r="J247">
        <f t="shared" si="60"/>
        <v>3.7483816017620332E-2</v>
      </c>
      <c r="K247">
        <f t="shared" si="68"/>
        <v>5.3671799999999999E-2</v>
      </c>
      <c r="L247">
        <f t="shared" si="68"/>
        <v>-0.20756308775370913</v>
      </c>
      <c r="M247">
        <f t="shared" si="68"/>
        <v>0.43336249999999998</v>
      </c>
      <c r="N247">
        <f t="shared" si="68"/>
        <v>-2.5105737132298595E-2</v>
      </c>
      <c r="O247">
        <f t="shared" si="68"/>
        <v>-8.2286300000000007E-2</v>
      </c>
      <c r="P247">
        <f t="shared" si="68"/>
        <v>1.9234493639133259E-2</v>
      </c>
      <c r="Q247">
        <f t="shared" si="68"/>
        <v>-4.408557E-4</v>
      </c>
      <c r="R247">
        <f t="shared" si="68"/>
        <v>-3.6842606448237178E-3</v>
      </c>
      <c r="S247">
        <f t="shared" si="68"/>
        <v>0.28778100000000001</v>
      </c>
      <c r="T247">
        <f t="shared" si="68"/>
        <v>2.4509662500000001E-2</v>
      </c>
      <c r="U247">
        <f t="shared" si="68"/>
        <v>-4.8735309999999997E-2</v>
      </c>
      <c r="V247">
        <f t="shared" si="68"/>
        <v>0.13979458390928104</v>
      </c>
      <c r="W247">
        <f t="shared" si="68"/>
        <v>-8.8081199538631541E-2</v>
      </c>
      <c r="X247">
        <f t="shared" si="68"/>
        <v>-6.4574137559135991E-2</v>
      </c>
      <c r="Y247">
        <f t="shared" si="68"/>
        <v>-7.185735E-2</v>
      </c>
      <c r="Z247">
        <f t="shared" si="68"/>
        <v>-0.14258045</v>
      </c>
      <c r="AA247">
        <f t="shared" si="67"/>
        <v>-9.2513899999999996E-2</v>
      </c>
      <c r="AB247">
        <f t="shared" si="67"/>
        <v>-0.1229</v>
      </c>
      <c r="AC247">
        <f t="shared" si="67"/>
        <v>0.20942558856693627</v>
      </c>
      <c r="AD247">
        <f t="shared" si="67"/>
        <v>-0.13832933138799172</v>
      </c>
      <c r="AE247">
        <f t="shared" si="67"/>
        <v>-0.19957369999999999</v>
      </c>
      <c r="AF247">
        <f t="shared" si="67"/>
        <v>-0.35081068817197708</v>
      </c>
      <c r="AG247">
        <f t="shared" si="67"/>
        <v>1.0228330000000001E-2</v>
      </c>
      <c r="AH247">
        <f t="shared" si="67"/>
        <v>4.4013750000000001E-4</v>
      </c>
      <c r="AI247">
        <f t="shared" si="67"/>
        <v>1.202685430201607E-3</v>
      </c>
      <c r="AJ247">
        <f t="shared" si="67"/>
        <v>1.8393765863672387E-2</v>
      </c>
      <c r="AK247">
        <f t="shared" si="67"/>
        <v>1.5837251531279899E-4</v>
      </c>
      <c r="AL247">
        <f t="shared" si="67"/>
        <v>4.8975498498445326E-2</v>
      </c>
      <c r="AM247">
        <f t="shared" si="67"/>
        <v>0.63970579999999999</v>
      </c>
      <c r="AN247">
        <f t="shared" si="67"/>
        <v>6.4562800203736928E-4</v>
      </c>
      <c r="AO247">
        <f t="shared" si="67"/>
        <v>-1.0057147419540851E-2</v>
      </c>
      <c r="AP247">
        <f t="shared" si="52"/>
        <v>-1.7339697370031614E-2</v>
      </c>
      <c r="AQ247">
        <f t="shared" si="66"/>
        <v>-1.7822630819075189E-2</v>
      </c>
      <c r="AR247">
        <f t="shared" si="66"/>
        <v>3.0007547989972509E-2</v>
      </c>
      <c r="AS247">
        <f t="shared" si="66"/>
        <v>-0.11540163091399103</v>
      </c>
      <c r="AT247">
        <f t="shared" si="66"/>
        <v>-2.6089274999999999E-2</v>
      </c>
      <c r="AU247">
        <f t="shared" si="66"/>
        <v>0.47003270000000003</v>
      </c>
      <c r="AV247">
        <f t="shared" si="66"/>
        <v>7.9944076892232444E-2</v>
      </c>
      <c r="AW247">
        <f t="shared" si="66"/>
        <v>-4.3483969999999997E-2</v>
      </c>
    </row>
    <row r="248" spans="1:49" x14ac:dyDescent="0.25">
      <c r="A248">
        <v>0.5</v>
      </c>
      <c r="B248">
        <v>8.1</v>
      </c>
      <c r="C248">
        <v>24.5</v>
      </c>
      <c r="D248">
        <v>1.2</v>
      </c>
      <c r="E248">
        <f t="shared" si="57"/>
        <v>0.68648439542483664</v>
      </c>
      <c r="F248" t="str">
        <f t="shared" si="58"/>
        <v/>
      </c>
      <c r="G248">
        <f t="shared" si="55"/>
        <v>4015426.6389943226</v>
      </c>
      <c r="H248">
        <f t="shared" si="56"/>
        <v>6020827.0504646096</v>
      </c>
      <c r="I248">
        <f t="shared" si="59"/>
        <v>0.31489800714629812</v>
      </c>
      <c r="J248">
        <f t="shared" si="60"/>
        <v>5.8292052804921848E-2</v>
      </c>
      <c r="K248">
        <f t="shared" si="68"/>
        <v>5.3671799999999999E-2</v>
      </c>
      <c r="L248">
        <f t="shared" si="68"/>
        <v>-0.20756308775370913</v>
      </c>
      <c r="M248">
        <f t="shared" si="68"/>
        <v>0.52003499999999991</v>
      </c>
      <c r="N248">
        <f t="shared" si="68"/>
        <v>-2.5105737132298595E-2</v>
      </c>
      <c r="O248">
        <f t="shared" si="68"/>
        <v>-0.11849227200000001</v>
      </c>
      <c r="P248">
        <f t="shared" si="68"/>
        <v>2.308139236695991E-2</v>
      </c>
      <c r="Q248">
        <f t="shared" si="68"/>
        <v>-1.3163880665087999E-3</v>
      </c>
      <c r="R248">
        <f t="shared" si="68"/>
        <v>-4.4211127737884617E-3</v>
      </c>
      <c r="S248">
        <f t="shared" si="68"/>
        <v>0.41440463999999999</v>
      </c>
      <c r="T248">
        <f t="shared" si="68"/>
        <v>2.4509662500000001E-2</v>
      </c>
      <c r="U248">
        <f t="shared" si="68"/>
        <v>-8.4214615679999993E-2</v>
      </c>
      <c r="V248">
        <f t="shared" si="68"/>
        <v>0.16775350069113726</v>
      </c>
      <c r="W248">
        <f t="shared" si="68"/>
        <v>-0.10569743944635784</v>
      </c>
      <c r="X248">
        <f t="shared" si="68"/>
        <v>-6.4574137559135991E-2</v>
      </c>
      <c r="Y248">
        <f t="shared" si="68"/>
        <v>-7.185735E-2</v>
      </c>
      <c r="Z248">
        <f t="shared" si="68"/>
        <v>-0.205315848</v>
      </c>
      <c r="AA248">
        <f t="shared" si="67"/>
        <v>-9.2513899999999996E-2</v>
      </c>
      <c r="AB248">
        <f t="shared" si="67"/>
        <v>-0.17697599999999999</v>
      </c>
      <c r="AC248">
        <f t="shared" si="67"/>
        <v>0.25131070628032354</v>
      </c>
      <c r="AD248">
        <f t="shared" si="67"/>
        <v>-0.13832933138799172</v>
      </c>
      <c r="AE248">
        <f t="shared" si="67"/>
        <v>-0.28738612799999996</v>
      </c>
      <c r="AF248">
        <f t="shared" si="67"/>
        <v>-0.42097282580637252</v>
      </c>
      <c r="AG248">
        <f t="shared" si="67"/>
        <v>3.6649955672064E-2</v>
      </c>
      <c r="AH248">
        <f t="shared" si="67"/>
        <v>5.2816500000000004E-4</v>
      </c>
      <c r="AI248">
        <f t="shared" si="67"/>
        <v>2.9926662096792628E-3</v>
      </c>
      <c r="AJ248">
        <f t="shared" si="67"/>
        <v>1.8393765863672387E-2</v>
      </c>
      <c r="AK248">
        <f t="shared" si="67"/>
        <v>3.2840124775261994E-4</v>
      </c>
      <c r="AL248">
        <f t="shared" si="67"/>
        <v>5.8770598198134391E-2</v>
      </c>
      <c r="AM248">
        <f t="shared" si="67"/>
        <v>0.76764695999999999</v>
      </c>
      <c r="AN248">
        <f t="shared" si="67"/>
        <v>2.3134018608426624E-3</v>
      </c>
      <c r="AO248">
        <f t="shared" si="67"/>
        <v>-1.0057147419540851E-2</v>
      </c>
      <c r="AP248">
        <f t="shared" si="52"/>
        <v>-1.7339697370031614E-2</v>
      </c>
      <c r="AQ248">
        <f t="shared" si="66"/>
        <v>-2.5664588379468271E-2</v>
      </c>
      <c r="AR248">
        <f t="shared" si="66"/>
        <v>3.6009057587967012E-2</v>
      </c>
      <c r="AS248">
        <f t="shared" si="66"/>
        <v>-0.16617834851614707</v>
      </c>
      <c r="AT248">
        <f t="shared" si="66"/>
        <v>-5.4098720639999993E-2</v>
      </c>
      <c r="AU248">
        <f t="shared" si="66"/>
        <v>0.81221650560000003</v>
      </c>
      <c r="AV248">
        <f t="shared" si="66"/>
        <v>0.11511947072481471</v>
      </c>
      <c r="AW248">
        <f t="shared" si="66"/>
        <v>-0.12984243867647999</v>
      </c>
    </row>
    <row r="249" spans="1:49" x14ac:dyDescent="0.25">
      <c r="A249">
        <v>0.5</v>
      </c>
      <c r="B249">
        <v>8.1</v>
      </c>
      <c r="C249">
        <v>24.5</v>
      </c>
      <c r="D249">
        <v>1.4</v>
      </c>
      <c r="E249">
        <f t="shared" si="57"/>
        <v>0.68648439542483664</v>
      </c>
      <c r="F249" t="str">
        <f t="shared" si="58"/>
        <v/>
      </c>
      <c r="G249">
        <f t="shared" si="55"/>
        <v>5052411.8101297943</v>
      </c>
      <c r="H249">
        <f t="shared" si="56"/>
        <v>8431871.8776087742</v>
      </c>
      <c r="I249">
        <f t="shared" si="59"/>
        <v>0.39622051486184362</v>
      </c>
      <c r="J249">
        <f t="shared" si="60"/>
        <v>8.1635150223419495E-2</v>
      </c>
      <c r="K249">
        <f t="shared" si="68"/>
        <v>5.3671799999999999E-2</v>
      </c>
      <c r="L249">
        <f t="shared" si="68"/>
        <v>-0.20756308775370913</v>
      </c>
      <c r="M249">
        <f t="shared" si="68"/>
        <v>0.60670749999999996</v>
      </c>
      <c r="N249">
        <f t="shared" si="68"/>
        <v>-2.5105737132298595E-2</v>
      </c>
      <c r="O249">
        <f t="shared" si="68"/>
        <v>-0.16128114799999999</v>
      </c>
      <c r="P249">
        <f t="shared" si="68"/>
        <v>2.6928291094786557E-2</v>
      </c>
      <c r="Q249">
        <f t="shared" si="68"/>
        <v>-3.3194388639551987E-3</v>
      </c>
      <c r="R249">
        <f t="shared" si="68"/>
        <v>-5.1579649027532048E-3</v>
      </c>
      <c r="S249">
        <f t="shared" si="68"/>
        <v>0.56405075999999998</v>
      </c>
      <c r="T249">
        <f t="shared" si="68"/>
        <v>2.4509662500000001E-2</v>
      </c>
      <c r="U249">
        <f t="shared" si="68"/>
        <v>-0.13372969063999995</v>
      </c>
      <c r="V249">
        <f t="shared" si="68"/>
        <v>0.19571241747299345</v>
      </c>
      <c r="W249">
        <f t="shared" si="68"/>
        <v>-0.12331367935408413</v>
      </c>
      <c r="X249">
        <f t="shared" si="68"/>
        <v>-6.4574137559135991E-2</v>
      </c>
      <c r="Y249">
        <f t="shared" si="68"/>
        <v>-7.185735E-2</v>
      </c>
      <c r="Z249">
        <f t="shared" si="68"/>
        <v>-0.27945768199999999</v>
      </c>
      <c r="AA249">
        <f t="shared" si="67"/>
        <v>-9.2513899999999996E-2</v>
      </c>
      <c r="AB249">
        <f t="shared" si="67"/>
        <v>-0.24088399999999996</v>
      </c>
      <c r="AC249">
        <f t="shared" si="67"/>
        <v>0.2931958239937108</v>
      </c>
      <c r="AD249">
        <f t="shared" si="67"/>
        <v>-0.13832933138799172</v>
      </c>
      <c r="AE249">
        <f t="shared" si="67"/>
        <v>-0.39116445199999994</v>
      </c>
      <c r="AF249">
        <f t="shared" si="67"/>
        <v>-0.49113496344076796</v>
      </c>
      <c r="AG249">
        <f t="shared" si="67"/>
        <v>0.10782041053683195</v>
      </c>
      <c r="AH249">
        <f t="shared" si="67"/>
        <v>6.1619249999999995E-4</v>
      </c>
      <c r="AI249">
        <f t="shared" si="67"/>
        <v>6.4683308881274887E-3</v>
      </c>
      <c r="AJ249">
        <f t="shared" si="67"/>
        <v>1.8393765863672387E-2</v>
      </c>
      <c r="AK249">
        <f t="shared" si="67"/>
        <v>6.084038548256484E-4</v>
      </c>
      <c r="AL249">
        <f t="shared" si="67"/>
        <v>6.8565697897823449E-2</v>
      </c>
      <c r="AM249">
        <f t="shared" si="67"/>
        <v>0.89558811999999988</v>
      </c>
      <c r="AN249">
        <f t="shared" si="67"/>
        <v>6.8057909975278198E-3</v>
      </c>
      <c r="AO249">
        <f t="shared" si="67"/>
        <v>-1.0057147419540851E-2</v>
      </c>
      <c r="AP249">
        <f t="shared" ref="AP249:AW280" si="69">AP$4*$A249^AP$1*$D249^AP$2*$E249^AP$3</f>
        <v>-1.7339697370031614E-2</v>
      </c>
      <c r="AQ249">
        <f t="shared" si="69"/>
        <v>-3.493235640538736E-2</v>
      </c>
      <c r="AR249">
        <f t="shared" si="69"/>
        <v>4.2010567185961509E-2</v>
      </c>
      <c r="AS249">
        <f t="shared" si="69"/>
        <v>-0.22618719659142236</v>
      </c>
      <c r="AT249">
        <f t="shared" si="69"/>
        <v>-0.10022455883999996</v>
      </c>
      <c r="AU249">
        <f t="shared" si="69"/>
        <v>1.2897697287999998</v>
      </c>
      <c r="AV249">
        <f t="shared" si="69"/>
        <v>0.15669039070877555</v>
      </c>
      <c r="AW249">
        <f t="shared" si="69"/>
        <v>-0.32741411753791982</v>
      </c>
    </row>
    <row r="250" spans="1:49" x14ac:dyDescent="0.25">
      <c r="A250">
        <v>0.5</v>
      </c>
      <c r="B250">
        <v>8.1</v>
      </c>
      <c r="C250">
        <v>24.5</v>
      </c>
      <c r="D250">
        <v>1.6</v>
      </c>
      <c r="E250">
        <f t="shared" si="57"/>
        <v>0.68648439542483664</v>
      </c>
      <c r="F250" t="str">
        <f t="shared" si="58"/>
        <v/>
      </c>
      <c r="G250">
        <f t="shared" si="55"/>
        <v>5918325.6433632895</v>
      </c>
      <c r="H250">
        <f t="shared" si="56"/>
        <v>10875053.101272339</v>
      </c>
      <c r="I250">
        <f t="shared" si="59"/>
        <v>0.46412725677505962</v>
      </c>
      <c r="J250">
        <f t="shared" si="60"/>
        <v>0.10528938372125768</v>
      </c>
      <c r="K250">
        <f t="shared" si="68"/>
        <v>5.3671799999999999E-2</v>
      </c>
      <c r="L250">
        <f t="shared" si="68"/>
        <v>-0.20756308775370913</v>
      </c>
      <c r="M250">
        <f t="shared" si="68"/>
        <v>0.69338</v>
      </c>
      <c r="N250">
        <f t="shared" si="68"/>
        <v>-2.5105737132298595E-2</v>
      </c>
      <c r="O250">
        <f t="shared" si="68"/>
        <v>-0.21065292800000004</v>
      </c>
      <c r="P250">
        <f t="shared" si="68"/>
        <v>3.0775189822613212E-2</v>
      </c>
      <c r="Q250">
        <f t="shared" si="68"/>
        <v>-7.3963313037312042E-3</v>
      </c>
      <c r="R250">
        <f t="shared" si="68"/>
        <v>-5.8948170317179487E-3</v>
      </c>
      <c r="S250">
        <f t="shared" si="68"/>
        <v>0.73671936000000016</v>
      </c>
      <c r="T250">
        <f t="shared" si="68"/>
        <v>2.4509662500000001E-2</v>
      </c>
      <c r="U250">
        <f t="shared" si="68"/>
        <v>-0.19961982976000003</v>
      </c>
      <c r="V250">
        <f t="shared" si="68"/>
        <v>0.2236713342548497</v>
      </c>
      <c r="W250">
        <f t="shared" si="68"/>
        <v>-0.14092991926181048</v>
      </c>
      <c r="X250">
        <f t="shared" si="68"/>
        <v>-6.4574137559135991E-2</v>
      </c>
      <c r="Y250">
        <f t="shared" si="68"/>
        <v>-7.185735E-2</v>
      </c>
      <c r="Z250">
        <f t="shared" ref="Z250:AO265" si="70">Z$4*$A250^Z$1*$D250^Z$2*$E250^Z$3</f>
        <v>-0.36500595200000008</v>
      </c>
      <c r="AA250">
        <f t="shared" si="70"/>
        <v>-9.2513899999999996E-2</v>
      </c>
      <c r="AB250">
        <f t="shared" si="70"/>
        <v>-0.31462400000000007</v>
      </c>
      <c r="AC250">
        <f t="shared" si="70"/>
        <v>0.33508094170709807</v>
      </c>
      <c r="AD250">
        <f t="shared" si="70"/>
        <v>-0.13832933138799172</v>
      </c>
      <c r="AE250">
        <f t="shared" si="70"/>
        <v>-0.51090867200000012</v>
      </c>
      <c r="AF250">
        <f t="shared" si="70"/>
        <v>-0.5612971010751634</v>
      </c>
      <c r="AG250">
        <f t="shared" si="70"/>
        <v>0.27456464276684822</v>
      </c>
      <c r="AH250">
        <f t="shared" si="70"/>
        <v>7.0422000000000008E-4</v>
      </c>
      <c r="AI250">
        <f t="shared" si="70"/>
        <v>1.2611070776590809E-2</v>
      </c>
      <c r="AJ250">
        <f t="shared" si="70"/>
        <v>1.8393765863672387E-2</v>
      </c>
      <c r="AK250">
        <f t="shared" si="70"/>
        <v>1.0379101163539598E-3</v>
      </c>
      <c r="AL250">
        <f t="shared" si="70"/>
        <v>7.8360797597512535E-2</v>
      </c>
      <c r="AM250">
        <f t="shared" si="70"/>
        <v>1.02352928</v>
      </c>
      <c r="AN250">
        <f t="shared" si="70"/>
        <v>1.733094471332703E-2</v>
      </c>
      <c r="AO250">
        <f t="shared" si="70"/>
        <v>-1.0057147419540851E-2</v>
      </c>
      <c r="AP250">
        <f t="shared" si="69"/>
        <v>-1.7339697370031614E-2</v>
      </c>
      <c r="AQ250">
        <f t="shared" si="69"/>
        <v>-4.562593489683249E-2</v>
      </c>
      <c r="AR250">
        <f t="shared" si="69"/>
        <v>4.8012076783956012E-2</v>
      </c>
      <c r="AS250">
        <f t="shared" si="69"/>
        <v>-0.29542817513981712</v>
      </c>
      <c r="AT250">
        <f t="shared" si="69"/>
        <v>-0.17097867264000008</v>
      </c>
      <c r="AU250">
        <f t="shared" si="69"/>
        <v>1.9252539392000005</v>
      </c>
      <c r="AV250">
        <f t="shared" si="69"/>
        <v>0.20465683684411506</v>
      </c>
      <c r="AW250">
        <f t="shared" si="69"/>
        <v>-0.72953995722752041</v>
      </c>
    </row>
    <row r="251" spans="1:49" x14ac:dyDescent="0.25">
      <c r="A251">
        <v>0.5</v>
      </c>
      <c r="B251">
        <v>8.1</v>
      </c>
      <c r="C251">
        <v>25</v>
      </c>
      <c r="D251">
        <v>0.4</v>
      </c>
      <c r="E251">
        <f t="shared" si="57"/>
        <v>0.70049428104575162</v>
      </c>
      <c r="F251" t="str">
        <f t="shared" si="58"/>
        <v/>
      </c>
      <c r="G251">
        <f t="shared" si="55"/>
        <v>-1158830.6690259126</v>
      </c>
      <c r="H251">
        <f t="shared" si="56"/>
        <v>-479469.77924626583</v>
      </c>
      <c r="I251">
        <f t="shared" si="59"/>
        <v>-9.0877882004504779E-2</v>
      </c>
      <c r="J251">
        <f t="shared" si="60"/>
        <v>-4.6420994085905167E-3</v>
      </c>
      <c r="K251">
        <f t="shared" ref="K251:Z266" si="71">K$4*$A251^K$1*$D251^K$2*$E251^K$3</f>
        <v>5.3671799999999999E-2</v>
      </c>
      <c r="L251">
        <f t="shared" si="71"/>
        <v>-0.2117990691364379</v>
      </c>
      <c r="M251">
        <f t="shared" si="71"/>
        <v>0.173345</v>
      </c>
      <c r="N251">
        <f t="shared" si="71"/>
        <v>-2.6140917463867756E-2</v>
      </c>
      <c r="O251">
        <f t="shared" si="71"/>
        <v>-1.3165808000000003E-2</v>
      </c>
      <c r="P251">
        <f t="shared" si="71"/>
        <v>8.174524916970502E-3</v>
      </c>
      <c r="Q251">
        <f t="shared" si="71"/>
        <v>-1.805744947200001E-6</v>
      </c>
      <c r="R251">
        <f t="shared" si="71"/>
        <v>-1.5977397332638706E-3</v>
      </c>
      <c r="S251">
        <f t="shared" si="71"/>
        <v>4.604496000000001E-2</v>
      </c>
      <c r="T251">
        <f t="shared" si="71"/>
        <v>2.4509662500000001E-2</v>
      </c>
      <c r="U251">
        <f t="shared" si="71"/>
        <v>-3.1190598400000005E-3</v>
      </c>
      <c r="V251">
        <f t="shared" si="71"/>
        <v>5.7059013840522879E-2</v>
      </c>
      <c r="W251">
        <f t="shared" si="71"/>
        <v>-3.5951510015767976E-2</v>
      </c>
      <c r="X251">
        <f t="shared" si="71"/>
        <v>-6.7236711327713444E-2</v>
      </c>
      <c r="Y251">
        <f t="shared" si="71"/>
        <v>-7.185735E-2</v>
      </c>
      <c r="Z251">
        <f t="shared" si="71"/>
        <v>-2.2812872000000005E-2</v>
      </c>
      <c r="AA251">
        <f t="shared" si="70"/>
        <v>-9.2513899999999996E-2</v>
      </c>
      <c r="AB251">
        <f t="shared" si="70"/>
        <v>-1.9664000000000004E-2</v>
      </c>
      <c r="AC251">
        <f t="shared" si="70"/>
        <v>8.5479832068137251E-2</v>
      </c>
      <c r="AD251">
        <f t="shared" si="70"/>
        <v>-0.1440330397625903</v>
      </c>
      <c r="AE251">
        <f t="shared" si="70"/>
        <v>-3.1931792000000007E-2</v>
      </c>
      <c r="AF251">
        <f t="shared" si="70"/>
        <v>-0.14318803598856208</v>
      </c>
      <c r="AG251">
        <f t="shared" si="70"/>
        <v>1.6758095872000014E-5</v>
      </c>
      <c r="AH251">
        <f t="shared" si="70"/>
        <v>1.7605500000000002E-4</v>
      </c>
      <c r="AI251">
        <f t="shared" si="70"/>
        <v>1.2823301546506104E-5</v>
      </c>
      <c r="AJ251">
        <f t="shared" si="70"/>
        <v>1.8769148840482024E-2</v>
      </c>
      <c r="AK251">
        <f t="shared" si="70"/>
        <v>4.3955727960163485E-6</v>
      </c>
      <c r="AL251">
        <f t="shared" si="70"/>
        <v>2.0397958558286265E-2</v>
      </c>
      <c r="AM251">
        <f t="shared" si="70"/>
        <v>0.25588232</v>
      </c>
      <c r="AN251">
        <f t="shared" si="70"/>
        <v>1.0793846107530884E-6</v>
      </c>
      <c r="AO251">
        <f t="shared" si="70"/>
        <v>-1.0262395326062091E-2</v>
      </c>
      <c r="AP251">
        <f t="shared" si="69"/>
        <v>-1.8799106606229351E-2</v>
      </c>
      <c r="AQ251">
        <f t="shared" si="69"/>
        <v>-2.9692013026364331E-3</v>
      </c>
      <c r="AR251">
        <f t="shared" si="69"/>
        <v>1.2752997471280038E-2</v>
      </c>
      <c r="AS251">
        <f t="shared" si="69"/>
        <v>-1.8841082598202621E-2</v>
      </c>
      <c r="AT251">
        <f t="shared" si="69"/>
        <v>-6.6788544000000031E-4</v>
      </c>
      <c r="AU251">
        <f t="shared" si="69"/>
        <v>3.0082092800000008E-2</v>
      </c>
      <c r="AV251">
        <f t="shared" si="69"/>
        <v>1.305209418648693E-2</v>
      </c>
      <c r="AW251">
        <f t="shared" si="69"/>
        <v>-1.781103411200001E-4</v>
      </c>
    </row>
    <row r="252" spans="1:49" x14ac:dyDescent="0.25">
      <c r="A252">
        <v>0.5</v>
      </c>
      <c r="B252">
        <v>8.1</v>
      </c>
      <c r="C252">
        <v>25</v>
      </c>
      <c r="D252">
        <v>0.6</v>
      </c>
      <c r="E252">
        <f t="shared" si="57"/>
        <v>0.70049428104575162</v>
      </c>
      <c r="F252" t="str">
        <f t="shared" si="58"/>
        <v/>
      </c>
      <c r="G252">
        <f t="shared" si="55"/>
        <v>188634.21311276412</v>
      </c>
      <c r="H252">
        <f t="shared" si="56"/>
        <v>631678.54476405017</v>
      </c>
      <c r="I252">
        <f t="shared" si="59"/>
        <v>1.4793082561133923E-2</v>
      </c>
      <c r="J252">
        <f t="shared" si="60"/>
        <v>6.1157443617784642E-3</v>
      </c>
      <c r="K252">
        <f t="shared" si="71"/>
        <v>5.3671799999999999E-2</v>
      </c>
      <c r="L252">
        <f t="shared" si="71"/>
        <v>-0.2117990691364379</v>
      </c>
      <c r="M252">
        <f t="shared" si="71"/>
        <v>0.26001749999999996</v>
      </c>
      <c r="N252">
        <f t="shared" si="71"/>
        <v>-2.6140917463867756E-2</v>
      </c>
      <c r="O252">
        <f t="shared" si="71"/>
        <v>-2.9623068000000002E-2</v>
      </c>
      <c r="P252">
        <f t="shared" si="71"/>
        <v>1.2261787375455755E-2</v>
      </c>
      <c r="Q252">
        <f t="shared" si="71"/>
        <v>-2.0568563539199999E-5</v>
      </c>
      <c r="R252">
        <f t="shared" si="71"/>
        <v>-2.3966095998958058E-3</v>
      </c>
      <c r="S252">
        <f t="shared" si="71"/>
        <v>0.10360116</v>
      </c>
      <c r="T252">
        <f t="shared" si="71"/>
        <v>2.4509662500000001E-2</v>
      </c>
      <c r="U252">
        <f t="shared" si="71"/>
        <v>-1.0526826959999999E-2</v>
      </c>
      <c r="V252">
        <f t="shared" si="71"/>
        <v>8.5588520760784312E-2</v>
      </c>
      <c r="W252">
        <f t="shared" si="71"/>
        <v>-5.3927265023651957E-2</v>
      </c>
      <c r="X252">
        <f t="shared" si="71"/>
        <v>-6.7236711327713444E-2</v>
      </c>
      <c r="Y252">
        <f t="shared" si="71"/>
        <v>-7.185735E-2</v>
      </c>
      <c r="Z252">
        <f t="shared" si="71"/>
        <v>-5.1328961999999999E-2</v>
      </c>
      <c r="AA252">
        <f t="shared" si="70"/>
        <v>-9.2513899999999996E-2</v>
      </c>
      <c r="AB252">
        <f t="shared" si="70"/>
        <v>-4.4243999999999999E-2</v>
      </c>
      <c r="AC252">
        <f t="shared" si="70"/>
        <v>0.12821974810220588</v>
      </c>
      <c r="AD252">
        <f t="shared" si="70"/>
        <v>-0.1440330397625903</v>
      </c>
      <c r="AE252">
        <f t="shared" si="70"/>
        <v>-7.1846531999999991E-2</v>
      </c>
      <c r="AF252">
        <f t="shared" si="70"/>
        <v>-0.21478205398284311</v>
      </c>
      <c r="AG252">
        <f t="shared" si="70"/>
        <v>2.86327778688E-4</v>
      </c>
      <c r="AH252">
        <f t="shared" si="70"/>
        <v>2.6408250000000002E-4</v>
      </c>
      <c r="AI252">
        <f t="shared" si="70"/>
        <v>9.7376946118780662E-5</v>
      </c>
      <c r="AJ252">
        <f t="shared" si="70"/>
        <v>1.8769148840482024E-2</v>
      </c>
      <c r="AK252">
        <f t="shared" si="70"/>
        <v>2.2252587279832756E-5</v>
      </c>
      <c r="AL252">
        <f t="shared" si="70"/>
        <v>3.0596937837429394E-2</v>
      </c>
      <c r="AM252">
        <f t="shared" si="70"/>
        <v>0.38382347999999999</v>
      </c>
      <c r="AN252">
        <f t="shared" si="70"/>
        <v>1.844229799778908E-5</v>
      </c>
      <c r="AO252">
        <f t="shared" si="70"/>
        <v>-1.0262395326062091E-2</v>
      </c>
      <c r="AP252">
        <f t="shared" si="69"/>
        <v>-1.8799106606229351E-2</v>
      </c>
      <c r="AQ252">
        <f t="shared" si="69"/>
        <v>-6.6807029309319732E-3</v>
      </c>
      <c r="AR252">
        <f t="shared" si="69"/>
        <v>1.9129496206920057E-2</v>
      </c>
      <c r="AS252">
        <f t="shared" si="69"/>
        <v>-4.2392435845955888E-2</v>
      </c>
      <c r="AT252">
        <f t="shared" si="69"/>
        <v>-3.3811700399999996E-3</v>
      </c>
      <c r="AU252">
        <f t="shared" si="69"/>
        <v>0.1015270632</v>
      </c>
      <c r="AV252">
        <f t="shared" si="69"/>
        <v>2.9367211919595588E-2</v>
      </c>
      <c r="AW252">
        <f t="shared" si="69"/>
        <v>-2.0287881043199998E-3</v>
      </c>
    </row>
    <row r="253" spans="1:49" x14ac:dyDescent="0.25">
      <c r="A253">
        <v>0.5</v>
      </c>
      <c r="B253">
        <v>8.1</v>
      </c>
      <c r="C253">
        <v>25</v>
      </c>
      <c r="D253">
        <v>0.8</v>
      </c>
      <c r="E253">
        <f t="shared" si="57"/>
        <v>0.70049428104575162</v>
      </c>
      <c r="F253">
        <f t="shared" si="58"/>
        <v>0.86194140250608542</v>
      </c>
      <c r="G253">
        <f t="shared" si="55"/>
        <v>1509818.4660985121</v>
      </c>
      <c r="H253">
        <f t="shared" si="56"/>
        <v>2025281.8073153486</v>
      </c>
      <c r="I253">
        <f t="shared" si="59"/>
        <v>0.11840306619228322</v>
      </c>
      <c r="J253">
        <f t="shared" si="60"/>
        <v>1.9608242035081158E-2</v>
      </c>
      <c r="K253">
        <f t="shared" si="71"/>
        <v>5.3671799999999999E-2</v>
      </c>
      <c r="L253">
        <f t="shared" si="71"/>
        <v>-0.2117990691364379</v>
      </c>
      <c r="M253">
        <f t="shared" si="71"/>
        <v>0.34669</v>
      </c>
      <c r="N253">
        <f t="shared" si="71"/>
        <v>-2.6140917463867756E-2</v>
      </c>
      <c r="O253">
        <f t="shared" si="71"/>
        <v>-5.2663232000000011E-2</v>
      </c>
      <c r="P253">
        <f t="shared" si="71"/>
        <v>1.6349049833941004E-2</v>
      </c>
      <c r="Q253">
        <f t="shared" si="71"/>
        <v>-1.1556767662080007E-4</v>
      </c>
      <c r="R253">
        <f t="shared" si="71"/>
        <v>-3.1954794665277411E-3</v>
      </c>
      <c r="S253">
        <f t="shared" si="71"/>
        <v>0.18417984000000004</v>
      </c>
      <c r="T253">
        <f t="shared" si="71"/>
        <v>2.4509662500000001E-2</v>
      </c>
      <c r="U253">
        <f t="shared" si="71"/>
        <v>-2.4952478720000004E-2</v>
      </c>
      <c r="V253">
        <f t="shared" si="71"/>
        <v>0.11411802768104576</v>
      </c>
      <c r="W253">
        <f t="shared" si="71"/>
        <v>-7.1903020031535952E-2</v>
      </c>
      <c r="X253">
        <f t="shared" si="71"/>
        <v>-6.7236711327713444E-2</v>
      </c>
      <c r="Y253">
        <f t="shared" si="71"/>
        <v>-7.185735E-2</v>
      </c>
      <c r="Z253">
        <f t="shared" si="71"/>
        <v>-9.1251488000000019E-2</v>
      </c>
      <c r="AA253">
        <f t="shared" si="70"/>
        <v>-9.2513899999999996E-2</v>
      </c>
      <c r="AB253">
        <f t="shared" si="70"/>
        <v>-7.8656000000000018E-2</v>
      </c>
      <c r="AC253">
        <f t="shared" si="70"/>
        <v>0.1709596641362745</v>
      </c>
      <c r="AD253">
        <f t="shared" si="70"/>
        <v>-0.1440330397625903</v>
      </c>
      <c r="AE253">
        <f t="shared" si="70"/>
        <v>-0.12772716800000003</v>
      </c>
      <c r="AF253">
        <f t="shared" si="70"/>
        <v>-0.28637607197712417</v>
      </c>
      <c r="AG253">
        <f t="shared" si="70"/>
        <v>2.1450362716160017E-3</v>
      </c>
      <c r="AH253">
        <f t="shared" si="70"/>
        <v>3.5211000000000004E-4</v>
      </c>
      <c r="AI253">
        <f t="shared" si="70"/>
        <v>4.1034564948819532E-4</v>
      </c>
      <c r="AJ253">
        <f t="shared" si="70"/>
        <v>1.8769148840482024E-2</v>
      </c>
      <c r="AK253">
        <f t="shared" si="70"/>
        <v>7.0329164736261576E-5</v>
      </c>
      <c r="AL253">
        <f t="shared" si="70"/>
        <v>4.079591711657253E-2</v>
      </c>
      <c r="AM253">
        <f t="shared" si="70"/>
        <v>0.51176463999999999</v>
      </c>
      <c r="AN253">
        <f t="shared" si="70"/>
        <v>1.3816123017639531E-4</v>
      </c>
      <c r="AO253">
        <f t="shared" si="70"/>
        <v>-1.0262395326062091E-2</v>
      </c>
      <c r="AP253">
        <f t="shared" si="69"/>
        <v>-1.8799106606229351E-2</v>
      </c>
      <c r="AQ253">
        <f t="shared" si="69"/>
        <v>-1.1876805210545733E-2</v>
      </c>
      <c r="AR253">
        <f t="shared" si="69"/>
        <v>2.5505994942560076E-2</v>
      </c>
      <c r="AS253">
        <f t="shared" si="69"/>
        <v>-7.5364330392810486E-2</v>
      </c>
      <c r="AT253">
        <f t="shared" si="69"/>
        <v>-1.0686167040000005E-2</v>
      </c>
      <c r="AU253">
        <f t="shared" si="69"/>
        <v>0.24065674240000007</v>
      </c>
      <c r="AV253">
        <f t="shared" si="69"/>
        <v>5.2208376745947721E-2</v>
      </c>
      <c r="AW253">
        <f t="shared" si="69"/>
        <v>-1.1399061831680006E-2</v>
      </c>
    </row>
    <row r="254" spans="1:49" x14ac:dyDescent="0.25">
      <c r="A254">
        <v>0.5</v>
      </c>
      <c r="B254">
        <v>8.1</v>
      </c>
      <c r="C254">
        <v>25</v>
      </c>
      <c r="D254">
        <v>1</v>
      </c>
      <c r="E254">
        <f t="shared" si="57"/>
        <v>0.70049428104575162</v>
      </c>
      <c r="F254" t="str">
        <f t="shared" si="58"/>
        <v/>
      </c>
      <c r="G254">
        <f t="shared" si="55"/>
        <v>2772928.1321172789</v>
      </c>
      <c r="H254">
        <f t="shared" si="56"/>
        <v>3795514.9641339616</v>
      </c>
      <c r="I254">
        <f t="shared" si="59"/>
        <v>0.21745872139313474</v>
      </c>
      <c r="J254">
        <f t="shared" si="60"/>
        <v>3.6747170589146033E-2</v>
      </c>
      <c r="K254">
        <f t="shared" si="71"/>
        <v>5.3671799999999999E-2</v>
      </c>
      <c r="L254">
        <f t="shared" si="71"/>
        <v>-0.2117990691364379</v>
      </c>
      <c r="M254">
        <f t="shared" si="71"/>
        <v>0.43336249999999998</v>
      </c>
      <c r="N254">
        <f t="shared" si="71"/>
        <v>-2.6140917463867756E-2</v>
      </c>
      <c r="O254">
        <f t="shared" si="71"/>
        <v>-8.2286300000000007E-2</v>
      </c>
      <c r="P254">
        <f t="shared" si="71"/>
        <v>2.0436312292426258E-2</v>
      </c>
      <c r="Q254">
        <f t="shared" si="71"/>
        <v>-4.408557E-4</v>
      </c>
      <c r="R254">
        <f t="shared" si="71"/>
        <v>-3.9943493331596755E-3</v>
      </c>
      <c r="S254">
        <f t="shared" si="71"/>
        <v>0.28778100000000001</v>
      </c>
      <c r="T254">
        <f t="shared" si="71"/>
        <v>2.4509662500000001E-2</v>
      </c>
      <c r="U254">
        <f t="shared" si="71"/>
        <v>-4.8735309999999997E-2</v>
      </c>
      <c r="V254">
        <f t="shared" si="71"/>
        <v>0.14264753460130719</v>
      </c>
      <c r="W254">
        <f t="shared" si="71"/>
        <v>-8.9878775039419934E-2</v>
      </c>
      <c r="X254">
        <f t="shared" si="71"/>
        <v>-6.7236711327713444E-2</v>
      </c>
      <c r="Y254">
        <f t="shared" si="71"/>
        <v>-7.185735E-2</v>
      </c>
      <c r="Z254">
        <f t="shared" si="71"/>
        <v>-0.14258045</v>
      </c>
      <c r="AA254">
        <f t="shared" si="70"/>
        <v>-9.2513899999999996E-2</v>
      </c>
      <c r="AB254">
        <f t="shared" si="70"/>
        <v>-0.1229</v>
      </c>
      <c r="AC254">
        <f t="shared" si="70"/>
        <v>0.21369958017034313</v>
      </c>
      <c r="AD254">
        <f t="shared" si="70"/>
        <v>-0.1440330397625903</v>
      </c>
      <c r="AE254">
        <f t="shared" si="70"/>
        <v>-0.19957369999999999</v>
      </c>
      <c r="AF254">
        <f t="shared" si="70"/>
        <v>-0.35797008997140517</v>
      </c>
      <c r="AG254">
        <f t="shared" si="70"/>
        <v>1.0228330000000001E-2</v>
      </c>
      <c r="AH254">
        <f t="shared" si="70"/>
        <v>4.4013750000000001E-4</v>
      </c>
      <c r="AI254">
        <f t="shared" si="70"/>
        <v>1.252275541650986E-3</v>
      </c>
      <c r="AJ254">
        <f t="shared" si="70"/>
        <v>1.8769148840482024E-2</v>
      </c>
      <c r="AK254">
        <f t="shared" si="70"/>
        <v>1.7170206234438855E-4</v>
      </c>
      <c r="AL254">
        <f t="shared" si="70"/>
        <v>5.099489639571566E-2</v>
      </c>
      <c r="AM254">
        <f t="shared" si="70"/>
        <v>0.63970579999999999</v>
      </c>
      <c r="AN254">
        <f t="shared" si="70"/>
        <v>6.5880408371160127E-4</v>
      </c>
      <c r="AO254">
        <f t="shared" si="70"/>
        <v>-1.0262395326062091E-2</v>
      </c>
      <c r="AP254">
        <f t="shared" si="69"/>
        <v>-1.8799106606229351E-2</v>
      </c>
      <c r="AQ254">
        <f t="shared" si="69"/>
        <v>-1.8557508141477705E-2</v>
      </c>
      <c r="AR254">
        <f t="shared" si="69"/>
        <v>3.1882493678200091E-2</v>
      </c>
      <c r="AS254">
        <f t="shared" si="69"/>
        <v>-0.11775676623876635</v>
      </c>
      <c r="AT254">
        <f t="shared" si="69"/>
        <v>-2.6089274999999999E-2</v>
      </c>
      <c r="AU254">
        <f t="shared" si="69"/>
        <v>0.47003270000000003</v>
      </c>
      <c r="AV254">
        <f t="shared" si="69"/>
        <v>8.1575588665543292E-2</v>
      </c>
      <c r="AW254">
        <f t="shared" si="69"/>
        <v>-4.3483969999999997E-2</v>
      </c>
    </row>
    <row r="255" spans="1:49" x14ac:dyDescent="0.25">
      <c r="A255">
        <v>0.5</v>
      </c>
      <c r="B255">
        <v>8.1</v>
      </c>
      <c r="C255">
        <v>25</v>
      </c>
      <c r="D255">
        <v>1.2</v>
      </c>
      <c r="E255">
        <f t="shared" si="57"/>
        <v>0.70049428104575162</v>
      </c>
      <c r="F255" t="str">
        <f t="shared" si="58"/>
        <v/>
      </c>
      <c r="G255">
        <f t="shared" si="55"/>
        <v>3944053.7411070992</v>
      </c>
      <c r="H255">
        <f t="shared" si="56"/>
        <v>5941458.4752506437</v>
      </c>
      <c r="I255">
        <f t="shared" si="59"/>
        <v>0.30930079785085651</v>
      </c>
      <c r="J255">
        <f t="shared" si="60"/>
        <v>5.7523627281543477E-2</v>
      </c>
      <c r="K255">
        <f t="shared" si="71"/>
        <v>5.3671799999999999E-2</v>
      </c>
      <c r="L255">
        <f t="shared" si="71"/>
        <v>-0.2117990691364379</v>
      </c>
      <c r="M255">
        <f t="shared" si="71"/>
        <v>0.52003499999999991</v>
      </c>
      <c r="N255">
        <f t="shared" si="71"/>
        <v>-2.6140917463867756E-2</v>
      </c>
      <c r="O255">
        <f t="shared" si="71"/>
        <v>-0.11849227200000001</v>
      </c>
      <c r="P255">
        <f t="shared" si="71"/>
        <v>2.4523574750911509E-2</v>
      </c>
      <c r="Q255">
        <f t="shared" si="71"/>
        <v>-1.3163880665087999E-3</v>
      </c>
      <c r="R255">
        <f t="shared" si="71"/>
        <v>-4.7932191997916117E-3</v>
      </c>
      <c r="S255">
        <f t="shared" si="71"/>
        <v>0.41440463999999999</v>
      </c>
      <c r="T255">
        <f t="shared" si="71"/>
        <v>2.4509662500000001E-2</v>
      </c>
      <c r="U255">
        <f t="shared" si="71"/>
        <v>-8.4214615679999993E-2</v>
      </c>
      <c r="V255">
        <f t="shared" si="71"/>
        <v>0.17117704152156862</v>
      </c>
      <c r="W255">
        <f t="shared" si="71"/>
        <v>-0.10785453004730391</v>
      </c>
      <c r="X255">
        <f t="shared" si="71"/>
        <v>-6.7236711327713444E-2</v>
      </c>
      <c r="Y255">
        <f t="shared" si="71"/>
        <v>-7.185735E-2</v>
      </c>
      <c r="Z255">
        <f t="shared" si="71"/>
        <v>-0.205315848</v>
      </c>
      <c r="AA255">
        <f t="shared" si="70"/>
        <v>-9.2513899999999996E-2</v>
      </c>
      <c r="AB255">
        <f t="shared" si="70"/>
        <v>-0.17697599999999999</v>
      </c>
      <c r="AC255">
        <f t="shared" si="70"/>
        <v>0.25643949620441175</v>
      </c>
      <c r="AD255">
        <f t="shared" si="70"/>
        <v>-0.1440330397625903</v>
      </c>
      <c r="AE255">
        <f t="shared" si="70"/>
        <v>-0.28738612799999996</v>
      </c>
      <c r="AF255">
        <f t="shared" si="70"/>
        <v>-0.42956410796568623</v>
      </c>
      <c r="AG255">
        <f t="shared" si="70"/>
        <v>3.6649955672064E-2</v>
      </c>
      <c r="AH255">
        <f t="shared" si="70"/>
        <v>5.2816500000000004E-4</v>
      </c>
      <c r="AI255">
        <f t="shared" si="70"/>
        <v>3.1160622758009812E-3</v>
      </c>
      <c r="AJ255">
        <f t="shared" si="70"/>
        <v>1.8769148840482024E-2</v>
      </c>
      <c r="AK255">
        <f t="shared" si="70"/>
        <v>3.5604139647732409E-4</v>
      </c>
      <c r="AL255">
        <f t="shared" si="70"/>
        <v>6.1193875674858789E-2</v>
      </c>
      <c r="AM255">
        <f t="shared" si="70"/>
        <v>0.76764695999999999</v>
      </c>
      <c r="AN255">
        <f t="shared" si="70"/>
        <v>2.3606141437170023E-3</v>
      </c>
      <c r="AO255">
        <f t="shared" si="70"/>
        <v>-1.0262395326062091E-2</v>
      </c>
      <c r="AP255">
        <f t="shared" si="69"/>
        <v>-1.8799106606229351E-2</v>
      </c>
      <c r="AQ255">
        <f t="shared" si="69"/>
        <v>-2.6722811723727893E-2</v>
      </c>
      <c r="AR255">
        <f t="shared" si="69"/>
        <v>3.8258992413840114E-2</v>
      </c>
      <c r="AS255">
        <f t="shared" si="69"/>
        <v>-0.16956974338382355</v>
      </c>
      <c r="AT255">
        <f t="shared" si="69"/>
        <v>-5.4098720639999993E-2</v>
      </c>
      <c r="AU255">
        <f t="shared" si="69"/>
        <v>0.81221650560000003</v>
      </c>
      <c r="AV255">
        <f t="shared" si="69"/>
        <v>0.11746884767838235</v>
      </c>
      <c r="AW255">
        <f t="shared" si="69"/>
        <v>-0.12984243867647999</v>
      </c>
    </row>
    <row r="256" spans="1:49" x14ac:dyDescent="0.25">
      <c r="A256">
        <v>0.5</v>
      </c>
      <c r="B256">
        <v>8.1</v>
      </c>
      <c r="C256">
        <v>25</v>
      </c>
      <c r="D256">
        <v>1.4</v>
      </c>
      <c r="E256">
        <f t="shared" si="57"/>
        <v>0.70049428104575162</v>
      </c>
      <c r="F256" t="str">
        <f t="shared" si="58"/>
        <v/>
      </c>
      <c r="G256">
        <f t="shared" si="55"/>
        <v>4986004.6203357792</v>
      </c>
      <c r="H256">
        <f t="shared" si="56"/>
        <v>8349424.5745910555</v>
      </c>
      <c r="I256">
        <f t="shared" si="59"/>
        <v>0.39101272659764097</v>
      </c>
      <c r="J256">
        <f t="shared" si="60"/>
        <v>8.0836917272887998E-2</v>
      </c>
      <c r="K256">
        <f t="shared" si="71"/>
        <v>5.3671799999999999E-2</v>
      </c>
      <c r="L256">
        <f t="shared" si="71"/>
        <v>-0.2117990691364379</v>
      </c>
      <c r="M256">
        <f t="shared" si="71"/>
        <v>0.60670749999999996</v>
      </c>
      <c r="N256">
        <f t="shared" si="71"/>
        <v>-2.6140917463867756E-2</v>
      </c>
      <c r="O256">
        <f t="shared" si="71"/>
        <v>-0.16128114799999999</v>
      </c>
      <c r="P256">
        <f t="shared" si="71"/>
        <v>2.8610837209396757E-2</v>
      </c>
      <c r="Q256">
        <f t="shared" si="71"/>
        <v>-3.3194388639551987E-3</v>
      </c>
      <c r="R256">
        <f t="shared" si="71"/>
        <v>-5.5920890664235461E-3</v>
      </c>
      <c r="S256">
        <f t="shared" si="71"/>
        <v>0.56405075999999998</v>
      </c>
      <c r="T256">
        <f t="shared" si="71"/>
        <v>2.4509662500000001E-2</v>
      </c>
      <c r="U256">
        <f t="shared" si="71"/>
        <v>-0.13372969063999995</v>
      </c>
      <c r="V256">
        <f t="shared" si="71"/>
        <v>0.19970654844183006</v>
      </c>
      <c r="W256">
        <f t="shared" si="71"/>
        <v>-0.1258302850551879</v>
      </c>
      <c r="X256">
        <f t="shared" si="71"/>
        <v>-6.7236711327713444E-2</v>
      </c>
      <c r="Y256">
        <f t="shared" si="71"/>
        <v>-7.185735E-2</v>
      </c>
      <c r="Z256">
        <f t="shared" si="71"/>
        <v>-0.27945768199999999</v>
      </c>
      <c r="AA256">
        <f t="shared" si="70"/>
        <v>-9.2513899999999996E-2</v>
      </c>
      <c r="AB256">
        <f t="shared" si="70"/>
        <v>-0.24088399999999996</v>
      </c>
      <c r="AC256">
        <f t="shared" si="70"/>
        <v>0.29917941223848038</v>
      </c>
      <c r="AD256">
        <f t="shared" si="70"/>
        <v>-0.1440330397625903</v>
      </c>
      <c r="AE256">
        <f t="shared" si="70"/>
        <v>-0.39116445199999994</v>
      </c>
      <c r="AF256">
        <f t="shared" si="70"/>
        <v>-0.50115812595996723</v>
      </c>
      <c r="AG256">
        <f t="shared" si="70"/>
        <v>0.10782041053683195</v>
      </c>
      <c r="AH256">
        <f t="shared" si="70"/>
        <v>6.1619249999999995E-4</v>
      </c>
      <c r="AI256">
        <f t="shared" si="70"/>
        <v>6.7350384091289959E-3</v>
      </c>
      <c r="AJ256">
        <f t="shared" si="70"/>
        <v>1.8769148840482024E-2</v>
      </c>
      <c r="AK256">
        <f t="shared" si="70"/>
        <v>6.5961064270220291E-4</v>
      </c>
      <c r="AL256">
        <f t="shared" si="70"/>
        <v>7.1392854954001925E-2</v>
      </c>
      <c r="AM256">
        <f t="shared" si="70"/>
        <v>0.89558811999999988</v>
      </c>
      <c r="AN256">
        <f t="shared" si="70"/>
        <v>6.9446846913549173E-3</v>
      </c>
      <c r="AO256">
        <f t="shared" si="70"/>
        <v>-1.0262395326062091E-2</v>
      </c>
      <c r="AP256">
        <f t="shared" si="69"/>
        <v>-1.8799106606229351E-2</v>
      </c>
      <c r="AQ256">
        <f t="shared" si="69"/>
        <v>-3.6372715957296291E-2</v>
      </c>
      <c r="AR256">
        <f t="shared" si="69"/>
        <v>4.4635491149480122E-2</v>
      </c>
      <c r="AS256">
        <f t="shared" si="69"/>
        <v>-0.230803261827982</v>
      </c>
      <c r="AT256">
        <f t="shared" si="69"/>
        <v>-0.10022455883999996</v>
      </c>
      <c r="AU256">
        <f t="shared" si="69"/>
        <v>1.2897697287999998</v>
      </c>
      <c r="AV256">
        <f t="shared" si="69"/>
        <v>0.15988815378446483</v>
      </c>
      <c r="AW256">
        <f t="shared" si="69"/>
        <v>-0.32741411753791982</v>
      </c>
    </row>
    <row r="257" spans="1:49" x14ac:dyDescent="0.25">
      <c r="A257">
        <v>0.5</v>
      </c>
      <c r="B257">
        <v>8.1</v>
      </c>
      <c r="C257">
        <v>25</v>
      </c>
      <c r="D257">
        <v>1.6</v>
      </c>
      <c r="E257">
        <f t="shared" si="57"/>
        <v>0.70049428104575162</v>
      </c>
      <c r="F257" t="str">
        <f t="shared" si="58"/>
        <v/>
      </c>
      <c r="G257">
        <f t="shared" si="55"/>
        <v>5856884.1616624845</v>
      </c>
      <c r="H257">
        <f t="shared" si="56"/>
        <v>10790859.390497774</v>
      </c>
      <c r="I257">
        <f t="shared" si="59"/>
        <v>0.45930888954209603</v>
      </c>
      <c r="J257">
        <f t="shared" si="60"/>
        <v>0.10447424251338414</v>
      </c>
      <c r="K257">
        <f t="shared" si="71"/>
        <v>5.3671799999999999E-2</v>
      </c>
      <c r="L257">
        <f t="shared" si="71"/>
        <v>-0.2117990691364379</v>
      </c>
      <c r="M257">
        <f t="shared" si="71"/>
        <v>0.69338</v>
      </c>
      <c r="N257">
        <f t="shared" si="71"/>
        <v>-2.6140917463867756E-2</v>
      </c>
      <c r="O257">
        <f t="shared" si="71"/>
        <v>-0.21065292800000004</v>
      </c>
      <c r="P257">
        <f t="shared" si="71"/>
        <v>3.2698099667882008E-2</v>
      </c>
      <c r="Q257">
        <f t="shared" si="71"/>
        <v>-7.3963313037312042E-3</v>
      </c>
      <c r="R257">
        <f t="shared" si="71"/>
        <v>-6.3909589330554822E-3</v>
      </c>
      <c r="S257">
        <f t="shared" si="71"/>
        <v>0.73671936000000016</v>
      </c>
      <c r="T257">
        <f t="shared" si="71"/>
        <v>2.4509662500000001E-2</v>
      </c>
      <c r="U257">
        <f t="shared" si="71"/>
        <v>-0.19961982976000003</v>
      </c>
      <c r="V257">
        <f t="shared" si="71"/>
        <v>0.22823605536209152</v>
      </c>
      <c r="W257">
        <f t="shared" si="71"/>
        <v>-0.1438060400630719</v>
      </c>
      <c r="X257">
        <f t="shared" si="71"/>
        <v>-6.7236711327713444E-2</v>
      </c>
      <c r="Y257">
        <f t="shared" si="71"/>
        <v>-7.185735E-2</v>
      </c>
      <c r="Z257">
        <f t="shared" si="71"/>
        <v>-0.36500595200000008</v>
      </c>
      <c r="AA257">
        <f t="shared" si="70"/>
        <v>-9.2513899999999996E-2</v>
      </c>
      <c r="AB257">
        <f t="shared" si="70"/>
        <v>-0.31462400000000007</v>
      </c>
      <c r="AC257">
        <f t="shared" si="70"/>
        <v>0.34191932827254901</v>
      </c>
      <c r="AD257">
        <f t="shared" si="70"/>
        <v>-0.1440330397625903</v>
      </c>
      <c r="AE257">
        <f t="shared" si="70"/>
        <v>-0.51090867200000012</v>
      </c>
      <c r="AF257">
        <f t="shared" si="70"/>
        <v>-0.57275214395424834</v>
      </c>
      <c r="AG257">
        <f t="shared" si="70"/>
        <v>0.27456464276684822</v>
      </c>
      <c r="AH257">
        <f t="shared" si="70"/>
        <v>7.0422000000000008E-4</v>
      </c>
      <c r="AI257">
        <f t="shared" si="70"/>
        <v>1.313106078362225E-2</v>
      </c>
      <c r="AJ257">
        <f t="shared" si="70"/>
        <v>1.8769148840482024E-2</v>
      </c>
      <c r="AK257">
        <f t="shared" si="70"/>
        <v>1.1252666357801852E-3</v>
      </c>
      <c r="AL257">
        <f t="shared" si="70"/>
        <v>8.1591834233145061E-2</v>
      </c>
      <c r="AM257">
        <f t="shared" si="70"/>
        <v>1.02352928</v>
      </c>
      <c r="AN257">
        <f t="shared" si="70"/>
        <v>1.76846374625786E-2</v>
      </c>
      <c r="AO257">
        <f t="shared" si="70"/>
        <v>-1.0262395326062091E-2</v>
      </c>
      <c r="AP257">
        <f t="shared" si="69"/>
        <v>-1.8799106606229351E-2</v>
      </c>
      <c r="AQ257">
        <f t="shared" si="69"/>
        <v>-4.750722084218293E-2</v>
      </c>
      <c r="AR257">
        <f t="shared" si="69"/>
        <v>5.1011989885120151E-2</v>
      </c>
      <c r="AS257">
        <f t="shared" si="69"/>
        <v>-0.30145732157124194</v>
      </c>
      <c r="AT257">
        <f t="shared" si="69"/>
        <v>-0.17097867264000008</v>
      </c>
      <c r="AU257">
        <f t="shared" si="69"/>
        <v>1.9252539392000005</v>
      </c>
      <c r="AV257">
        <f t="shared" si="69"/>
        <v>0.20883350698379088</v>
      </c>
      <c r="AW257">
        <f t="shared" si="69"/>
        <v>-0.72953995722752041</v>
      </c>
    </row>
    <row r="258" spans="1:49" x14ac:dyDescent="0.25">
      <c r="A258">
        <v>0.5</v>
      </c>
      <c r="B258">
        <v>8.3000000000000007</v>
      </c>
      <c r="C258">
        <v>21</v>
      </c>
      <c r="D258">
        <v>0.4</v>
      </c>
      <c r="E258">
        <f t="shared" si="57"/>
        <v>0.57423651665485465</v>
      </c>
      <c r="F258" t="str">
        <f t="shared" si="58"/>
        <v/>
      </c>
      <c r="G258">
        <f t="shared" si="55"/>
        <v>-403125.09444472811</v>
      </c>
      <c r="H258">
        <f t="shared" si="56"/>
        <v>111915.57414590352</v>
      </c>
      <c r="I258">
        <f t="shared" si="59"/>
        <v>-2.8675153809479E-2</v>
      </c>
      <c r="J258">
        <f t="shared" si="60"/>
        <v>9.5913194746010647E-4</v>
      </c>
      <c r="K258">
        <f t="shared" si="71"/>
        <v>5.3671799999999999E-2</v>
      </c>
      <c r="L258">
        <f t="shared" si="71"/>
        <v>-0.1736242007716052</v>
      </c>
      <c r="M258">
        <f t="shared" si="71"/>
        <v>0.173345</v>
      </c>
      <c r="N258">
        <f t="shared" si="71"/>
        <v>-1.7566824033879498E-2</v>
      </c>
      <c r="O258">
        <f t="shared" si="71"/>
        <v>-1.3165808000000003E-2</v>
      </c>
      <c r="P258">
        <f t="shared" si="71"/>
        <v>4.5031992118864184E-3</v>
      </c>
      <c r="Q258">
        <f t="shared" si="71"/>
        <v>-1.805744947200001E-6</v>
      </c>
      <c r="R258">
        <f t="shared" si="71"/>
        <v>-7.2152417316127652E-4</v>
      </c>
      <c r="S258">
        <f t="shared" si="71"/>
        <v>4.604496000000001E-2</v>
      </c>
      <c r="T258">
        <f t="shared" si="71"/>
        <v>2.4509662500000001E-2</v>
      </c>
      <c r="U258">
        <f t="shared" si="71"/>
        <v>-3.1190598400000005E-3</v>
      </c>
      <c r="V258">
        <f t="shared" si="71"/>
        <v>4.6774642189267183E-2</v>
      </c>
      <c r="W258">
        <f t="shared" si="71"/>
        <v>-2.9471575198468106E-2</v>
      </c>
      <c r="X258">
        <f t="shared" si="71"/>
        <v>-4.5183397948571312E-2</v>
      </c>
      <c r="Y258">
        <f t="shared" si="71"/>
        <v>-7.185735E-2</v>
      </c>
      <c r="Z258">
        <f t="shared" si="71"/>
        <v>-2.2812872000000005E-2</v>
      </c>
      <c r="AA258">
        <f t="shared" si="70"/>
        <v>-9.2513899999999996E-2</v>
      </c>
      <c r="AB258">
        <f t="shared" si="70"/>
        <v>-1.9664000000000004E-2</v>
      </c>
      <c r="AC258">
        <f t="shared" si="70"/>
        <v>7.0072864745976612E-2</v>
      </c>
      <c r="AD258">
        <f t="shared" si="70"/>
        <v>-9.6790905218665915E-2</v>
      </c>
      <c r="AE258">
        <f t="shared" si="70"/>
        <v>-3.1931792000000007E-2</v>
      </c>
      <c r="AF258">
        <f t="shared" si="70"/>
        <v>-0.11737968636941883</v>
      </c>
      <c r="AG258">
        <f t="shared" si="70"/>
        <v>1.6758095872000014E-5</v>
      </c>
      <c r="AH258">
        <f t="shared" si="70"/>
        <v>1.7605500000000002E-4</v>
      </c>
      <c r="AI258">
        <f t="shared" si="70"/>
        <v>8.6173211828624875E-6</v>
      </c>
      <c r="AJ258">
        <f t="shared" si="70"/>
        <v>1.5386179362727672E-2</v>
      </c>
      <c r="AK258">
        <f t="shared" si="70"/>
        <v>1.9849991592417348E-6</v>
      </c>
      <c r="AL258">
        <f t="shared" si="70"/>
        <v>1.3707527638961598E-2</v>
      </c>
      <c r="AM258">
        <f t="shared" si="70"/>
        <v>0.25588232</v>
      </c>
      <c r="AN258">
        <f t="shared" si="70"/>
        <v>8.8483528814024249E-7</v>
      </c>
      <c r="AO258">
        <f t="shared" si="70"/>
        <v>-8.4126913010272846E-3</v>
      </c>
      <c r="AP258">
        <f t="shared" si="69"/>
        <v>-8.4894989890009799E-3</v>
      </c>
      <c r="AQ258">
        <f t="shared" si="69"/>
        <v>-1.9953177571780068E-3</v>
      </c>
      <c r="AR258">
        <f t="shared" si="69"/>
        <v>7.0253976524841484E-3</v>
      </c>
      <c r="AS258">
        <f t="shared" si="69"/>
        <v>-1.5445147710622966E-2</v>
      </c>
      <c r="AT258">
        <f t="shared" si="69"/>
        <v>-6.6788544000000031E-4</v>
      </c>
      <c r="AU258">
        <f t="shared" si="69"/>
        <v>3.0082092800000008E-2</v>
      </c>
      <c r="AV258">
        <f t="shared" si="69"/>
        <v>1.0699572149982779E-2</v>
      </c>
      <c r="AW258">
        <f t="shared" si="69"/>
        <v>-1.781103411200001E-4</v>
      </c>
    </row>
    <row r="259" spans="1:49" x14ac:dyDescent="0.25">
      <c r="A259">
        <v>0.5</v>
      </c>
      <c r="B259">
        <v>8.3000000000000007</v>
      </c>
      <c r="C259">
        <v>21</v>
      </c>
      <c r="D259">
        <v>0.6</v>
      </c>
      <c r="E259">
        <f t="shared" si="57"/>
        <v>0.57423651665485465</v>
      </c>
      <c r="F259">
        <f t="shared" si="58"/>
        <v>0.74845721100173612</v>
      </c>
      <c r="G259">
        <f t="shared" si="55"/>
        <v>1036044.0324304862</v>
      </c>
      <c r="H259">
        <f t="shared" si="56"/>
        <v>1384369.7005138437</v>
      </c>
      <c r="I259">
        <f t="shared" si="59"/>
        <v>7.3696037266691078E-2</v>
      </c>
      <c r="J259">
        <f t="shared" si="60"/>
        <v>1.1864239780672282E-2</v>
      </c>
      <c r="K259">
        <f t="shared" si="71"/>
        <v>5.3671799999999999E-2</v>
      </c>
      <c r="L259">
        <f t="shared" si="71"/>
        <v>-0.1736242007716052</v>
      </c>
      <c r="M259">
        <f t="shared" si="71"/>
        <v>0.26001749999999996</v>
      </c>
      <c r="N259">
        <f t="shared" si="71"/>
        <v>-1.7566824033879498E-2</v>
      </c>
      <c r="O259">
        <f t="shared" si="71"/>
        <v>-2.9623068000000002E-2</v>
      </c>
      <c r="P259">
        <f t="shared" si="71"/>
        <v>6.7547988178296272E-3</v>
      </c>
      <c r="Q259">
        <f t="shared" si="71"/>
        <v>-2.0568563539199999E-5</v>
      </c>
      <c r="R259">
        <f t="shared" si="71"/>
        <v>-1.0822862597419146E-3</v>
      </c>
      <c r="S259">
        <f t="shared" si="71"/>
        <v>0.10360116</v>
      </c>
      <c r="T259">
        <f t="shared" si="71"/>
        <v>2.4509662500000001E-2</v>
      </c>
      <c r="U259">
        <f t="shared" si="71"/>
        <v>-1.0526826959999999E-2</v>
      </c>
      <c r="V259">
        <f t="shared" si="71"/>
        <v>7.0161963283900772E-2</v>
      </c>
      <c r="W259">
        <f t="shared" si="71"/>
        <v>-4.4207362797702154E-2</v>
      </c>
      <c r="X259">
        <f t="shared" si="71"/>
        <v>-4.5183397948571312E-2</v>
      </c>
      <c r="Y259">
        <f t="shared" si="71"/>
        <v>-7.185735E-2</v>
      </c>
      <c r="Z259">
        <f t="shared" si="71"/>
        <v>-5.1328961999999999E-2</v>
      </c>
      <c r="AA259">
        <f t="shared" si="70"/>
        <v>-9.2513899999999996E-2</v>
      </c>
      <c r="AB259">
        <f t="shared" si="70"/>
        <v>-4.4243999999999999E-2</v>
      </c>
      <c r="AC259">
        <f t="shared" si="70"/>
        <v>0.1051092971189649</v>
      </c>
      <c r="AD259">
        <f t="shared" si="70"/>
        <v>-9.6790905218665915E-2</v>
      </c>
      <c r="AE259">
        <f t="shared" si="70"/>
        <v>-7.1846531999999991E-2</v>
      </c>
      <c r="AF259">
        <f t="shared" si="70"/>
        <v>-0.17606952955412825</v>
      </c>
      <c r="AG259">
        <f t="shared" si="70"/>
        <v>2.86327778688E-4</v>
      </c>
      <c r="AH259">
        <f t="shared" si="70"/>
        <v>2.6408250000000002E-4</v>
      </c>
      <c r="AI259">
        <f t="shared" si="70"/>
        <v>6.5437782732361975E-5</v>
      </c>
      <c r="AJ259">
        <f t="shared" si="70"/>
        <v>1.5386179362727672E-2</v>
      </c>
      <c r="AK259">
        <f t="shared" si="70"/>
        <v>1.0049058243661277E-5</v>
      </c>
      <c r="AL259">
        <f t="shared" si="70"/>
        <v>2.0561291458442394E-2</v>
      </c>
      <c r="AM259">
        <f t="shared" si="70"/>
        <v>0.38382347999999999</v>
      </c>
      <c r="AN259">
        <f t="shared" si="70"/>
        <v>1.5118240430958661E-5</v>
      </c>
      <c r="AO259">
        <f t="shared" si="70"/>
        <v>-8.4126913010272846E-3</v>
      </c>
      <c r="AP259">
        <f t="shared" si="69"/>
        <v>-8.4894989890009799E-3</v>
      </c>
      <c r="AQ259">
        <f t="shared" si="69"/>
        <v>-4.4894649536505148E-3</v>
      </c>
      <c r="AR259">
        <f t="shared" si="69"/>
        <v>1.0538096478726222E-2</v>
      </c>
      <c r="AS259">
        <f t="shared" si="69"/>
        <v>-3.4751582348901661E-2</v>
      </c>
      <c r="AT259">
        <f t="shared" si="69"/>
        <v>-3.3811700399999996E-3</v>
      </c>
      <c r="AU259">
        <f t="shared" si="69"/>
        <v>0.1015270632</v>
      </c>
      <c r="AV259">
        <f t="shared" si="69"/>
        <v>2.4074037337461249E-2</v>
      </c>
      <c r="AW259">
        <f t="shared" si="69"/>
        <v>-2.0287881043199998E-3</v>
      </c>
    </row>
    <row r="260" spans="1:49" x14ac:dyDescent="0.25">
      <c r="A260">
        <v>0.5</v>
      </c>
      <c r="B260">
        <v>8.3000000000000007</v>
      </c>
      <c r="C260">
        <v>21</v>
      </c>
      <c r="D260">
        <v>0.8</v>
      </c>
      <c r="E260">
        <f t="shared" si="57"/>
        <v>0.57423651665485465</v>
      </c>
      <c r="F260" t="str">
        <f t="shared" si="58"/>
        <v/>
      </c>
      <c r="G260">
        <f t="shared" si="55"/>
        <v>2446239.1862492701</v>
      </c>
      <c r="H260">
        <f t="shared" si="56"/>
        <v>2986401.3179179961</v>
      </c>
      <c r="I260">
        <f t="shared" si="59"/>
        <v>0.1740062474083717</v>
      </c>
      <c r="J260">
        <f t="shared" si="60"/>
        <v>2.5593872289998529E-2</v>
      </c>
      <c r="K260">
        <f t="shared" si="71"/>
        <v>5.3671799999999999E-2</v>
      </c>
      <c r="L260">
        <f t="shared" si="71"/>
        <v>-0.1736242007716052</v>
      </c>
      <c r="M260">
        <f t="shared" si="71"/>
        <v>0.34669</v>
      </c>
      <c r="N260">
        <f t="shared" si="71"/>
        <v>-1.7566824033879498E-2</v>
      </c>
      <c r="O260">
        <f t="shared" si="71"/>
        <v>-5.2663232000000011E-2</v>
      </c>
      <c r="P260">
        <f t="shared" si="71"/>
        <v>9.0063984237728368E-3</v>
      </c>
      <c r="Q260">
        <f t="shared" si="71"/>
        <v>-1.1556767662080007E-4</v>
      </c>
      <c r="R260">
        <f t="shared" si="71"/>
        <v>-1.443048346322553E-3</v>
      </c>
      <c r="S260">
        <f t="shared" si="71"/>
        <v>0.18417984000000004</v>
      </c>
      <c r="T260">
        <f t="shared" si="71"/>
        <v>2.4509662500000001E-2</v>
      </c>
      <c r="U260">
        <f t="shared" si="71"/>
        <v>-2.4952478720000004E-2</v>
      </c>
      <c r="V260">
        <f t="shared" si="71"/>
        <v>9.3549284378534367E-2</v>
      </c>
      <c r="W260">
        <f t="shared" si="71"/>
        <v>-5.8943150396936213E-2</v>
      </c>
      <c r="X260">
        <f t="shared" si="71"/>
        <v>-4.5183397948571312E-2</v>
      </c>
      <c r="Y260">
        <f t="shared" si="71"/>
        <v>-7.185735E-2</v>
      </c>
      <c r="Z260">
        <f t="shared" si="71"/>
        <v>-9.1251488000000019E-2</v>
      </c>
      <c r="AA260">
        <f t="shared" si="70"/>
        <v>-9.2513899999999996E-2</v>
      </c>
      <c r="AB260">
        <f t="shared" si="70"/>
        <v>-7.8656000000000018E-2</v>
      </c>
      <c r="AC260">
        <f t="shared" si="70"/>
        <v>0.14014572949195322</v>
      </c>
      <c r="AD260">
        <f t="shared" si="70"/>
        <v>-9.6790905218665915E-2</v>
      </c>
      <c r="AE260">
        <f t="shared" si="70"/>
        <v>-0.12772716800000003</v>
      </c>
      <c r="AF260">
        <f t="shared" si="70"/>
        <v>-0.23475937273883765</v>
      </c>
      <c r="AG260">
        <f t="shared" si="70"/>
        <v>2.1450362716160017E-3</v>
      </c>
      <c r="AH260">
        <f t="shared" si="70"/>
        <v>3.5211000000000004E-4</v>
      </c>
      <c r="AI260">
        <f t="shared" si="70"/>
        <v>2.757542778515996E-4</v>
      </c>
      <c r="AJ260">
        <f t="shared" si="70"/>
        <v>1.5386179362727672E-2</v>
      </c>
      <c r="AK260">
        <f t="shared" si="70"/>
        <v>3.1759986547867757E-5</v>
      </c>
      <c r="AL260">
        <f t="shared" si="70"/>
        <v>2.7415055277923196E-2</v>
      </c>
      <c r="AM260">
        <f t="shared" si="70"/>
        <v>0.51176463999999999</v>
      </c>
      <c r="AN260">
        <f t="shared" si="70"/>
        <v>1.1325891688195104E-4</v>
      </c>
      <c r="AO260">
        <f t="shared" si="70"/>
        <v>-8.4126913010272846E-3</v>
      </c>
      <c r="AP260">
        <f t="shared" si="69"/>
        <v>-8.4894989890009799E-3</v>
      </c>
      <c r="AQ260">
        <f t="shared" si="69"/>
        <v>-7.9812710287120274E-3</v>
      </c>
      <c r="AR260">
        <f t="shared" si="69"/>
        <v>1.4050795304968297E-2</v>
      </c>
      <c r="AS260">
        <f t="shared" si="69"/>
        <v>-6.1780590842491864E-2</v>
      </c>
      <c r="AT260">
        <f t="shared" si="69"/>
        <v>-1.0686167040000005E-2</v>
      </c>
      <c r="AU260">
        <f t="shared" si="69"/>
        <v>0.24065674240000007</v>
      </c>
      <c r="AV260">
        <f t="shared" si="69"/>
        <v>4.2798288599931116E-2</v>
      </c>
      <c r="AW260">
        <f t="shared" si="69"/>
        <v>-1.1399061831680006E-2</v>
      </c>
    </row>
    <row r="261" spans="1:49" x14ac:dyDescent="0.25">
      <c r="A261">
        <v>0.5</v>
      </c>
      <c r="B261">
        <v>8.3000000000000007</v>
      </c>
      <c r="C261">
        <v>21</v>
      </c>
      <c r="D261">
        <v>1</v>
      </c>
      <c r="E261">
        <f t="shared" si="57"/>
        <v>0.57423651665485465</v>
      </c>
      <c r="F261" t="str">
        <f t="shared" si="58"/>
        <v/>
      </c>
      <c r="G261">
        <f t="shared" si="55"/>
        <v>3792408.0373394117</v>
      </c>
      <c r="H261">
        <f t="shared" si="56"/>
        <v>5022474.580031707</v>
      </c>
      <c r="I261">
        <f t="shared" si="59"/>
        <v>0.26976212911975461</v>
      </c>
      <c r="J261">
        <f t="shared" si="60"/>
        <v>4.3043301718977217E-2</v>
      </c>
      <c r="K261">
        <f t="shared" si="71"/>
        <v>5.3671799999999999E-2</v>
      </c>
      <c r="L261">
        <f t="shared" si="71"/>
        <v>-0.1736242007716052</v>
      </c>
      <c r="M261">
        <f t="shared" si="71"/>
        <v>0.43336249999999998</v>
      </c>
      <c r="N261">
        <f t="shared" si="71"/>
        <v>-1.7566824033879498E-2</v>
      </c>
      <c r="O261">
        <f t="shared" si="71"/>
        <v>-8.2286300000000007E-2</v>
      </c>
      <c r="P261">
        <f t="shared" si="71"/>
        <v>1.1257998029716046E-2</v>
      </c>
      <c r="Q261">
        <f t="shared" si="71"/>
        <v>-4.408557E-4</v>
      </c>
      <c r="R261">
        <f t="shared" si="71"/>
        <v>-1.8038104329031913E-3</v>
      </c>
      <c r="S261">
        <f t="shared" si="71"/>
        <v>0.28778100000000001</v>
      </c>
      <c r="T261">
        <f t="shared" si="71"/>
        <v>2.4509662500000001E-2</v>
      </c>
      <c r="U261">
        <f t="shared" si="71"/>
        <v>-4.8735309999999997E-2</v>
      </c>
      <c r="V261">
        <f t="shared" si="71"/>
        <v>0.11693660547316795</v>
      </c>
      <c r="W261">
        <f t="shared" si="71"/>
        <v>-7.3678937996170257E-2</v>
      </c>
      <c r="X261">
        <f t="shared" si="71"/>
        <v>-4.5183397948571312E-2</v>
      </c>
      <c r="Y261">
        <f t="shared" si="71"/>
        <v>-7.185735E-2</v>
      </c>
      <c r="Z261">
        <f t="shared" si="71"/>
        <v>-0.14258045</v>
      </c>
      <c r="AA261">
        <f t="shared" si="70"/>
        <v>-9.2513899999999996E-2</v>
      </c>
      <c r="AB261">
        <f t="shared" si="70"/>
        <v>-0.1229</v>
      </c>
      <c r="AC261">
        <f t="shared" si="70"/>
        <v>0.17518216186494151</v>
      </c>
      <c r="AD261">
        <f t="shared" si="70"/>
        <v>-9.6790905218665915E-2</v>
      </c>
      <c r="AE261">
        <f t="shared" si="70"/>
        <v>-0.19957369999999999</v>
      </c>
      <c r="AF261">
        <f t="shared" si="70"/>
        <v>-0.29344921592354706</v>
      </c>
      <c r="AG261">
        <f t="shared" si="70"/>
        <v>1.0228330000000001E-2</v>
      </c>
      <c r="AH261">
        <f t="shared" si="70"/>
        <v>4.4013750000000001E-4</v>
      </c>
      <c r="AI261">
        <f t="shared" si="70"/>
        <v>8.4153527176391435E-4</v>
      </c>
      <c r="AJ261">
        <f t="shared" si="70"/>
        <v>1.5386179362727672E-2</v>
      </c>
      <c r="AK261">
        <f t="shared" si="70"/>
        <v>7.7539029657880228E-5</v>
      </c>
      <c r="AL261">
        <f t="shared" si="70"/>
        <v>3.4268819097403994E-2</v>
      </c>
      <c r="AM261">
        <f t="shared" si="70"/>
        <v>0.63970579999999999</v>
      </c>
      <c r="AN261">
        <f t="shared" si="70"/>
        <v>5.400606006715343E-4</v>
      </c>
      <c r="AO261">
        <f t="shared" si="70"/>
        <v>-8.4126913010272846E-3</v>
      </c>
      <c r="AP261">
        <f t="shared" si="69"/>
        <v>-8.4894989890009799E-3</v>
      </c>
      <c r="AQ261">
        <f t="shared" si="69"/>
        <v>-1.2470735982362542E-2</v>
      </c>
      <c r="AR261">
        <f t="shared" si="69"/>
        <v>1.7563494131210371E-2</v>
      </c>
      <c r="AS261">
        <f t="shared" si="69"/>
        <v>-9.6532173191393511E-2</v>
      </c>
      <c r="AT261">
        <f t="shared" si="69"/>
        <v>-2.6089274999999999E-2</v>
      </c>
      <c r="AU261">
        <f t="shared" si="69"/>
        <v>0.47003270000000003</v>
      </c>
      <c r="AV261">
        <f t="shared" si="69"/>
        <v>6.6872325937392355E-2</v>
      </c>
      <c r="AW261">
        <f t="shared" si="69"/>
        <v>-4.3483969999999997E-2</v>
      </c>
    </row>
    <row r="262" spans="1:49" x14ac:dyDescent="0.25">
      <c r="A262">
        <v>0.5</v>
      </c>
      <c r="B262">
        <v>8.3000000000000007</v>
      </c>
      <c r="C262">
        <v>21</v>
      </c>
      <c r="D262">
        <v>1.2</v>
      </c>
      <c r="E262">
        <f t="shared" si="57"/>
        <v>0.57423651665485465</v>
      </c>
      <c r="F262" t="str">
        <f t="shared" si="58"/>
        <v/>
      </c>
      <c r="G262">
        <f t="shared" ref="G262:G325" si="72">I262*1025*$B$2^2*B262^4</f>
        <v>5037165.937631187</v>
      </c>
      <c r="H262">
        <f t="shared" ref="H262:H325" si="73">J262*1025*$B$2^2*B262^5</f>
        <v>7487833.4612876615</v>
      </c>
      <c r="I262">
        <f t="shared" si="59"/>
        <v>0.35830443208800777</v>
      </c>
      <c r="J262">
        <f t="shared" si="60"/>
        <v>6.4171768270776114E-2</v>
      </c>
      <c r="K262">
        <f t="shared" si="71"/>
        <v>5.3671799999999999E-2</v>
      </c>
      <c r="L262">
        <f t="shared" si="71"/>
        <v>-0.1736242007716052</v>
      </c>
      <c r="M262">
        <f t="shared" si="71"/>
        <v>0.52003499999999991</v>
      </c>
      <c r="N262">
        <f t="shared" si="71"/>
        <v>-1.7566824033879498E-2</v>
      </c>
      <c r="O262">
        <f t="shared" si="71"/>
        <v>-0.11849227200000001</v>
      </c>
      <c r="P262">
        <f t="shared" si="71"/>
        <v>1.3509597635659254E-2</v>
      </c>
      <c r="Q262">
        <f t="shared" si="71"/>
        <v>-1.3163880665087999E-3</v>
      </c>
      <c r="R262">
        <f t="shared" si="71"/>
        <v>-2.1645725194838292E-3</v>
      </c>
      <c r="S262">
        <f t="shared" si="71"/>
        <v>0.41440463999999999</v>
      </c>
      <c r="T262">
        <f t="shared" si="71"/>
        <v>2.4509662500000001E-2</v>
      </c>
      <c r="U262">
        <f t="shared" si="71"/>
        <v>-8.4214615679999993E-2</v>
      </c>
      <c r="V262">
        <f t="shared" si="71"/>
        <v>0.14032392656780154</v>
      </c>
      <c r="W262">
        <f t="shared" si="71"/>
        <v>-8.8414725595404309E-2</v>
      </c>
      <c r="X262">
        <f t="shared" si="71"/>
        <v>-4.5183397948571312E-2</v>
      </c>
      <c r="Y262">
        <f t="shared" si="71"/>
        <v>-7.185735E-2</v>
      </c>
      <c r="Z262">
        <f t="shared" si="71"/>
        <v>-0.205315848</v>
      </c>
      <c r="AA262">
        <f t="shared" si="70"/>
        <v>-9.2513899999999996E-2</v>
      </c>
      <c r="AB262">
        <f t="shared" si="70"/>
        <v>-0.17697599999999999</v>
      </c>
      <c r="AC262">
        <f t="shared" si="70"/>
        <v>0.2102185942379298</v>
      </c>
      <c r="AD262">
        <f t="shared" si="70"/>
        <v>-9.6790905218665915E-2</v>
      </c>
      <c r="AE262">
        <f t="shared" si="70"/>
        <v>-0.28738612799999996</v>
      </c>
      <c r="AF262">
        <f t="shared" si="70"/>
        <v>-0.35213905910825649</v>
      </c>
      <c r="AG262">
        <f t="shared" si="70"/>
        <v>3.6649955672064E-2</v>
      </c>
      <c r="AH262">
        <f t="shared" si="70"/>
        <v>5.2816500000000004E-4</v>
      </c>
      <c r="AI262">
        <f t="shared" si="70"/>
        <v>2.0940090474355832E-3</v>
      </c>
      <c r="AJ262">
        <f t="shared" si="70"/>
        <v>1.5386179362727672E-2</v>
      </c>
      <c r="AK262">
        <f t="shared" si="70"/>
        <v>1.6078493189858044E-4</v>
      </c>
      <c r="AL262">
        <f t="shared" si="70"/>
        <v>4.1122582916884788E-2</v>
      </c>
      <c r="AM262">
        <f t="shared" si="70"/>
        <v>0.76764695999999999</v>
      </c>
      <c r="AN262">
        <f t="shared" si="70"/>
        <v>1.9351347751627086E-3</v>
      </c>
      <c r="AO262">
        <f t="shared" si="70"/>
        <v>-8.4126913010272846E-3</v>
      </c>
      <c r="AP262">
        <f t="shared" si="69"/>
        <v>-8.4894989890009799E-3</v>
      </c>
      <c r="AQ262">
        <f t="shared" si="69"/>
        <v>-1.7957859814602059E-2</v>
      </c>
      <c r="AR262">
        <f t="shared" si="69"/>
        <v>2.1076192957452444E-2</v>
      </c>
      <c r="AS262">
        <f t="shared" si="69"/>
        <v>-0.13900632939560664</v>
      </c>
      <c r="AT262">
        <f t="shared" si="69"/>
        <v>-5.4098720639999993E-2</v>
      </c>
      <c r="AU262">
        <f t="shared" si="69"/>
        <v>0.81221650560000003</v>
      </c>
      <c r="AV262">
        <f t="shared" si="69"/>
        <v>9.6296149349844998E-2</v>
      </c>
      <c r="AW262">
        <f t="shared" si="69"/>
        <v>-0.12984243867647999</v>
      </c>
    </row>
    <row r="263" spans="1:49" x14ac:dyDescent="0.25">
      <c r="A263">
        <v>0.5</v>
      </c>
      <c r="B263">
        <v>8.3000000000000007</v>
      </c>
      <c r="C263">
        <v>21</v>
      </c>
      <c r="D263">
        <v>1.4</v>
      </c>
      <c r="E263">
        <f t="shared" ref="E263:E326" si="74">C263*0.514443*(1-$B$1)/$B$2/B263</f>
        <v>0.57423651665485465</v>
      </c>
      <c r="F263" t="str">
        <f t="shared" ref="F263:F326" si="75">IF(AND($E$1&gt;H263,$E$1&lt;H264),($E$1-H263)/(H264-H263)*0.2+D263,"")</f>
        <v/>
      </c>
      <c r="G263">
        <f t="shared" si="72"/>
        <v>6139510.7656219965</v>
      </c>
      <c r="H263">
        <f t="shared" si="73"/>
        <v>10247427.961013181</v>
      </c>
      <c r="I263">
        <f t="shared" ref="I263:I326" si="76">SUM(K263:Z263)</f>
        <v>0.43671658734532359</v>
      </c>
      <c r="J263">
        <f t="shared" ref="J263:J326" si="77">0.1*SUM(AA263:AW263)</f>
        <v>8.7821874763294325E-2</v>
      </c>
      <c r="K263">
        <f t="shared" si="71"/>
        <v>5.3671799999999999E-2</v>
      </c>
      <c r="L263">
        <f t="shared" si="71"/>
        <v>-0.1736242007716052</v>
      </c>
      <c r="M263">
        <f t="shared" si="71"/>
        <v>0.60670749999999996</v>
      </c>
      <c r="N263">
        <f t="shared" si="71"/>
        <v>-1.7566824033879498E-2</v>
      </c>
      <c r="O263">
        <f t="shared" si="71"/>
        <v>-0.16128114799999999</v>
      </c>
      <c r="P263">
        <f t="shared" si="71"/>
        <v>1.5761197241602461E-2</v>
      </c>
      <c r="Q263">
        <f t="shared" si="71"/>
        <v>-3.3194388639551987E-3</v>
      </c>
      <c r="R263">
        <f t="shared" si="71"/>
        <v>-2.5253346060644674E-3</v>
      </c>
      <c r="S263">
        <f t="shared" si="71"/>
        <v>0.56405075999999998</v>
      </c>
      <c r="T263">
        <f t="shared" si="71"/>
        <v>2.4509662500000001E-2</v>
      </c>
      <c r="U263">
        <f t="shared" si="71"/>
        <v>-0.13372969063999995</v>
      </c>
      <c r="V263">
        <f t="shared" si="71"/>
        <v>0.16371124766243511</v>
      </c>
      <c r="W263">
        <f t="shared" si="71"/>
        <v>-0.10315051319463835</v>
      </c>
      <c r="X263">
        <f t="shared" si="71"/>
        <v>-4.5183397948571312E-2</v>
      </c>
      <c r="Y263">
        <f t="shared" si="71"/>
        <v>-7.185735E-2</v>
      </c>
      <c r="Z263">
        <f t="shared" si="71"/>
        <v>-0.27945768199999999</v>
      </c>
      <c r="AA263">
        <f t="shared" si="70"/>
        <v>-9.2513899999999996E-2</v>
      </c>
      <c r="AB263">
        <f t="shared" si="70"/>
        <v>-0.24088399999999996</v>
      </c>
      <c r="AC263">
        <f t="shared" si="70"/>
        <v>0.24525502661091811</v>
      </c>
      <c r="AD263">
        <f t="shared" si="70"/>
        <v>-9.6790905218665915E-2</v>
      </c>
      <c r="AE263">
        <f t="shared" si="70"/>
        <v>-0.39116445199999994</v>
      </c>
      <c r="AF263">
        <f t="shared" si="70"/>
        <v>-0.41082890229296587</v>
      </c>
      <c r="AG263">
        <f t="shared" si="70"/>
        <v>0.10782041053683195</v>
      </c>
      <c r="AH263">
        <f t="shared" si="70"/>
        <v>6.1619249999999995E-4</v>
      </c>
      <c r="AI263">
        <f t="shared" si="70"/>
        <v>4.5259786600115532E-3</v>
      </c>
      <c r="AJ263">
        <f t="shared" si="70"/>
        <v>1.5386179362727672E-2</v>
      </c>
      <c r="AK263">
        <f t="shared" si="70"/>
        <v>2.9787393633371264E-4</v>
      </c>
      <c r="AL263">
        <f t="shared" si="70"/>
        <v>4.7976346736365583E-2</v>
      </c>
      <c r="AM263">
        <f t="shared" si="70"/>
        <v>0.89558811999999988</v>
      </c>
      <c r="AN263">
        <f t="shared" si="70"/>
        <v>5.6929680289131146E-3</v>
      </c>
      <c r="AO263">
        <f t="shared" si="70"/>
        <v>-8.4126913010272846E-3</v>
      </c>
      <c r="AP263">
        <f t="shared" si="69"/>
        <v>-8.4894989890009799E-3</v>
      </c>
      <c r="AQ263">
        <f t="shared" si="69"/>
        <v>-2.4442642525430575E-2</v>
      </c>
      <c r="AR263">
        <f t="shared" si="69"/>
        <v>2.4588891783694517E-2</v>
      </c>
      <c r="AS263">
        <f t="shared" si="69"/>
        <v>-0.18920305945513125</v>
      </c>
      <c r="AT263">
        <f t="shared" si="69"/>
        <v>-0.10022455883999996</v>
      </c>
      <c r="AU263">
        <f t="shared" si="69"/>
        <v>1.2897697287999998</v>
      </c>
      <c r="AV263">
        <f t="shared" si="69"/>
        <v>0.131069758837289</v>
      </c>
      <c r="AW263">
        <f t="shared" si="69"/>
        <v>-0.32741411753791982</v>
      </c>
    </row>
    <row r="264" spans="1:49" x14ac:dyDescent="0.25">
      <c r="A264">
        <v>0.5</v>
      </c>
      <c r="B264">
        <v>8.3000000000000007</v>
      </c>
      <c r="C264">
        <v>21</v>
      </c>
      <c r="D264">
        <v>1.6</v>
      </c>
      <c r="E264">
        <f t="shared" si="74"/>
        <v>0.57423651665485465</v>
      </c>
      <c r="F264" t="str">
        <f t="shared" si="75"/>
        <v/>
      </c>
      <c r="G264">
        <f t="shared" si="72"/>
        <v>7053252.1813331228</v>
      </c>
      <c r="H264">
        <f t="shared" si="73"/>
        <v>13031989.514316602</v>
      </c>
      <c r="I264">
        <f t="shared" si="76"/>
        <v>0.5017129768003098</v>
      </c>
      <c r="J264">
        <f t="shared" si="77"/>
        <v>0.11168595235771916</v>
      </c>
      <c r="K264">
        <f t="shared" si="71"/>
        <v>5.3671799999999999E-2</v>
      </c>
      <c r="L264">
        <f t="shared" si="71"/>
        <v>-0.1736242007716052</v>
      </c>
      <c r="M264">
        <f t="shared" si="71"/>
        <v>0.69338</v>
      </c>
      <c r="N264">
        <f t="shared" si="71"/>
        <v>-1.7566824033879498E-2</v>
      </c>
      <c r="O264">
        <f t="shared" si="71"/>
        <v>-0.21065292800000004</v>
      </c>
      <c r="P264">
        <f t="shared" si="71"/>
        <v>1.8012796847545674E-2</v>
      </c>
      <c r="Q264">
        <f t="shared" si="71"/>
        <v>-7.3963313037312042E-3</v>
      </c>
      <c r="R264">
        <f t="shared" si="71"/>
        <v>-2.8860966926451061E-3</v>
      </c>
      <c r="S264">
        <f t="shared" si="71"/>
        <v>0.73671936000000016</v>
      </c>
      <c r="T264">
        <f t="shared" si="71"/>
        <v>2.4509662500000001E-2</v>
      </c>
      <c r="U264">
        <f t="shared" si="71"/>
        <v>-0.19961982976000003</v>
      </c>
      <c r="V264">
        <f t="shared" si="71"/>
        <v>0.18709856875706873</v>
      </c>
      <c r="W264">
        <f t="shared" si="71"/>
        <v>-0.11788630079387243</v>
      </c>
      <c r="X264">
        <f t="shared" si="71"/>
        <v>-4.5183397948571312E-2</v>
      </c>
      <c r="Y264">
        <f t="shared" si="71"/>
        <v>-7.185735E-2</v>
      </c>
      <c r="Z264">
        <f t="shared" si="71"/>
        <v>-0.36500595200000008</v>
      </c>
      <c r="AA264">
        <f t="shared" si="70"/>
        <v>-9.2513899999999996E-2</v>
      </c>
      <c r="AB264">
        <f t="shared" si="70"/>
        <v>-0.31462400000000007</v>
      </c>
      <c r="AC264">
        <f t="shared" si="70"/>
        <v>0.28029145898390645</v>
      </c>
      <c r="AD264">
        <f t="shared" si="70"/>
        <v>-9.6790905218665915E-2</v>
      </c>
      <c r="AE264">
        <f t="shared" si="70"/>
        <v>-0.51090867200000012</v>
      </c>
      <c r="AF264">
        <f t="shared" si="70"/>
        <v>-0.4695187454776753</v>
      </c>
      <c r="AG264">
        <f t="shared" si="70"/>
        <v>0.27456464276684822</v>
      </c>
      <c r="AH264">
        <f t="shared" si="70"/>
        <v>7.0422000000000008E-4</v>
      </c>
      <c r="AI264">
        <f t="shared" si="70"/>
        <v>8.8241368912511872E-3</v>
      </c>
      <c r="AJ264">
        <f t="shared" si="70"/>
        <v>1.5386179362727672E-2</v>
      </c>
      <c r="AK264">
        <f t="shared" si="70"/>
        <v>5.0815978476588411E-4</v>
      </c>
      <c r="AL264">
        <f t="shared" si="70"/>
        <v>5.4830110555846391E-2</v>
      </c>
      <c r="AM264">
        <f t="shared" si="70"/>
        <v>1.02352928</v>
      </c>
      <c r="AN264">
        <f t="shared" si="70"/>
        <v>1.4497141360889733E-2</v>
      </c>
      <c r="AO264">
        <f t="shared" si="70"/>
        <v>-8.4126913010272846E-3</v>
      </c>
      <c r="AP264">
        <f t="shared" si="69"/>
        <v>-8.4894989890009799E-3</v>
      </c>
      <c r="AQ264">
        <f t="shared" si="69"/>
        <v>-3.192508411484811E-2</v>
      </c>
      <c r="AR264">
        <f t="shared" si="69"/>
        <v>2.8101590609936593E-2</v>
      </c>
      <c r="AS264">
        <f t="shared" si="69"/>
        <v>-0.24712236336996746</v>
      </c>
      <c r="AT264">
        <f t="shared" si="69"/>
        <v>-0.17097867264000008</v>
      </c>
      <c r="AU264">
        <f t="shared" si="69"/>
        <v>1.9252539392000005</v>
      </c>
      <c r="AV264">
        <f t="shared" si="69"/>
        <v>0.17119315439972446</v>
      </c>
      <c r="AW264">
        <f t="shared" si="69"/>
        <v>-0.72953995722752041</v>
      </c>
    </row>
    <row r="265" spans="1:49" x14ac:dyDescent="0.25">
      <c r="A265">
        <v>0.5</v>
      </c>
      <c r="B265">
        <v>8.3000000000000007</v>
      </c>
      <c r="C265">
        <v>21.5</v>
      </c>
      <c r="D265">
        <v>0.4</v>
      </c>
      <c r="E265">
        <f t="shared" si="74"/>
        <v>0.58790881467044653</v>
      </c>
      <c r="F265" t="str">
        <f t="shared" si="75"/>
        <v/>
      </c>
      <c r="G265">
        <f t="shared" si="72"/>
        <v>-494327.79280690325</v>
      </c>
      <c r="H265">
        <f t="shared" si="73"/>
        <v>47782.701385519991</v>
      </c>
      <c r="I265">
        <f t="shared" si="76"/>
        <v>-3.5162597631296109E-2</v>
      </c>
      <c r="J265">
        <f t="shared" si="77"/>
        <v>4.0950435883973022E-4</v>
      </c>
      <c r="K265">
        <f t="shared" si="71"/>
        <v>5.3671799999999999E-2</v>
      </c>
      <c r="L265">
        <f t="shared" si="71"/>
        <v>-0.17775811031378633</v>
      </c>
      <c r="M265">
        <f t="shared" si="71"/>
        <v>0.173345</v>
      </c>
      <c r="N265">
        <f t="shared" si="71"/>
        <v>-1.8413297981090253E-2</v>
      </c>
      <c r="O265">
        <f t="shared" si="71"/>
        <v>-1.3165808000000003E-2</v>
      </c>
      <c r="P265">
        <f t="shared" si="71"/>
        <v>4.8325755822731572E-3</v>
      </c>
      <c r="Q265">
        <f t="shared" si="71"/>
        <v>-1.805744947200001E-6</v>
      </c>
      <c r="R265">
        <f t="shared" si="71"/>
        <v>-7.9273411179239469E-4</v>
      </c>
      <c r="S265">
        <f t="shared" si="71"/>
        <v>4.604496000000001E-2</v>
      </c>
      <c r="T265">
        <f t="shared" si="71"/>
        <v>2.4509662500000001E-2</v>
      </c>
      <c r="U265">
        <f t="shared" si="71"/>
        <v>-3.1190598400000005E-3</v>
      </c>
      <c r="V265">
        <f t="shared" si="71"/>
        <v>4.7888324146154508E-2</v>
      </c>
      <c r="W265">
        <f t="shared" si="71"/>
        <v>-3.0173279369860209E-2</v>
      </c>
      <c r="X265">
        <f t="shared" si="71"/>
        <v>-4.7360602498247389E-2</v>
      </c>
      <c r="Y265">
        <f t="shared" si="71"/>
        <v>-7.185735E-2</v>
      </c>
      <c r="Z265">
        <f t="shared" si="71"/>
        <v>-2.2812872000000005E-2</v>
      </c>
      <c r="AA265">
        <f t="shared" si="70"/>
        <v>-9.2513899999999996E-2</v>
      </c>
      <c r="AB265">
        <f t="shared" si="70"/>
        <v>-1.9664000000000004E-2</v>
      </c>
      <c r="AC265">
        <f t="shared" si="70"/>
        <v>7.1741266287547498E-2</v>
      </c>
      <c r="AD265">
        <f t="shared" si="70"/>
        <v>-0.10145486607103932</v>
      </c>
      <c r="AE265">
        <f t="shared" si="70"/>
        <v>-3.1931792000000007E-2</v>
      </c>
      <c r="AF265">
        <f t="shared" si="70"/>
        <v>-0.12017444080678596</v>
      </c>
      <c r="AG265">
        <f t="shared" si="70"/>
        <v>1.6758095872000014E-5</v>
      </c>
      <c r="AH265">
        <f t="shared" si="70"/>
        <v>1.7605500000000002E-4</v>
      </c>
      <c r="AI265">
        <f t="shared" si="70"/>
        <v>9.0325549133292213E-6</v>
      </c>
      <c r="AJ265">
        <f t="shared" si="70"/>
        <v>1.5752516966602143E-2</v>
      </c>
      <c r="AK265">
        <f t="shared" si="70"/>
        <v>2.1809062037598812E-6</v>
      </c>
      <c r="AL265">
        <f t="shared" si="70"/>
        <v>1.4368037757619051E-2</v>
      </c>
      <c r="AM265">
        <f t="shared" si="70"/>
        <v>0.25588232</v>
      </c>
      <c r="AN265">
        <f t="shared" si="70"/>
        <v>9.0590279500072459E-7</v>
      </c>
      <c r="AO265">
        <f t="shared" si="70"/>
        <v>-8.6129934748612694E-3</v>
      </c>
      <c r="AP265">
        <f t="shared" si="69"/>
        <v>-9.3273596241713729E-3</v>
      </c>
      <c r="AQ265">
        <f t="shared" si="69"/>
        <v>-2.0914640209876057E-3</v>
      </c>
      <c r="AR265">
        <f t="shared" si="69"/>
        <v>7.5392545507512359E-3</v>
      </c>
      <c r="AS265">
        <f t="shared" si="69"/>
        <v>-1.581288932278066E-2</v>
      </c>
      <c r="AT265">
        <f t="shared" si="69"/>
        <v>-6.6788544000000031E-4</v>
      </c>
      <c r="AU265">
        <f t="shared" si="69"/>
        <v>3.0082092800000008E-2</v>
      </c>
      <c r="AV265">
        <f t="shared" si="69"/>
        <v>1.0954323867839514E-2</v>
      </c>
      <c r="AW265">
        <f t="shared" si="69"/>
        <v>-1.781103411200001E-4</v>
      </c>
    </row>
    <row r="266" spans="1:49" x14ac:dyDescent="0.25">
      <c r="A266">
        <v>0.5</v>
      </c>
      <c r="B266">
        <v>8.3000000000000007</v>
      </c>
      <c r="C266">
        <v>21.5</v>
      </c>
      <c r="D266">
        <v>0.6</v>
      </c>
      <c r="E266">
        <f t="shared" si="74"/>
        <v>0.58790881467044653</v>
      </c>
      <c r="F266">
        <f t="shared" si="75"/>
        <v>0.7571786275174156</v>
      </c>
      <c r="G266">
        <f t="shared" si="72"/>
        <v>949551.89207727171</v>
      </c>
      <c r="H266">
        <f t="shared" si="73"/>
        <v>1317511.7792333611</v>
      </c>
      <c r="I266">
        <f t="shared" si="76"/>
        <v>6.7543665553499388E-2</v>
      </c>
      <c r="J266">
        <f t="shared" si="77"/>
        <v>1.1291258149382222E-2</v>
      </c>
      <c r="K266">
        <f t="shared" si="71"/>
        <v>5.3671799999999999E-2</v>
      </c>
      <c r="L266">
        <f t="shared" si="71"/>
        <v>-0.17775811031378633</v>
      </c>
      <c r="M266">
        <f t="shared" si="71"/>
        <v>0.26001749999999996</v>
      </c>
      <c r="N266">
        <f t="shared" si="71"/>
        <v>-1.8413297981090253E-2</v>
      </c>
      <c r="O266">
        <f t="shared" si="71"/>
        <v>-2.9623068000000002E-2</v>
      </c>
      <c r="P266">
        <f t="shared" si="71"/>
        <v>7.2488633734097358E-3</v>
      </c>
      <c r="Q266">
        <f t="shared" si="71"/>
        <v>-2.0568563539199999E-5</v>
      </c>
      <c r="R266">
        <f t="shared" si="71"/>
        <v>-1.1891011676885919E-3</v>
      </c>
      <c r="S266">
        <f t="shared" si="71"/>
        <v>0.10360116</v>
      </c>
      <c r="T266">
        <f t="shared" si="71"/>
        <v>2.4509662500000001E-2</v>
      </c>
      <c r="U266">
        <f t="shared" si="71"/>
        <v>-1.0526826959999999E-2</v>
      </c>
      <c r="V266">
        <f t="shared" si="71"/>
        <v>7.1832486219231745E-2</v>
      </c>
      <c r="W266">
        <f t="shared" si="71"/>
        <v>-4.5259919054790307E-2</v>
      </c>
      <c r="X266">
        <f t="shared" si="71"/>
        <v>-4.7360602498247389E-2</v>
      </c>
      <c r="Y266">
        <f t="shared" si="71"/>
        <v>-7.185735E-2</v>
      </c>
      <c r="Z266">
        <f t="shared" ref="Z266:AO280" si="78">Z$4*$A266^Z$1*$D266^Z$2*$E266^Z$3</f>
        <v>-5.1328961999999999E-2</v>
      </c>
      <c r="AA266">
        <f t="shared" si="78"/>
        <v>-9.2513899999999996E-2</v>
      </c>
      <c r="AB266">
        <f t="shared" si="78"/>
        <v>-4.4243999999999999E-2</v>
      </c>
      <c r="AC266">
        <f t="shared" si="78"/>
        <v>0.10761189943132123</v>
      </c>
      <c r="AD266">
        <f t="shared" si="78"/>
        <v>-0.10145486607103932</v>
      </c>
      <c r="AE266">
        <f t="shared" si="78"/>
        <v>-7.1846531999999991E-2</v>
      </c>
      <c r="AF266">
        <f t="shared" si="78"/>
        <v>-0.18026166121017895</v>
      </c>
      <c r="AG266">
        <f t="shared" si="78"/>
        <v>2.86327778688E-4</v>
      </c>
      <c r="AH266">
        <f t="shared" si="78"/>
        <v>2.6408250000000002E-4</v>
      </c>
      <c r="AI266">
        <f t="shared" si="78"/>
        <v>6.8590963873093732E-5</v>
      </c>
      <c r="AJ266">
        <f t="shared" si="78"/>
        <v>1.5752516966602143E-2</v>
      </c>
      <c r="AK266">
        <f t="shared" si="78"/>
        <v>1.1040837656534393E-5</v>
      </c>
      <c r="AL266">
        <f t="shared" si="78"/>
        <v>2.1552056636428573E-2</v>
      </c>
      <c r="AM266">
        <f t="shared" si="78"/>
        <v>0.38382347999999999</v>
      </c>
      <c r="AN266">
        <f t="shared" si="78"/>
        <v>1.547819853645768E-5</v>
      </c>
      <c r="AO266">
        <f t="shared" si="78"/>
        <v>-8.6129934748612694E-3</v>
      </c>
      <c r="AP266">
        <f t="shared" si="69"/>
        <v>-9.3273596241713729E-3</v>
      </c>
      <c r="AQ266">
        <f t="shared" si="69"/>
        <v>-4.7057940472221118E-3</v>
      </c>
      <c r="AR266">
        <f t="shared" si="69"/>
        <v>1.1308881826126854E-2</v>
      </c>
      <c r="AS266">
        <f t="shared" si="69"/>
        <v>-3.5579000976256471E-2</v>
      </c>
      <c r="AT266">
        <f t="shared" si="69"/>
        <v>-3.3811700399999996E-3</v>
      </c>
      <c r="AU266">
        <f t="shared" si="69"/>
        <v>0.1015270632</v>
      </c>
      <c r="AV266">
        <f t="shared" si="69"/>
        <v>2.4647228702638902E-2</v>
      </c>
      <c r="AW266">
        <f t="shared" si="69"/>
        <v>-2.0287881043199998E-3</v>
      </c>
    </row>
    <row r="267" spans="1:49" x14ac:dyDescent="0.25">
      <c r="A267">
        <v>0.5</v>
      </c>
      <c r="B267">
        <v>8.3000000000000007</v>
      </c>
      <c r="C267">
        <v>21.5</v>
      </c>
      <c r="D267">
        <v>0.8</v>
      </c>
      <c r="E267">
        <f t="shared" si="74"/>
        <v>0.58790881467044653</v>
      </c>
      <c r="F267" t="str">
        <f t="shared" si="75"/>
        <v/>
      </c>
      <c r="G267">
        <f t="shared" si="72"/>
        <v>2364457.6039050142</v>
      </c>
      <c r="H267">
        <f t="shared" si="73"/>
        <v>2915723.5341024096</v>
      </c>
      <c r="I267">
        <f t="shared" si="76"/>
        <v>0.16818894780380531</v>
      </c>
      <c r="J267">
        <f t="shared" si="77"/>
        <v>2.4988153908526156E-2</v>
      </c>
      <c r="K267">
        <f t="shared" ref="K267:Z289" si="79">K$4*$A267^K$1*$D267^K$2*$E267^K$3</f>
        <v>5.3671799999999999E-2</v>
      </c>
      <c r="L267">
        <f t="shared" si="79"/>
        <v>-0.17775811031378633</v>
      </c>
      <c r="M267">
        <f t="shared" si="79"/>
        <v>0.34669</v>
      </c>
      <c r="N267">
        <f t="shared" si="79"/>
        <v>-1.8413297981090253E-2</v>
      </c>
      <c r="O267">
        <f t="shared" si="79"/>
        <v>-5.2663232000000011E-2</v>
      </c>
      <c r="P267">
        <f t="shared" si="79"/>
        <v>9.6651511645463144E-3</v>
      </c>
      <c r="Q267">
        <f t="shared" si="79"/>
        <v>-1.1556767662080007E-4</v>
      </c>
      <c r="R267">
        <f t="shared" si="79"/>
        <v>-1.5854682235847894E-3</v>
      </c>
      <c r="S267">
        <f t="shared" si="79"/>
        <v>0.18417984000000004</v>
      </c>
      <c r="T267">
        <f t="shared" si="79"/>
        <v>2.4509662500000001E-2</v>
      </c>
      <c r="U267">
        <f t="shared" si="79"/>
        <v>-2.4952478720000004E-2</v>
      </c>
      <c r="V267">
        <f t="shared" si="79"/>
        <v>9.5776648292309016E-2</v>
      </c>
      <c r="W267">
        <f t="shared" si="79"/>
        <v>-6.0346558739720418E-2</v>
      </c>
      <c r="X267">
        <f t="shared" si="79"/>
        <v>-4.7360602498247389E-2</v>
      </c>
      <c r="Y267">
        <f t="shared" si="79"/>
        <v>-7.185735E-2</v>
      </c>
      <c r="Z267">
        <f t="shared" si="79"/>
        <v>-9.1251488000000019E-2</v>
      </c>
      <c r="AA267">
        <f t="shared" si="78"/>
        <v>-9.2513899999999996E-2</v>
      </c>
      <c r="AB267">
        <f t="shared" si="78"/>
        <v>-7.8656000000000018E-2</v>
      </c>
      <c r="AC267">
        <f t="shared" si="78"/>
        <v>0.143482532575095</v>
      </c>
      <c r="AD267">
        <f t="shared" si="78"/>
        <v>-0.10145486607103932</v>
      </c>
      <c r="AE267">
        <f t="shared" si="78"/>
        <v>-0.12772716800000003</v>
      </c>
      <c r="AF267">
        <f t="shared" si="78"/>
        <v>-0.24034888161357193</v>
      </c>
      <c r="AG267">
        <f t="shared" si="78"/>
        <v>2.1450362716160017E-3</v>
      </c>
      <c r="AH267">
        <f t="shared" si="78"/>
        <v>3.5211000000000004E-4</v>
      </c>
      <c r="AI267">
        <f t="shared" si="78"/>
        <v>2.8904175722653508E-4</v>
      </c>
      <c r="AJ267">
        <f t="shared" si="78"/>
        <v>1.5752516966602143E-2</v>
      </c>
      <c r="AK267">
        <f t="shared" si="78"/>
        <v>3.4894499260158099E-5</v>
      </c>
      <c r="AL267">
        <f t="shared" si="78"/>
        <v>2.8736075515238102E-2</v>
      </c>
      <c r="AM267">
        <f t="shared" si="78"/>
        <v>0.51176463999999999</v>
      </c>
      <c r="AN267">
        <f t="shared" si="78"/>
        <v>1.1595555776009275E-4</v>
      </c>
      <c r="AO267">
        <f t="shared" si="78"/>
        <v>-8.6129934748612694E-3</v>
      </c>
      <c r="AP267">
        <f t="shared" si="69"/>
        <v>-9.3273596241713729E-3</v>
      </c>
      <c r="AQ267">
        <f t="shared" si="69"/>
        <v>-8.3658560839504226E-3</v>
      </c>
      <c r="AR267">
        <f t="shared" si="69"/>
        <v>1.5078509101502472E-2</v>
      </c>
      <c r="AS267">
        <f t="shared" si="69"/>
        <v>-6.325155729112264E-2</v>
      </c>
      <c r="AT267">
        <f t="shared" si="69"/>
        <v>-1.0686167040000005E-2</v>
      </c>
      <c r="AU267">
        <f t="shared" si="69"/>
        <v>0.24065674240000007</v>
      </c>
      <c r="AV267">
        <f t="shared" si="69"/>
        <v>4.3817295471358056E-2</v>
      </c>
      <c r="AW267">
        <f t="shared" si="69"/>
        <v>-1.1399061831680006E-2</v>
      </c>
    </row>
    <row r="268" spans="1:49" x14ac:dyDescent="0.25">
      <c r="A268">
        <v>0.5</v>
      </c>
      <c r="B268">
        <v>8.3000000000000007</v>
      </c>
      <c r="C268">
        <v>21.5</v>
      </c>
      <c r="D268">
        <v>1</v>
      </c>
      <c r="E268">
        <f t="shared" si="74"/>
        <v>0.58790881467044653</v>
      </c>
      <c r="F268" t="str">
        <f t="shared" si="75"/>
        <v/>
      </c>
      <c r="G268">
        <f t="shared" si="72"/>
        <v>3715337.0130041186</v>
      </c>
      <c r="H268">
        <f t="shared" si="73"/>
        <v>4947075.6757310592</v>
      </c>
      <c r="I268">
        <f t="shared" si="76"/>
        <v>0.26427990162381376</v>
      </c>
      <c r="J268">
        <f t="shared" si="77"/>
        <v>4.2397122682054623E-2</v>
      </c>
      <c r="K268">
        <f t="shared" si="79"/>
        <v>5.3671799999999999E-2</v>
      </c>
      <c r="L268">
        <f t="shared" si="79"/>
        <v>-0.17775811031378633</v>
      </c>
      <c r="M268">
        <f t="shared" si="79"/>
        <v>0.43336249999999998</v>
      </c>
      <c r="N268">
        <f t="shared" si="79"/>
        <v>-1.8413297981090253E-2</v>
      </c>
      <c r="O268">
        <f t="shared" si="79"/>
        <v>-8.2286300000000007E-2</v>
      </c>
      <c r="P268">
        <f t="shared" si="79"/>
        <v>1.2081438955682894E-2</v>
      </c>
      <c r="Q268">
        <f t="shared" si="79"/>
        <v>-4.408557E-4</v>
      </c>
      <c r="R268">
        <f t="shared" si="79"/>
        <v>-1.9818352794809865E-3</v>
      </c>
      <c r="S268">
        <f t="shared" si="79"/>
        <v>0.28778100000000001</v>
      </c>
      <c r="T268">
        <f t="shared" si="79"/>
        <v>2.4509662500000001E-2</v>
      </c>
      <c r="U268">
        <f t="shared" si="79"/>
        <v>-4.8735309999999997E-2</v>
      </c>
      <c r="V268">
        <f t="shared" si="79"/>
        <v>0.11972081036538626</v>
      </c>
      <c r="W268">
        <f t="shared" si="79"/>
        <v>-7.5433198424650516E-2</v>
      </c>
      <c r="X268">
        <f t="shared" si="79"/>
        <v>-4.7360602498247389E-2</v>
      </c>
      <c r="Y268">
        <f t="shared" si="79"/>
        <v>-7.185735E-2</v>
      </c>
      <c r="Z268">
        <f t="shared" si="79"/>
        <v>-0.14258045</v>
      </c>
      <c r="AA268">
        <f t="shared" si="78"/>
        <v>-9.2513899999999996E-2</v>
      </c>
      <c r="AB268">
        <f t="shared" si="78"/>
        <v>-0.1229</v>
      </c>
      <c r="AC268">
        <f t="shared" si="78"/>
        <v>0.17935316571886872</v>
      </c>
      <c r="AD268">
        <f t="shared" si="78"/>
        <v>-0.10145486607103932</v>
      </c>
      <c r="AE268">
        <f t="shared" si="78"/>
        <v>-0.19957369999999999</v>
      </c>
      <c r="AF268">
        <f t="shared" si="78"/>
        <v>-0.30043610201696491</v>
      </c>
      <c r="AG268">
        <f t="shared" si="78"/>
        <v>1.0228330000000001E-2</v>
      </c>
      <c r="AH268">
        <f t="shared" si="78"/>
        <v>4.4013750000000001E-4</v>
      </c>
      <c r="AI268">
        <f t="shared" si="78"/>
        <v>8.8208544075480625E-4</v>
      </c>
      <c r="AJ268">
        <f t="shared" si="78"/>
        <v>1.5752516966602143E-2</v>
      </c>
      <c r="AK268">
        <f t="shared" si="78"/>
        <v>8.5191648584370325E-5</v>
      </c>
      <c r="AL268">
        <f t="shared" si="78"/>
        <v>3.5920094394047621E-2</v>
      </c>
      <c r="AM268">
        <f t="shared" si="78"/>
        <v>0.63970579999999999</v>
      </c>
      <c r="AN268">
        <f t="shared" si="78"/>
        <v>5.5291918640180905E-4</v>
      </c>
      <c r="AO268">
        <f t="shared" si="78"/>
        <v>-8.6129934748612694E-3</v>
      </c>
      <c r="AP268">
        <f t="shared" si="69"/>
        <v>-9.3273596241713729E-3</v>
      </c>
      <c r="AQ268">
        <f t="shared" si="69"/>
        <v>-1.3071650131172534E-2</v>
      </c>
      <c r="AR268">
        <f t="shared" si="69"/>
        <v>1.8848136376878089E-2</v>
      </c>
      <c r="AS268">
        <f t="shared" si="69"/>
        <v>-9.883055826737909E-2</v>
      </c>
      <c r="AT268">
        <f t="shared" si="69"/>
        <v>-2.6089274999999999E-2</v>
      </c>
      <c r="AU268">
        <f t="shared" si="69"/>
        <v>0.47003270000000003</v>
      </c>
      <c r="AV268">
        <f t="shared" si="69"/>
        <v>6.8464524173996941E-2</v>
      </c>
      <c r="AW268">
        <f t="shared" si="69"/>
        <v>-4.3483969999999997E-2</v>
      </c>
    </row>
    <row r="269" spans="1:49" x14ac:dyDescent="0.25">
      <c r="A269">
        <v>0.5</v>
      </c>
      <c r="B269">
        <v>8.3000000000000007</v>
      </c>
      <c r="C269">
        <v>21.5</v>
      </c>
      <c r="D269">
        <v>1.2</v>
      </c>
      <c r="E269">
        <f t="shared" si="74"/>
        <v>0.58790881467044653</v>
      </c>
      <c r="F269" t="str">
        <f t="shared" si="75"/>
        <v/>
      </c>
      <c r="G269">
        <f t="shared" si="72"/>
        <v>4964805.4713048534</v>
      </c>
      <c r="H269">
        <f t="shared" si="73"/>
        <v>7407191.5395704433</v>
      </c>
      <c r="I269">
        <f t="shared" si="76"/>
        <v>0.3531572767006923</v>
      </c>
      <c r="J269">
        <f t="shared" si="77"/>
        <v>6.3480655849526099E-2</v>
      </c>
      <c r="K269">
        <f t="shared" si="79"/>
        <v>5.3671799999999999E-2</v>
      </c>
      <c r="L269">
        <f t="shared" si="79"/>
        <v>-0.17775811031378633</v>
      </c>
      <c r="M269">
        <f t="shared" si="79"/>
        <v>0.52003499999999991</v>
      </c>
      <c r="N269">
        <f t="shared" si="79"/>
        <v>-1.8413297981090253E-2</v>
      </c>
      <c r="O269">
        <f t="shared" si="79"/>
        <v>-0.11849227200000001</v>
      </c>
      <c r="P269">
        <f t="shared" si="79"/>
        <v>1.4497726746819472E-2</v>
      </c>
      <c r="Q269">
        <f t="shared" si="79"/>
        <v>-1.3163880665087999E-3</v>
      </c>
      <c r="R269">
        <f t="shared" si="79"/>
        <v>-2.3782023353771838E-3</v>
      </c>
      <c r="S269">
        <f t="shared" si="79"/>
        <v>0.41440463999999999</v>
      </c>
      <c r="T269">
        <f t="shared" si="79"/>
        <v>2.4509662500000001E-2</v>
      </c>
      <c r="U269">
        <f t="shared" si="79"/>
        <v>-8.4214615679999993E-2</v>
      </c>
      <c r="V269">
        <f t="shared" si="79"/>
        <v>0.14366497243846349</v>
      </c>
      <c r="W269">
        <f t="shared" si="79"/>
        <v>-9.0519838109580614E-2</v>
      </c>
      <c r="X269">
        <f t="shared" si="79"/>
        <v>-4.7360602498247389E-2</v>
      </c>
      <c r="Y269">
        <f t="shared" si="79"/>
        <v>-7.185735E-2</v>
      </c>
      <c r="Z269">
        <f t="shared" si="79"/>
        <v>-0.205315848</v>
      </c>
      <c r="AA269">
        <f t="shared" si="78"/>
        <v>-9.2513899999999996E-2</v>
      </c>
      <c r="AB269">
        <f t="shared" si="78"/>
        <v>-0.17697599999999999</v>
      </c>
      <c r="AC269">
        <f t="shared" si="78"/>
        <v>0.21522379886264245</v>
      </c>
      <c r="AD269">
        <f t="shared" si="78"/>
        <v>-0.10145486607103932</v>
      </c>
      <c r="AE269">
        <f t="shared" si="78"/>
        <v>-0.28738612799999996</v>
      </c>
      <c r="AF269">
        <f t="shared" si="78"/>
        <v>-0.36052332242035789</v>
      </c>
      <c r="AG269">
        <f t="shared" si="78"/>
        <v>3.6649955672064E-2</v>
      </c>
      <c r="AH269">
        <f t="shared" si="78"/>
        <v>5.2816500000000004E-4</v>
      </c>
      <c r="AI269">
        <f t="shared" si="78"/>
        <v>2.1949108439389994E-3</v>
      </c>
      <c r="AJ269">
        <f t="shared" si="78"/>
        <v>1.5752516966602143E-2</v>
      </c>
      <c r="AK269">
        <f t="shared" si="78"/>
        <v>1.7665340250455028E-4</v>
      </c>
      <c r="AL269">
        <f t="shared" si="78"/>
        <v>4.3104113272857146E-2</v>
      </c>
      <c r="AM269">
        <f t="shared" si="78"/>
        <v>0.76764695999999999</v>
      </c>
      <c r="AN269">
        <f t="shared" si="78"/>
        <v>1.981209412666583E-3</v>
      </c>
      <c r="AO269">
        <f t="shared" si="78"/>
        <v>-8.6129934748612694E-3</v>
      </c>
      <c r="AP269">
        <f t="shared" si="69"/>
        <v>-9.3273596241713729E-3</v>
      </c>
      <c r="AQ269">
        <f t="shared" si="69"/>
        <v>-1.8823176188888447E-2</v>
      </c>
      <c r="AR269">
        <f t="shared" si="69"/>
        <v>2.2617763652253708E-2</v>
      </c>
      <c r="AS269">
        <f t="shared" si="69"/>
        <v>-0.14231600390502588</v>
      </c>
      <c r="AT269">
        <f t="shared" si="69"/>
        <v>-5.4098720639999993E-2</v>
      </c>
      <c r="AU269">
        <f t="shared" si="69"/>
        <v>0.81221650560000003</v>
      </c>
      <c r="AV269">
        <f t="shared" si="69"/>
        <v>9.8588914810555608E-2</v>
      </c>
      <c r="AW269">
        <f t="shared" si="69"/>
        <v>-0.12984243867647999</v>
      </c>
    </row>
    <row r="270" spans="1:49" x14ac:dyDescent="0.25">
      <c r="A270">
        <v>0.5</v>
      </c>
      <c r="B270">
        <v>8.3000000000000007</v>
      </c>
      <c r="C270">
        <v>21.5</v>
      </c>
      <c r="D270">
        <v>1.4</v>
      </c>
      <c r="E270">
        <f t="shared" si="74"/>
        <v>0.58790881467044653</v>
      </c>
      <c r="F270" t="str">
        <f t="shared" si="75"/>
        <v/>
      </c>
      <c r="G270">
        <f t="shared" si="72"/>
        <v>6071860.8573046215</v>
      </c>
      <c r="H270">
        <f t="shared" si="73"/>
        <v>10161704.48000839</v>
      </c>
      <c r="I270">
        <f t="shared" si="76"/>
        <v>0.43190450406663339</v>
      </c>
      <c r="J270">
        <f t="shared" si="77"/>
        <v>8.7087212676210751E-2</v>
      </c>
      <c r="K270">
        <f t="shared" si="79"/>
        <v>5.3671799999999999E-2</v>
      </c>
      <c r="L270">
        <f t="shared" si="79"/>
        <v>-0.17775811031378633</v>
      </c>
      <c r="M270">
        <f t="shared" si="79"/>
        <v>0.60670749999999996</v>
      </c>
      <c r="N270">
        <f t="shared" si="79"/>
        <v>-1.8413297981090253E-2</v>
      </c>
      <c r="O270">
        <f t="shared" si="79"/>
        <v>-0.16128114799999999</v>
      </c>
      <c r="P270">
        <f t="shared" si="79"/>
        <v>1.6914014537956049E-2</v>
      </c>
      <c r="Q270">
        <f t="shared" si="79"/>
        <v>-3.3194388639551987E-3</v>
      </c>
      <c r="R270">
        <f t="shared" si="79"/>
        <v>-2.774569391273381E-3</v>
      </c>
      <c r="S270">
        <f t="shared" si="79"/>
        <v>0.56405075999999998</v>
      </c>
      <c r="T270">
        <f t="shared" si="79"/>
        <v>2.4509662500000001E-2</v>
      </c>
      <c r="U270">
        <f t="shared" si="79"/>
        <v>-0.13372969063999995</v>
      </c>
      <c r="V270">
        <f t="shared" si="79"/>
        <v>0.16760913451154075</v>
      </c>
      <c r="W270">
        <f t="shared" si="79"/>
        <v>-0.10560647779451071</v>
      </c>
      <c r="X270">
        <f t="shared" si="79"/>
        <v>-4.7360602498247389E-2</v>
      </c>
      <c r="Y270">
        <f t="shared" si="79"/>
        <v>-7.185735E-2</v>
      </c>
      <c r="Z270">
        <f t="shared" si="79"/>
        <v>-0.27945768199999999</v>
      </c>
      <c r="AA270">
        <f t="shared" si="78"/>
        <v>-9.2513899999999996E-2</v>
      </c>
      <c r="AB270">
        <f t="shared" si="78"/>
        <v>-0.24088399999999996</v>
      </c>
      <c r="AC270">
        <f t="shared" si="78"/>
        <v>0.25109443200641618</v>
      </c>
      <c r="AD270">
        <f t="shared" si="78"/>
        <v>-0.10145486607103932</v>
      </c>
      <c r="AE270">
        <f t="shared" si="78"/>
        <v>-0.39116445199999994</v>
      </c>
      <c r="AF270">
        <f t="shared" si="78"/>
        <v>-0.42061054282375088</v>
      </c>
      <c r="AG270">
        <f t="shared" si="78"/>
        <v>0.10782041053683195</v>
      </c>
      <c r="AH270">
        <f t="shared" si="78"/>
        <v>6.1619249999999995E-4</v>
      </c>
      <c r="AI270">
        <f t="shared" si="78"/>
        <v>4.7440672008851274E-3</v>
      </c>
      <c r="AJ270">
        <f t="shared" si="78"/>
        <v>1.5752516966602143E-2</v>
      </c>
      <c r="AK270">
        <f t="shared" si="78"/>
        <v>3.2727223720171696E-4</v>
      </c>
      <c r="AL270">
        <f t="shared" si="78"/>
        <v>5.0288132151666665E-2</v>
      </c>
      <c r="AM270">
        <f t="shared" si="78"/>
        <v>0.89558811999999988</v>
      </c>
      <c r="AN270">
        <f t="shared" si="78"/>
        <v>5.828514886744381E-3</v>
      </c>
      <c r="AO270">
        <f t="shared" si="78"/>
        <v>-8.6129934748612694E-3</v>
      </c>
      <c r="AP270">
        <f t="shared" si="69"/>
        <v>-9.3273596241713729E-3</v>
      </c>
      <c r="AQ270">
        <f t="shared" si="69"/>
        <v>-2.562043425709816E-2</v>
      </c>
      <c r="AR270">
        <f t="shared" si="69"/>
        <v>2.6387390927629321E-2</v>
      </c>
      <c r="AS270">
        <f t="shared" si="69"/>
        <v>-0.19370789420406298</v>
      </c>
      <c r="AT270">
        <f t="shared" si="69"/>
        <v>-0.10022455883999996</v>
      </c>
      <c r="AU270">
        <f t="shared" si="69"/>
        <v>1.2897697287999998</v>
      </c>
      <c r="AV270">
        <f t="shared" si="69"/>
        <v>0.13419046738103399</v>
      </c>
      <c r="AW270">
        <f t="shared" si="69"/>
        <v>-0.32741411753791982</v>
      </c>
    </row>
    <row r="271" spans="1:49" x14ac:dyDescent="0.25">
      <c r="A271">
        <v>0.5</v>
      </c>
      <c r="B271">
        <v>8.3000000000000007</v>
      </c>
      <c r="C271">
        <v>21.5</v>
      </c>
      <c r="D271">
        <v>1.6</v>
      </c>
      <c r="E271">
        <f t="shared" si="74"/>
        <v>0.58790881467044653</v>
      </c>
      <c r="F271" t="str">
        <f t="shared" si="75"/>
        <v/>
      </c>
      <c r="G271">
        <f t="shared" si="72"/>
        <v>6990312.831024711</v>
      </c>
      <c r="H271">
        <f t="shared" si="73"/>
        <v>12942499.86705954</v>
      </c>
      <c r="I271">
        <f t="shared" si="76"/>
        <v>0.49723596563024519</v>
      </c>
      <c r="J271">
        <f t="shared" si="77"/>
        <v>0.11091901370502294</v>
      </c>
      <c r="K271">
        <f t="shared" si="79"/>
        <v>5.3671799999999999E-2</v>
      </c>
      <c r="L271">
        <f t="shared" si="79"/>
        <v>-0.17775811031378633</v>
      </c>
      <c r="M271">
        <f t="shared" si="79"/>
        <v>0.69338</v>
      </c>
      <c r="N271">
        <f t="shared" si="79"/>
        <v>-1.8413297981090253E-2</v>
      </c>
      <c r="O271">
        <f t="shared" si="79"/>
        <v>-0.21065292800000004</v>
      </c>
      <c r="P271">
        <f t="shared" si="79"/>
        <v>1.9330302329092629E-2</v>
      </c>
      <c r="Q271">
        <f t="shared" si="79"/>
        <v>-7.3963313037312042E-3</v>
      </c>
      <c r="R271">
        <f t="shared" si="79"/>
        <v>-3.1709364471695788E-3</v>
      </c>
      <c r="S271">
        <f t="shared" si="79"/>
        <v>0.73671936000000016</v>
      </c>
      <c r="T271">
        <f t="shared" si="79"/>
        <v>2.4509662500000001E-2</v>
      </c>
      <c r="U271">
        <f t="shared" si="79"/>
        <v>-0.19961982976000003</v>
      </c>
      <c r="V271">
        <f t="shared" si="79"/>
        <v>0.19155329658461803</v>
      </c>
      <c r="W271">
        <f t="shared" si="79"/>
        <v>-0.12069311747944084</v>
      </c>
      <c r="X271">
        <f t="shared" si="79"/>
        <v>-4.7360602498247389E-2</v>
      </c>
      <c r="Y271">
        <f t="shared" si="79"/>
        <v>-7.185735E-2</v>
      </c>
      <c r="Z271">
        <f t="shared" si="79"/>
        <v>-0.36500595200000008</v>
      </c>
      <c r="AA271">
        <f t="shared" si="78"/>
        <v>-9.2513899999999996E-2</v>
      </c>
      <c r="AB271">
        <f t="shared" si="78"/>
        <v>-0.31462400000000007</v>
      </c>
      <c r="AC271">
        <f t="shared" si="78"/>
        <v>0.28696506515018999</v>
      </c>
      <c r="AD271">
        <f t="shared" si="78"/>
        <v>-0.10145486607103932</v>
      </c>
      <c r="AE271">
        <f t="shared" si="78"/>
        <v>-0.51090867200000012</v>
      </c>
      <c r="AF271">
        <f t="shared" si="78"/>
        <v>-0.48069776322714386</v>
      </c>
      <c r="AG271">
        <f t="shared" si="78"/>
        <v>0.27456464276684822</v>
      </c>
      <c r="AH271">
        <f t="shared" si="78"/>
        <v>7.0422000000000008E-4</v>
      </c>
      <c r="AI271">
        <f t="shared" si="78"/>
        <v>9.2493362312491226E-3</v>
      </c>
      <c r="AJ271">
        <f t="shared" si="78"/>
        <v>1.5752516966602143E-2</v>
      </c>
      <c r="AK271">
        <f t="shared" si="78"/>
        <v>5.5831198816252959E-4</v>
      </c>
      <c r="AL271">
        <f t="shared" si="78"/>
        <v>5.7472151030476204E-2</v>
      </c>
      <c r="AM271">
        <f t="shared" si="78"/>
        <v>1.02352928</v>
      </c>
      <c r="AN271">
        <f t="shared" si="78"/>
        <v>1.4842311393291872E-2</v>
      </c>
      <c r="AO271">
        <f t="shared" si="78"/>
        <v>-8.6129934748612694E-3</v>
      </c>
      <c r="AP271">
        <f t="shared" si="69"/>
        <v>-9.3273596241713729E-3</v>
      </c>
      <c r="AQ271">
        <f t="shared" si="69"/>
        <v>-3.3463424335801691E-2</v>
      </c>
      <c r="AR271">
        <f t="shared" si="69"/>
        <v>3.0157018203004943E-2</v>
      </c>
      <c r="AS271">
        <f t="shared" si="69"/>
        <v>-0.25300622916449056</v>
      </c>
      <c r="AT271">
        <f t="shared" si="69"/>
        <v>-0.17097867264000008</v>
      </c>
      <c r="AU271">
        <f t="shared" si="69"/>
        <v>1.9252539392000005</v>
      </c>
      <c r="AV271">
        <f t="shared" si="69"/>
        <v>0.17526918188543222</v>
      </c>
      <c r="AW271">
        <f t="shared" si="69"/>
        <v>-0.72953995722752041</v>
      </c>
    </row>
    <row r="272" spans="1:49" x14ac:dyDescent="0.25">
      <c r="A272">
        <v>0.5</v>
      </c>
      <c r="B272">
        <v>8.3000000000000007</v>
      </c>
      <c r="C272">
        <v>22</v>
      </c>
      <c r="D272">
        <v>0.4</v>
      </c>
      <c r="E272">
        <f t="shared" si="74"/>
        <v>0.6015811126860382</v>
      </c>
      <c r="F272" t="str">
        <f t="shared" si="75"/>
        <v/>
      </c>
      <c r="G272">
        <f t="shared" si="72"/>
        <v>-586382.55296396452</v>
      </c>
      <c r="H272">
        <f t="shared" si="73"/>
        <v>-17896.380842587871</v>
      </c>
      <c r="I272">
        <f t="shared" si="76"/>
        <v>-4.1710650438661977E-2</v>
      </c>
      <c r="J272">
        <f t="shared" si="77"/>
        <v>-1.5337445874745876E-4</v>
      </c>
      <c r="K272">
        <f t="shared" si="79"/>
        <v>5.3671799999999999E-2</v>
      </c>
      <c r="L272">
        <f t="shared" si="79"/>
        <v>-0.18189201985596737</v>
      </c>
      <c r="M272">
        <f t="shared" si="79"/>
        <v>0.173345</v>
      </c>
      <c r="N272">
        <f t="shared" si="79"/>
        <v>-1.9279688962353009E-2</v>
      </c>
      <c r="O272">
        <f t="shared" si="79"/>
        <v>-1.3165808000000003E-2</v>
      </c>
      <c r="P272">
        <f t="shared" si="79"/>
        <v>5.1776336473562876E-3</v>
      </c>
      <c r="Q272">
        <f t="shared" si="79"/>
        <v>-1.805744947200001E-6</v>
      </c>
      <c r="R272">
        <f t="shared" si="79"/>
        <v>-8.6908935427146088E-4</v>
      </c>
      <c r="S272">
        <f t="shared" si="79"/>
        <v>4.604496000000001E-2</v>
      </c>
      <c r="T272">
        <f t="shared" si="79"/>
        <v>2.4509662500000001E-2</v>
      </c>
      <c r="U272">
        <f t="shared" si="79"/>
        <v>-3.1190598400000005E-3</v>
      </c>
      <c r="V272">
        <f t="shared" si="79"/>
        <v>4.9002006103041812E-2</v>
      </c>
      <c r="W272">
        <f t="shared" si="79"/>
        <v>-3.0874983541252302E-2</v>
      </c>
      <c r="X272">
        <f t="shared" si="79"/>
        <v>-4.9589035390268738E-2</v>
      </c>
      <c r="Y272">
        <f t="shared" si="79"/>
        <v>-7.185735E-2</v>
      </c>
      <c r="Z272">
        <f t="shared" si="79"/>
        <v>-2.2812872000000005E-2</v>
      </c>
      <c r="AA272">
        <f t="shared" si="78"/>
        <v>-9.2513899999999996E-2</v>
      </c>
      <c r="AB272">
        <f t="shared" si="78"/>
        <v>-1.9664000000000004E-2</v>
      </c>
      <c r="AC272">
        <f t="shared" si="78"/>
        <v>7.3409667829118355E-2</v>
      </c>
      <c r="AD272">
        <f t="shared" si="78"/>
        <v>-0.10622856717876258</v>
      </c>
      <c r="AE272">
        <f t="shared" si="78"/>
        <v>-3.1931792000000007E-2</v>
      </c>
      <c r="AF272">
        <f t="shared" si="78"/>
        <v>-0.12296919524415306</v>
      </c>
      <c r="AG272">
        <f t="shared" si="78"/>
        <v>1.6758095872000014E-5</v>
      </c>
      <c r="AH272">
        <f t="shared" si="78"/>
        <v>1.7605500000000002E-4</v>
      </c>
      <c r="AI272">
        <f t="shared" si="78"/>
        <v>9.4575588492186929E-6</v>
      </c>
      <c r="AJ272">
        <f t="shared" si="78"/>
        <v>1.6118854570476609E-2</v>
      </c>
      <c r="AK272">
        <f t="shared" si="78"/>
        <v>2.3909685935763995E-6</v>
      </c>
      <c r="AL272">
        <f t="shared" si="78"/>
        <v>1.5044089290833137E-2</v>
      </c>
      <c r="AM272">
        <f t="shared" si="78"/>
        <v>0.25588232</v>
      </c>
      <c r="AN272">
        <f t="shared" si="78"/>
        <v>9.2697030186120638E-7</v>
      </c>
      <c r="AO272">
        <f t="shared" si="78"/>
        <v>-8.8132956486952508E-3</v>
      </c>
      <c r="AP272">
        <f t="shared" si="69"/>
        <v>-1.0225760229366434E-2</v>
      </c>
      <c r="AQ272">
        <f t="shared" si="69"/>
        <v>-2.1898725498280167E-3</v>
      </c>
      <c r="AR272">
        <f t="shared" si="69"/>
        <v>8.0775763096481174E-3</v>
      </c>
      <c r="AS272">
        <f t="shared" si="69"/>
        <v>-1.6180630934938343E-2</v>
      </c>
      <c r="AT272">
        <f t="shared" si="69"/>
        <v>-6.6788544000000031E-4</v>
      </c>
      <c r="AU272">
        <f t="shared" si="69"/>
        <v>3.0082092800000008E-2</v>
      </c>
      <c r="AV272">
        <f t="shared" si="69"/>
        <v>1.1209075585696244E-2</v>
      </c>
      <c r="AW272">
        <f t="shared" si="69"/>
        <v>-1.781103411200001E-4</v>
      </c>
    </row>
    <row r="273" spans="1:49" x14ac:dyDescent="0.25">
      <c r="A273">
        <v>0.5</v>
      </c>
      <c r="B273">
        <v>8.3000000000000007</v>
      </c>
      <c r="C273">
        <v>22</v>
      </c>
      <c r="D273">
        <v>0.6</v>
      </c>
      <c r="E273">
        <f t="shared" si="74"/>
        <v>0.6015811126860382</v>
      </c>
      <c r="F273">
        <f t="shared" si="75"/>
        <v>0.76609049207435198</v>
      </c>
      <c r="G273">
        <f t="shared" si="72"/>
        <v>862281.752017627</v>
      </c>
      <c r="H273">
        <f t="shared" si="73"/>
        <v>1249309.4799387169</v>
      </c>
      <c r="I273">
        <f t="shared" si="76"/>
        <v>6.1335953050183127E-2</v>
      </c>
      <c r="J273">
        <f t="shared" si="77"/>
        <v>1.0706755012594056E-2</v>
      </c>
      <c r="K273">
        <f t="shared" si="79"/>
        <v>5.3671799999999999E-2</v>
      </c>
      <c r="L273">
        <f t="shared" si="79"/>
        <v>-0.18189201985596737</v>
      </c>
      <c r="M273">
        <f t="shared" si="79"/>
        <v>0.26001749999999996</v>
      </c>
      <c r="N273">
        <f t="shared" si="79"/>
        <v>-1.9279688962353009E-2</v>
      </c>
      <c r="O273">
        <f t="shared" si="79"/>
        <v>-2.9623068000000002E-2</v>
      </c>
      <c r="P273">
        <f t="shared" si="79"/>
        <v>7.7664504710344313E-3</v>
      </c>
      <c r="Q273">
        <f t="shared" si="79"/>
        <v>-2.0568563539199999E-5</v>
      </c>
      <c r="R273">
        <f t="shared" si="79"/>
        <v>-1.3036340314071912E-3</v>
      </c>
      <c r="S273">
        <f t="shared" si="79"/>
        <v>0.10360116</v>
      </c>
      <c r="T273">
        <f t="shared" si="79"/>
        <v>2.4509662500000001E-2</v>
      </c>
      <c r="U273">
        <f t="shared" si="79"/>
        <v>-1.0526826959999999E-2</v>
      </c>
      <c r="V273">
        <f t="shared" si="79"/>
        <v>7.3503009154562704E-2</v>
      </c>
      <c r="W273">
        <f t="shared" si="79"/>
        <v>-4.6312475311878445E-2</v>
      </c>
      <c r="X273">
        <f t="shared" si="79"/>
        <v>-4.9589035390268738E-2</v>
      </c>
      <c r="Y273">
        <f t="shared" si="79"/>
        <v>-7.185735E-2</v>
      </c>
      <c r="Z273">
        <f t="shared" si="79"/>
        <v>-5.1328961999999999E-2</v>
      </c>
      <c r="AA273">
        <f t="shared" si="78"/>
        <v>-9.2513899999999996E-2</v>
      </c>
      <c r="AB273">
        <f t="shared" si="78"/>
        <v>-4.4243999999999999E-2</v>
      </c>
      <c r="AC273">
        <f t="shared" si="78"/>
        <v>0.11011450174367751</v>
      </c>
      <c r="AD273">
        <f t="shared" si="78"/>
        <v>-0.10622856717876258</v>
      </c>
      <c r="AE273">
        <f t="shared" si="78"/>
        <v>-7.1846531999999991E-2</v>
      </c>
      <c r="AF273">
        <f t="shared" si="78"/>
        <v>-0.18445379286622959</v>
      </c>
      <c r="AG273">
        <f t="shared" si="78"/>
        <v>2.86327778688E-4</v>
      </c>
      <c r="AH273">
        <f t="shared" si="78"/>
        <v>2.6408250000000002E-4</v>
      </c>
      <c r="AI273">
        <f t="shared" si="78"/>
        <v>7.1818337511254414E-5</v>
      </c>
      <c r="AJ273">
        <f t="shared" si="78"/>
        <v>1.6118854570476609E-2</v>
      </c>
      <c r="AK273">
        <f t="shared" si="78"/>
        <v>1.2104278504980518E-5</v>
      </c>
      <c r="AL273">
        <f t="shared" si="78"/>
        <v>2.2566133936249701E-2</v>
      </c>
      <c r="AM273">
        <f t="shared" si="78"/>
        <v>0.38382347999999999</v>
      </c>
      <c r="AN273">
        <f t="shared" si="78"/>
        <v>1.5838156641956692E-5</v>
      </c>
      <c r="AO273">
        <f t="shared" si="78"/>
        <v>-8.8132956486952508E-3</v>
      </c>
      <c r="AP273">
        <f t="shared" si="69"/>
        <v>-1.0225760229366434E-2</v>
      </c>
      <c r="AQ273">
        <f t="shared" si="69"/>
        <v>-4.9272132371130364E-3</v>
      </c>
      <c r="AR273">
        <f t="shared" si="69"/>
        <v>1.2116364464472175E-2</v>
      </c>
      <c r="AS273">
        <f t="shared" si="69"/>
        <v>-3.6406419603611267E-2</v>
      </c>
      <c r="AT273">
        <f t="shared" si="69"/>
        <v>-3.3811700399999996E-3</v>
      </c>
      <c r="AU273">
        <f t="shared" si="69"/>
        <v>0.1015270632</v>
      </c>
      <c r="AV273">
        <f t="shared" si="69"/>
        <v>2.5220420067816544E-2</v>
      </c>
      <c r="AW273">
        <f t="shared" si="69"/>
        <v>-2.0287881043199998E-3</v>
      </c>
    </row>
    <row r="274" spans="1:49" x14ac:dyDescent="0.25">
      <c r="A274">
        <v>0.5</v>
      </c>
      <c r="B274">
        <v>8.3000000000000007</v>
      </c>
      <c r="C274">
        <v>22</v>
      </c>
      <c r="D274">
        <v>0.8</v>
      </c>
      <c r="E274">
        <f t="shared" si="74"/>
        <v>0.6015811126860382</v>
      </c>
      <c r="F274" t="str">
        <f t="shared" si="75"/>
        <v/>
      </c>
      <c r="G274">
        <f t="shared" si="72"/>
        <v>2281972.0839427887</v>
      </c>
      <c r="H274">
        <f t="shared" si="73"/>
        <v>2843893.1714174901</v>
      </c>
      <c r="I274">
        <f t="shared" si="76"/>
        <v>0.16232157560453883</v>
      </c>
      <c r="J274">
        <f t="shared" si="77"/>
        <v>2.4372557766751152E-2</v>
      </c>
      <c r="K274">
        <f t="shared" si="79"/>
        <v>5.3671799999999999E-2</v>
      </c>
      <c r="L274">
        <f t="shared" si="79"/>
        <v>-0.18189201985596737</v>
      </c>
      <c r="M274">
        <f t="shared" si="79"/>
        <v>0.34669</v>
      </c>
      <c r="N274">
        <f t="shared" si="79"/>
        <v>-1.9279688962353009E-2</v>
      </c>
      <c r="O274">
        <f t="shared" si="79"/>
        <v>-5.2663232000000011E-2</v>
      </c>
      <c r="P274">
        <f t="shared" si="79"/>
        <v>1.0355267294712575E-2</v>
      </c>
      <c r="Q274">
        <f t="shared" si="79"/>
        <v>-1.1556767662080007E-4</v>
      </c>
      <c r="R274">
        <f t="shared" si="79"/>
        <v>-1.7381787085429218E-3</v>
      </c>
      <c r="S274">
        <f t="shared" si="79"/>
        <v>0.18417984000000004</v>
      </c>
      <c r="T274">
        <f t="shared" si="79"/>
        <v>2.4509662500000001E-2</v>
      </c>
      <c r="U274">
        <f t="shared" si="79"/>
        <v>-2.4952478720000004E-2</v>
      </c>
      <c r="V274">
        <f t="shared" si="79"/>
        <v>9.8004012206083624E-2</v>
      </c>
      <c r="W274">
        <f t="shared" si="79"/>
        <v>-6.1749967082504603E-2</v>
      </c>
      <c r="X274">
        <f t="shared" si="79"/>
        <v>-4.9589035390268738E-2</v>
      </c>
      <c r="Y274">
        <f t="shared" si="79"/>
        <v>-7.185735E-2</v>
      </c>
      <c r="Z274">
        <f t="shared" si="79"/>
        <v>-9.1251488000000019E-2</v>
      </c>
      <c r="AA274">
        <f t="shared" si="78"/>
        <v>-9.2513899999999996E-2</v>
      </c>
      <c r="AB274">
        <f t="shared" si="78"/>
        <v>-7.8656000000000018E-2</v>
      </c>
      <c r="AC274">
        <f t="shared" si="78"/>
        <v>0.14681933565823671</v>
      </c>
      <c r="AD274">
        <f t="shared" si="78"/>
        <v>-0.10622856717876258</v>
      </c>
      <c r="AE274">
        <f t="shared" si="78"/>
        <v>-0.12772716800000003</v>
      </c>
      <c r="AF274">
        <f t="shared" si="78"/>
        <v>-0.24593839048830612</v>
      </c>
      <c r="AG274">
        <f t="shared" si="78"/>
        <v>2.1450362716160017E-3</v>
      </c>
      <c r="AH274">
        <f t="shared" si="78"/>
        <v>3.5211000000000004E-4</v>
      </c>
      <c r="AI274">
        <f t="shared" si="78"/>
        <v>3.0264188317499817E-4</v>
      </c>
      <c r="AJ274">
        <f t="shared" si="78"/>
        <v>1.6118854570476609E-2</v>
      </c>
      <c r="AK274">
        <f t="shared" si="78"/>
        <v>3.8255497497222392E-5</v>
      </c>
      <c r="AL274">
        <f t="shared" si="78"/>
        <v>3.0088178581666274E-2</v>
      </c>
      <c r="AM274">
        <f t="shared" si="78"/>
        <v>0.51176463999999999</v>
      </c>
      <c r="AN274">
        <f t="shared" si="78"/>
        <v>1.1865219863823442E-4</v>
      </c>
      <c r="AO274">
        <f t="shared" si="78"/>
        <v>-8.8132956486952508E-3</v>
      </c>
      <c r="AP274">
        <f t="shared" si="69"/>
        <v>-1.0225760229366434E-2</v>
      </c>
      <c r="AQ274">
        <f t="shared" si="69"/>
        <v>-8.7594901993120668E-3</v>
      </c>
      <c r="AR274">
        <f t="shared" si="69"/>
        <v>1.6155152619296235E-2</v>
      </c>
      <c r="AS274">
        <f t="shared" si="69"/>
        <v>-6.4722523739753374E-2</v>
      </c>
      <c r="AT274">
        <f t="shared" si="69"/>
        <v>-1.0686167040000005E-2</v>
      </c>
      <c r="AU274">
        <f t="shared" si="69"/>
        <v>0.24065674240000007</v>
      </c>
      <c r="AV274">
        <f t="shared" si="69"/>
        <v>4.4836302342784976E-2</v>
      </c>
      <c r="AW274">
        <f t="shared" si="69"/>
        <v>-1.1399061831680006E-2</v>
      </c>
    </row>
    <row r="275" spans="1:49" x14ac:dyDescent="0.25">
      <c r="A275">
        <v>0.5</v>
      </c>
      <c r="B275">
        <v>8.3000000000000007</v>
      </c>
      <c r="C275">
        <v>22</v>
      </c>
      <c r="D275">
        <v>1</v>
      </c>
      <c r="E275">
        <f t="shared" si="74"/>
        <v>0.6015811126860382</v>
      </c>
      <c r="F275" t="str">
        <f t="shared" si="75"/>
        <v/>
      </c>
      <c r="G275">
        <f t="shared" si="72"/>
        <v>3637636.1131393081</v>
      </c>
      <c r="H275">
        <f t="shared" si="73"/>
        <v>4870709.4984853594</v>
      </c>
      <c r="I275">
        <f t="shared" si="76"/>
        <v>0.25875286972859679</v>
      </c>
      <c r="J275">
        <f t="shared" si="77"/>
        <v>4.1742653982226818E-2</v>
      </c>
      <c r="K275">
        <f t="shared" si="79"/>
        <v>5.3671799999999999E-2</v>
      </c>
      <c r="L275">
        <f t="shared" si="79"/>
        <v>-0.18189201985596737</v>
      </c>
      <c r="M275">
        <f t="shared" si="79"/>
        <v>0.43336249999999998</v>
      </c>
      <c r="N275">
        <f t="shared" si="79"/>
        <v>-1.9279688962353009E-2</v>
      </c>
      <c r="O275">
        <f t="shared" si="79"/>
        <v>-8.2286300000000007E-2</v>
      </c>
      <c r="P275">
        <f t="shared" si="79"/>
        <v>1.2944084118390719E-2</v>
      </c>
      <c r="Q275">
        <f t="shared" si="79"/>
        <v>-4.408557E-4</v>
      </c>
      <c r="R275">
        <f t="shared" si="79"/>
        <v>-2.1727233856786519E-3</v>
      </c>
      <c r="S275">
        <f t="shared" si="79"/>
        <v>0.28778100000000001</v>
      </c>
      <c r="T275">
        <f t="shared" si="79"/>
        <v>2.4509662500000001E-2</v>
      </c>
      <c r="U275">
        <f t="shared" si="79"/>
        <v>-4.8735309999999997E-2</v>
      </c>
      <c r="V275">
        <f t="shared" si="79"/>
        <v>0.12250501525760452</v>
      </c>
      <c r="W275">
        <f t="shared" si="79"/>
        <v>-7.7187458853130747E-2</v>
      </c>
      <c r="X275">
        <f t="shared" si="79"/>
        <v>-4.9589035390268738E-2</v>
      </c>
      <c r="Y275">
        <f t="shared" si="79"/>
        <v>-7.185735E-2</v>
      </c>
      <c r="Z275">
        <f t="shared" si="79"/>
        <v>-0.14258045</v>
      </c>
      <c r="AA275">
        <f t="shared" si="78"/>
        <v>-9.2513899999999996E-2</v>
      </c>
      <c r="AB275">
        <f t="shared" si="78"/>
        <v>-0.1229</v>
      </c>
      <c r="AC275">
        <f t="shared" si="78"/>
        <v>0.18352416957279588</v>
      </c>
      <c r="AD275">
        <f t="shared" si="78"/>
        <v>-0.10622856717876258</v>
      </c>
      <c r="AE275">
        <f t="shared" si="78"/>
        <v>-0.19957369999999999</v>
      </c>
      <c r="AF275">
        <f t="shared" si="78"/>
        <v>-0.30742298811038266</v>
      </c>
      <c r="AG275">
        <f t="shared" si="78"/>
        <v>1.0228330000000001E-2</v>
      </c>
      <c r="AH275">
        <f t="shared" si="78"/>
        <v>4.4013750000000001E-4</v>
      </c>
      <c r="AI275">
        <f t="shared" si="78"/>
        <v>9.2358973136901249E-4</v>
      </c>
      <c r="AJ275">
        <f t="shared" si="78"/>
        <v>1.6118854570476609E-2</v>
      </c>
      <c r="AK275">
        <f t="shared" si="78"/>
        <v>9.3397210686578075E-5</v>
      </c>
      <c r="AL275">
        <f t="shared" si="78"/>
        <v>3.7610223227082837E-2</v>
      </c>
      <c r="AM275">
        <f t="shared" si="78"/>
        <v>0.63970579999999999</v>
      </c>
      <c r="AN275">
        <f t="shared" si="78"/>
        <v>5.6577777213208359E-4</v>
      </c>
      <c r="AO275">
        <f t="shared" si="78"/>
        <v>-8.8132956486952508E-3</v>
      </c>
      <c r="AP275">
        <f t="shared" si="69"/>
        <v>-1.0225760229366434E-2</v>
      </c>
      <c r="AQ275">
        <f t="shared" si="69"/>
        <v>-1.3686703436425102E-2</v>
      </c>
      <c r="AR275">
        <f t="shared" si="69"/>
        <v>2.0193940774120293E-2</v>
      </c>
      <c r="AS275">
        <f t="shared" si="69"/>
        <v>-0.10112894334336463</v>
      </c>
      <c r="AT275">
        <f t="shared" si="69"/>
        <v>-2.6089274999999999E-2</v>
      </c>
      <c r="AU275">
        <f t="shared" si="69"/>
        <v>0.47003270000000003</v>
      </c>
      <c r="AV275">
        <f t="shared" si="69"/>
        <v>7.0056722410601513E-2</v>
      </c>
      <c r="AW275">
        <f t="shared" si="69"/>
        <v>-4.3483969999999997E-2</v>
      </c>
    </row>
    <row r="276" spans="1:49" x14ac:dyDescent="0.25">
      <c r="A276">
        <v>0.5</v>
      </c>
      <c r="B276">
        <v>8.3000000000000007</v>
      </c>
      <c r="C276">
        <v>22</v>
      </c>
      <c r="D276">
        <v>1.2</v>
      </c>
      <c r="E276">
        <f t="shared" si="74"/>
        <v>0.6015811126860382</v>
      </c>
      <c r="F276" t="str">
        <f t="shared" si="75"/>
        <v/>
      </c>
      <c r="G276">
        <f t="shared" si="72"/>
        <v>4891889.1915374594</v>
      </c>
      <c r="H276">
        <f t="shared" si="73"/>
        <v>7325766.6544993147</v>
      </c>
      <c r="I276">
        <f t="shared" si="76"/>
        <v>0.34797058510952494</v>
      </c>
      <c r="J276">
        <f t="shared" si="77"/>
        <v>6.2782833324055501E-2</v>
      </c>
      <c r="K276">
        <f t="shared" si="79"/>
        <v>5.3671799999999999E-2</v>
      </c>
      <c r="L276">
        <f t="shared" si="79"/>
        <v>-0.18189201985596737</v>
      </c>
      <c r="M276">
        <f t="shared" si="79"/>
        <v>0.52003499999999991</v>
      </c>
      <c r="N276">
        <f t="shared" si="79"/>
        <v>-1.9279688962353009E-2</v>
      </c>
      <c r="O276">
        <f t="shared" si="79"/>
        <v>-0.11849227200000001</v>
      </c>
      <c r="P276">
        <f t="shared" si="79"/>
        <v>1.5532900942068863E-2</v>
      </c>
      <c r="Q276">
        <f t="shared" si="79"/>
        <v>-1.3163880665087999E-3</v>
      </c>
      <c r="R276">
        <f t="shared" si="79"/>
        <v>-2.6072680628143824E-3</v>
      </c>
      <c r="S276">
        <f t="shared" si="79"/>
        <v>0.41440463999999999</v>
      </c>
      <c r="T276">
        <f t="shared" si="79"/>
        <v>2.4509662500000001E-2</v>
      </c>
      <c r="U276">
        <f t="shared" si="79"/>
        <v>-8.4214615679999993E-2</v>
      </c>
      <c r="V276">
        <f t="shared" si="79"/>
        <v>0.14700601830912541</v>
      </c>
      <c r="W276">
        <f t="shared" si="79"/>
        <v>-9.2624950623756891E-2</v>
      </c>
      <c r="X276">
        <f t="shared" si="79"/>
        <v>-4.9589035390268738E-2</v>
      </c>
      <c r="Y276">
        <f t="shared" si="79"/>
        <v>-7.185735E-2</v>
      </c>
      <c r="Z276">
        <f t="shared" si="79"/>
        <v>-0.205315848</v>
      </c>
      <c r="AA276">
        <f t="shared" si="78"/>
        <v>-9.2513899999999996E-2</v>
      </c>
      <c r="AB276">
        <f t="shared" si="78"/>
        <v>-0.17697599999999999</v>
      </c>
      <c r="AC276">
        <f t="shared" si="78"/>
        <v>0.22022900348735502</v>
      </c>
      <c r="AD276">
        <f t="shared" si="78"/>
        <v>-0.10622856717876258</v>
      </c>
      <c r="AE276">
        <f t="shared" si="78"/>
        <v>-0.28738612799999996</v>
      </c>
      <c r="AF276">
        <f t="shared" si="78"/>
        <v>-0.36890758573245919</v>
      </c>
      <c r="AG276">
        <f t="shared" si="78"/>
        <v>3.6649955672064E-2</v>
      </c>
      <c r="AH276">
        <f t="shared" si="78"/>
        <v>5.2816500000000004E-4</v>
      </c>
      <c r="AI276">
        <f t="shared" si="78"/>
        <v>2.2981868003601412E-3</v>
      </c>
      <c r="AJ276">
        <f t="shared" si="78"/>
        <v>1.6118854570476609E-2</v>
      </c>
      <c r="AK276">
        <f t="shared" si="78"/>
        <v>1.9366845607968829E-4</v>
      </c>
      <c r="AL276">
        <f t="shared" si="78"/>
        <v>4.5132267872499403E-2</v>
      </c>
      <c r="AM276">
        <f t="shared" si="78"/>
        <v>0.76764695999999999</v>
      </c>
      <c r="AN276">
        <f t="shared" si="78"/>
        <v>2.0272840501704566E-3</v>
      </c>
      <c r="AO276">
        <f t="shared" si="78"/>
        <v>-8.8132956486952508E-3</v>
      </c>
      <c r="AP276">
        <f t="shared" si="69"/>
        <v>-1.0225760229366434E-2</v>
      </c>
      <c r="AQ276">
        <f t="shared" si="69"/>
        <v>-1.9708852948452146E-2</v>
      </c>
      <c r="AR276">
        <f t="shared" si="69"/>
        <v>2.4232728928944351E-2</v>
      </c>
      <c r="AS276">
        <f t="shared" si="69"/>
        <v>-0.14562567841444507</v>
      </c>
      <c r="AT276">
        <f t="shared" si="69"/>
        <v>-5.4098720639999993E-2</v>
      </c>
      <c r="AU276">
        <f t="shared" si="69"/>
        <v>0.81221650560000003</v>
      </c>
      <c r="AV276">
        <f t="shared" si="69"/>
        <v>0.10088168027126618</v>
      </c>
      <c r="AW276">
        <f t="shared" si="69"/>
        <v>-0.12984243867647999</v>
      </c>
    </row>
    <row r="277" spans="1:49" x14ac:dyDescent="0.25">
      <c r="A277">
        <v>0.5</v>
      </c>
      <c r="B277">
        <v>8.3000000000000007</v>
      </c>
      <c r="C277">
        <v>22</v>
      </c>
      <c r="D277">
        <v>1.4</v>
      </c>
      <c r="E277">
        <f t="shared" si="74"/>
        <v>0.6015811126860382</v>
      </c>
      <c r="F277" t="str">
        <f t="shared" si="75"/>
        <v/>
      </c>
      <c r="G277">
        <f t="shared" si="72"/>
        <v>6003729.1976346476</v>
      </c>
      <c r="H277">
        <f t="shared" si="73"/>
        <v>10075389.23110513</v>
      </c>
      <c r="I277">
        <f t="shared" si="76"/>
        <v>0.42705815277951586</v>
      </c>
      <c r="J277">
        <f t="shared" si="77"/>
        <v>8.6347479056400556E-2</v>
      </c>
      <c r="K277">
        <f t="shared" si="79"/>
        <v>5.3671799999999999E-2</v>
      </c>
      <c r="L277">
        <f t="shared" si="79"/>
        <v>-0.18189201985596737</v>
      </c>
      <c r="M277">
        <f t="shared" si="79"/>
        <v>0.60670749999999996</v>
      </c>
      <c r="N277">
        <f t="shared" si="79"/>
        <v>-1.9279688962353009E-2</v>
      </c>
      <c r="O277">
        <f t="shared" si="79"/>
        <v>-0.16128114799999999</v>
      </c>
      <c r="P277">
        <f t="shared" si="79"/>
        <v>1.8121717765747006E-2</v>
      </c>
      <c r="Q277">
        <f t="shared" si="79"/>
        <v>-3.3194388639551987E-3</v>
      </c>
      <c r="R277">
        <f t="shared" si="79"/>
        <v>-3.0418127399501125E-3</v>
      </c>
      <c r="S277">
        <f t="shared" si="79"/>
        <v>0.56405075999999998</v>
      </c>
      <c r="T277">
        <f t="shared" si="79"/>
        <v>2.4509662500000001E-2</v>
      </c>
      <c r="U277">
        <f t="shared" si="79"/>
        <v>-0.13372969063999995</v>
      </c>
      <c r="V277">
        <f t="shared" si="79"/>
        <v>0.17150702136064633</v>
      </c>
      <c r="W277">
        <f t="shared" si="79"/>
        <v>-0.10806244239438303</v>
      </c>
      <c r="X277">
        <f t="shared" si="79"/>
        <v>-4.9589035390268738E-2</v>
      </c>
      <c r="Y277">
        <f t="shared" si="79"/>
        <v>-7.185735E-2</v>
      </c>
      <c r="Z277">
        <f t="shared" si="79"/>
        <v>-0.27945768199999999</v>
      </c>
      <c r="AA277">
        <f t="shared" si="78"/>
        <v>-9.2513899999999996E-2</v>
      </c>
      <c r="AB277">
        <f t="shared" si="78"/>
        <v>-0.24088399999999996</v>
      </c>
      <c r="AC277">
        <f t="shared" si="78"/>
        <v>0.25693383740191422</v>
      </c>
      <c r="AD277">
        <f t="shared" si="78"/>
        <v>-0.10622856717876258</v>
      </c>
      <c r="AE277">
        <f t="shared" si="78"/>
        <v>-0.39116445199999994</v>
      </c>
      <c r="AF277">
        <f t="shared" si="78"/>
        <v>-0.43039218335453572</v>
      </c>
      <c r="AG277">
        <f t="shared" si="78"/>
        <v>0.10782041053683195</v>
      </c>
      <c r="AH277">
        <f t="shared" si="78"/>
        <v>6.1619249999999995E-4</v>
      </c>
      <c r="AI277">
        <f t="shared" si="78"/>
        <v>4.967287236838076E-3</v>
      </c>
      <c r="AJ277">
        <f t="shared" si="78"/>
        <v>1.6118854570476609E-2</v>
      </c>
      <c r="AK277">
        <f t="shared" si="78"/>
        <v>3.5879472457355822E-4</v>
      </c>
      <c r="AL277">
        <f t="shared" si="78"/>
        <v>5.2654312517915969E-2</v>
      </c>
      <c r="AM277">
        <f t="shared" si="78"/>
        <v>0.89558811999999988</v>
      </c>
      <c r="AN277">
        <f t="shared" si="78"/>
        <v>5.9640617445756439E-3</v>
      </c>
      <c r="AO277">
        <f t="shared" si="78"/>
        <v>-8.8132956486952508E-3</v>
      </c>
      <c r="AP277">
        <f t="shared" si="69"/>
        <v>-1.0225760229366434E-2</v>
      </c>
      <c r="AQ277">
        <f t="shared" si="69"/>
        <v>-2.6825938735393195E-2</v>
      </c>
      <c r="AR277">
        <f t="shared" si="69"/>
        <v>2.8271517083768405E-2</v>
      </c>
      <c r="AS277">
        <f t="shared" si="69"/>
        <v>-0.19821272895299463</v>
      </c>
      <c r="AT277">
        <f t="shared" si="69"/>
        <v>-0.10022455883999996</v>
      </c>
      <c r="AU277">
        <f t="shared" si="69"/>
        <v>1.2897697287999998</v>
      </c>
      <c r="AV277">
        <f t="shared" si="69"/>
        <v>0.13731117592477893</v>
      </c>
      <c r="AW277">
        <f t="shared" si="69"/>
        <v>-0.32741411753791982</v>
      </c>
    </row>
    <row r="278" spans="1:49" x14ac:dyDescent="0.25">
      <c r="A278">
        <v>0.5</v>
      </c>
      <c r="B278">
        <v>8.3000000000000007</v>
      </c>
      <c r="C278">
        <v>22</v>
      </c>
      <c r="D278">
        <v>1.6</v>
      </c>
      <c r="E278">
        <f t="shared" si="74"/>
        <v>0.6015811126860382</v>
      </c>
      <c r="F278" t="str">
        <f t="shared" si="75"/>
        <v/>
      </c>
      <c r="G278">
        <f t="shared" si="72"/>
        <v>6926965.7914521527</v>
      </c>
      <c r="H278">
        <f t="shared" si="73"/>
        <v>12852627.228242079</v>
      </c>
      <c r="I278">
        <f t="shared" si="76"/>
        <v>0.49272995464717717</v>
      </c>
      <c r="J278">
        <f t="shared" si="77"/>
        <v>0.11014879276168942</v>
      </c>
      <c r="K278">
        <f t="shared" si="79"/>
        <v>5.3671799999999999E-2</v>
      </c>
      <c r="L278">
        <f t="shared" si="79"/>
        <v>-0.18189201985596737</v>
      </c>
      <c r="M278">
        <f t="shared" si="79"/>
        <v>0.69338</v>
      </c>
      <c r="N278">
        <f t="shared" si="79"/>
        <v>-1.9279688962353009E-2</v>
      </c>
      <c r="O278">
        <f t="shared" si="79"/>
        <v>-0.21065292800000004</v>
      </c>
      <c r="P278">
        <f t="shared" si="79"/>
        <v>2.071053458942515E-2</v>
      </c>
      <c r="Q278">
        <f t="shared" si="79"/>
        <v>-7.3963313037312042E-3</v>
      </c>
      <c r="R278">
        <f t="shared" si="79"/>
        <v>-3.4763574170858435E-3</v>
      </c>
      <c r="S278">
        <f t="shared" si="79"/>
        <v>0.73671936000000016</v>
      </c>
      <c r="T278">
        <f t="shared" si="79"/>
        <v>2.4509662500000001E-2</v>
      </c>
      <c r="U278">
        <f t="shared" si="79"/>
        <v>-0.19961982976000003</v>
      </c>
      <c r="V278">
        <f t="shared" si="79"/>
        <v>0.19600802441216725</v>
      </c>
      <c r="W278">
        <f t="shared" si="79"/>
        <v>-0.12349993416500921</v>
      </c>
      <c r="X278">
        <f t="shared" si="79"/>
        <v>-4.9589035390268738E-2</v>
      </c>
      <c r="Y278">
        <f t="shared" si="79"/>
        <v>-7.185735E-2</v>
      </c>
      <c r="Z278">
        <f t="shared" si="79"/>
        <v>-0.36500595200000008</v>
      </c>
      <c r="AA278">
        <f t="shared" si="78"/>
        <v>-9.2513899999999996E-2</v>
      </c>
      <c r="AB278">
        <f t="shared" si="78"/>
        <v>-0.31462400000000007</v>
      </c>
      <c r="AC278">
        <f t="shared" si="78"/>
        <v>0.29363867131647342</v>
      </c>
      <c r="AD278">
        <f t="shared" si="78"/>
        <v>-0.10622856717876258</v>
      </c>
      <c r="AE278">
        <f t="shared" si="78"/>
        <v>-0.51090867200000012</v>
      </c>
      <c r="AF278">
        <f t="shared" si="78"/>
        <v>-0.49187678097661225</v>
      </c>
      <c r="AG278">
        <f t="shared" si="78"/>
        <v>0.27456464276684822</v>
      </c>
      <c r="AH278">
        <f t="shared" si="78"/>
        <v>7.0422000000000008E-4</v>
      </c>
      <c r="AI278">
        <f t="shared" si="78"/>
        <v>9.6845402615999415E-3</v>
      </c>
      <c r="AJ278">
        <f t="shared" si="78"/>
        <v>1.6118854570476609E-2</v>
      </c>
      <c r="AK278">
        <f t="shared" si="78"/>
        <v>6.1208795995555828E-4</v>
      </c>
      <c r="AL278">
        <f t="shared" si="78"/>
        <v>6.0176357163332549E-2</v>
      </c>
      <c r="AM278">
        <f t="shared" si="78"/>
        <v>1.02352928</v>
      </c>
      <c r="AN278">
        <f t="shared" si="78"/>
        <v>1.5187481425694005E-2</v>
      </c>
      <c r="AO278">
        <f t="shared" si="78"/>
        <v>-8.8132956486952508E-3</v>
      </c>
      <c r="AP278">
        <f t="shared" si="69"/>
        <v>-1.0225760229366434E-2</v>
      </c>
      <c r="AQ278">
        <f t="shared" si="69"/>
        <v>-3.5037960797248267E-2</v>
      </c>
      <c r="AR278">
        <f t="shared" si="69"/>
        <v>3.231030523859247E-2</v>
      </c>
      <c r="AS278">
        <f t="shared" si="69"/>
        <v>-0.25889009495901349</v>
      </c>
      <c r="AT278">
        <f t="shared" si="69"/>
        <v>-0.17097867264000008</v>
      </c>
      <c r="AU278">
        <f t="shared" si="69"/>
        <v>1.9252539392000005</v>
      </c>
      <c r="AV278">
        <f t="shared" si="69"/>
        <v>0.1793452093711399</v>
      </c>
      <c r="AW278">
        <f t="shared" si="69"/>
        <v>-0.72953995722752041</v>
      </c>
    </row>
    <row r="279" spans="1:49" x14ac:dyDescent="0.25">
      <c r="A279">
        <v>0.5</v>
      </c>
      <c r="B279">
        <v>8.3000000000000007</v>
      </c>
      <c r="C279">
        <v>22.5</v>
      </c>
      <c r="D279">
        <v>0.4</v>
      </c>
      <c r="E279">
        <f t="shared" si="74"/>
        <v>0.61525341070162998</v>
      </c>
      <c r="F279" t="str">
        <f t="shared" si="75"/>
        <v/>
      </c>
      <c r="G279">
        <f t="shared" si="72"/>
        <v>-679287.65117789968</v>
      </c>
      <c r="H279">
        <f t="shared" si="73"/>
        <v>-85148.26115945763</v>
      </c>
      <c r="I279">
        <f t="shared" si="76"/>
        <v>-4.8319189618389491E-2</v>
      </c>
      <c r="J279">
        <f t="shared" si="77"/>
        <v>-7.2973237346074646E-4</v>
      </c>
      <c r="K279">
        <f t="shared" si="79"/>
        <v>5.3671799999999999E-2</v>
      </c>
      <c r="L279">
        <f t="shared" si="79"/>
        <v>-0.18602592939814844</v>
      </c>
      <c r="M279">
        <f t="shared" si="79"/>
        <v>0.173345</v>
      </c>
      <c r="N279">
        <f t="shared" si="79"/>
        <v>-2.0165996977667792E-2</v>
      </c>
      <c r="O279">
        <f t="shared" si="79"/>
        <v>-1.3165808000000003E-2</v>
      </c>
      <c r="P279">
        <f t="shared" si="79"/>
        <v>5.5387380977101547E-3</v>
      </c>
      <c r="Q279">
        <f t="shared" si="79"/>
        <v>-1.805744947200001E-6</v>
      </c>
      <c r="R279">
        <f t="shared" si="79"/>
        <v>-9.5083197798546525E-4</v>
      </c>
      <c r="S279">
        <f t="shared" si="79"/>
        <v>4.604496000000001E-2</v>
      </c>
      <c r="T279">
        <f t="shared" si="79"/>
        <v>2.4509662500000001E-2</v>
      </c>
      <c r="U279">
        <f t="shared" si="79"/>
        <v>-3.1190598400000005E-3</v>
      </c>
      <c r="V279">
        <f t="shared" si="79"/>
        <v>5.0115688059929123E-2</v>
      </c>
      <c r="W279">
        <f t="shared" si="79"/>
        <v>-3.1576687712644401E-2</v>
      </c>
      <c r="X279">
        <f t="shared" si="79"/>
        <v>-5.1868696624635439E-2</v>
      </c>
      <c r="Y279">
        <f t="shared" si="79"/>
        <v>-7.185735E-2</v>
      </c>
      <c r="Z279">
        <f t="shared" si="79"/>
        <v>-2.2812872000000005E-2</v>
      </c>
      <c r="AA279">
        <f t="shared" si="78"/>
        <v>-9.2513899999999996E-2</v>
      </c>
      <c r="AB279">
        <f t="shared" si="78"/>
        <v>-1.9664000000000004E-2</v>
      </c>
      <c r="AC279">
        <f t="shared" si="78"/>
        <v>7.5078069370689227E-2</v>
      </c>
      <c r="AD279">
        <f t="shared" si="78"/>
        <v>-0.11111200854183588</v>
      </c>
      <c r="AE279">
        <f t="shared" si="78"/>
        <v>-3.1931792000000007E-2</v>
      </c>
      <c r="AF279">
        <f t="shared" si="78"/>
        <v>-0.12576394968152016</v>
      </c>
      <c r="AG279">
        <f t="shared" si="78"/>
        <v>1.6758095872000014E-5</v>
      </c>
      <c r="AH279">
        <f t="shared" si="78"/>
        <v>1.7605500000000002E-4</v>
      </c>
      <c r="AI279">
        <f t="shared" si="78"/>
        <v>9.8923329905309175E-6</v>
      </c>
      <c r="AJ279">
        <f t="shared" si="78"/>
        <v>1.6485192174351078E-2</v>
      </c>
      <c r="AK279">
        <f t="shared" si="78"/>
        <v>2.6158523124899218E-6</v>
      </c>
      <c r="AL279">
        <f t="shared" si="78"/>
        <v>1.5735682238603877E-2</v>
      </c>
      <c r="AM279">
        <f t="shared" si="78"/>
        <v>0.25588232</v>
      </c>
      <c r="AN279">
        <f t="shared" si="78"/>
        <v>9.4803780872168838E-7</v>
      </c>
      <c r="AO279">
        <f t="shared" si="78"/>
        <v>-9.0135978225292339E-3</v>
      </c>
      <c r="AP279">
        <f t="shared" si="69"/>
        <v>-1.1187549102409796E-2</v>
      </c>
      <c r="AQ279">
        <f t="shared" si="69"/>
        <v>-2.290543343699243E-3</v>
      </c>
      <c r="AR279">
        <f t="shared" si="69"/>
        <v>8.6409318794220136E-3</v>
      </c>
      <c r="AS279">
        <f t="shared" si="69"/>
        <v>-1.6548372547096034E-2</v>
      </c>
      <c r="AT279">
        <f t="shared" si="69"/>
        <v>-6.6788544000000031E-4</v>
      </c>
      <c r="AU279">
        <f t="shared" si="69"/>
        <v>3.0082092800000008E-2</v>
      </c>
      <c r="AV279">
        <f t="shared" si="69"/>
        <v>1.1463827303552977E-2</v>
      </c>
      <c r="AW279">
        <f t="shared" si="69"/>
        <v>-1.781103411200001E-4</v>
      </c>
    </row>
    <row r="280" spans="1:49" x14ac:dyDescent="0.25">
      <c r="A280">
        <v>0.5</v>
      </c>
      <c r="B280">
        <v>8.3000000000000007</v>
      </c>
      <c r="C280">
        <v>22.5</v>
      </c>
      <c r="D280">
        <v>0.6</v>
      </c>
      <c r="E280">
        <f t="shared" si="74"/>
        <v>0.61525341070162998</v>
      </c>
      <c r="F280">
        <f t="shared" si="75"/>
        <v>0.77519343071150881</v>
      </c>
      <c r="G280">
        <f t="shared" si="72"/>
        <v>774236.19785857433</v>
      </c>
      <c r="H280">
        <f t="shared" si="73"/>
        <v>1179739.5649545982</v>
      </c>
      <c r="I280">
        <f t="shared" si="76"/>
        <v>5.5073083676523214E-2</v>
      </c>
      <c r="J280">
        <f t="shared" si="77"/>
        <v>1.0110531220216771E-2</v>
      </c>
      <c r="K280">
        <f t="shared" si="79"/>
        <v>5.3671799999999999E-2</v>
      </c>
      <c r="L280">
        <f t="shared" si="79"/>
        <v>-0.18602592939814844</v>
      </c>
      <c r="M280">
        <f t="shared" si="79"/>
        <v>0.26001749999999996</v>
      </c>
      <c r="N280">
        <f t="shared" si="79"/>
        <v>-2.0165996977667792E-2</v>
      </c>
      <c r="O280">
        <f t="shared" si="79"/>
        <v>-2.9623068000000002E-2</v>
      </c>
      <c r="P280">
        <f t="shared" si="79"/>
        <v>8.3081071465652325E-3</v>
      </c>
      <c r="Q280">
        <f t="shared" si="79"/>
        <v>-2.0568563539199999E-5</v>
      </c>
      <c r="R280">
        <f t="shared" si="79"/>
        <v>-1.4262479669781977E-3</v>
      </c>
      <c r="S280">
        <f t="shared" si="79"/>
        <v>0.10360116</v>
      </c>
      <c r="T280">
        <f t="shared" si="79"/>
        <v>2.4509662500000001E-2</v>
      </c>
      <c r="U280">
        <f t="shared" si="79"/>
        <v>-1.0526826959999999E-2</v>
      </c>
      <c r="V280">
        <f t="shared" si="79"/>
        <v>7.5173532089893677E-2</v>
      </c>
      <c r="W280">
        <f t="shared" si="79"/>
        <v>-4.7365031568966591E-2</v>
      </c>
      <c r="X280">
        <f t="shared" si="79"/>
        <v>-5.1868696624635439E-2</v>
      </c>
      <c r="Y280">
        <f t="shared" si="79"/>
        <v>-7.185735E-2</v>
      </c>
      <c r="Z280">
        <f t="shared" si="79"/>
        <v>-5.1328961999999999E-2</v>
      </c>
      <c r="AA280">
        <f t="shared" si="78"/>
        <v>-9.2513899999999996E-2</v>
      </c>
      <c r="AB280">
        <f t="shared" si="78"/>
        <v>-4.4243999999999999E-2</v>
      </c>
      <c r="AC280">
        <f t="shared" si="78"/>
        <v>0.11261710405603383</v>
      </c>
      <c r="AD280">
        <f t="shared" si="78"/>
        <v>-0.11111200854183588</v>
      </c>
      <c r="AE280">
        <f t="shared" si="78"/>
        <v>-7.1846531999999991E-2</v>
      </c>
      <c r="AF280">
        <f t="shared" si="78"/>
        <v>-0.18864592452228027</v>
      </c>
      <c r="AG280">
        <f t="shared" si="78"/>
        <v>2.86327778688E-4</v>
      </c>
      <c r="AH280">
        <f t="shared" si="78"/>
        <v>2.6408250000000002E-4</v>
      </c>
      <c r="AI280">
        <f t="shared" si="78"/>
        <v>7.5119903646844103E-5</v>
      </c>
      <c r="AJ280">
        <f t="shared" si="78"/>
        <v>1.6485192174351078E-2</v>
      </c>
      <c r="AK280">
        <f t="shared" si="78"/>
        <v>1.3242752331980223E-5</v>
      </c>
      <c r="AL280">
        <f t="shared" si="78"/>
        <v>2.360352335790581E-2</v>
      </c>
      <c r="AM280">
        <f t="shared" si="78"/>
        <v>0.38382347999999999</v>
      </c>
      <c r="AN280">
        <f t="shared" si="78"/>
        <v>1.6198114747455708E-5</v>
      </c>
      <c r="AO280">
        <f t="shared" si="78"/>
        <v>-9.0135978225292339E-3</v>
      </c>
      <c r="AP280">
        <f t="shared" si="69"/>
        <v>-1.1187549102409796E-2</v>
      </c>
      <c r="AQ280">
        <f t="shared" si="69"/>
        <v>-5.1537225233232956E-3</v>
      </c>
      <c r="AR280">
        <f t="shared" si="69"/>
        <v>1.296139781913302E-2</v>
      </c>
      <c r="AS280">
        <f t="shared" si="69"/>
        <v>-3.7233838230966071E-2</v>
      </c>
      <c r="AT280">
        <f t="shared" si="69"/>
        <v>-3.3811700399999996E-3</v>
      </c>
      <c r="AU280">
        <f t="shared" si="69"/>
        <v>0.1015270632</v>
      </c>
      <c r="AV280">
        <f t="shared" si="69"/>
        <v>2.5793611432994194E-2</v>
      </c>
      <c r="AW280">
        <f t="shared" ref="L280:AW287" si="80">AW$4*$A280^AW$1*$D280^AW$2*$E280^AW$3</f>
        <v>-2.0287881043199998E-3</v>
      </c>
    </row>
    <row r="281" spans="1:49" x14ac:dyDescent="0.25">
      <c r="A281">
        <v>0.5</v>
      </c>
      <c r="B281">
        <v>8.3000000000000007</v>
      </c>
      <c r="C281">
        <v>22.5</v>
      </c>
      <c r="D281">
        <v>0.8</v>
      </c>
      <c r="E281">
        <f t="shared" si="74"/>
        <v>0.61525341070162998</v>
      </c>
      <c r="F281" t="str">
        <f t="shared" si="75"/>
        <v/>
      </c>
      <c r="G281">
        <f t="shared" si="72"/>
        <v>2198786.0738386167</v>
      </c>
      <c r="H281">
        <f t="shared" si="73"/>
        <v>2770890.3965591402</v>
      </c>
      <c r="I281">
        <f t="shared" si="76"/>
        <v>0.15640437603694637</v>
      </c>
      <c r="J281">
        <f t="shared" si="77"/>
        <v>2.3746913890514615E-2</v>
      </c>
      <c r="K281">
        <f t="shared" si="79"/>
        <v>5.3671799999999999E-2</v>
      </c>
      <c r="L281">
        <f t="shared" si="80"/>
        <v>-0.18602592939814844</v>
      </c>
      <c r="M281">
        <f t="shared" si="80"/>
        <v>0.34669</v>
      </c>
      <c r="N281">
        <f t="shared" si="80"/>
        <v>-2.0165996977667792E-2</v>
      </c>
      <c r="O281">
        <f t="shared" si="80"/>
        <v>-5.2663232000000011E-2</v>
      </c>
      <c r="P281">
        <f t="shared" si="80"/>
        <v>1.1077476195420309E-2</v>
      </c>
      <c r="Q281">
        <f t="shared" si="80"/>
        <v>-1.1556767662080007E-4</v>
      </c>
      <c r="R281">
        <f t="shared" si="80"/>
        <v>-1.9016639559709305E-3</v>
      </c>
      <c r="S281">
        <f t="shared" si="80"/>
        <v>0.18417984000000004</v>
      </c>
      <c r="T281">
        <f t="shared" si="80"/>
        <v>2.4509662500000001E-2</v>
      </c>
      <c r="U281">
        <f t="shared" si="80"/>
        <v>-2.4952478720000004E-2</v>
      </c>
      <c r="V281">
        <f t="shared" si="80"/>
        <v>0.10023137611985825</v>
      </c>
      <c r="W281">
        <f t="shared" si="80"/>
        <v>-6.3153375425288802E-2</v>
      </c>
      <c r="X281">
        <f t="shared" si="80"/>
        <v>-5.1868696624635439E-2</v>
      </c>
      <c r="Y281">
        <f t="shared" si="80"/>
        <v>-7.185735E-2</v>
      </c>
      <c r="Z281">
        <f t="shared" si="80"/>
        <v>-9.1251488000000019E-2</v>
      </c>
      <c r="AA281">
        <f t="shared" si="80"/>
        <v>-9.2513899999999996E-2</v>
      </c>
      <c r="AB281">
        <f t="shared" si="80"/>
        <v>-7.8656000000000018E-2</v>
      </c>
      <c r="AC281">
        <f t="shared" si="80"/>
        <v>0.15015613874137845</v>
      </c>
      <c r="AD281">
        <f t="shared" si="80"/>
        <v>-0.11111200854183588</v>
      </c>
      <c r="AE281">
        <f t="shared" si="80"/>
        <v>-0.12772716800000003</v>
      </c>
      <c r="AF281">
        <f t="shared" si="80"/>
        <v>-0.25152789936304032</v>
      </c>
      <c r="AG281">
        <f t="shared" si="80"/>
        <v>2.1450362716160017E-3</v>
      </c>
      <c r="AH281">
        <f t="shared" si="80"/>
        <v>3.5211000000000004E-4</v>
      </c>
      <c r="AI281">
        <f t="shared" si="80"/>
        <v>3.1655465569698936E-4</v>
      </c>
      <c r="AJ281">
        <f t="shared" si="80"/>
        <v>1.6485192174351078E-2</v>
      </c>
      <c r="AK281">
        <f t="shared" si="80"/>
        <v>4.1853636999838748E-5</v>
      </c>
      <c r="AL281">
        <f t="shared" si="80"/>
        <v>3.1471364477207754E-2</v>
      </c>
      <c r="AM281">
        <f t="shared" si="80"/>
        <v>0.51176463999999999</v>
      </c>
      <c r="AN281">
        <f t="shared" si="80"/>
        <v>1.2134883951637611E-4</v>
      </c>
      <c r="AO281">
        <f t="shared" si="80"/>
        <v>-9.0135978225292339E-3</v>
      </c>
      <c r="AP281">
        <f t="shared" si="80"/>
        <v>-1.1187549102409796E-2</v>
      </c>
      <c r="AQ281">
        <f t="shared" si="80"/>
        <v>-9.1621733747969721E-3</v>
      </c>
      <c r="AR281">
        <f t="shared" si="80"/>
        <v>1.7281863758844027E-2</v>
      </c>
      <c r="AS281">
        <f t="shared" si="80"/>
        <v>-6.6193490188384135E-2</v>
      </c>
      <c r="AT281">
        <f t="shared" si="80"/>
        <v>-1.0686167040000005E-2</v>
      </c>
      <c r="AU281">
        <f t="shared" si="80"/>
        <v>0.24065674240000007</v>
      </c>
      <c r="AV281">
        <f t="shared" si="80"/>
        <v>4.5855309214211909E-2</v>
      </c>
      <c r="AW281">
        <f t="shared" si="80"/>
        <v>-1.1399061831680006E-2</v>
      </c>
    </row>
    <row r="282" spans="1:49" x14ac:dyDescent="0.25">
      <c r="A282">
        <v>0.5</v>
      </c>
      <c r="B282">
        <v>8.3000000000000007</v>
      </c>
      <c r="C282">
        <v>22.5</v>
      </c>
      <c r="D282">
        <v>1</v>
      </c>
      <c r="E282">
        <f t="shared" si="74"/>
        <v>0.61525341070162998</v>
      </c>
      <c r="F282" t="str">
        <f t="shared" si="75"/>
        <v/>
      </c>
      <c r="G282">
        <f t="shared" si="72"/>
        <v>3559309.6470900164</v>
      </c>
      <c r="H282">
        <f t="shared" si="73"/>
        <v>4793359.7135848794</v>
      </c>
      <c r="I282">
        <f t="shared" si="76"/>
        <v>0.25318133996707182</v>
      </c>
      <c r="J282">
        <f t="shared" si="77"/>
        <v>4.1079755628772474E-2</v>
      </c>
      <c r="K282">
        <f t="shared" si="79"/>
        <v>5.3671799999999999E-2</v>
      </c>
      <c r="L282">
        <f t="shared" si="80"/>
        <v>-0.18602592939814844</v>
      </c>
      <c r="M282">
        <f t="shared" si="80"/>
        <v>0.43336249999999998</v>
      </c>
      <c r="N282">
        <f t="shared" si="80"/>
        <v>-2.0165996977667792E-2</v>
      </c>
      <c r="O282">
        <f t="shared" si="80"/>
        <v>-8.2286300000000007E-2</v>
      </c>
      <c r="P282">
        <f t="shared" si="80"/>
        <v>1.3846845244275386E-2</v>
      </c>
      <c r="Q282">
        <f t="shared" si="80"/>
        <v>-4.408557E-4</v>
      </c>
      <c r="R282">
        <f t="shared" si="80"/>
        <v>-2.3770799449636627E-3</v>
      </c>
      <c r="S282">
        <f t="shared" si="80"/>
        <v>0.28778100000000001</v>
      </c>
      <c r="T282">
        <f t="shared" si="80"/>
        <v>2.4509662500000001E-2</v>
      </c>
      <c r="U282">
        <f t="shared" si="80"/>
        <v>-4.8735309999999997E-2</v>
      </c>
      <c r="V282">
        <f t="shared" si="80"/>
        <v>0.1252892201498228</v>
      </c>
      <c r="W282">
        <f t="shared" si="80"/>
        <v>-7.8941719281610992E-2</v>
      </c>
      <c r="X282">
        <f t="shared" si="80"/>
        <v>-5.1868696624635439E-2</v>
      </c>
      <c r="Y282">
        <f t="shared" si="80"/>
        <v>-7.185735E-2</v>
      </c>
      <c r="Z282">
        <f t="shared" si="80"/>
        <v>-0.14258045</v>
      </c>
      <c r="AA282">
        <f t="shared" si="80"/>
        <v>-9.2513899999999996E-2</v>
      </c>
      <c r="AB282">
        <f t="shared" si="80"/>
        <v>-0.1229</v>
      </c>
      <c r="AC282">
        <f t="shared" si="80"/>
        <v>0.18769517342672304</v>
      </c>
      <c r="AD282">
        <f t="shared" si="80"/>
        <v>-0.11111200854183588</v>
      </c>
      <c r="AE282">
        <f t="shared" si="80"/>
        <v>-0.19957369999999999</v>
      </c>
      <c r="AF282">
        <f t="shared" si="80"/>
        <v>-0.31440987420380045</v>
      </c>
      <c r="AG282">
        <f t="shared" si="80"/>
        <v>1.0228330000000001E-2</v>
      </c>
      <c r="AH282">
        <f t="shared" si="80"/>
        <v>4.4013750000000001E-4</v>
      </c>
      <c r="AI282">
        <f t="shared" si="80"/>
        <v>9.6604814360653438E-4</v>
      </c>
      <c r="AJ282">
        <f t="shared" si="80"/>
        <v>1.6485192174351078E-2</v>
      </c>
      <c r="AK282">
        <f t="shared" si="80"/>
        <v>1.0218173095663753E-4</v>
      </c>
      <c r="AL282">
        <f t="shared" si="80"/>
        <v>3.9339205596509684E-2</v>
      </c>
      <c r="AM282">
        <f t="shared" si="80"/>
        <v>0.63970579999999999</v>
      </c>
      <c r="AN282">
        <f t="shared" si="80"/>
        <v>5.7863635786235823E-4</v>
      </c>
      <c r="AO282">
        <f t="shared" si="80"/>
        <v>-9.0135978225292339E-3</v>
      </c>
      <c r="AP282">
        <f t="shared" si="80"/>
        <v>-1.1187549102409796E-2</v>
      </c>
      <c r="AQ282">
        <f t="shared" si="80"/>
        <v>-1.4315895898120266E-2</v>
      </c>
      <c r="AR282">
        <f t="shared" si="80"/>
        <v>2.1602329698555033E-2</v>
      </c>
      <c r="AS282">
        <f t="shared" si="80"/>
        <v>-0.10342732841935019</v>
      </c>
      <c r="AT282">
        <f t="shared" si="80"/>
        <v>-2.6089274999999999E-2</v>
      </c>
      <c r="AU282">
        <f t="shared" si="80"/>
        <v>0.47003270000000003</v>
      </c>
      <c r="AV282">
        <f t="shared" si="80"/>
        <v>7.1648920647206099E-2</v>
      </c>
      <c r="AW282">
        <f t="shared" si="80"/>
        <v>-4.3483969999999997E-2</v>
      </c>
    </row>
    <row r="283" spans="1:49" x14ac:dyDescent="0.25">
      <c r="A283">
        <v>0.5</v>
      </c>
      <c r="B283">
        <v>8.3000000000000007</v>
      </c>
      <c r="C283">
        <v>22.5</v>
      </c>
      <c r="D283">
        <v>1.2</v>
      </c>
      <c r="E283">
        <f t="shared" si="74"/>
        <v>0.61525341070162998</v>
      </c>
      <c r="F283" t="str">
        <f t="shared" si="75"/>
        <v/>
      </c>
      <c r="G283">
        <f t="shared" si="72"/>
        <v>4818422.2695430508</v>
      </c>
      <c r="H283">
        <f t="shared" si="73"/>
        <v>7243546.1166361738</v>
      </c>
      <c r="I283">
        <f t="shared" si="76"/>
        <v>0.34274472515406751</v>
      </c>
      <c r="J283">
        <f t="shared" si="77"/>
        <v>6.2078191944124922E-2</v>
      </c>
      <c r="K283">
        <f t="shared" si="79"/>
        <v>5.3671799999999999E-2</v>
      </c>
      <c r="L283">
        <f t="shared" si="80"/>
        <v>-0.18602592939814844</v>
      </c>
      <c r="M283">
        <f t="shared" si="80"/>
        <v>0.52003499999999991</v>
      </c>
      <c r="N283">
        <f t="shared" si="80"/>
        <v>-2.0165996977667792E-2</v>
      </c>
      <c r="O283">
        <f t="shared" si="80"/>
        <v>-0.11849227200000001</v>
      </c>
      <c r="P283">
        <f t="shared" si="80"/>
        <v>1.6616214293130465E-2</v>
      </c>
      <c r="Q283">
        <f t="shared" si="80"/>
        <v>-1.3163880665087999E-3</v>
      </c>
      <c r="R283">
        <f t="shared" si="80"/>
        <v>-2.8524959339563953E-3</v>
      </c>
      <c r="S283">
        <f t="shared" si="80"/>
        <v>0.41440463999999999</v>
      </c>
      <c r="T283">
        <f t="shared" si="80"/>
        <v>2.4509662500000001E-2</v>
      </c>
      <c r="U283">
        <f t="shared" si="80"/>
        <v>-8.4214615679999993E-2</v>
      </c>
      <c r="V283">
        <f t="shared" si="80"/>
        <v>0.15034706417978735</v>
      </c>
      <c r="W283">
        <f t="shared" si="80"/>
        <v>-9.4730063137933182E-2</v>
      </c>
      <c r="X283">
        <f t="shared" si="80"/>
        <v>-5.1868696624635439E-2</v>
      </c>
      <c r="Y283">
        <f t="shared" si="80"/>
        <v>-7.185735E-2</v>
      </c>
      <c r="Z283">
        <f t="shared" si="80"/>
        <v>-0.205315848</v>
      </c>
      <c r="AA283">
        <f t="shared" si="80"/>
        <v>-9.2513899999999996E-2</v>
      </c>
      <c r="AB283">
        <f t="shared" si="80"/>
        <v>-0.17697599999999999</v>
      </c>
      <c r="AC283">
        <f t="shared" si="80"/>
        <v>0.22523420811206765</v>
      </c>
      <c r="AD283">
        <f t="shared" si="80"/>
        <v>-0.11111200854183588</v>
      </c>
      <c r="AE283">
        <f t="shared" si="80"/>
        <v>-0.28738612799999996</v>
      </c>
      <c r="AF283">
        <f t="shared" si="80"/>
        <v>-0.37729184904456053</v>
      </c>
      <c r="AG283">
        <f t="shared" si="80"/>
        <v>3.6649955672064E-2</v>
      </c>
      <c r="AH283">
        <f t="shared" si="80"/>
        <v>5.2816500000000004E-4</v>
      </c>
      <c r="AI283">
        <f t="shared" si="80"/>
        <v>2.4038369166990113E-3</v>
      </c>
      <c r="AJ283">
        <f t="shared" si="80"/>
        <v>1.6485192174351078E-2</v>
      </c>
      <c r="AK283">
        <f t="shared" si="80"/>
        <v>2.1188403731168357E-4</v>
      </c>
      <c r="AL283">
        <f t="shared" si="80"/>
        <v>4.7207046715811621E-2</v>
      </c>
      <c r="AM283">
        <f t="shared" si="80"/>
        <v>0.76764695999999999</v>
      </c>
      <c r="AN283">
        <f t="shared" si="80"/>
        <v>2.0733586876743306E-3</v>
      </c>
      <c r="AO283">
        <f t="shared" si="80"/>
        <v>-9.0135978225292339E-3</v>
      </c>
      <c r="AP283">
        <f t="shared" si="80"/>
        <v>-1.1187549102409796E-2</v>
      </c>
      <c r="AQ283">
        <f t="shared" si="80"/>
        <v>-2.0614890093293183E-2</v>
      </c>
      <c r="AR283">
        <f t="shared" si="80"/>
        <v>2.5922795638266039E-2</v>
      </c>
      <c r="AS283">
        <f t="shared" si="80"/>
        <v>-0.14893535292386428</v>
      </c>
      <c r="AT283">
        <f t="shared" si="80"/>
        <v>-5.4098720639999993E-2</v>
      </c>
      <c r="AU283">
        <f t="shared" si="80"/>
        <v>0.81221650560000003</v>
      </c>
      <c r="AV283">
        <f t="shared" si="80"/>
        <v>0.10317444573197677</v>
      </c>
      <c r="AW283">
        <f t="shared" si="80"/>
        <v>-0.12984243867647999</v>
      </c>
    </row>
    <row r="284" spans="1:49" x14ac:dyDescent="0.25">
      <c r="A284">
        <v>0.5</v>
      </c>
      <c r="B284">
        <v>8.3000000000000007</v>
      </c>
      <c r="C284">
        <v>22.5</v>
      </c>
      <c r="D284">
        <v>1.4</v>
      </c>
      <c r="E284">
        <f t="shared" si="74"/>
        <v>0.61525341070162998</v>
      </c>
      <c r="F284" t="str">
        <f t="shared" si="75"/>
        <v/>
      </c>
      <c r="G284">
        <f t="shared" si="72"/>
        <v>5935121.8196951207</v>
      </c>
      <c r="H284">
        <f t="shared" si="73"/>
        <v>9988473.3809247725</v>
      </c>
      <c r="I284">
        <f t="shared" si="76"/>
        <v>0.42217796263012608</v>
      </c>
      <c r="J284">
        <f t="shared" si="77"/>
        <v>8.5602598200587257E-2</v>
      </c>
      <c r="K284">
        <f t="shared" si="79"/>
        <v>5.3671799999999999E-2</v>
      </c>
      <c r="L284">
        <f t="shared" si="80"/>
        <v>-0.18602592939814844</v>
      </c>
      <c r="M284">
        <f t="shared" si="80"/>
        <v>0.60670749999999996</v>
      </c>
      <c r="N284">
        <f t="shared" si="80"/>
        <v>-2.0165996977667792E-2</v>
      </c>
      <c r="O284">
        <f t="shared" si="80"/>
        <v>-0.16128114799999999</v>
      </c>
      <c r="P284">
        <f t="shared" si="80"/>
        <v>1.9385583341985538E-2</v>
      </c>
      <c r="Q284">
        <f t="shared" si="80"/>
        <v>-3.3194388639551987E-3</v>
      </c>
      <c r="R284">
        <f t="shared" si="80"/>
        <v>-3.3279119229491275E-3</v>
      </c>
      <c r="S284">
        <f t="shared" si="80"/>
        <v>0.56405075999999998</v>
      </c>
      <c r="T284">
        <f t="shared" si="80"/>
        <v>2.4509662500000001E-2</v>
      </c>
      <c r="U284">
        <f t="shared" si="80"/>
        <v>-0.13372969063999995</v>
      </c>
      <c r="V284">
        <f t="shared" si="80"/>
        <v>0.17540490820975191</v>
      </c>
      <c r="W284">
        <f t="shared" si="80"/>
        <v>-0.11051840699425537</v>
      </c>
      <c r="X284">
        <f t="shared" si="80"/>
        <v>-5.1868696624635439E-2</v>
      </c>
      <c r="Y284">
        <f t="shared" si="80"/>
        <v>-7.185735E-2</v>
      </c>
      <c r="Z284">
        <f t="shared" si="80"/>
        <v>-0.27945768199999999</v>
      </c>
      <c r="AA284">
        <f t="shared" si="80"/>
        <v>-9.2513899999999996E-2</v>
      </c>
      <c r="AB284">
        <f t="shared" si="80"/>
        <v>-0.24088399999999996</v>
      </c>
      <c r="AC284">
        <f t="shared" si="80"/>
        <v>0.26277324279741227</v>
      </c>
      <c r="AD284">
        <f t="shared" si="80"/>
        <v>-0.11111200854183588</v>
      </c>
      <c r="AE284">
        <f t="shared" si="80"/>
        <v>-0.39116445199999994</v>
      </c>
      <c r="AF284">
        <f t="shared" si="80"/>
        <v>-0.44017382388532061</v>
      </c>
      <c r="AG284">
        <f t="shared" si="80"/>
        <v>0.10782041053683195</v>
      </c>
      <c r="AH284">
        <f t="shared" si="80"/>
        <v>6.1619249999999995E-4</v>
      </c>
      <c r="AI284">
        <f t="shared" si="80"/>
        <v>5.1956387678704051E-3</v>
      </c>
      <c r="AJ284">
        <f t="shared" si="80"/>
        <v>1.6485192174351078E-2</v>
      </c>
      <c r="AK284">
        <f t="shared" si="80"/>
        <v>3.9254133764301863E-4</v>
      </c>
      <c r="AL284">
        <f t="shared" si="80"/>
        <v>5.5074887835113558E-2</v>
      </c>
      <c r="AM284">
        <f t="shared" si="80"/>
        <v>0.89558811999999988</v>
      </c>
      <c r="AN284">
        <f t="shared" si="80"/>
        <v>6.0996086024069085E-3</v>
      </c>
      <c r="AO284">
        <f t="shared" si="80"/>
        <v>-9.0135978225292339E-3</v>
      </c>
      <c r="AP284">
        <f t="shared" si="80"/>
        <v>-1.1187549102409796E-2</v>
      </c>
      <c r="AQ284">
        <f t="shared" si="80"/>
        <v>-2.8059155960315715E-2</v>
      </c>
      <c r="AR284">
        <f t="shared" si="80"/>
        <v>3.0243261577977045E-2</v>
      </c>
      <c r="AS284">
        <f t="shared" si="80"/>
        <v>-0.20271756370192634</v>
      </c>
      <c r="AT284">
        <f t="shared" si="80"/>
        <v>-0.10022455883999996</v>
      </c>
      <c r="AU284">
        <f t="shared" si="80"/>
        <v>1.2897697287999998</v>
      </c>
      <c r="AV284">
        <f t="shared" si="80"/>
        <v>0.14043188446852392</v>
      </c>
      <c r="AW284">
        <f t="shared" si="80"/>
        <v>-0.32741411753791982</v>
      </c>
    </row>
    <row r="285" spans="1:49" x14ac:dyDescent="0.25">
      <c r="A285">
        <v>0.5</v>
      </c>
      <c r="B285">
        <v>8.3000000000000007</v>
      </c>
      <c r="C285">
        <v>22.5</v>
      </c>
      <c r="D285">
        <v>1.6</v>
      </c>
      <c r="E285">
        <f t="shared" si="74"/>
        <v>0.61525341070162998</v>
      </c>
      <c r="F285" t="str">
        <f t="shared" si="75"/>
        <v/>
      </c>
      <c r="G285">
        <f t="shared" si="72"/>
        <v>6863217.9575675055</v>
      </c>
      <c r="H285">
        <f t="shared" si="73"/>
        <v>12762366.907099988</v>
      </c>
      <c r="I285">
        <f t="shared" si="76"/>
        <v>0.48819543430385481</v>
      </c>
      <c r="J285">
        <f t="shared" si="77"/>
        <v>0.10937524932722048</v>
      </c>
      <c r="K285">
        <f t="shared" si="79"/>
        <v>5.3671799999999999E-2</v>
      </c>
      <c r="L285">
        <f t="shared" si="80"/>
        <v>-0.18602592939814844</v>
      </c>
      <c r="M285">
        <f t="shared" si="80"/>
        <v>0.69338</v>
      </c>
      <c r="N285">
        <f t="shared" si="80"/>
        <v>-2.0165996977667792E-2</v>
      </c>
      <c r="O285">
        <f t="shared" si="80"/>
        <v>-0.21065292800000004</v>
      </c>
      <c r="P285">
        <f t="shared" si="80"/>
        <v>2.2154952390840619E-2</v>
      </c>
      <c r="Q285">
        <f t="shared" si="80"/>
        <v>-7.3963313037312042E-3</v>
      </c>
      <c r="R285">
        <f t="shared" si="80"/>
        <v>-3.803327911941861E-3</v>
      </c>
      <c r="S285">
        <f t="shared" si="80"/>
        <v>0.73671936000000016</v>
      </c>
      <c r="T285">
        <f t="shared" si="80"/>
        <v>2.4509662500000001E-2</v>
      </c>
      <c r="U285">
        <f t="shared" si="80"/>
        <v>-0.19961982976000003</v>
      </c>
      <c r="V285">
        <f t="shared" si="80"/>
        <v>0.20046275223971649</v>
      </c>
      <c r="W285">
        <f t="shared" si="80"/>
        <v>-0.1263067508505776</v>
      </c>
      <c r="X285">
        <f t="shared" si="80"/>
        <v>-5.1868696624635439E-2</v>
      </c>
      <c r="Y285">
        <f t="shared" si="80"/>
        <v>-7.185735E-2</v>
      </c>
      <c r="Z285">
        <f t="shared" si="80"/>
        <v>-0.36500595200000008</v>
      </c>
      <c r="AA285">
        <f t="shared" si="80"/>
        <v>-9.2513899999999996E-2</v>
      </c>
      <c r="AB285">
        <f t="shared" si="80"/>
        <v>-0.31462400000000007</v>
      </c>
      <c r="AC285">
        <f t="shared" si="80"/>
        <v>0.30031227748275691</v>
      </c>
      <c r="AD285">
        <f t="shared" si="80"/>
        <v>-0.11111200854183588</v>
      </c>
      <c r="AE285">
        <f t="shared" si="80"/>
        <v>-0.51090867200000012</v>
      </c>
      <c r="AF285">
        <f t="shared" si="80"/>
        <v>-0.50305579872608064</v>
      </c>
      <c r="AG285">
        <f t="shared" si="80"/>
        <v>0.27456464276684822</v>
      </c>
      <c r="AH285">
        <f t="shared" si="80"/>
        <v>7.0422000000000008E-4</v>
      </c>
      <c r="AI285">
        <f t="shared" si="80"/>
        <v>1.0129748982303659E-2</v>
      </c>
      <c r="AJ285">
        <f t="shared" si="80"/>
        <v>1.6485192174351078E-2</v>
      </c>
      <c r="AK285">
        <f t="shared" si="80"/>
        <v>6.6965819199741997E-4</v>
      </c>
      <c r="AL285">
        <f t="shared" si="80"/>
        <v>6.2942728954415508E-2</v>
      </c>
      <c r="AM285">
        <f t="shared" si="80"/>
        <v>1.02352928</v>
      </c>
      <c r="AN285">
        <f t="shared" si="80"/>
        <v>1.5532651458096142E-2</v>
      </c>
      <c r="AO285">
        <f t="shared" si="80"/>
        <v>-9.0135978225292339E-3</v>
      </c>
      <c r="AP285">
        <f t="shared" si="80"/>
        <v>-1.1187549102409796E-2</v>
      </c>
      <c r="AQ285">
        <f t="shared" si="80"/>
        <v>-3.6648693499187888E-2</v>
      </c>
      <c r="AR285">
        <f t="shared" si="80"/>
        <v>3.4563727517688055E-2</v>
      </c>
      <c r="AS285">
        <f t="shared" si="80"/>
        <v>-0.26477396075353654</v>
      </c>
      <c r="AT285">
        <f t="shared" si="80"/>
        <v>-0.17097867264000008</v>
      </c>
      <c r="AU285">
        <f t="shared" si="80"/>
        <v>1.9252539392000005</v>
      </c>
      <c r="AV285">
        <f t="shared" si="80"/>
        <v>0.18342123685684764</v>
      </c>
      <c r="AW285">
        <f t="shared" si="80"/>
        <v>-0.72953995722752041</v>
      </c>
    </row>
    <row r="286" spans="1:49" x14ac:dyDescent="0.25">
      <c r="A286">
        <v>0.5</v>
      </c>
      <c r="B286">
        <v>8.3000000000000007</v>
      </c>
      <c r="C286">
        <v>23</v>
      </c>
      <c r="D286">
        <v>0.4</v>
      </c>
      <c r="E286">
        <f t="shared" si="74"/>
        <v>0.62892570871722175</v>
      </c>
      <c r="F286" t="str">
        <f t="shared" si="75"/>
        <v/>
      </c>
      <c r="G286">
        <f t="shared" si="72"/>
        <v>-773041.44194532186</v>
      </c>
      <c r="H286">
        <f t="shared" si="73"/>
        <v>-154000.29203378357</v>
      </c>
      <c r="I286">
        <f t="shared" si="76"/>
        <v>-5.4988098122288519E-2</v>
      </c>
      <c r="J286">
        <f t="shared" si="77"/>
        <v>-1.3198037997394706E-3</v>
      </c>
      <c r="K286">
        <f t="shared" si="79"/>
        <v>5.3671799999999999E-2</v>
      </c>
      <c r="L286">
        <f t="shared" si="80"/>
        <v>-0.19015983894032951</v>
      </c>
      <c r="M286">
        <f t="shared" si="80"/>
        <v>0.173345</v>
      </c>
      <c r="N286">
        <f t="shared" si="80"/>
        <v>-2.1072222027034588E-2</v>
      </c>
      <c r="O286">
        <f t="shared" si="80"/>
        <v>-1.3165808000000003E-2</v>
      </c>
      <c r="P286">
        <f t="shared" si="80"/>
        <v>5.9162536239090865E-3</v>
      </c>
      <c r="Q286">
        <f t="shared" si="80"/>
        <v>-1.805744947200001E-6</v>
      </c>
      <c r="R286">
        <f t="shared" si="80"/>
        <v>-1.0382096253187959E-3</v>
      </c>
      <c r="S286">
        <f t="shared" si="80"/>
        <v>4.604496000000001E-2</v>
      </c>
      <c r="T286">
        <f t="shared" si="80"/>
        <v>2.4509662500000001E-2</v>
      </c>
      <c r="U286">
        <f t="shared" si="80"/>
        <v>-3.1190598400000005E-3</v>
      </c>
      <c r="V286">
        <f t="shared" si="80"/>
        <v>5.122937001681644E-2</v>
      </c>
      <c r="W286">
        <f t="shared" si="80"/>
        <v>-3.22783918840365E-2</v>
      </c>
      <c r="X286">
        <f t="shared" si="80"/>
        <v>-5.4199586201347447E-2</v>
      </c>
      <c r="Y286">
        <f t="shared" si="80"/>
        <v>-7.185735E-2</v>
      </c>
      <c r="Z286">
        <f t="shared" si="80"/>
        <v>-2.2812872000000005E-2</v>
      </c>
      <c r="AA286">
        <f t="shared" si="80"/>
        <v>-9.2513899999999996E-2</v>
      </c>
      <c r="AB286">
        <f t="shared" si="80"/>
        <v>-1.9664000000000004E-2</v>
      </c>
      <c r="AC286">
        <f t="shared" si="80"/>
        <v>7.6746470912260098E-2</v>
      </c>
      <c r="AD286">
        <f t="shared" si="80"/>
        <v>-0.11610519016025911</v>
      </c>
      <c r="AE286">
        <f t="shared" si="80"/>
        <v>-3.1931792000000007E-2</v>
      </c>
      <c r="AF286">
        <f t="shared" si="80"/>
        <v>-0.12855870411888728</v>
      </c>
      <c r="AG286">
        <f t="shared" si="80"/>
        <v>1.6758095872000014E-5</v>
      </c>
      <c r="AH286">
        <f t="shared" si="80"/>
        <v>1.7605500000000002E-4</v>
      </c>
      <c r="AI286">
        <f t="shared" si="80"/>
        <v>1.0336877337265887E-5</v>
      </c>
      <c r="AJ286">
        <f t="shared" si="80"/>
        <v>1.6851529778225547E-2</v>
      </c>
      <c r="AK286">
        <f t="shared" si="80"/>
        <v>2.8562386542714517E-6</v>
      </c>
      <c r="AL286">
        <f t="shared" si="80"/>
        <v>1.6442816600931259E-2</v>
      </c>
      <c r="AM286">
        <f t="shared" si="80"/>
        <v>0.25588232</v>
      </c>
      <c r="AN286">
        <f t="shared" si="80"/>
        <v>9.6910531558217027E-7</v>
      </c>
      <c r="AO286">
        <f t="shared" si="80"/>
        <v>-9.213899996363217E-3</v>
      </c>
      <c r="AP286">
        <f t="shared" si="80"/>
        <v>-1.221564001923593E-2</v>
      </c>
      <c r="AQ286">
        <f t="shared" si="80"/>
        <v>-2.3934764026012825E-3</v>
      </c>
      <c r="AR286">
        <f t="shared" si="80"/>
        <v>9.22989021032012E-3</v>
      </c>
      <c r="AS286">
        <f t="shared" si="80"/>
        <v>-1.6916114159253724E-2</v>
      </c>
      <c r="AT286">
        <f t="shared" si="80"/>
        <v>-6.6788544000000031E-4</v>
      </c>
      <c r="AU286">
        <f t="shared" si="80"/>
        <v>3.0082092800000008E-2</v>
      </c>
      <c r="AV286">
        <f t="shared" si="80"/>
        <v>1.1718579021409711E-2</v>
      </c>
      <c r="AW286">
        <f t="shared" si="80"/>
        <v>-1.781103411200001E-4</v>
      </c>
    </row>
    <row r="287" spans="1:49" x14ac:dyDescent="0.25">
      <c r="A287">
        <v>0.5</v>
      </c>
      <c r="B287">
        <v>8.3000000000000007</v>
      </c>
      <c r="C287">
        <v>23</v>
      </c>
      <c r="D287">
        <v>0.6</v>
      </c>
      <c r="E287">
        <f t="shared" si="74"/>
        <v>0.62892570871722175</v>
      </c>
      <c r="F287">
        <f t="shared" si="75"/>
        <v>0.78448795274403804</v>
      </c>
      <c r="G287">
        <f t="shared" si="72"/>
        <v>685417.69785518968</v>
      </c>
      <c r="H287">
        <f t="shared" si="73"/>
        <v>1108778.0334837732</v>
      </c>
      <c r="I287">
        <f t="shared" si="76"/>
        <v>4.8755233004804575E-2</v>
      </c>
      <c r="J287">
        <f t="shared" si="77"/>
        <v>9.5023810820989724E-3</v>
      </c>
      <c r="K287">
        <f t="shared" si="79"/>
        <v>5.3671799999999999E-2</v>
      </c>
      <c r="L287">
        <f t="shared" si="80"/>
        <v>-0.19015983894032951</v>
      </c>
      <c r="M287">
        <f t="shared" si="80"/>
        <v>0.26001749999999996</v>
      </c>
      <c r="N287">
        <f t="shared" si="80"/>
        <v>-2.1072222027034588E-2</v>
      </c>
      <c r="O287">
        <f t="shared" si="80"/>
        <v>-2.9623068000000002E-2</v>
      </c>
      <c r="P287">
        <f t="shared" si="80"/>
        <v>8.8743804358636293E-3</v>
      </c>
      <c r="Q287">
        <f t="shared" si="80"/>
        <v>-2.0568563539199999E-5</v>
      </c>
      <c r="R287">
        <f t="shared" si="80"/>
        <v>-1.5573144379781938E-3</v>
      </c>
      <c r="S287">
        <f t="shared" si="80"/>
        <v>0.10360116</v>
      </c>
      <c r="T287">
        <f t="shared" si="80"/>
        <v>2.4509662500000001E-2</v>
      </c>
      <c r="U287">
        <f t="shared" si="80"/>
        <v>-1.0526826959999999E-2</v>
      </c>
      <c r="V287">
        <f t="shared" si="80"/>
        <v>7.684405502522465E-2</v>
      </c>
      <c r="W287">
        <f t="shared" si="80"/>
        <v>-4.8417587826054737E-2</v>
      </c>
      <c r="X287">
        <f t="shared" si="80"/>
        <v>-5.4199586201347447E-2</v>
      </c>
      <c r="Y287">
        <f t="shared" si="80"/>
        <v>-7.185735E-2</v>
      </c>
      <c r="Z287">
        <f t="shared" si="80"/>
        <v>-5.1328961999999999E-2</v>
      </c>
      <c r="AA287">
        <f t="shared" si="80"/>
        <v>-9.2513899999999996E-2</v>
      </c>
      <c r="AB287">
        <f t="shared" si="80"/>
        <v>-4.4243999999999999E-2</v>
      </c>
      <c r="AC287">
        <f t="shared" si="80"/>
        <v>0.11511970636839013</v>
      </c>
      <c r="AD287">
        <f t="shared" si="80"/>
        <v>-0.11610519016025911</v>
      </c>
      <c r="AE287">
        <f t="shared" si="80"/>
        <v>-7.1846531999999991E-2</v>
      </c>
      <c r="AF287">
        <f t="shared" si="80"/>
        <v>-0.19283805617833094</v>
      </c>
      <c r="AG287">
        <f t="shared" si="80"/>
        <v>2.86327778688E-4</v>
      </c>
      <c r="AH287">
        <f t="shared" si="80"/>
        <v>2.6408250000000002E-4</v>
      </c>
      <c r="AI287">
        <f t="shared" si="80"/>
        <v>7.8495662279862773E-5</v>
      </c>
      <c r="AJ287">
        <f t="shared" si="80"/>
        <v>1.6851529778225547E-2</v>
      </c>
      <c r="AK287">
        <f t="shared" si="80"/>
        <v>1.4459708187249218E-5</v>
      </c>
      <c r="AL287">
        <f t="shared" ref="AL287:AW322" si="81">AL$4*$A287^AL$1*$D287^AL$2*$E287^AL$3</f>
        <v>2.4664224901396883E-2</v>
      </c>
      <c r="AM287">
        <f t="shared" si="81"/>
        <v>0.38382347999999999</v>
      </c>
      <c r="AN287">
        <f t="shared" si="81"/>
        <v>1.6558072852954724E-5</v>
      </c>
      <c r="AO287">
        <f t="shared" si="81"/>
        <v>-9.213899996363217E-3</v>
      </c>
      <c r="AP287">
        <f t="shared" si="81"/>
        <v>-1.221564001923593E-2</v>
      </c>
      <c r="AQ287">
        <f t="shared" si="81"/>
        <v>-5.3853219058528851E-3</v>
      </c>
      <c r="AR287">
        <f t="shared" si="81"/>
        <v>1.384483531548018E-2</v>
      </c>
      <c r="AS287">
        <f t="shared" si="81"/>
        <v>-3.8061256858320867E-2</v>
      </c>
      <c r="AT287">
        <f t="shared" si="81"/>
        <v>-3.3811700399999996E-3</v>
      </c>
      <c r="AU287">
        <f t="shared" si="81"/>
        <v>0.1015270632</v>
      </c>
      <c r="AV287">
        <f t="shared" si="81"/>
        <v>2.6366802798171843E-2</v>
      </c>
      <c r="AW287">
        <f t="shared" si="81"/>
        <v>-2.0287881043199998E-3</v>
      </c>
    </row>
    <row r="288" spans="1:49" x14ac:dyDescent="0.25">
      <c r="A288">
        <v>0.5</v>
      </c>
      <c r="B288">
        <v>8.3000000000000007</v>
      </c>
      <c r="C288">
        <v>23</v>
      </c>
      <c r="D288">
        <v>0.8</v>
      </c>
      <c r="E288">
        <f t="shared" si="74"/>
        <v>0.62892570871722175</v>
      </c>
      <c r="F288" t="str">
        <f t="shared" si="75"/>
        <v/>
      </c>
      <c r="G288">
        <f t="shared" si="72"/>
        <v>2114902.8645992684</v>
      </c>
      <c r="H288">
        <f t="shared" si="73"/>
        <v>2696694.6150552607</v>
      </c>
      <c r="I288">
        <f t="shared" si="76"/>
        <v>0.15043758319740805</v>
      </c>
      <c r="J288">
        <f t="shared" si="77"/>
        <v>2.3111045782342597E-2</v>
      </c>
      <c r="K288">
        <f t="shared" si="79"/>
        <v>5.3671799999999999E-2</v>
      </c>
      <c r="L288">
        <f t="shared" si="79"/>
        <v>-0.19015983894032951</v>
      </c>
      <c r="M288">
        <f t="shared" si="79"/>
        <v>0.34669</v>
      </c>
      <c r="N288">
        <f t="shared" si="79"/>
        <v>-2.1072222027034588E-2</v>
      </c>
      <c r="O288">
        <f t="shared" si="79"/>
        <v>-5.2663232000000011E-2</v>
      </c>
      <c r="P288">
        <f t="shared" si="79"/>
        <v>1.1832507247818173E-2</v>
      </c>
      <c r="Q288">
        <f t="shared" si="79"/>
        <v>-1.1556767662080007E-4</v>
      </c>
      <c r="R288">
        <f t="shared" si="79"/>
        <v>-2.0764192506375918E-3</v>
      </c>
      <c r="S288">
        <f t="shared" si="79"/>
        <v>0.18417984000000004</v>
      </c>
      <c r="T288">
        <f t="shared" si="79"/>
        <v>2.4509662500000001E-2</v>
      </c>
      <c r="U288">
        <f t="shared" si="79"/>
        <v>-2.4952478720000004E-2</v>
      </c>
      <c r="V288">
        <f t="shared" si="79"/>
        <v>0.10245874003363288</v>
      </c>
      <c r="W288">
        <f t="shared" si="79"/>
        <v>-6.4556783768073001E-2</v>
      </c>
      <c r="X288">
        <f t="shared" si="79"/>
        <v>-5.4199586201347447E-2</v>
      </c>
      <c r="Y288">
        <f t="shared" si="79"/>
        <v>-7.185735E-2</v>
      </c>
      <c r="Z288">
        <f t="shared" si="79"/>
        <v>-9.1251488000000019E-2</v>
      </c>
      <c r="AA288">
        <f t="shared" ref="AA288:AP351" si="82">AA$4*$A288^AA$1*$D288^AA$2*$E288^AA$3</f>
        <v>-9.2513899999999996E-2</v>
      </c>
      <c r="AB288">
        <f t="shared" si="82"/>
        <v>-7.8656000000000018E-2</v>
      </c>
      <c r="AC288">
        <f t="shared" si="82"/>
        <v>0.1534929418245202</v>
      </c>
      <c r="AD288">
        <f t="shared" si="82"/>
        <v>-0.11610519016025911</v>
      </c>
      <c r="AE288">
        <f t="shared" si="82"/>
        <v>-0.12772716800000003</v>
      </c>
      <c r="AF288">
        <f t="shared" si="82"/>
        <v>-0.25711740823777457</v>
      </c>
      <c r="AG288">
        <f t="shared" si="82"/>
        <v>2.1450362716160017E-3</v>
      </c>
      <c r="AH288">
        <f t="shared" si="82"/>
        <v>3.5211000000000004E-4</v>
      </c>
      <c r="AI288">
        <f t="shared" si="82"/>
        <v>3.3078007479250837E-4</v>
      </c>
      <c r="AJ288">
        <f t="shared" si="82"/>
        <v>1.6851529778225547E-2</v>
      </c>
      <c r="AK288">
        <f t="shared" si="82"/>
        <v>4.5699818468343227E-5</v>
      </c>
      <c r="AL288">
        <f t="shared" si="82"/>
        <v>3.2885633201862517E-2</v>
      </c>
      <c r="AM288">
        <f t="shared" si="82"/>
        <v>0.51176463999999999</v>
      </c>
      <c r="AN288">
        <f t="shared" si="82"/>
        <v>1.2404548039451779E-4</v>
      </c>
      <c r="AO288">
        <f t="shared" si="82"/>
        <v>-9.213899996363217E-3</v>
      </c>
      <c r="AP288">
        <f t="shared" si="82"/>
        <v>-1.221564001923593E-2</v>
      </c>
      <c r="AQ288">
        <f t="shared" si="81"/>
        <v>-9.5739056104051298E-3</v>
      </c>
      <c r="AR288">
        <f t="shared" si="81"/>
        <v>1.845978042064024E-2</v>
      </c>
      <c r="AS288">
        <f t="shared" si="81"/>
        <v>-6.7664456637014897E-2</v>
      </c>
      <c r="AT288">
        <f t="shared" si="81"/>
        <v>-1.0686167040000005E-2</v>
      </c>
      <c r="AU288">
        <f t="shared" si="81"/>
        <v>0.24065674240000007</v>
      </c>
      <c r="AV288">
        <f t="shared" si="81"/>
        <v>4.6874316085638842E-2</v>
      </c>
      <c r="AW288">
        <f t="shared" si="81"/>
        <v>-1.1399061831680006E-2</v>
      </c>
    </row>
    <row r="289" spans="1:49" x14ac:dyDescent="0.25">
      <c r="A289">
        <v>0.5</v>
      </c>
      <c r="B289">
        <v>8.3000000000000007</v>
      </c>
      <c r="C289">
        <v>23</v>
      </c>
      <c r="D289">
        <v>1</v>
      </c>
      <c r="E289">
        <f t="shared" si="74"/>
        <v>0.62892570871722175</v>
      </c>
      <c r="F289" t="str">
        <f t="shared" si="75"/>
        <v/>
      </c>
      <c r="G289">
        <f t="shared" si="72"/>
        <v>3480361.7286147084</v>
      </c>
      <c r="H289">
        <f t="shared" si="73"/>
        <v>4715009.2292718375</v>
      </c>
      <c r="I289">
        <f t="shared" si="76"/>
        <v>0.24756560495971405</v>
      </c>
      <c r="J289">
        <f t="shared" si="77"/>
        <v>4.0408281142963728E-2</v>
      </c>
      <c r="K289">
        <f t="shared" si="79"/>
        <v>5.3671799999999999E-2</v>
      </c>
      <c r="L289">
        <f t="shared" si="79"/>
        <v>-0.19015983894032951</v>
      </c>
      <c r="M289">
        <f t="shared" si="79"/>
        <v>0.43336249999999998</v>
      </c>
      <c r="N289">
        <f t="shared" si="79"/>
        <v>-2.1072222027034588E-2</v>
      </c>
      <c r="O289">
        <f t="shared" si="79"/>
        <v>-8.2286300000000007E-2</v>
      </c>
      <c r="P289">
        <f t="shared" si="79"/>
        <v>1.4790634059772717E-2</v>
      </c>
      <c r="Q289">
        <f t="shared" si="79"/>
        <v>-4.408557E-4</v>
      </c>
      <c r="R289">
        <f t="shared" si="79"/>
        <v>-2.5955240632969897E-3</v>
      </c>
      <c r="S289">
        <f t="shared" ref="S289:AH304" si="83">S$4*$A289^S$1*$D289^S$2*$E289^S$3</f>
        <v>0.28778100000000001</v>
      </c>
      <c r="T289">
        <f t="shared" si="83"/>
        <v>2.4509662500000001E-2</v>
      </c>
      <c r="U289">
        <f t="shared" si="83"/>
        <v>-4.8735309999999997E-2</v>
      </c>
      <c r="V289">
        <f t="shared" si="83"/>
        <v>0.12807342504204108</v>
      </c>
      <c r="W289">
        <f t="shared" si="83"/>
        <v>-8.0695979710091237E-2</v>
      </c>
      <c r="X289">
        <f t="shared" si="83"/>
        <v>-5.4199586201347447E-2</v>
      </c>
      <c r="Y289">
        <f t="shared" si="83"/>
        <v>-7.185735E-2</v>
      </c>
      <c r="Z289">
        <f t="shared" si="83"/>
        <v>-0.14258045</v>
      </c>
      <c r="AA289">
        <f t="shared" si="83"/>
        <v>-9.2513899999999996E-2</v>
      </c>
      <c r="AB289">
        <f t="shared" si="83"/>
        <v>-0.1229</v>
      </c>
      <c r="AC289">
        <f t="shared" si="83"/>
        <v>0.19186617728065022</v>
      </c>
      <c r="AD289">
        <f t="shared" si="83"/>
        <v>-0.11610519016025911</v>
      </c>
      <c r="AE289">
        <f t="shared" si="83"/>
        <v>-0.19957369999999999</v>
      </c>
      <c r="AF289">
        <f t="shared" si="83"/>
        <v>-0.3213967602972182</v>
      </c>
      <c r="AG289">
        <f t="shared" si="83"/>
        <v>1.0228330000000001E-2</v>
      </c>
      <c r="AH289">
        <f t="shared" si="83"/>
        <v>4.4013750000000001E-4</v>
      </c>
      <c r="AI289">
        <f t="shared" si="82"/>
        <v>1.009460677467371E-3</v>
      </c>
      <c r="AJ289">
        <f t="shared" si="82"/>
        <v>1.6851529778225547E-2</v>
      </c>
      <c r="AK289">
        <f t="shared" si="82"/>
        <v>1.1157182243247854E-4</v>
      </c>
      <c r="AL289">
        <f t="shared" si="82"/>
        <v>4.1107041502328141E-2</v>
      </c>
      <c r="AM289">
        <f t="shared" si="82"/>
        <v>0.63970579999999999</v>
      </c>
      <c r="AN289">
        <f t="shared" si="82"/>
        <v>5.9149494359263277E-4</v>
      </c>
      <c r="AO289">
        <f t="shared" si="82"/>
        <v>-9.213899996363217E-3</v>
      </c>
      <c r="AP289">
        <f t="shared" si="82"/>
        <v>-1.221564001923593E-2</v>
      </c>
      <c r="AQ289">
        <f t="shared" si="81"/>
        <v>-1.4959227516258014E-2</v>
      </c>
      <c r="AR289">
        <f t="shared" si="81"/>
        <v>2.30747255258003E-2</v>
      </c>
      <c r="AS289">
        <f t="shared" si="81"/>
        <v>-0.10572571349533574</v>
      </c>
      <c r="AT289">
        <f t="shared" si="81"/>
        <v>-2.6089274999999999E-2</v>
      </c>
      <c r="AU289">
        <f t="shared" si="81"/>
        <v>0.47003270000000003</v>
      </c>
      <c r="AV289">
        <f t="shared" si="81"/>
        <v>7.3241118883810671E-2</v>
      </c>
      <c r="AW289">
        <f t="shared" si="81"/>
        <v>-4.3483969999999997E-2</v>
      </c>
    </row>
    <row r="290" spans="1:49" x14ac:dyDescent="0.25">
      <c r="A290">
        <v>0.5</v>
      </c>
      <c r="B290">
        <v>8.3000000000000007</v>
      </c>
      <c r="C290">
        <v>23</v>
      </c>
      <c r="D290">
        <v>1.2</v>
      </c>
      <c r="E290">
        <f t="shared" si="74"/>
        <v>0.62892570871722175</v>
      </c>
      <c r="F290" t="str">
        <f t="shared" si="75"/>
        <v/>
      </c>
      <c r="G290">
        <f t="shared" si="72"/>
        <v>4744409.6418317789</v>
      </c>
      <c r="H290">
        <f t="shared" si="73"/>
        <v>7160516.4869867023</v>
      </c>
      <c r="I290">
        <f t="shared" si="76"/>
        <v>0.33748004797889009</v>
      </c>
      <c r="J290">
        <f t="shared" si="77"/>
        <v>6.1366616535694578E-2</v>
      </c>
      <c r="K290">
        <f t="shared" ref="K290:Z305" si="84">K$4*$A290^K$1*$D290^K$2*$E290^K$3</f>
        <v>5.3671799999999999E-2</v>
      </c>
      <c r="L290">
        <f t="shared" si="84"/>
        <v>-0.19015983894032951</v>
      </c>
      <c r="M290">
        <f t="shared" si="84"/>
        <v>0.52003499999999991</v>
      </c>
      <c r="N290">
        <f t="shared" si="84"/>
        <v>-2.1072222027034588E-2</v>
      </c>
      <c r="O290">
        <f t="shared" si="84"/>
        <v>-0.11849227200000001</v>
      </c>
      <c r="P290">
        <f t="shared" si="84"/>
        <v>1.7748760871727259E-2</v>
      </c>
      <c r="Q290">
        <f t="shared" si="84"/>
        <v>-1.3163880665087999E-3</v>
      </c>
      <c r="R290">
        <f t="shared" si="84"/>
        <v>-3.1146288759563876E-3</v>
      </c>
      <c r="S290">
        <f t="shared" si="84"/>
        <v>0.41440463999999999</v>
      </c>
      <c r="T290">
        <f t="shared" si="84"/>
        <v>2.4509662500000001E-2</v>
      </c>
      <c r="U290">
        <f t="shared" si="84"/>
        <v>-8.4214615679999993E-2</v>
      </c>
      <c r="V290">
        <f t="shared" si="84"/>
        <v>0.1536881100504493</v>
      </c>
      <c r="W290">
        <f t="shared" si="84"/>
        <v>-9.6835175652109473E-2</v>
      </c>
      <c r="X290">
        <f t="shared" si="84"/>
        <v>-5.4199586201347447E-2</v>
      </c>
      <c r="Y290">
        <f t="shared" si="84"/>
        <v>-7.185735E-2</v>
      </c>
      <c r="Z290">
        <f t="shared" si="84"/>
        <v>-0.205315848</v>
      </c>
      <c r="AA290">
        <f t="shared" si="83"/>
        <v>-9.2513899999999996E-2</v>
      </c>
      <c r="AB290">
        <f t="shared" si="83"/>
        <v>-0.17697599999999999</v>
      </c>
      <c r="AC290">
        <f t="shared" si="83"/>
        <v>0.23023941273678025</v>
      </c>
      <c r="AD290">
        <f t="shared" si="83"/>
        <v>-0.11610519016025911</v>
      </c>
      <c r="AE290">
        <f t="shared" si="83"/>
        <v>-0.28738612799999996</v>
      </c>
      <c r="AF290">
        <f t="shared" si="83"/>
        <v>-0.38567611235666188</v>
      </c>
      <c r="AG290">
        <f t="shared" si="83"/>
        <v>3.6649955672064E-2</v>
      </c>
      <c r="AH290">
        <f t="shared" si="83"/>
        <v>5.2816500000000004E-4</v>
      </c>
      <c r="AI290">
        <f t="shared" si="82"/>
        <v>2.5118611929556087E-3</v>
      </c>
      <c r="AJ290">
        <f t="shared" si="82"/>
        <v>1.6851529778225547E-2</v>
      </c>
      <c r="AK290">
        <f t="shared" si="82"/>
        <v>2.3135533099598749E-4</v>
      </c>
      <c r="AL290">
        <f t="shared" si="82"/>
        <v>4.9328449802793765E-2</v>
      </c>
      <c r="AM290">
        <f t="shared" si="82"/>
        <v>0.76764695999999999</v>
      </c>
      <c r="AN290">
        <f t="shared" si="82"/>
        <v>2.1194333251782047E-3</v>
      </c>
      <c r="AO290">
        <f t="shared" si="82"/>
        <v>-9.213899996363217E-3</v>
      </c>
      <c r="AP290">
        <f t="shared" si="82"/>
        <v>-1.221564001923593E-2</v>
      </c>
      <c r="AQ290">
        <f t="shared" si="81"/>
        <v>-2.154128762341154E-2</v>
      </c>
      <c r="AR290">
        <f t="shared" si="81"/>
        <v>2.768967063096036E-2</v>
      </c>
      <c r="AS290">
        <f t="shared" si="81"/>
        <v>-0.15224502743328347</v>
      </c>
      <c r="AT290">
        <f t="shared" si="81"/>
        <v>-5.4098720639999993E-2</v>
      </c>
      <c r="AU290">
        <f t="shared" si="81"/>
        <v>0.81221650560000003</v>
      </c>
      <c r="AV290">
        <f t="shared" si="81"/>
        <v>0.10546721119268737</v>
      </c>
      <c r="AW290">
        <f t="shared" si="81"/>
        <v>-0.12984243867647999</v>
      </c>
    </row>
    <row r="291" spans="1:49" x14ac:dyDescent="0.25">
      <c r="A291">
        <v>0.5</v>
      </c>
      <c r="B291">
        <v>8.3000000000000007</v>
      </c>
      <c r="C291">
        <v>23</v>
      </c>
      <c r="D291">
        <v>1.4</v>
      </c>
      <c r="E291">
        <f t="shared" si="74"/>
        <v>0.62892570871722175</v>
      </c>
      <c r="F291" t="str">
        <f t="shared" si="75"/>
        <v/>
      </c>
      <c r="G291">
        <f t="shared" si="72"/>
        <v>5866044.4827478863</v>
      </c>
      <c r="H291">
        <f t="shared" si="73"/>
        <v>9900947.358870035</v>
      </c>
      <c r="I291">
        <f t="shared" si="76"/>
        <v>0.41726434328712902</v>
      </c>
      <c r="J291">
        <f t="shared" si="77"/>
        <v>8.4852488087428624E-2</v>
      </c>
      <c r="K291">
        <f t="shared" si="84"/>
        <v>5.3671799999999999E-2</v>
      </c>
      <c r="L291">
        <f t="shared" si="84"/>
        <v>-0.19015983894032951</v>
      </c>
      <c r="M291">
        <f t="shared" si="84"/>
        <v>0.60670749999999996</v>
      </c>
      <c r="N291">
        <f t="shared" si="84"/>
        <v>-2.1072222027034588E-2</v>
      </c>
      <c r="O291">
        <f t="shared" si="84"/>
        <v>-0.16128114799999999</v>
      </c>
      <c r="P291">
        <f t="shared" si="84"/>
        <v>2.0706887683681802E-2</v>
      </c>
      <c r="Q291">
        <f t="shared" si="84"/>
        <v>-3.3194388639551987E-3</v>
      </c>
      <c r="R291">
        <f t="shared" si="84"/>
        <v>-3.6337336886157852E-3</v>
      </c>
      <c r="S291">
        <f t="shared" si="84"/>
        <v>0.56405075999999998</v>
      </c>
      <c r="T291">
        <f t="shared" si="84"/>
        <v>2.4509662500000001E-2</v>
      </c>
      <c r="U291">
        <f t="shared" si="84"/>
        <v>-0.13372969063999995</v>
      </c>
      <c r="V291">
        <f t="shared" si="84"/>
        <v>0.17930279505885752</v>
      </c>
      <c r="W291">
        <f t="shared" si="84"/>
        <v>-0.11297437159412771</v>
      </c>
      <c r="X291">
        <f t="shared" si="84"/>
        <v>-5.4199586201347447E-2</v>
      </c>
      <c r="Y291">
        <f t="shared" si="84"/>
        <v>-7.185735E-2</v>
      </c>
      <c r="Z291">
        <f t="shared" si="84"/>
        <v>-0.27945768199999999</v>
      </c>
      <c r="AA291">
        <f t="shared" si="83"/>
        <v>-9.2513899999999996E-2</v>
      </c>
      <c r="AB291">
        <f t="shared" si="83"/>
        <v>-0.24088399999999996</v>
      </c>
      <c r="AC291">
        <f t="shared" si="83"/>
        <v>0.26861264819291031</v>
      </c>
      <c r="AD291">
        <f t="shared" si="83"/>
        <v>-0.11610519016025911</v>
      </c>
      <c r="AE291">
        <f t="shared" si="83"/>
        <v>-0.39116445199999994</v>
      </c>
      <c r="AF291">
        <f t="shared" si="83"/>
        <v>-0.44995546441610551</v>
      </c>
      <c r="AG291">
        <f t="shared" si="83"/>
        <v>0.10782041053683195</v>
      </c>
      <c r="AH291">
        <f t="shared" si="83"/>
        <v>6.1619249999999995E-4</v>
      </c>
      <c r="AI291">
        <f t="shared" si="82"/>
        <v>5.4291217939821121E-3</v>
      </c>
      <c r="AJ291">
        <f t="shared" si="82"/>
        <v>1.6851529778225547E-2</v>
      </c>
      <c r="AK291">
        <f t="shared" si="82"/>
        <v>4.2861431305660946E-4</v>
      </c>
      <c r="AL291">
        <f t="shared" si="82"/>
        <v>5.7549858103259389E-2</v>
      </c>
      <c r="AM291">
        <f t="shared" si="82"/>
        <v>0.89558811999999988</v>
      </c>
      <c r="AN291">
        <f t="shared" si="82"/>
        <v>6.2351554602381731E-3</v>
      </c>
      <c r="AO291">
        <f t="shared" si="82"/>
        <v>-9.213899996363217E-3</v>
      </c>
      <c r="AP291">
        <f t="shared" si="82"/>
        <v>-1.221564001923593E-2</v>
      </c>
      <c r="AQ291">
        <f t="shared" si="81"/>
        <v>-2.9320085931865702E-2</v>
      </c>
      <c r="AR291">
        <f t="shared" si="81"/>
        <v>3.2304615736120416E-2</v>
      </c>
      <c r="AS291">
        <f t="shared" si="81"/>
        <v>-0.20722239845085802</v>
      </c>
      <c r="AT291">
        <f t="shared" si="81"/>
        <v>-0.10022455883999996</v>
      </c>
      <c r="AU291">
        <f t="shared" si="81"/>
        <v>1.2897697287999998</v>
      </c>
      <c r="AV291">
        <f t="shared" si="81"/>
        <v>0.14355259301226889</v>
      </c>
      <c r="AW291">
        <f t="shared" si="81"/>
        <v>-0.32741411753791982</v>
      </c>
    </row>
    <row r="292" spans="1:49" x14ac:dyDescent="0.25">
      <c r="A292">
        <v>0.5</v>
      </c>
      <c r="B292">
        <v>8.3000000000000007</v>
      </c>
      <c r="C292">
        <v>23</v>
      </c>
      <c r="D292">
        <v>1.6</v>
      </c>
      <c r="E292">
        <f t="shared" si="74"/>
        <v>0.62892570871722175</v>
      </c>
      <c r="F292" t="str">
        <f t="shared" si="75"/>
        <v/>
      </c>
      <c r="G292">
        <f t="shared" si="72"/>
        <v>6799075.9113843087</v>
      </c>
      <c r="H292">
        <f t="shared" si="73"/>
        <v>12671713.494575385</v>
      </c>
      <c r="I292">
        <f t="shared" si="76"/>
        <v>0.48363287279303813</v>
      </c>
      <c r="J292">
        <f t="shared" si="77"/>
        <v>0.10859833704524197</v>
      </c>
      <c r="K292">
        <f t="shared" si="84"/>
        <v>5.3671799999999999E-2</v>
      </c>
      <c r="L292">
        <f t="shared" si="84"/>
        <v>-0.19015983894032951</v>
      </c>
      <c r="M292">
        <f t="shared" si="84"/>
        <v>0.69338</v>
      </c>
      <c r="N292">
        <f t="shared" si="84"/>
        <v>-2.1072222027034588E-2</v>
      </c>
      <c r="O292">
        <f t="shared" si="84"/>
        <v>-0.21065292800000004</v>
      </c>
      <c r="P292">
        <f t="shared" si="84"/>
        <v>2.3665014495636346E-2</v>
      </c>
      <c r="Q292">
        <f t="shared" si="84"/>
        <v>-7.3963313037312042E-3</v>
      </c>
      <c r="R292">
        <f t="shared" si="84"/>
        <v>-4.1528385012751835E-3</v>
      </c>
      <c r="S292">
        <f t="shared" si="84"/>
        <v>0.73671936000000016</v>
      </c>
      <c r="T292">
        <f t="shared" si="84"/>
        <v>2.4509662500000001E-2</v>
      </c>
      <c r="U292">
        <f t="shared" si="84"/>
        <v>-0.19961982976000003</v>
      </c>
      <c r="V292">
        <f t="shared" si="84"/>
        <v>0.20491748006726576</v>
      </c>
      <c r="W292">
        <f t="shared" si="84"/>
        <v>-0.129113567536146</v>
      </c>
      <c r="X292">
        <f t="shared" si="84"/>
        <v>-5.4199586201347447E-2</v>
      </c>
      <c r="Y292">
        <f t="shared" si="84"/>
        <v>-7.185735E-2</v>
      </c>
      <c r="Z292">
        <f t="shared" si="84"/>
        <v>-0.36500595200000008</v>
      </c>
      <c r="AA292">
        <f t="shared" si="83"/>
        <v>-9.2513899999999996E-2</v>
      </c>
      <c r="AB292">
        <f t="shared" si="83"/>
        <v>-0.31462400000000007</v>
      </c>
      <c r="AC292">
        <f t="shared" si="83"/>
        <v>0.30698588364904039</v>
      </c>
      <c r="AD292">
        <f t="shared" si="83"/>
        <v>-0.11610519016025911</v>
      </c>
      <c r="AE292">
        <f t="shared" si="83"/>
        <v>-0.51090867200000012</v>
      </c>
      <c r="AF292">
        <f t="shared" si="83"/>
        <v>-0.51423481647554914</v>
      </c>
      <c r="AG292">
        <f t="shared" si="83"/>
        <v>0.27456464276684822</v>
      </c>
      <c r="AH292">
        <f t="shared" si="83"/>
        <v>7.0422000000000008E-4</v>
      </c>
      <c r="AI292">
        <f t="shared" si="82"/>
        <v>1.0584962393360268E-2</v>
      </c>
      <c r="AJ292">
        <f t="shared" si="82"/>
        <v>1.6851529778225547E-2</v>
      </c>
      <c r="AK292">
        <f t="shared" si="82"/>
        <v>7.3119709549349164E-4</v>
      </c>
      <c r="AL292">
        <f t="shared" si="82"/>
        <v>6.5771266403725034E-2</v>
      </c>
      <c r="AM292">
        <f t="shared" si="82"/>
        <v>1.02352928</v>
      </c>
      <c r="AN292">
        <f t="shared" si="82"/>
        <v>1.5877821490498278E-2</v>
      </c>
      <c r="AO292">
        <f t="shared" si="82"/>
        <v>-9.213899996363217E-3</v>
      </c>
      <c r="AP292">
        <f t="shared" si="82"/>
        <v>-1.221564001923593E-2</v>
      </c>
      <c r="AQ292">
        <f t="shared" si="81"/>
        <v>-3.8295622441620519E-2</v>
      </c>
      <c r="AR292">
        <f t="shared" si="81"/>
        <v>3.691956084128048E-2</v>
      </c>
      <c r="AS292">
        <f t="shared" si="81"/>
        <v>-0.27065782654805959</v>
      </c>
      <c r="AT292">
        <f t="shared" si="81"/>
        <v>-0.17097867264000008</v>
      </c>
      <c r="AU292">
        <f t="shared" si="81"/>
        <v>1.9252539392000005</v>
      </c>
      <c r="AV292">
        <f t="shared" si="81"/>
        <v>0.18749726434255537</v>
      </c>
      <c r="AW292">
        <f t="shared" si="81"/>
        <v>-0.72953995722752041</v>
      </c>
    </row>
    <row r="293" spans="1:49" x14ac:dyDescent="0.25">
      <c r="A293">
        <v>0.5</v>
      </c>
      <c r="B293">
        <v>8.3000000000000007</v>
      </c>
      <c r="C293">
        <v>23.5</v>
      </c>
      <c r="D293">
        <v>0.4</v>
      </c>
      <c r="E293">
        <f t="shared" si="74"/>
        <v>0.64259800673281353</v>
      </c>
      <c r="F293" t="str">
        <f t="shared" si="75"/>
        <v/>
      </c>
      <c r="G293">
        <f t="shared" si="72"/>
        <v>-867642.35799748159</v>
      </c>
      <c r="H293">
        <f t="shared" si="73"/>
        <v>-224480.5897819245</v>
      </c>
      <c r="I293">
        <f t="shared" si="76"/>
        <v>-6.1717264467166667E-2</v>
      </c>
      <c r="J293">
        <f t="shared" si="77"/>
        <v>-1.9238296983030885E-3</v>
      </c>
      <c r="K293">
        <f t="shared" si="84"/>
        <v>5.3671799999999999E-2</v>
      </c>
      <c r="L293">
        <f t="shared" si="84"/>
        <v>-0.1942937484825106</v>
      </c>
      <c r="M293">
        <f t="shared" si="84"/>
        <v>0.173345</v>
      </c>
      <c r="N293">
        <f t="shared" si="84"/>
        <v>-2.199836411045341E-2</v>
      </c>
      <c r="O293">
        <f t="shared" si="84"/>
        <v>-1.3165808000000003E-2</v>
      </c>
      <c r="P293">
        <f t="shared" si="84"/>
        <v>6.3105449165274221E-3</v>
      </c>
      <c r="Q293">
        <f t="shared" si="84"/>
        <v>-1.805744947200001E-6</v>
      </c>
      <c r="R293">
        <f t="shared" si="84"/>
        <v>-1.1314755036532461E-3</v>
      </c>
      <c r="S293">
        <f t="shared" si="84"/>
        <v>4.604496000000001E-2</v>
      </c>
      <c r="T293">
        <f t="shared" si="84"/>
        <v>2.4509662500000001E-2</v>
      </c>
      <c r="U293">
        <f t="shared" si="84"/>
        <v>-3.1190598400000005E-3</v>
      </c>
      <c r="V293">
        <f t="shared" si="84"/>
        <v>5.2343051973703751E-2</v>
      </c>
      <c r="W293">
        <f t="shared" si="84"/>
        <v>-3.2980096055428593E-2</v>
      </c>
      <c r="X293">
        <f t="shared" si="84"/>
        <v>-5.658170412040478E-2</v>
      </c>
      <c r="Y293">
        <f t="shared" si="84"/>
        <v>-7.185735E-2</v>
      </c>
      <c r="Z293">
        <f t="shared" si="84"/>
        <v>-2.2812872000000005E-2</v>
      </c>
      <c r="AA293">
        <f t="shared" si="83"/>
        <v>-9.2513899999999996E-2</v>
      </c>
      <c r="AB293">
        <f t="shared" si="83"/>
        <v>-1.9664000000000004E-2</v>
      </c>
      <c r="AC293">
        <f t="shared" si="83"/>
        <v>7.8414872453830969E-2</v>
      </c>
      <c r="AD293">
        <f t="shared" si="83"/>
        <v>-0.12120811203403231</v>
      </c>
      <c r="AE293">
        <f t="shared" si="83"/>
        <v>-3.1931792000000007E-2</v>
      </c>
      <c r="AF293">
        <f t="shared" si="83"/>
        <v>-0.13135345855625441</v>
      </c>
      <c r="AG293">
        <f t="shared" si="83"/>
        <v>1.6758095872000014E-5</v>
      </c>
      <c r="AH293">
        <f t="shared" si="83"/>
        <v>1.7605500000000002E-4</v>
      </c>
      <c r="AI293">
        <f t="shared" si="82"/>
        <v>1.0791191889423604E-5</v>
      </c>
      <c r="AJ293">
        <f t="shared" si="82"/>
        <v>1.7217867382100016E-2</v>
      </c>
      <c r="AK293">
        <f t="shared" si="82"/>
        <v>3.1128242226643826E-6</v>
      </c>
      <c r="AL293">
        <f t="shared" si="82"/>
        <v>1.716549237781529E-2</v>
      </c>
      <c r="AM293">
        <f t="shared" si="82"/>
        <v>0.25588232</v>
      </c>
      <c r="AN293">
        <f t="shared" si="82"/>
        <v>9.9017282244265238E-7</v>
      </c>
      <c r="AO293">
        <f t="shared" si="82"/>
        <v>-9.4142021701972001E-3</v>
      </c>
      <c r="AP293">
        <f t="shared" si="82"/>
        <v>-1.3313012233890231E-2</v>
      </c>
      <c r="AQ293">
        <f t="shared" si="81"/>
        <v>-2.4986717265341367E-3</v>
      </c>
      <c r="AR293">
        <f t="shared" si="81"/>
        <v>9.8450202525896483E-3</v>
      </c>
      <c r="AS293">
        <f t="shared" si="81"/>
        <v>-1.7283855771411415E-2</v>
      </c>
      <c r="AT293">
        <f t="shared" si="81"/>
        <v>-6.6788544000000031E-4</v>
      </c>
      <c r="AU293">
        <f t="shared" si="81"/>
        <v>3.0082092800000008E-2</v>
      </c>
      <c r="AV293">
        <f t="shared" si="81"/>
        <v>1.1973330739266442E-2</v>
      </c>
      <c r="AW293">
        <f t="shared" si="81"/>
        <v>-1.781103411200001E-4</v>
      </c>
    </row>
    <row r="294" spans="1:49" x14ac:dyDescent="0.25">
      <c r="A294">
        <v>0.5</v>
      </c>
      <c r="B294">
        <v>8.3000000000000007</v>
      </c>
      <c r="C294">
        <v>23.5</v>
      </c>
      <c r="D294">
        <v>0.6</v>
      </c>
      <c r="E294">
        <f t="shared" si="74"/>
        <v>0.64259800673281353</v>
      </c>
      <c r="F294">
        <f t="shared" si="75"/>
        <v>0.79397444469937917</v>
      </c>
      <c r="G294">
        <f t="shared" si="72"/>
        <v>595828.6029105999</v>
      </c>
      <c r="H294">
        <f t="shared" si="73"/>
        <v>1036400.1216070872</v>
      </c>
      <c r="I294">
        <f t="shared" si="76"/>
        <v>4.2382568259815949E-2</v>
      </c>
      <c r="J294">
        <f t="shared" si="77"/>
        <v>8.8820923680288499E-3</v>
      </c>
      <c r="K294">
        <f t="shared" si="84"/>
        <v>5.3671799999999999E-2</v>
      </c>
      <c r="L294">
        <f t="shared" si="84"/>
        <v>-0.1942937484825106</v>
      </c>
      <c r="M294">
        <f t="shared" si="84"/>
        <v>0.26001749999999996</v>
      </c>
      <c r="N294">
        <f t="shared" si="84"/>
        <v>-2.199836411045341E-2</v>
      </c>
      <c r="O294">
        <f t="shared" si="84"/>
        <v>-2.9623068000000002E-2</v>
      </c>
      <c r="P294">
        <f t="shared" si="84"/>
        <v>9.4658173747911335E-3</v>
      </c>
      <c r="Q294">
        <f t="shared" si="84"/>
        <v>-2.0568563539199999E-5</v>
      </c>
      <c r="R294">
        <f t="shared" si="84"/>
        <v>-1.6972132554798692E-3</v>
      </c>
      <c r="S294">
        <f t="shared" si="84"/>
        <v>0.10360116</v>
      </c>
      <c r="T294">
        <f t="shared" si="84"/>
        <v>2.4509662500000001E-2</v>
      </c>
      <c r="U294">
        <f t="shared" si="84"/>
        <v>-1.0526826959999999E-2</v>
      </c>
      <c r="V294">
        <f t="shared" si="84"/>
        <v>7.8514577960555623E-2</v>
      </c>
      <c r="W294">
        <f t="shared" si="84"/>
        <v>-4.9470144083142882E-2</v>
      </c>
      <c r="X294">
        <f t="shared" si="84"/>
        <v>-5.658170412040478E-2</v>
      </c>
      <c r="Y294">
        <f t="shared" si="84"/>
        <v>-7.185735E-2</v>
      </c>
      <c r="Z294">
        <f t="shared" si="84"/>
        <v>-5.1328961999999999E-2</v>
      </c>
      <c r="AA294">
        <f t="shared" si="83"/>
        <v>-9.2513899999999996E-2</v>
      </c>
      <c r="AB294">
        <f t="shared" si="83"/>
        <v>-4.4243999999999999E-2</v>
      </c>
      <c r="AC294">
        <f t="shared" si="83"/>
        <v>0.11762230868074644</v>
      </c>
      <c r="AD294">
        <f t="shared" si="83"/>
        <v>-0.12120811203403231</v>
      </c>
      <c r="AE294">
        <f t="shared" si="83"/>
        <v>-7.1846531999999991E-2</v>
      </c>
      <c r="AF294">
        <f t="shared" si="83"/>
        <v>-0.19703018783438161</v>
      </c>
      <c r="AG294">
        <f t="shared" si="83"/>
        <v>2.86327778688E-4</v>
      </c>
      <c r="AH294">
        <f t="shared" si="83"/>
        <v>2.6408250000000002E-4</v>
      </c>
      <c r="AI294">
        <f t="shared" si="82"/>
        <v>8.1945613410310436E-5</v>
      </c>
      <c r="AJ294">
        <f t="shared" si="82"/>
        <v>1.7217867382100016E-2</v>
      </c>
      <c r="AK294">
        <f t="shared" si="82"/>
        <v>1.575867262723843E-5</v>
      </c>
      <c r="AL294">
        <f t="shared" si="82"/>
        <v>2.5748238566722929E-2</v>
      </c>
      <c r="AM294">
        <f t="shared" si="82"/>
        <v>0.38382347999999999</v>
      </c>
      <c r="AN294">
        <f t="shared" si="82"/>
        <v>1.691803095845374E-5</v>
      </c>
      <c r="AO294">
        <f t="shared" si="82"/>
        <v>-9.4142021701972001E-3</v>
      </c>
      <c r="AP294">
        <f t="shared" si="82"/>
        <v>-1.3313012233890231E-2</v>
      </c>
      <c r="AQ294">
        <f t="shared" si="81"/>
        <v>-5.6220113847018065E-3</v>
      </c>
      <c r="AR294">
        <f t="shared" si="81"/>
        <v>1.4767530378884472E-2</v>
      </c>
      <c r="AS294">
        <f t="shared" si="81"/>
        <v>-3.8888675485675671E-2</v>
      </c>
      <c r="AT294">
        <f t="shared" si="81"/>
        <v>-3.3811700399999996E-3</v>
      </c>
      <c r="AU294">
        <f t="shared" si="81"/>
        <v>0.1015270632</v>
      </c>
      <c r="AV294">
        <f t="shared" si="81"/>
        <v>2.6939994163349492E-2</v>
      </c>
      <c r="AW294">
        <f t="shared" si="81"/>
        <v>-2.0287881043199998E-3</v>
      </c>
    </row>
    <row r="295" spans="1:49" x14ac:dyDescent="0.25">
      <c r="A295">
        <v>0.5</v>
      </c>
      <c r="B295">
        <v>8.3000000000000007</v>
      </c>
      <c r="C295">
        <v>23.5</v>
      </c>
      <c r="D295">
        <v>0.8</v>
      </c>
      <c r="E295">
        <f t="shared" si="74"/>
        <v>0.64259800673281353</v>
      </c>
      <c r="F295" t="str">
        <f t="shared" si="75"/>
        <v/>
      </c>
      <c r="G295">
        <f t="shared" si="72"/>
        <v>2030325.5907622513</v>
      </c>
      <c r="H295">
        <f t="shared" si="73"/>
        <v>2621284.4712657309</v>
      </c>
      <c r="I295">
        <f t="shared" si="76"/>
        <v>0.14442142005230915</v>
      </c>
      <c r="J295">
        <f t="shared" si="77"/>
        <v>2.246477042144596E-2</v>
      </c>
      <c r="K295">
        <f t="shared" si="84"/>
        <v>5.3671799999999999E-2</v>
      </c>
      <c r="L295">
        <f t="shared" si="84"/>
        <v>-0.1942937484825106</v>
      </c>
      <c r="M295">
        <f t="shared" si="84"/>
        <v>0.34669</v>
      </c>
      <c r="N295">
        <f t="shared" si="84"/>
        <v>-2.199836411045341E-2</v>
      </c>
      <c r="O295">
        <f t="shared" si="84"/>
        <v>-5.2663232000000011E-2</v>
      </c>
      <c r="P295">
        <f t="shared" si="84"/>
        <v>1.2621089833054844E-2</v>
      </c>
      <c r="Q295">
        <f t="shared" si="84"/>
        <v>-1.1556767662080007E-4</v>
      </c>
      <c r="R295">
        <f t="shared" si="84"/>
        <v>-2.2629510073064922E-3</v>
      </c>
      <c r="S295">
        <f t="shared" si="84"/>
        <v>0.18417984000000004</v>
      </c>
      <c r="T295">
        <f t="shared" si="84"/>
        <v>2.4509662500000001E-2</v>
      </c>
      <c r="U295">
        <f t="shared" si="84"/>
        <v>-2.4952478720000004E-2</v>
      </c>
      <c r="V295">
        <f t="shared" si="84"/>
        <v>0.1046861039474075</v>
      </c>
      <c r="W295">
        <f t="shared" si="84"/>
        <v>-6.5960192110857185E-2</v>
      </c>
      <c r="X295">
        <f t="shared" si="84"/>
        <v>-5.658170412040478E-2</v>
      </c>
      <c r="Y295">
        <f t="shared" si="84"/>
        <v>-7.185735E-2</v>
      </c>
      <c r="Z295">
        <f t="shared" si="84"/>
        <v>-9.1251488000000019E-2</v>
      </c>
      <c r="AA295">
        <f t="shared" si="83"/>
        <v>-9.2513899999999996E-2</v>
      </c>
      <c r="AB295">
        <f t="shared" si="83"/>
        <v>-7.8656000000000018E-2</v>
      </c>
      <c r="AC295">
        <f t="shared" si="83"/>
        <v>0.15682974490766194</v>
      </c>
      <c r="AD295">
        <f t="shared" si="83"/>
        <v>-0.12120811203403231</v>
      </c>
      <c r="AE295">
        <f t="shared" si="83"/>
        <v>-0.12772716800000003</v>
      </c>
      <c r="AF295">
        <f t="shared" si="83"/>
        <v>-0.26270691711250882</v>
      </c>
      <c r="AG295">
        <f t="shared" si="83"/>
        <v>2.1450362716160017E-3</v>
      </c>
      <c r="AH295">
        <f t="shared" si="83"/>
        <v>3.5211000000000004E-4</v>
      </c>
      <c r="AI295">
        <f t="shared" si="82"/>
        <v>3.4531814046155531E-4</v>
      </c>
      <c r="AJ295">
        <f t="shared" si="82"/>
        <v>1.7217867382100016E-2</v>
      </c>
      <c r="AK295">
        <f t="shared" si="82"/>
        <v>4.9805187562630122E-5</v>
      </c>
      <c r="AL295">
        <f t="shared" si="82"/>
        <v>3.4330984755630581E-2</v>
      </c>
      <c r="AM295">
        <f t="shared" si="82"/>
        <v>0.51176463999999999</v>
      </c>
      <c r="AN295">
        <f t="shared" si="82"/>
        <v>1.267421212726595E-4</v>
      </c>
      <c r="AO295">
        <f t="shared" si="82"/>
        <v>-9.4142021701972001E-3</v>
      </c>
      <c r="AP295">
        <f t="shared" si="82"/>
        <v>-1.3313012233890231E-2</v>
      </c>
      <c r="AQ295">
        <f t="shared" si="81"/>
        <v>-9.9946869061365469E-3</v>
      </c>
      <c r="AR295">
        <f t="shared" si="81"/>
        <v>1.9690040505179297E-2</v>
      </c>
      <c r="AS295">
        <f t="shared" si="81"/>
        <v>-6.9135423085645659E-2</v>
      </c>
      <c r="AT295">
        <f t="shared" si="81"/>
        <v>-1.0686167040000005E-2</v>
      </c>
      <c r="AU295">
        <f t="shared" si="81"/>
        <v>0.24065674240000007</v>
      </c>
      <c r="AV295">
        <f t="shared" si="81"/>
        <v>4.7893322957065769E-2</v>
      </c>
      <c r="AW295">
        <f t="shared" si="81"/>
        <v>-1.1399061831680006E-2</v>
      </c>
    </row>
    <row r="296" spans="1:49" x14ac:dyDescent="0.25">
      <c r="A296">
        <v>0.5</v>
      </c>
      <c r="B296">
        <v>8.3000000000000007</v>
      </c>
      <c r="C296">
        <v>23.5</v>
      </c>
      <c r="D296">
        <v>1</v>
      </c>
      <c r="E296">
        <f t="shared" si="74"/>
        <v>0.64259800673281353</v>
      </c>
      <c r="F296" t="str">
        <f t="shared" si="75"/>
        <v/>
      </c>
      <c r="G296">
        <f t="shared" si="72"/>
        <v>3400796.2758852602</v>
      </c>
      <c r="H296">
        <f t="shared" si="73"/>
        <v>4635640.1967403945</v>
      </c>
      <c r="I296">
        <f t="shared" si="76"/>
        <v>0.24190594341450458</v>
      </c>
      <c r="J296">
        <f t="shared" si="77"/>
        <v>3.9728077558066212E-2</v>
      </c>
      <c r="K296">
        <f t="shared" si="84"/>
        <v>5.3671799999999999E-2</v>
      </c>
      <c r="L296">
        <f t="shared" si="84"/>
        <v>-0.1942937484825106</v>
      </c>
      <c r="M296">
        <f t="shared" si="84"/>
        <v>0.43336249999999998</v>
      </c>
      <c r="N296">
        <f t="shared" si="84"/>
        <v>-2.199836411045341E-2</v>
      </c>
      <c r="O296">
        <f t="shared" si="84"/>
        <v>-8.2286300000000007E-2</v>
      </c>
      <c r="P296">
        <f t="shared" si="84"/>
        <v>1.5776362291318555E-2</v>
      </c>
      <c r="Q296">
        <f t="shared" si="84"/>
        <v>-4.408557E-4</v>
      </c>
      <c r="R296">
        <f t="shared" si="84"/>
        <v>-2.8286887591331151E-3</v>
      </c>
      <c r="S296">
        <f t="shared" si="84"/>
        <v>0.28778100000000001</v>
      </c>
      <c r="T296">
        <f t="shared" si="84"/>
        <v>2.4509662500000001E-2</v>
      </c>
      <c r="U296">
        <f t="shared" si="84"/>
        <v>-4.8735309999999997E-2</v>
      </c>
      <c r="V296">
        <f t="shared" si="84"/>
        <v>0.13085762993425937</v>
      </c>
      <c r="W296">
        <f t="shared" si="84"/>
        <v>-8.2450240138571482E-2</v>
      </c>
      <c r="X296">
        <f t="shared" si="84"/>
        <v>-5.658170412040478E-2</v>
      </c>
      <c r="Y296">
        <f t="shared" si="84"/>
        <v>-7.185735E-2</v>
      </c>
      <c r="Z296">
        <f t="shared" si="84"/>
        <v>-0.14258045</v>
      </c>
      <c r="AA296">
        <f t="shared" si="83"/>
        <v>-9.2513899999999996E-2</v>
      </c>
      <c r="AB296">
        <f t="shared" si="83"/>
        <v>-0.1229</v>
      </c>
      <c r="AC296">
        <f t="shared" si="83"/>
        <v>0.19603718113457741</v>
      </c>
      <c r="AD296">
        <f t="shared" si="83"/>
        <v>-0.12120811203403231</v>
      </c>
      <c r="AE296">
        <f t="shared" si="83"/>
        <v>-0.19957369999999999</v>
      </c>
      <c r="AF296">
        <f t="shared" si="83"/>
        <v>-0.328383646390636</v>
      </c>
      <c r="AG296">
        <f t="shared" si="83"/>
        <v>1.0228330000000001E-2</v>
      </c>
      <c r="AH296">
        <f t="shared" si="83"/>
        <v>4.4013750000000001E-4</v>
      </c>
      <c r="AI296">
        <f t="shared" si="82"/>
        <v>1.0538273329515231E-3</v>
      </c>
      <c r="AJ296">
        <f t="shared" si="82"/>
        <v>1.7217867382100016E-2</v>
      </c>
      <c r="AK296">
        <f t="shared" si="82"/>
        <v>1.2159469619782739E-4</v>
      </c>
      <c r="AL296">
        <f t="shared" si="82"/>
        <v>4.2913730944538223E-2</v>
      </c>
      <c r="AM296">
        <f t="shared" si="82"/>
        <v>0.63970579999999999</v>
      </c>
      <c r="AN296">
        <f t="shared" si="82"/>
        <v>6.0435352932290741E-4</v>
      </c>
      <c r="AO296">
        <f t="shared" si="82"/>
        <v>-9.4142021701972001E-3</v>
      </c>
      <c r="AP296">
        <f t="shared" si="82"/>
        <v>-1.3313012233890231E-2</v>
      </c>
      <c r="AQ296">
        <f t="shared" si="81"/>
        <v>-1.5616698290838353E-2</v>
      </c>
      <c r="AR296">
        <f t="shared" si="81"/>
        <v>2.461255063147412E-2</v>
      </c>
      <c r="AS296">
        <f t="shared" si="81"/>
        <v>-0.10802409857132131</v>
      </c>
      <c r="AT296">
        <f t="shared" si="81"/>
        <v>-2.6089274999999999E-2</v>
      </c>
      <c r="AU296">
        <f t="shared" si="81"/>
        <v>0.47003270000000003</v>
      </c>
      <c r="AV296">
        <f t="shared" si="81"/>
        <v>7.4833317120415258E-2</v>
      </c>
      <c r="AW296">
        <f t="shared" si="81"/>
        <v>-4.3483969999999997E-2</v>
      </c>
    </row>
    <row r="297" spans="1:49" x14ac:dyDescent="0.25">
      <c r="A297">
        <v>0.5</v>
      </c>
      <c r="B297">
        <v>8.3000000000000007</v>
      </c>
      <c r="C297">
        <v>23.5</v>
      </c>
      <c r="D297">
        <v>1.2</v>
      </c>
      <c r="E297">
        <f t="shared" si="74"/>
        <v>0.64259800673281353</v>
      </c>
      <c r="F297" t="str">
        <f t="shared" si="75"/>
        <v/>
      </c>
      <c r="G297">
        <f t="shared" si="72"/>
        <v>4669856.0102099013</v>
      </c>
      <c r="H297">
        <f t="shared" si="73"/>
        <v>7076663.5770003982</v>
      </c>
      <c r="I297">
        <f t="shared" si="76"/>
        <v>0.33217688803357015</v>
      </c>
      <c r="J297">
        <f t="shared" si="77"/>
        <v>6.0647985500924477E-2</v>
      </c>
      <c r="K297">
        <f t="shared" si="84"/>
        <v>5.3671799999999999E-2</v>
      </c>
      <c r="L297">
        <f t="shared" si="84"/>
        <v>-0.1942937484825106</v>
      </c>
      <c r="M297">
        <f t="shared" si="84"/>
        <v>0.52003499999999991</v>
      </c>
      <c r="N297">
        <f t="shared" si="84"/>
        <v>-2.199836411045341E-2</v>
      </c>
      <c r="O297">
        <f t="shared" si="84"/>
        <v>-0.11849227200000001</v>
      </c>
      <c r="P297">
        <f t="shared" si="84"/>
        <v>1.8931634749582267E-2</v>
      </c>
      <c r="Q297">
        <f t="shared" si="84"/>
        <v>-1.3163880665087999E-3</v>
      </c>
      <c r="R297">
        <f t="shared" si="84"/>
        <v>-3.3944265109597384E-3</v>
      </c>
      <c r="S297">
        <f t="shared" si="84"/>
        <v>0.41440463999999999</v>
      </c>
      <c r="T297">
        <f t="shared" si="84"/>
        <v>2.4509662500000001E-2</v>
      </c>
      <c r="U297">
        <f t="shared" si="84"/>
        <v>-8.4214615679999993E-2</v>
      </c>
      <c r="V297">
        <f t="shared" si="84"/>
        <v>0.15702915592111125</v>
      </c>
      <c r="W297">
        <f t="shared" si="84"/>
        <v>-9.8940288166285764E-2</v>
      </c>
      <c r="X297">
        <f t="shared" si="84"/>
        <v>-5.658170412040478E-2</v>
      </c>
      <c r="Y297">
        <f t="shared" si="84"/>
        <v>-7.185735E-2</v>
      </c>
      <c r="Z297">
        <f t="shared" si="84"/>
        <v>-0.205315848</v>
      </c>
      <c r="AA297">
        <f t="shared" si="83"/>
        <v>-9.2513899999999996E-2</v>
      </c>
      <c r="AB297">
        <f t="shared" si="83"/>
        <v>-0.17697599999999999</v>
      </c>
      <c r="AC297">
        <f t="shared" si="83"/>
        <v>0.23524461736149288</v>
      </c>
      <c r="AD297">
        <f t="shared" si="83"/>
        <v>-0.12120811203403231</v>
      </c>
      <c r="AE297">
        <f t="shared" si="83"/>
        <v>-0.28738612799999996</v>
      </c>
      <c r="AF297">
        <f t="shared" si="83"/>
        <v>-0.39406037566876323</v>
      </c>
      <c r="AG297">
        <f t="shared" si="83"/>
        <v>3.6649955672064E-2</v>
      </c>
      <c r="AH297">
        <f t="shared" si="83"/>
        <v>5.2816500000000004E-4</v>
      </c>
      <c r="AI297">
        <f t="shared" si="82"/>
        <v>2.622259629129934E-3</v>
      </c>
      <c r="AJ297">
        <f t="shared" si="82"/>
        <v>1.7217867382100016E-2</v>
      </c>
      <c r="AK297">
        <f t="shared" si="82"/>
        <v>2.5213876203581488E-4</v>
      </c>
      <c r="AL297">
        <f t="shared" si="82"/>
        <v>5.1496477133445857E-2</v>
      </c>
      <c r="AM297">
        <f t="shared" si="82"/>
        <v>0.76764695999999999</v>
      </c>
      <c r="AN297">
        <f t="shared" si="82"/>
        <v>2.1655079626820787E-3</v>
      </c>
      <c r="AO297">
        <f t="shared" si="82"/>
        <v>-9.4142021701972001E-3</v>
      </c>
      <c r="AP297">
        <f t="shared" si="82"/>
        <v>-1.3313012233890231E-2</v>
      </c>
      <c r="AQ297">
        <f t="shared" si="81"/>
        <v>-2.2488045538807226E-2</v>
      </c>
      <c r="AR297">
        <f t="shared" si="81"/>
        <v>2.9535060757768943E-2</v>
      </c>
      <c r="AS297">
        <f t="shared" si="81"/>
        <v>-0.15555470194270268</v>
      </c>
      <c r="AT297">
        <f t="shared" si="81"/>
        <v>-5.4098720639999993E-2</v>
      </c>
      <c r="AU297">
        <f t="shared" si="81"/>
        <v>0.81221650560000003</v>
      </c>
      <c r="AV297">
        <f t="shared" si="81"/>
        <v>0.10775997665339797</v>
      </c>
      <c r="AW297">
        <f t="shared" si="81"/>
        <v>-0.12984243867647999</v>
      </c>
    </row>
    <row r="298" spans="1:49" x14ac:dyDescent="0.25">
      <c r="A298">
        <v>0.5</v>
      </c>
      <c r="B298">
        <v>8.3000000000000007</v>
      </c>
      <c r="C298">
        <v>23.5</v>
      </c>
      <c r="D298">
        <v>1.4</v>
      </c>
      <c r="E298">
        <f t="shared" si="74"/>
        <v>0.64259800673281353</v>
      </c>
      <c r="F298" t="str">
        <f t="shared" si="75"/>
        <v/>
      </c>
      <c r="G298">
        <f t="shared" si="72"/>
        <v>5796502.6722335787</v>
      </c>
      <c r="H298">
        <f t="shared" si="73"/>
        <v>9812800.8571249656</v>
      </c>
      <c r="I298">
        <f t="shared" si="76"/>
        <v>0.41231768494169863</v>
      </c>
      <c r="J298">
        <f t="shared" si="77"/>
        <v>8.4097060377516464E-2</v>
      </c>
      <c r="K298">
        <f t="shared" si="84"/>
        <v>5.3671799999999999E-2</v>
      </c>
      <c r="L298">
        <f t="shared" si="84"/>
        <v>-0.1942937484825106</v>
      </c>
      <c r="M298">
        <f t="shared" si="84"/>
        <v>0.60670749999999996</v>
      </c>
      <c r="N298">
        <f t="shared" si="84"/>
        <v>-2.199836411045341E-2</v>
      </c>
      <c r="O298">
        <f t="shared" si="84"/>
        <v>-0.16128114799999999</v>
      </c>
      <c r="P298">
        <f t="shared" si="84"/>
        <v>2.2086907207845976E-2</v>
      </c>
      <c r="Q298">
        <f t="shared" si="84"/>
        <v>-3.3194388639551987E-3</v>
      </c>
      <c r="R298">
        <f t="shared" si="84"/>
        <v>-3.9601642627863608E-3</v>
      </c>
      <c r="S298">
        <f t="shared" si="84"/>
        <v>0.56405075999999998</v>
      </c>
      <c r="T298">
        <f t="shared" si="84"/>
        <v>2.4509662500000001E-2</v>
      </c>
      <c r="U298">
        <f t="shared" si="84"/>
        <v>-0.13372969063999995</v>
      </c>
      <c r="V298">
        <f t="shared" si="84"/>
        <v>0.1832006819079631</v>
      </c>
      <c r="W298">
        <f t="shared" si="84"/>
        <v>-0.11543033619400006</v>
      </c>
      <c r="X298">
        <f t="shared" si="84"/>
        <v>-5.658170412040478E-2</v>
      </c>
      <c r="Y298">
        <f t="shared" si="84"/>
        <v>-7.185735E-2</v>
      </c>
      <c r="Z298">
        <f t="shared" si="84"/>
        <v>-0.27945768199999999</v>
      </c>
      <c r="AA298">
        <f t="shared" si="83"/>
        <v>-9.2513899999999996E-2</v>
      </c>
      <c r="AB298">
        <f t="shared" si="83"/>
        <v>-0.24088399999999996</v>
      </c>
      <c r="AC298">
        <f t="shared" si="83"/>
        <v>0.27445205358840835</v>
      </c>
      <c r="AD298">
        <f t="shared" si="83"/>
        <v>-0.12120811203403231</v>
      </c>
      <c r="AE298">
        <f t="shared" si="83"/>
        <v>-0.39116445199999994</v>
      </c>
      <c r="AF298">
        <f t="shared" si="83"/>
        <v>-0.45973710494689041</v>
      </c>
      <c r="AG298">
        <f t="shared" si="83"/>
        <v>0.10782041053683195</v>
      </c>
      <c r="AH298">
        <f t="shared" si="83"/>
        <v>6.1619249999999995E-4</v>
      </c>
      <c r="AI298">
        <f t="shared" si="82"/>
        <v>5.6677363151731979E-3</v>
      </c>
      <c r="AJ298">
        <f t="shared" si="82"/>
        <v>1.7217867382100016E-2</v>
      </c>
      <c r="AK298">
        <f t="shared" si="82"/>
        <v>4.6711818491357358E-4</v>
      </c>
      <c r="AL298">
        <f t="shared" si="82"/>
        <v>6.0079223322353499E-2</v>
      </c>
      <c r="AM298">
        <f t="shared" si="82"/>
        <v>0.89558811999999988</v>
      </c>
      <c r="AN298">
        <f t="shared" si="82"/>
        <v>6.3707023180694378E-3</v>
      </c>
      <c r="AO298">
        <f t="shared" si="82"/>
        <v>-9.4142021701972001E-3</v>
      </c>
      <c r="AP298">
        <f t="shared" si="82"/>
        <v>-1.3313012233890231E-2</v>
      </c>
      <c r="AQ298">
        <f t="shared" si="81"/>
        <v>-3.0608728650043167E-2</v>
      </c>
      <c r="AR298">
        <f t="shared" si="81"/>
        <v>3.4457570884063767E-2</v>
      </c>
      <c r="AS298">
        <f t="shared" si="81"/>
        <v>-0.21172723319978973</v>
      </c>
      <c r="AT298">
        <f t="shared" si="81"/>
        <v>-0.10022455883999996</v>
      </c>
      <c r="AU298">
        <f t="shared" si="81"/>
        <v>1.2897697287999998</v>
      </c>
      <c r="AV298">
        <f t="shared" si="81"/>
        <v>0.14667330155601388</v>
      </c>
      <c r="AW298">
        <f t="shared" si="81"/>
        <v>-0.32741411753791982</v>
      </c>
    </row>
    <row r="299" spans="1:49" x14ac:dyDescent="0.25">
      <c r="A299">
        <v>0.5</v>
      </c>
      <c r="B299">
        <v>8.3000000000000007</v>
      </c>
      <c r="C299">
        <v>23.5</v>
      </c>
      <c r="D299">
        <v>1.6</v>
      </c>
      <c r="E299">
        <f t="shared" si="74"/>
        <v>0.64259800673281353</v>
      </c>
      <c r="F299" t="str">
        <f t="shared" si="75"/>
        <v/>
      </c>
      <c r="G299">
        <f t="shared" si="72"/>
        <v>6734545.921977574</v>
      </c>
      <c r="H299">
        <f t="shared" si="73"/>
        <v>12580660.863316752</v>
      </c>
      <c r="I299">
        <f t="shared" si="76"/>
        <v>0.47904271604749749</v>
      </c>
      <c r="J299">
        <f t="shared" si="77"/>
        <v>0.10781800340350407</v>
      </c>
      <c r="K299">
        <f t="shared" si="84"/>
        <v>5.3671799999999999E-2</v>
      </c>
      <c r="L299">
        <f t="shared" si="84"/>
        <v>-0.1942937484825106</v>
      </c>
      <c r="M299">
        <f t="shared" si="84"/>
        <v>0.69338</v>
      </c>
      <c r="N299">
        <f t="shared" si="84"/>
        <v>-2.199836411045341E-2</v>
      </c>
      <c r="O299">
        <f t="shared" si="84"/>
        <v>-0.21065292800000004</v>
      </c>
      <c r="P299">
        <f t="shared" si="84"/>
        <v>2.5242179666109688E-2</v>
      </c>
      <c r="Q299">
        <f t="shared" si="84"/>
        <v>-7.3963313037312042E-3</v>
      </c>
      <c r="R299">
        <f t="shared" si="84"/>
        <v>-4.5259020146129845E-3</v>
      </c>
      <c r="S299">
        <f t="shared" si="84"/>
        <v>0.73671936000000016</v>
      </c>
      <c r="T299">
        <f t="shared" si="84"/>
        <v>2.4509662500000001E-2</v>
      </c>
      <c r="U299">
        <f t="shared" si="84"/>
        <v>-0.19961982976000003</v>
      </c>
      <c r="V299">
        <f t="shared" si="84"/>
        <v>0.209372207894815</v>
      </c>
      <c r="W299">
        <f t="shared" si="84"/>
        <v>-0.13192038422171437</v>
      </c>
      <c r="X299">
        <f t="shared" si="84"/>
        <v>-5.658170412040478E-2</v>
      </c>
      <c r="Y299">
        <f t="shared" si="84"/>
        <v>-7.185735E-2</v>
      </c>
      <c r="Z299">
        <f t="shared" si="84"/>
        <v>-0.36500595200000008</v>
      </c>
      <c r="AA299">
        <f t="shared" si="83"/>
        <v>-9.2513899999999996E-2</v>
      </c>
      <c r="AB299">
        <f t="shared" si="83"/>
        <v>-0.31462400000000007</v>
      </c>
      <c r="AC299">
        <f t="shared" si="83"/>
        <v>0.31365948981532388</v>
      </c>
      <c r="AD299">
        <f t="shared" si="83"/>
        <v>-0.12120811203403231</v>
      </c>
      <c r="AE299">
        <f t="shared" si="83"/>
        <v>-0.51090867200000012</v>
      </c>
      <c r="AF299">
        <f t="shared" si="83"/>
        <v>-0.52541383422501764</v>
      </c>
      <c r="AG299">
        <f t="shared" si="83"/>
        <v>0.27456464276684822</v>
      </c>
      <c r="AH299">
        <f t="shared" si="83"/>
        <v>7.0422000000000008E-4</v>
      </c>
      <c r="AI299">
        <f t="shared" si="82"/>
        <v>1.105018049476977E-2</v>
      </c>
      <c r="AJ299">
        <f t="shared" si="82"/>
        <v>1.7217867382100016E-2</v>
      </c>
      <c r="AK299">
        <f t="shared" si="82"/>
        <v>7.9688300100208196E-4</v>
      </c>
      <c r="AL299">
        <f t="shared" si="82"/>
        <v>6.8661969511261162E-2</v>
      </c>
      <c r="AM299">
        <f t="shared" si="82"/>
        <v>1.02352928</v>
      </c>
      <c r="AN299">
        <f t="shared" si="82"/>
        <v>1.6222991522900417E-2</v>
      </c>
      <c r="AO299">
        <f t="shared" si="82"/>
        <v>-9.4142021701972001E-3</v>
      </c>
      <c r="AP299">
        <f t="shared" si="82"/>
        <v>-1.3313012233890231E-2</v>
      </c>
      <c r="AQ299">
        <f t="shared" si="81"/>
        <v>-3.9978747624546188E-2</v>
      </c>
      <c r="AR299">
        <f t="shared" si="81"/>
        <v>3.9380081010358593E-2</v>
      </c>
      <c r="AS299">
        <f t="shared" si="81"/>
        <v>-0.27654169234258263</v>
      </c>
      <c r="AT299">
        <f t="shared" si="81"/>
        <v>-0.17097867264000008</v>
      </c>
      <c r="AU299">
        <f t="shared" si="81"/>
        <v>1.9252539392000005</v>
      </c>
      <c r="AV299">
        <f t="shared" si="81"/>
        <v>0.19157329182826308</v>
      </c>
      <c r="AW299">
        <f t="shared" si="81"/>
        <v>-0.72953995722752041</v>
      </c>
    </row>
    <row r="300" spans="1:49" x14ac:dyDescent="0.25">
      <c r="A300">
        <v>0.5</v>
      </c>
      <c r="B300">
        <v>8.3000000000000007</v>
      </c>
      <c r="C300">
        <v>24</v>
      </c>
      <c r="D300">
        <v>0.4</v>
      </c>
      <c r="E300">
        <f t="shared" si="74"/>
        <v>0.65627030474840531</v>
      </c>
      <c r="F300" t="str">
        <f t="shared" si="75"/>
        <v/>
      </c>
      <c r="G300">
        <f t="shared" si="72"/>
        <v>-963088.91030025692</v>
      </c>
      <c r="H300">
        <f t="shared" si="73"/>
        <v>-296618.03456789575</v>
      </c>
      <c r="I300">
        <f t="shared" si="76"/>
        <v>-6.850658273482868E-2</v>
      </c>
      <c r="J300">
        <f t="shared" si="77"/>
        <v>-2.5420575761511068E-3</v>
      </c>
      <c r="K300">
        <f t="shared" si="84"/>
        <v>5.3671799999999999E-2</v>
      </c>
      <c r="L300">
        <f t="shared" si="84"/>
        <v>-0.19842765802469167</v>
      </c>
      <c r="M300">
        <f t="shared" si="84"/>
        <v>0.173345</v>
      </c>
      <c r="N300">
        <f t="shared" si="84"/>
        <v>-2.2944423227924244E-2</v>
      </c>
      <c r="O300">
        <f t="shared" si="84"/>
        <v>-1.3165808000000003E-2</v>
      </c>
      <c r="P300">
        <f t="shared" si="84"/>
        <v>6.7219766661394936E-3</v>
      </c>
      <c r="Q300">
        <f t="shared" si="84"/>
        <v>-1.805744947200001E-6</v>
      </c>
      <c r="R300">
        <f t="shared" si="84"/>
        <v>-1.2308883853680086E-3</v>
      </c>
      <c r="S300">
        <f t="shared" si="84"/>
        <v>4.604496000000001E-2</v>
      </c>
      <c r="T300">
        <f t="shared" si="84"/>
        <v>2.4509662500000001E-2</v>
      </c>
      <c r="U300">
        <f t="shared" si="84"/>
        <v>-3.1190598400000005E-3</v>
      </c>
      <c r="V300">
        <f t="shared" si="84"/>
        <v>5.3456733930591069E-2</v>
      </c>
      <c r="W300">
        <f t="shared" si="84"/>
        <v>-3.3681800226820692E-2</v>
      </c>
      <c r="X300">
        <f t="shared" si="84"/>
        <v>-5.9015050381807432E-2</v>
      </c>
      <c r="Y300">
        <f t="shared" si="84"/>
        <v>-7.185735E-2</v>
      </c>
      <c r="Z300">
        <f t="shared" si="84"/>
        <v>-2.2812872000000005E-2</v>
      </c>
      <c r="AA300">
        <f t="shared" si="83"/>
        <v>-9.2513899999999996E-2</v>
      </c>
      <c r="AB300">
        <f t="shared" si="83"/>
        <v>-1.9664000000000004E-2</v>
      </c>
      <c r="AC300">
        <f t="shared" si="83"/>
        <v>8.0083273995401841E-2</v>
      </c>
      <c r="AD300">
        <f t="shared" si="83"/>
        <v>-0.12642077416315547</v>
      </c>
      <c r="AE300">
        <f t="shared" si="83"/>
        <v>-3.1931792000000007E-2</v>
      </c>
      <c r="AF300">
        <f t="shared" si="83"/>
        <v>-0.13414821299362151</v>
      </c>
      <c r="AG300">
        <f t="shared" si="83"/>
        <v>1.6758095872000014E-5</v>
      </c>
      <c r="AH300">
        <f t="shared" si="83"/>
        <v>1.7605500000000002E-4</v>
      </c>
      <c r="AI300">
        <f t="shared" si="82"/>
        <v>1.1255276647004065E-5</v>
      </c>
      <c r="AJ300">
        <f t="shared" si="82"/>
        <v>1.7584204985974485E-2</v>
      </c>
      <c r="AK300">
        <f t="shared" si="82"/>
        <v>3.3863209313844838E-6</v>
      </c>
      <c r="AL300">
        <f t="shared" si="82"/>
        <v>1.7903709569255966E-2</v>
      </c>
      <c r="AM300">
        <f t="shared" si="82"/>
        <v>0.25588232</v>
      </c>
      <c r="AN300">
        <f t="shared" si="82"/>
        <v>1.0112403293031343E-6</v>
      </c>
      <c r="AO300">
        <f t="shared" si="82"/>
        <v>-9.6145043440311832E-3</v>
      </c>
      <c r="AP300">
        <f t="shared" si="82"/>
        <v>-1.4482710478528952E-2</v>
      </c>
      <c r="AQ300">
        <f t="shared" si="81"/>
        <v>-2.606129315497805E-3</v>
      </c>
      <c r="AR300">
        <f t="shared" si="81"/>
        <v>1.0486890956477797E-2</v>
      </c>
      <c r="AS300">
        <f t="shared" si="81"/>
        <v>-1.7651597383569105E-2</v>
      </c>
      <c r="AT300">
        <f t="shared" si="81"/>
        <v>-6.6788544000000031E-4</v>
      </c>
      <c r="AU300">
        <f t="shared" si="81"/>
        <v>3.0082092800000008E-2</v>
      </c>
      <c r="AV300">
        <f t="shared" si="81"/>
        <v>1.2228082457123176E-2</v>
      </c>
      <c r="AW300">
        <f t="shared" si="81"/>
        <v>-1.781103411200001E-4</v>
      </c>
    </row>
    <row r="301" spans="1:49" x14ac:dyDescent="0.25">
      <c r="A301">
        <v>0.5</v>
      </c>
      <c r="B301">
        <v>8.3000000000000007</v>
      </c>
      <c r="C301">
        <v>24</v>
      </c>
      <c r="D301">
        <v>0.6</v>
      </c>
      <c r="E301">
        <f t="shared" si="74"/>
        <v>0.65627030474840531</v>
      </c>
      <c r="F301" t="str">
        <f t="shared" si="75"/>
        <v/>
      </c>
      <c r="G301">
        <f t="shared" si="72"/>
        <v>505471.14657598699</v>
      </c>
      <c r="H301">
        <f t="shared" si="73"/>
        <v>962580.30228346284</v>
      </c>
      <c r="I301">
        <f t="shared" si="76"/>
        <v>3.5955248318850185E-2</v>
      </c>
      <c r="J301">
        <f t="shared" si="77"/>
        <v>8.2494463077341876E-3</v>
      </c>
      <c r="K301">
        <f t="shared" si="84"/>
        <v>5.3671799999999999E-2</v>
      </c>
      <c r="L301">
        <f t="shared" si="84"/>
        <v>-0.19842765802469167</v>
      </c>
      <c r="M301">
        <f t="shared" si="84"/>
        <v>0.26001749999999996</v>
      </c>
      <c r="N301">
        <f t="shared" si="84"/>
        <v>-2.2944423227924244E-2</v>
      </c>
      <c r="O301">
        <f t="shared" si="84"/>
        <v>-2.9623068000000002E-2</v>
      </c>
      <c r="P301">
        <f t="shared" si="84"/>
        <v>1.0082964999209241E-2</v>
      </c>
      <c r="Q301">
        <f t="shared" si="84"/>
        <v>-2.0568563539199999E-5</v>
      </c>
      <c r="R301">
        <f t="shared" si="84"/>
        <v>-1.8463325780520127E-3</v>
      </c>
      <c r="S301">
        <f t="shared" si="84"/>
        <v>0.10360116</v>
      </c>
      <c r="T301">
        <f t="shared" si="84"/>
        <v>2.4509662500000001E-2</v>
      </c>
      <c r="U301">
        <f t="shared" si="84"/>
        <v>-1.0526826959999999E-2</v>
      </c>
      <c r="V301">
        <f t="shared" si="84"/>
        <v>8.0185100895886596E-2</v>
      </c>
      <c r="W301">
        <f t="shared" si="84"/>
        <v>-5.0522700340231028E-2</v>
      </c>
      <c r="X301">
        <f t="shared" si="84"/>
        <v>-5.9015050381807432E-2</v>
      </c>
      <c r="Y301">
        <f t="shared" si="84"/>
        <v>-7.185735E-2</v>
      </c>
      <c r="Z301">
        <f t="shared" si="84"/>
        <v>-5.1328961999999999E-2</v>
      </c>
      <c r="AA301">
        <f t="shared" si="83"/>
        <v>-9.2513899999999996E-2</v>
      </c>
      <c r="AB301">
        <f t="shared" si="83"/>
        <v>-4.4243999999999999E-2</v>
      </c>
      <c r="AC301">
        <f t="shared" si="83"/>
        <v>0.12012491099310274</v>
      </c>
      <c r="AD301">
        <f t="shared" si="83"/>
        <v>-0.12642077416315547</v>
      </c>
      <c r="AE301">
        <f t="shared" si="83"/>
        <v>-7.1846531999999991E-2</v>
      </c>
      <c r="AF301">
        <f t="shared" si="83"/>
        <v>-0.20122231949043226</v>
      </c>
      <c r="AG301">
        <f t="shared" si="83"/>
        <v>2.86327778688E-4</v>
      </c>
      <c r="AH301">
        <f t="shared" si="83"/>
        <v>2.6408250000000002E-4</v>
      </c>
      <c r="AI301">
        <f t="shared" si="82"/>
        <v>8.5469757038187066E-5</v>
      </c>
      <c r="AJ301">
        <f t="shared" si="82"/>
        <v>1.7584204985974485E-2</v>
      </c>
      <c r="AK301">
        <f t="shared" si="82"/>
        <v>1.7143249715133942E-5</v>
      </c>
      <c r="AL301">
        <f t="shared" si="82"/>
        <v>2.6855564353883945E-2</v>
      </c>
      <c r="AM301">
        <f t="shared" si="82"/>
        <v>0.38382347999999999</v>
      </c>
      <c r="AN301">
        <f t="shared" si="82"/>
        <v>1.7277989063952756E-5</v>
      </c>
      <c r="AO301">
        <f t="shared" si="82"/>
        <v>-9.6145043440311832E-3</v>
      </c>
      <c r="AP301">
        <f t="shared" si="82"/>
        <v>-1.4482710478528952E-2</v>
      </c>
      <c r="AQ301">
        <f t="shared" si="81"/>
        <v>-5.86379095987006E-3</v>
      </c>
      <c r="AR301">
        <f t="shared" si="81"/>
        <v>1.5730336434716694E-2</v>
      </c>
      <c r="AS301">
        <f t="shared" si="81"/>
        <v>-3.9716094113030474E-2</v>
      </c>
      <c r="AT301">
        <f t="shared" si="81"/>
        <v>-3.3811700399999996E-3</v>
      </c>
      <c r="AU301">
        <f t="shared" si="81"/>
        <v>0.1015270632</v>
      </c>
      <c r="AV301">
        <f t="shared" si="81"/>
        <v>2.7513185528527141E-2</v>
      </c>
      <c r="AW301">
        <f t="shared" si="81"/>
        <v>-2.0287881043199998E-3</v>
      </c>
    </row>
    <row r="302" spans="1:49" x14ac:dyDescent="0.25">
      <c r="A302">
        <v>0.5</v>
      </c>
      <c r="B302">
        <v>8.3000000000000007</v>
      </c>
      <c r="C302">
        <v>24</v>
      </c>
      <c r="D302">
        <v>0.8</v>
      </c>
      <c r="E302">
        <f t="shared" si="74"/>
        <v>0.65627030474840531</v>
      </c>
      <c r="F302">
        <f t="shared" si="75"/>
        <v>0.80287452865604847</v>
      </c>
      <c r="G302">
        <f t="shared" si="72"/>
        <v>1945057.2303958</v>
      </c>
      <c r="H302">
        <f t="shared" si="73"/>
        <v>2544637.8483824302</v>
      </c>
      <c r="I302">
        <f t="shared" si="76"/>
        <v>0.13835609843803956</v>
      </c>
      <c r="J302">
        <f t="shared" si="77"/>
        <v>2.1807898263720527E-2</v>
      </c>
      <c r="K302">
        <f t="shared" si="84"/>
        <v>5.3671799999999999E-2</v>
      </c>
      <c r="L302">
        <f t="shared" si="84"/>
        <v>-0.19842765802469167</v>
      </c>
      <c r="M302">
        <f t="shared" si="84"/>
        <v>0.34669</v>
      </c>
      <c r="N302">
        <f t="shared" si="84"/>
        <v>-2.2944423227924244E-2</v>
      </c>
      <c r="O302">
        <f t="shared" si="84"/>
        <v>-5.2663232000000011E-2</v>
      </c>
      <c r="P302">
        <f t="shared" si="84"/>
        <v>1.3443953332278987E-2</v>
      </c>
      <c r="Q302">
        <f t="shared" si="84"/>
        <v>-1.1556767662080007E-4</v>
      </c>
      <c r="R302">
        <f t="shared" si="84"/>
        <v>-2.4617767707360173E-3</v>
      </c>
      <c r="S302">
        <f t="shared" si="84"/>
        <v>0.18417984000000004</v>
      </c>
      <c r="T302">
        <f t="shared" si="84"/>
        <v>2.4509662500000001E-2</v>
      </c>
      <c r="U302">
        <f t="shared" si="84"/>
        <v>-2.4952478720000004E-2</v>
      </c>
      <c r="V302">
        <f t="shared" si="84"/>
        <v>0.10691346786118214</v>
      </c>
      <c r="W302">
        <f t="shared" si="84"/>
        <v>-6.7363600453641384E-2</v>
      </c>
      <c r="X302">
        <f t="shared" si="84"/>
        <v>-5.9015050381807432E-2</v>
      </c>
      <c r="Y302">
        <f t="shared" si="84"/>
        <v>-7.185735E-2</v>
      </c>
      <c r="Z302">
        <f t="shared" si="84"/>
        <v>-9.1251488000000019E-2</v>
      </c>
      <c r="AA302">
        <f t="shared" si="83"/>
        <v>-9.2513899999999996E-2</v>
      </c>
      <c r="AB302">
        <f t="shared" si="83"/>
        <v>-7.8656000000000018E-2</v>
      </c>
      <c r="AC302">
        <f t="shared" si="83"/>
        <v>0.16016654799080368</v>
      </c>
      <c r="AD302">
        <f t="shared" si="83"/>
        <v>-0.12642077416315547</v>
      </c>
      <c r="AE302">
        <f t="shared" si="83"/>
        <v>-0.12772716800000003</v>
      </c>
      <c r="AF302">
        <f t="shared" si="83"/>
        <v>-0.26829642598724301</v>
      </c>
      <c r="AG302">
        <f t="shared" si="83"/>
        <v>2.1450362716160017E-3</v>
      </c>
      <c r="AH302">
        <f t="shared" si="83"/>
        <v>3.5211000000000004E-4</v>
      </c>
      <c r="AI302">
        <f t="shared" si="82"/>
        <v>3.6016885270413008E-4</v>
      </c>
      <c r="AJ302">
        <f t="shared" si="82"/>
        <v>1.7584204985974485E-2</v>
      </c>
      <c r="AK302">
        <f t="shared" si="82"/>
        <v>5.4181134902151741E-5</v>
      </c>
      <c r="AL302">
        <f t="shared" si="82"/>
        <v>3.5807419138511931E-2</v>
      </c>
      <c r="AM302">
        <f t="shared" si="82"/>
        <v>0.51176463999999999</v>
      </c>
      <c r="AN302">
        <f t="shared" si="82"/>
        <v>1.2943876215080119E-4</v>
      </c>
      <c r="AO302">
        <f t="shared" si="82"/>
        <v>-9.6145043440311832E-3</v>
      </c>
      <c r="AP302">
        <f t="shared" si="82"/>
        <v>-1.4482710478528952E-2</v>
      </c>
      <c r="AQ302">
        <f t="shared" si="81"/>
        <v>-1.042451726199122E-2</v>
      </c>
      <c r="AR302">
        <f t="shared" si="81"/>
        <v>2.0973781912955593E-2</v>
      </c>
      <c r="AS302">
        <f t="shared" si="81"/>
        <v>-7.060638953427642E-2</v>
      </c>
      <c r="AT302">
        <f t="shared" si="81"/>
        <v>-1.0686167040000005E-2</v>
      </c>
      <c r="AU302">
        <f t="shared" si="81"/>
        <v>0.24065674240000007</v>
      </c>
      <c r="AV302">
        <f t="shared" si="81"/>
        <v>4.8912329828492702E-2</v>
      </c>
      <c r="AW302">
        <f t="shared" si="81"/>
        <v>-1.1399061831680006E-2</v>
      </c>
    </row>
    <row r="303" spans="1:49" x14ac:dyDescent="0.25">
      <c r="A303">
        <v>0.5</v>
      </c>
      <c r="B303">
        <v>8.3000000000000007</v>
      </c>
      <c r="C303">
        <v>24</v>
      </c>
      <c r="D303">
        <v>1</v>
      </c>
      <c r="E303">
        <f t="shared" si="74"/>
        <v>0.65627030474840531</v>
      </c>
      <c r="F303" t="str">
        <f t="shared" si="75"/>
        <v/>
      </c>
      <c r="G303">
        <f t="shared" si="72"/>
        <v>3320617.0114869704</v>
      </c>
      <c r="H303">
        <f t="shared" si="73"/>
        <v>4555234.0101366583</v>
      </c>
      <c r="I303">
        <f t="shared" si="76"/>
        <v>0.23620262012693119</v>
      </c>
      <c r="J303">
        <f t="shared" si="77"/>
        <v>3.903898541933902E-2</v>
      </c>
      <c r="K303">
        <f t="shared" si="84"/>
        <v>5.3671799999999999E-2</v>
      </c>
      <c r="L303">
        <f t="shared" si="84"/>
        <v>-0.19842765802469167</v>
      </c>
      <c r="M303">
        <f t="shared" si="84"/>
        <v>0.43336249999999998</v>
      </c>
      <c r="N303">
        <f t="shared" si="84"/>
        <v>-2.2944423227924244E-2</v>
      </c>
      <c r="O303">
        <f t="shared" si="84"/>
        <v>-8.2286300000000007E-2</v>
      </c>
      <c r="P303">
        <f t="shared" si="84"/>
        <v>1.6804941665348735E-2</v>
      </c>
      <c r="Q303">
        <f t="shared" si="84"/>
        <v>-4.408557E-4</v>
      </c>
      <c r="R303">
        <f t="shared" si="84"/>
        <v>-3.0772209634200211E-3</v>
      </c>
      <c r="S303">
        <f t="shared" si="84"/>
        <v>0.28778100000000001</v>
      </c>
      <c r="T303">
        <f t="shared" si="84"/>
        <v>2.4509662500000001E-2</v>
      </c>
      <c r="U303">
        <f t="shared" si="84"/>
        <v>-4.8735309999999997E-2</v>
      </c>
      <c r="V303">
        <f t="shared" si="84"/>
        <v>0.13364183482647765</v>
      </c>
      <c r="W303">
        <f t="shared" si="84"/>
        <v>-8.4204500567051727E-2</v>
      </c>
      <c r="X303">
        <f t="shared" si="84"/>
        <v>-5.9015050381807432E-2</v>
      </c>
      <c r="Y303">
        <f t="shared" si="84"/>
        <v>-7.185735E-2</v>
      </c>
      <c r="Z303">
        <f t="shared" si="84"/>
        <v>-0.14258045</v>
      </c>
      <c r="AA303">
        <f t="shared" si="83"/>
        <v>-9.2513899999999996E-2</v>
      </c>
      <c r="AB303">
        <f t="shared" si="83"/>
        <v>-0.1229</v>
      </c>
      <c r="AC303">
        <f t="shared" si="83"/>
        <v>0.20020818498850459</v>
      </c>
      <c r="AD303">
        <f t="shared" si="83"/>
        <v>-0.12642077416315547</v>
      </c>
      <c r="AE303">
        <f t="shared" si="83"/>
        <v>-0.19957369999999999</v>
      </c>
      <c r="AF303">
        <f t="shared" si="83"/>
        <v>-0.3353705324840538</v>
      </c>
      <c r="AG303">
        <f t="shared" si="83"/>
        <v>1.0228330000000001E-2</v>
      </c>
      <c r="AH303">
        <f t="shared" si="83"/>
        <v>4.4013750000000001E-4</v>
      </c>
      <c r="AI303">
        <f t="shared" si="82"/>
        <v>1.0991481100589902E-3</v>
      </c>
      <c r="AJ303">
        <f t="shared" si="82"/>
        <v>1.7584204985974485E-2</v>
      </c>
      <c r="AK303">
        <f t="shared" si="82"/>
        <v>1.3227816138220634E-4</v>
      </c>
      <c r="AL303">
        <f t="shared" si="82"/>
        <v>4.4759273923139907E-2</v>
      </c>
      <c r="AM303">
        <f t="shared" si="82"/>
        <v>0.63970579999999999</v>
      </c>
      <c r="AN303">
        <f t="shared" si="82"/>
        <v>6.1721211505318205E-4</v>
      </c>
      <c r="AO303">
        <f t="shared" si="82"/>
        <v>-9.6145043440311832E-3</v>
      </c>
      <c r="AP303">
        <f t="shared" si="82"/>
        <v>-1.4482710478528952E-2</v>
      </c>
      <c r="AQ303">
        <f t="shared" si="81"/>
        <v>-1.6288308221861281E-2</v>
      </c>
      <c r="AR303">
        <f t="shared" si="81"/>
        <v>2.6217227391194493E-2</v>
      </c>
      <c r="AS303">
        <f t="shared" si="81"/>
        <v>-0.11032248364730687</v>
      </c>
      <c r="AT303">
        <f t="shared" si="81"/>
        <v>-2.6089274999999999E-2</v>
      </c>
      <c r="AU303">
        <f t="shared" si="81"/>
        <v>0.47003270000000003</v>
      </c>
      <c r="AV303">
        <f t="shared" si="81"/>
        <v>7.642551535701983E-2</v>
      </c>
      <c r="AW303">
        <f t="shared" si="81"/>
        <v>-4.3483969999999997E-2</v>
      </c>
    </row>
    <row r="304" spans="1:49" x14ac:dyDescent="0.25">
      <c r="A304">
        <v>0.5</v>
      </c>
      <c r="B304">
        <v>8.3000000000000007</v>
      </c>
      <c r="C304">
        <v>24</v>
      </c>
      <c r="D304">
        <v>1.2</v>
      </c>
      <c r="E304">
        <f t="shared" si="74"/>
        <v>0.65627030474840531</v>
      </c>
      <c r="F304" t="str">
        <f t="shared" si="75"/>
        <v/>
      </c>
      <c r="G304">
        <f t="shared" si="72"/>
        <v>4594765.8417797768</v>
      </c>
      <c r="H304">
        <f t="shared" si="73"/>
        <v>6991972.4485705346</v>
      </c>
      <c r="I304">
        <f t="shared" si="76"/>
        <v>0.32683556307269324</v>
      </c>
      <c r="J304">
        <f t="shared" si="77"/>
        <v>5.992217081817415E-2</v>
      </c>
      <c r="K304">
        <f t="shared" si="84"/>
        <v>5.3671799999999999E-2</v>
      </c>
      <c r="L304">
        <f t="shared" si="84"/>
        <v>-0.19842765802469167</v>
      </c>
      <c r="M304">
        <f t="shared" si="84"/>
        <v>0.52003499999999991</v>
      </c>
      <c r="N304">
        <f t="shared" si="84"/>
        <v>-2.2944423227924244E-2</v>
      </c>
      <c r="O304">
        <f t="shared" si="84"/>
        <v>-0.11849227200000001</v>
      </c>
      <c r="P304">
        <f t="shared" si="84"/>
        <v>2.0165929998418482E-2</v>
      </c>
      <c r="Q304">
        <f t="shared" si="84"/>
        <v>-1.3163880665087999E-3</v>
      </c>
      <c r="R304">
        <f t="shared" si="84"/>
        <v>-3.6926651561040255E-3</v>
      </c>
      <c r="S304">
        <f t="shared" si="84"/>
        <v>0.41440463999999999</v>
      </c>
      <c r="T304">
        <f t="shared" si="84"/>
        <v>2.4509662500000001E-2</v>
      </c>
      <c r="U304">
        <f t="shared" si="84"/>
        <v>-8.4214615679999993E-2</v>
      </c>
      <c r="V304">
        <f t="shared" si="84"/>
        <v>0.16037020179177319</v>
      </c>
      <c r="W304">
        <f t="shared" si="84"/>
        <v>-0.10104540068046206</v>
      </c>
      <c r="X304">
        <f t="shared" si="84"/>
        <v>-5.9015050381807432E-2</v>
      </c>
      <c r="Y304">
        <f t="shared" si="84"/>
        <v>-7.185735E-2</v>
      </c>
      <c r="Z304">
        <f t="shared" si="84"/>
        <v>-0.205315848</v>
      </c>
      <c r="AA304">
        <f t="shared" si="83"/>
        <v>-9.2513899999999996E-2</v>
      </c>
      <c r="AB304">
        <f t="shared" si="83"/>
        <v>-0.17697599999999999</v>
      </c>
      <c r="AC304">
        <f t="shared" si="83"/>
        <v>0.24024982198620548</v>
      </c>
      <c r="AD304">
        <f t="shared" si="83"/>
        <v>-0.12642077416315547</v>
      </c>
      <c r="AE304">
        <f t="shared" si="83"/>
        <v>-0.28738612799999996</v>
      </c>
      <c r="AF304">
        <f t="shared" si="83"/>
        <v>-0.40244463898086452</v>
      </c>
      <c r="AG304">
        <f t="shared" si="83"/>
        <v>3.6649955672064E-2</v>
      </c>
      <c r="AH304">
        <f t="shared" si="83"/>
        <v>5.2816500000000004E-4</v>
      </c>
      <c r="AI304">
        <f t="shared" si="82"/>
        <v>2.7350322252219861E-3</v>
      </c>
      <c r="AJ304">
        <f t="shared" si="82"/>
        <v>1.7584204985974485E-2</v>
      </c>
      <c r="AK304">
        <f t="shared" si="82"/>
        <v>2.7429199544214307E-4</v>
      </c>
      <c r="AL304">
        <f t="shared" si="82"/>
        <v>5.371112870776789E-2</v>
      </c>
      <c r="AM304">
        <f t="shared" si="82"/>
        <v>0.76764695999999999</v>
      </c>
      <c r="AN304">
        <f t="shared" si="82"/>
        <v>2.2115826001859527E-3</v>
      </c>
      <c r="AO304">
        <f t="shared" si="82"/>
        <v>-9.6145043440311832E-3</v>
      </c>
      <c r="AP304">
        <f t="shared" si="82"/>
        <v>-1.4482710478528952E-2</v>
      </c>
      <c r="AQ304">
        <f t="shared" si="81"/>
        <v>-2.345516383948024E-2</v>
      </c>
      <c r="AR304">
        <f t="shared" si="81"/>
        <v>3.1460672869433388E-2</v>
      </c>
      <c r="AS304">
        <f t="shared" si="81"/>
        <v>-0.1588643764521219</v>
      </c>
      <c r="AT304">
        <f t="shared" si="81"/>
        <v>-5.4098720639999993E-2</v>
      </c>
      <c r="AU304">
        <f t="shared" si="81"/>
        <v>0.81221650560000003</v>
      </c>
      <c r="AV304">
        <f t="shared" si="81"/>
        <v>0.11005274211410856</v>
      </c>
      <c r="AW304">
        <f t="shared" si="81"/>
        <v>-0.12984243867647999</v>
      </c>
    </row>
    <row r="305" spans="1:49" x14ac:dyDescent="0.25">
      <c r="A305">
        <v>0.5</v>
      </c>
      <c r="B305">
        <v>8.3000000000000007</v>
      </c>
      <c r="C305">
        <v>24</v>
      </c>
      <c r="D305">
        <v>1.4</v>
      </c>
      <c r="E305">
        <f t="shared" si="74"/>
        <v>0.65627030474840531</v>
      </c>
      <c r="F305" t="str">
        <f t="shared" si="75"/>
        <v/>
      </c>
      <c r="G305">
        <f t="shared" si="72"/>
        <v>5726501.599771616</v>
      </c>
      <c r="H305">
        <f t="shared" si="73"/>
        <v>9724022.8306549806</v>
      </c>
      <c r="I305">
        <f t="shared" si="76"/>
        <v>0.40733835830751786</v>
      </c>
      <c r="J305">
        <f t="shared" si="77"/>
        <v>8.3336220413376974E-2</v>
      </c>
      <c r="K305">
        <f t="shared" si="84"/>
        <v>5.3671799999999999E-2</v>
      </c>
      <c r="L305">
        <f t="shared" si="84"/>
        <v>-0.19842765802469167</v>
      </c>
      <c r="M305">
        <f t="shared" si="84"/>
        <v>0.60670749999999996</v>
      </c>
      <c r="N305">
        <f t="shared" si="84"/>
        <v>-2.2944423227924244E-2</v>
      </c>
      <c r="O305">
        <f t="shared" si="84"/>
        <v>-0.16128114799999999</v>
      </c>
      <c r="P305">
        <f t="shared" si="84"/>
        <v>2.3526918331488227E-2</v>
      </c>
      <c r="Q305">
        <f t="shared" si="84"/>
        <v>-3.3194388639551987E-3</v>
      </c>
      <c r="R305">
        <f t="shared" si="84"/>
        <v>-4.3081093487880298E-3</v>
      </c>
      <c r="S305">
        <f t="shared" si="84"/>
        <v>0.56405075999999998</v>
      </c>
      <c r="T305">
        <f t="shared" si="84"/>
        <v>2.4509662500000001E-2</v>
      </c>
      <c r="U305">
        <f t="shared" si="84"/>
        <v>-0.13372969063999995</v>
      </c>
      <c r="V305">
        <f t="shared" si="84"/>
        <v>0.18709856875706871</v>
      </c>
      <c r="W305">
        <f t="shared" si="84"/>
        <v>-0.1178863007938724</v>
      </c>
      <c r="X305">
        <f t="shared" si="84"/>
        <v>-5.9015050381807432E-2</v>
      </c>
      <c r="Y305">
        <f t="shared" si="84"/>
        <v>-7.185735E-2</v>
      </c>
      <c r="Z305">
        <f t="shared" ref="Z305:AO320" si="85">Z$4*$A305^Z$1*$D305^Z$2*$E305^Z$3</f>
        <v>-0.27945768199999999</v>
      </c>
      <c r="AA305">
        <f t="shared" si="85"/>
        <v>-9.2513899999999996E-2</v>
      </c>
      <c r="AB305">
        <f t="shared" si="85"/>
        <v>-0.24088399999999996</v>
      </c>
      <c r="AC305">
        <f t="shared" si="85"/>
        <v>0.28029145898390639</v>
      </c>
      <c r="AD305">
        <f t="shared" si="85"/>
        <v>-0.12642077416315547</v>
      </c>
      <c r="AE305">
        <f t="shared" si="85"/>
        <v>-0.39116445199999994</v>
      </c>
      <c r="AF305">
        <f t="shared" si="85"/>
        <v>-0.4695187454776753</v>
      </c>
      <c r="AG305">
        <f t="shared" si="85"/>
        <v>0.10782041053683195</v>
      </c>
      <c r="AH305">
        <f t="shared" si="85"/>
        <v>6.1619249999999995E-4</v>
      </c>
      <c r="AI305">
        <f t="shared" si="85"/>
        <v>5.9114823314436616E-3</v>
      </c>
      <c r="AJ305">
        <f t="shared" si="85"/>
        <v>1.7584204985974485E-2</v>
      </c>
      <c r="AK305">
        <f t="shared" si="85"/>
        <v>5.0815978476588378E-4</v>
      </c>
      <c r="AL305">
        <f t="shared" si="85"/>
        <v>6.2662983492395866E-2</v>
      </c>
      <c r="AM305">
        <f t="shared" si="85"/>
        <v>0.89558811999999988</v>
      </c>
      <c r="AN305">
        <f t="shared" si="85"/>
        <v>6.5062491759007024E-3</v>
      </c>
      <c r="AO305">
        <f t="shared" si="85"/>
        <v>-9.6145043440311832E-3</v>
      </c>
      <c r="AP305">
        <f t="shared" si="82"/>
        <v>-1.4482710478528952E-2</v>
      </c>
      <c r="AQ305">
        <f t="shared" si="81"/>
        <v>-3.1925084114848103E-2</v>
      </c>
      <c r="AR305">
        <f t="shared" si="81"/>
        <v>3.6704118347672288E-2</v>
      </c>
      <c r="AS305">
        <f t="shared" si="81"/>
        <v>-0.21623206794872143</v>
      </c>
      <c r="AT305">
        <f t="shared" si="81"/>
        <v>-0.10022455883999996</v>
      </c>
      <c r="AU305">
        <f t="shared" si="81"/>
        <v>1.2897697287999998</v>
      </c>
      <c r="AV305">
        <f t="shared" si="81"/>
        <v>0.14979401009975885</v>
      </c>
      <c r="AW305">
        <f t="shared" si="81"/>
        <v>-0.32741411753791982</v>
      </c>
    </row>
    <row r="306" spans="1:49" x14ac:dyDescent="0.25">
      <c r="A306">
        <v>0.5</v>
      </c>
      <c r="B306">
        <v>8.3000000000000007</v>
      </c>
      <c r="C306">
        <v>24</v>
      </c>
      <c r="D306">
        <v>1.6</v>
      </c>
      <c r="E306">
        <f t="shared" si="74"/>
        <v>0.65627030474840531</v>
      </c>
      <c r="F306" t="str">
        <f t="shared" si="75"/>
        <v/>
      </c>
      <c r="G306">
        <f t="shared" si="72"/>
        <v>6669633.9454837739</v>
      </c>
      <c r="H306">
        <f t="shared" si="73"/>
        <v>12489202.16767895</v>
      </c>
      <c r="I306">
        <f t="shared" si="76"/>
        <v>0.47442538774001297</v>
      </c>
      <c r="J306">
        <f t="shared" si="77"/>
        <v>0.10703418973388126</v>
      </c>
      <c r="K306">
        <f t="shared" ref="K306:Z321" si="86">K$4*$A306^K$1*$D306^K$2*$E306^K$3</f>
        <v>5.3671799999999999E-2</v>
      </c>
      <c r="L306">
        <f t="shared" si="86"/>
        <v>-0.19842765802469167</v>
      </c>
      <c r="M306">
        <f t="shared" si="86"/>
        <v>0.69338</v>
      </c>
      <c r="N306">
        <f t="shared" si="86"/>
        <v>-2.2944423227924244E-2</v>
      </c>
      <c r="O306">
        <f t="shared" si="86"/>
        <v>-0.21065292800000004</v>
      </c>
      <c r="P306">
        <f t="shared" si="86"/>
        <v>2.6887906664557974E-2</v>
      </c>
      <c r="Q306">
        <f t="shared" si="86"/>
        <v>-7.3963313037312042E-3</v>
      </c>
      <c r="R306">
        <f t="shared" si="86"/>
        <v>-4.9235535414720345E-3</v>
      </c>
      <c r="S306">
        <f t="shared" si="86"/>
        <v>0.73671936000000016</v>
      </c>
      <c r="T306">
        <f t="shared" si="86"/>
        <v>2.4509662500000001E-2</v>
      </c>
      <c r="U306">
        <f t="shared" si="86"/>
        <v>-0.19961982976000003</v>
      </c>
      <c r="V306">
        <f t="shared" si="86"/>
        <v>0.21382693572236428</v>
      </c>
      <c r="W306">
        <f t="shared" si="86"/>
        <v>-0.13472720090728277</v>
      </c>
      <c r="X306">
        <f t="shared" si="86"/>
        <v>-5.9015050381807432E-2</v>
      </c>
      <c r="Y306">
        <f t="shared" si="86"/>
        <v>-7.185735E-2</v>
      </c>
      <c r="Z306">
        <f t="shared" si="86"/>
        <v>-0.36500595200000008</v>
      </c>
      <c r="AA306">
        <f t="shared" si="85"/>
        <v>-9.2513899999999996E-2</v>
      </c>
      <c r="AB306">
        <f t="shared" si="85"/>
        <v>-0.31462400000000007</v>
      </c>
      <c r="AC306">
        <f t="shared" si="85"/>
        <v>0.32033309598160736</v>
      </c>
      <c r="AD306">
        <f t="shared" si="85"/>
        <v>-0.12642077416315547</v>
      </c>
      <c r="AE306">
        <f t="shared" si="85"/>
        <v>-0.51090867200000012</v>
      </c>
      <c r="AF306">
        <f t="shared" si="85"/>
        <v>-0.53659285197448603</v>
      </c>
      <c r="AG306">
        <f t="shared" si="85"/>
        <v>0.27456464276684822</v>
      </c>
      <c r="AH306">
        <f t="shared" si="85"/>
        <v>7.0422000000000008E-4</v>
      </c>
      <c r="AI306">
        <f t="shared" si="85"/>
        <v>1.1525403286532163E-2</v>
      </c>
      <c r="AJ306">
        <f t="shared" si="85"/>
        <v>1.7584204985974485E-2</v>
      </c>
      <c r="AK306">
        <f t="shared" si="85"/>
        <v>8.6689815843442786E-4</v>
      </c>
      <c r="AL306">
        <f t="shared" si="85"/>
        <v>7.1614838277023862E-2</v>
      </c>
      <c r="AM306">
        <f t="shared" si="85"/>
        <v>1.02352928</v>
      </c>
      <c r="AN306">
        <f t="shared" si="85"/>
        <v>1.6568161555302552E-2</v>
      </c>
      <c r="AO306">
        <f t="shared" si="85"/>
        <v>-9.6145043440311832E-3</v>
      </c>
      <c r="AP306">
        <f t="shared" si="82"/>
        <v>-1.4482710478528952E-2</v>
      </c>
      <c r="AQ306">
        <f t="shared" si="81"/>
        <v>-4.1698069047964879E-2</v>
      </c>
      <c r="AR306">
        <f t="shared" si="81"/>
        <v>4.1947563825911187E-2</v>
      </c>
      <c r="AS306">
        <f t="shared" si="81"/>
        <v>-0.28242555813710568</v>
      </c>
      <c r="AT306">
        <f t="shared" si="81"/>
        <v>-0.17097867264000008</v>
      </c>
      <c r="AU306">
        <f t="shared" si="81"/>
        <v>1.9252539392000005</v>
      </c>
      <c r="AV306">
        <f t="shared" si="81"/>
        <v>0.19564931931397081</v>
      </c>
      <c r="AW306">
        <f t="shared" si="81"/>
        <v>-0.72953995722752041</v>
      </c>
    </row>
    <row r="307" spans="1:49" x14ac:dyDescent="0.25">
      <c r="A307">
        <v>0.5</v>
      </c>
      <c r="B307">
        <v>8.3000000000000007</v>
      </c>
      <c r="C307">
        <v>24.5</v>
      </c>
      <c r="D307">
        <v>0.4</v>
      </c>
      <c r="E307">
        <f t="shared" si="74"/>
        <v>0.6699426027639972</v>
      </c>
      <c r="F307" t="str">
        <f t="shared" si="75"/>
        <v/>
      </c>
      <c r="G307">
        <f t="shared" si="72"/>
        <v>-1059379.6880541618</v>
      </c>
      <c r="H307">
        <f t="shared" si="73"/>
        <v>-370442.27040338155</v>
      </c>
      <c r="I307">
        <f t="shared" si="76"/>
        <v>-7.5355952572076945E-2</v>
      </c>
      <c r="J307">
        <f t="shared" si="77"/>
        <v>-3.1747414865631904E-3</v>
      </c>
      <c r="K307">
        <f t="shared" si="86"/>
        <v>5.3671799999999999E-2</v>
      </c>
      <c r="L307">
        <f t="shared" si="86"/>
        <v>-0.20256156756687277</v>
      </c>
      <c r="M307">
        <f t="shared" si="86"/>
        <v>0.173345</v>
      </c>
      <c r="N307">
        <f t="shared" si="86"/>
        <v>-2.3910399379447105E-2</v>
      </c>
      <c r="O307">
        <f t="shared" si="86"/>
        <v>-1.3165808000000003E-2</v>
      </c>
      <c r="P307">
        <f t="shared" si="86"/>
        <v>7.150913563319641E-3</v>
      </c>
      <c r="Q307">
        <f t="shared" si="86"/>
        <v>-1.805744947200001E-6</v>
      </c>
      <c r="R307">
        <f t="shared" si="86"/>
        <v>-1.3367126078396806E-3</v>
      </c>
      <c r="S307">
        <f t="shared" si="86"/>
        <v>4.604496000000001E-2</v>
      </c>
      <c r="T307">
        <f t="shared" si="86"/>
        <v>2.4509662500000001E-2</v>
      </c>
      <c r="U307">
        <f t="shared" si="86"/>
        <v>-3.1190598400000005E-3</v>
      </c>
      <c r="V307">
        <f t="shared" si="86"/>
        <v>5.4570415887478387E-2</v>
      </c>
      <c r="W307">
        <f t="shared" si="86"/>
        <v>-3.4383504398212798E-2</v>
      </c>
      <c r="X307">
        <f t="shared" si="86"/>
        <v>-6.1499624985555418E-2</v>
      </c>
      <c r="Y307">
        <f t="shared" si="86"/>
        <v>-7.185735E-2</v>
      </c>
      <c r="Z307">
        <f t="shared" si="86"/>
        <v>-2.2812872000000005E-2</v>
      </c>
      <c r="AA307">
        <f t="shared" si="85"/>
        <v>-9.2513899999999996E-2</v>
      </c>
      <c r="AB307">
        <f t="shared" si="85"/>
        <v>-1.9664000000000004E-2</v>
      </c>
      <c r="AC307">
        <f t="shared" si="85"/>
        <v>8.1751675536972726E-2</v>
      </c>
      <c r="AD307">
        <f t="shared" si="85"/>
        <v>-0.13174317654762865</v>
      </c>
      <c r="AE307">
        <f t="shared" si="85"/>
        <v>-3.1931792000000007E-2</v>
      </c>
      <c r="AF307">
        <f t="shared" si="85"/>
        <v>-0.13694296743098866</v>
      </c>
      <c r="AG307">
        <f t="shared" si="85"/>
        <v>1.6758095872000014E-5</v>
      </c>
      <c r="AH307">
        <f t="shared" si="85"/>
        <v>1.7605500000000002E-4</v>
      </c>
      <c r="AI307">
        <f t="shared" si="85"/>
        <v>1.1729131610007278E-5</v>
      </c>
      <c r="AJ307">
        <f t="shared" si="85"/>
        <v>1.7950542589848954E-2</v>
      </c>
      <c r="AK307">
        <f t="shared" si="85"/>
        <v>3.6774560041199136E-6</v>
      </c>
      <c r="AL307">
        <f t="shared" si="85"/>
        <v>1.8657468175253291E-2</v>
      </c>
      <c r="AM307">
        <f t="shared" si="85"/>
        <v>0.25588232</v>
      </c>
      <c r="AN307">
        <f t="shared" si="85"/>
        <v>1.0323078361636164E-6</v>
      </c>
      <c r="AO307">
        <f t="shared" si="85"/>
        <v>-9.814806517865168E-3</v>
      </c>
      <c r="AP307">
        <f t="shared" si="82"/>
        <v>-1.5727844963419266E-2</v>
      </c>
      <c r="AQ307">
        <f t="shared" si="81"/>
        <v>-2.715849169492288E-3</v>
      </c>
      <c r="AR307">
        <f t="shared" si="81"/>
        <v>1.1156071272231779E-2</v>
      </c>
      <c r="AS307">
        <f t="shared" si="81"/>
        <v>-1.8019338995726795E-2</v>
      </c>
      <c r="AT307">
        <f t="shared" si="81"/>
        <v>-6.6788544000000031E-4</v>
      </c>
      <c r="AU307">
        <f t="shared" si="81"/>
        <v>3.0082092800000008E-2</v>
      </c>
      <c r="AV307">
        <f t="shared" si="81"/>
        <v>1.2482834174979911E-2</v>
      </c>
      <c r="AW307">
        <f t="shared" si="81"/>
        <v>-1.781103411200001E-4</v>
      </c>
    </row>
    <row r="308" spans="1:49" x14ac:dyDescent="0.25">
      <c r="A308">
        <v>0.5</v>
      </c>
      <c r="B308">
        <v>8.3000000000000007</v>
      </c>
      <c r="C308">
        <v>24.5</v>
      </c>
      <c r="D308">
        <v>0.6</v>
      </c>
      <c r="E308">
        <f t="shared" si="74"/>
        <v>0.6699426027639972</v>
      </c>
      <c r="F308" t="str">
        <f t="shared" si="75"/>
        <v/>
      </c>
      <c r="G308">
        <f t="shared" si="72"/>
        <v>414347.44505058142</v>
      </c>
      <c r="H308">
        <f t="shared" si="73"/>
        <v>887292.28534989629</v>
      </c>
      <c r="I308">
        <f t="shared" si="76"/>
        <v>2.9473423711703771E-2</v>
      </c>
      <c r="J308">
        <f t="shared" si="77"/>
        <v>7.604217590882323E-3</v>
      </c>
      <c r="K308">
        <f t="shared" si="86"/>
        <v>5.3671799999999999E-2</v>
      </c>
      <c r="L308">
        <f t="shared" si="86"/>
        <v>-0.20256156756687277</v>
      </c>
      <c r="M308">
        <f t="shared" si="86"/>
        <v>0.26001749999999996</v>
      </c>
      <c r="N308">
        <f t="shared" si="86"/>
        <v>-2.3910399379447105E-2</v>
      </c>
      <c r="O308">
        <f t="shared" si="86"/>
        <v>-2.9623068000000002E-2</v>
      </c>
      <c r="P308">
        <f t="shared" si="86"/>
        <v>1.0726370344979461E-2</v>
      </c>
      <c r="Q308">
        <f t="shared" si="86"/>
        <v>-2.0568563539199999E-5</v>
      </c>
      <c r="R308">
        <f t="shared" si="86"/>
        <v>-2.0050689117595208E-3</v>
      </c>
      <c r="S308">
        <f t="shared" si="86"/>
        <v>0.10360116</v>
      </c>
      <c r="T308">
        <f t="shared" si="86"/>
        <v>2.4509662500000001E-2</v>
      </c>
      <c r="U308">
        <f t="shared" si="86"/>
        <v>-1.0526826959999999E-2</v>
      </c>
      <c r="V308">
        <f t="shared" si="86"/>
        <v>8.1855623831217569E-2</v>
      </c>
      <c r="W308">
        <f t="shared" si="86"/>
        <v>-5.1575256597319187E-2</v>
      </c>
      <c r="X308">
        <f t="shared" si="86"/>
        <v>-6.1499624985555418E-2</v>
      </c>
      <c r="Y308">
        <f t="shared" si="86"/>
        <v>-7.185735E-2</v>
      </c>
      <c r="Z308">
        <f t="shared" si="86"/>
        <v>-5.1328961999999999E-2</v>
      </c>
      <c r="AA308">
        <f t="shared" si="85"/>
        <v>-9.2513899999999996E-2</v>
      </c>
      <c r="AB308">
        <f t="shared" si="85"/>
        <v>-4.4243999999999999E-2</v>
      </c>
      <c r="AC308">
        <f t="shared" si="85"/>
        <v>0.12262751330545907</v>
      </c>
      <c r="AD308">
        <f t="shared" si="85"/>
        <v>-0.13174317654762865</v>
      </c>
      <c r="AE308">
        <f t="shared" si="85"/>
        <v>-7.1846531999999991E-2</v>
      </c>
      <c r="AF308">
        <f t="shared" si="85"/>
        <v>-0.20541445114648299</v>
      </c>
      <c r="AG308">
        <f t="shared" si="85"/>
        <v>2.86327778688E-4</v>
      </c>
      <c r="AH308">
        <f t="shared" si="85"/>
        <v>2.6408250000000002E-4</v>
      </c>
      <c r="AI308">
        <f t="shared" si="85"/>
        <v>8.9068093163492717E-5</v>
      </c>
      <c r="AJ308">
        <f t="shared" si="85"/>
        <v>1.7950542589848954E-2</v>
      </c>
      <c r="AK308">
        <f t="shared" si="85"/>
        <v>1.8617121020857054E-5</v>
      </c>
      <c r="AL308">
        <f t="shared" si="85"/>
        <v>2.7986202262879935E-2</v>
      </c>
      <c r="AM308">
        <f t="shared" si="85"/>
        <v>0.38382347999999999</v>
      </c>
      <c r="AN308">
        <f t="shared" si="85"/>
        <v>1.7637947169451775E-5</v>
      </c>
      <c r="AO308">
        <f t="shared" si="85"/>
        <v>-9.814806517865168E-3</v>
      </c>
      <c r="AP308">
        <f t="shared" si="82"/>
        <v>-1.5727844963419266E-2</v>
      </c>
      <c r="AQ308">
        <f t="shared" si="81"/>
        <v>-6.1106606313576471E-3</v>
      </c>
      <c r="AR308">
        <f t="shared" si="81"/>
        <v>1.673410690834767E-2</v>
      </c>
      <c r="AS308">
        <f t="shared" si="81"/>
        <v>-4.0543512740385285E-2</v>
      </c>
      <c r="AT308">
        <f t="shared" si="81"/>
        <v>-3.3811700399999996E-3</v>
      </c>
      <c r="AU308">
        <f t="shared" si="81"/>
        <v>0.1015270632</v>
      </c>
      <c r="AV308">
        <f t="shared" si="81"/>
        <v>2.8086376893704794E-2</v>
      </c>
      <c r="AW308">
        <f t="shared" si="81"/>
        <v>-2.0287881043199998E-3</v>
      </c>
    </row>
    <row r="309" spans="1:49" x14ac:dyDescent="0.25">
      <c r="A309">
        <v>0.5</v>
      </c>
      <c r="B309">
        <v>8.3000000000000007</v>
      </c>
      <c r="C309">
        <v>24.5</v>
      </c>
      <c r="D309">
        <v>0.8</v>
      </c>
      <c r="E309">
        <f t="shared" si="74"/>
        <v>0.6699426027639972</v>
      </c>
      <c r="F309">
        <f t="shared" si="75"/>
        <v>0.81064289613225327</v>
      </c>
      <c r="G309">
        <f t="shared" si="72"/>
        <v>1859100.6050988929</v>
      </c>
      <c r="H309">
        <f t="shared" si="73"/>
        <v>2466731.8684292082</v>
      </c>
      <c r="I309">
        <f t="shared" si="76"/>
        <v>0.13224181906099494</v>
      </c>
      <c r="J309">
        <f t="shared" si="77"/>
        <v>2.1140233241746843E-2</v>
      </c>
      <c r="K309">
        <f t="shared" si="86"/>
        <v>5.3671799999999999E-2</v>
      </c>
      <c r="L309">
        <f t="shared" si="86"/>
        <v>-0.20256156756687277</v>
      </c>
      <c r="M309">
        <f t="shared" si="86"/>
        <v>0.34669</v>
      </c>
      <c r="N309">
        <f t="shared" si="86"/>
        <v>-2.3910399379447105E-2</v>
      </c>
      <c r="O309">
        <f t="shared" si="86"/>
        <v>-5.2663232000000011E-2</v>
      </c>
      <c r="P309">
        <f t="shared" si="86"/>
        <v>1.4301827126639282E-2</v>
      </c>
      <c r="Q309">
        <f t="shared" si="86"/>
        <v>-1.1556767662080007E-4</v>
      </c>
      <c r="R309">
        <f t="shared" si="86"/>
        <v>-2.6734252156793612E-3</v>
      </c>
      <c r="S309">
        <f t="shared" si="86"/>
        <v>0.18417984000000004</v>
      </c>
      <c r="T309">
        <f t="shared" si="86"/>
        <v>2.4509662500000001E-2</v>
      </c>
      <c r="U309">
        <f t="shared" si="86"/>
        <v>-2.4952478720000004E-2</v>
      </c>
      <c r="V309">
        <f t="shared" si="86"/>
        <v>0.10914083177495677</v>
      </c>
      <c r="W309">
        <f t="shared" si="86"/>
        <v>-6.8767008796425597E-2</v>
      </c>
      <c r="X309">
        <f t="shared" si="86"/>
        <v>-6.1499624985555418E-2</v>
      </c>
      <c r="Y309">
        <f t="shared" si="86"/>
        <v>-7.185735E-2</v>
      </c>
      <c r="Z309">
        <f t="shared" si="86"/>
        <v>-9.1251488000000019E-2</v>
      </c>
      <c r="AA309">
        <f t="shared" si="85"/>
        <v>-9.2513899999999996E-2</v>
      </c>
      <c r="AB309">
        <f t="shared" si="85"/>
        <v>-7.8656000000000018E-2</v>
      </c>
      <c r="AC309">
        <f t="shared" si="85"/>
        <v>0.16350335107394545</v>
      </c>
      <c r="AD309">
        <f t="shared" si="85"/>
        <v>-0.13174317654762865</v>
      </c>
      <c r="AE309">
        <f t="shared" si="85"/>
        <v>-0.12772716800000003</v>
      </c>
      <c r="AF309">
        <f t="shared" si="85"/>
        <v>-0.27388593486197732</v>
      </c>
      <c r="AG309">
        <f t="shared" si="85"/>
        <v>2.1450362716160017E-3</v>
      </c>
      <c r="AH309">
        <f t="shared" si="85"/>
        <v>3.5211000000000004E-4</v>
      </c>
      <c r="AI309">
        <f t="shared" si="85"/>
        <v>3.7533221152023289E-4</v>
      </c>
      <c r="AJ309">
        <f t="shared" si="85"/>
        <v>1.7950542589848954E-2</v>
      </c>
      <c r="AK309">
        <f t="shared" si="85"/>
        <v>5.8839296065918618E-5</v>
      </c>
      <c r="AL309">
        <f t="shared" si="85"/>
        <v>3.7314936350506582E-2</v>
      </c>
      <c r="AM309">
        <f t="shared" si="85"/>
        <v>0.51176463999999999</v>
      </c>
      <c r="AN309">
        <f t="shared" si="85"/>
        <v>1.321354030289429E-4</v>
      </c>
      <c r="AO309">
        <f t="shared" si="85"/>
        <v>-9.814806517865168E-3</v>
      </c>
      <c r="AP309">
        <f t="shared" si="82"/>
        <v>-1.5727844963419266E-2</v>
      </c>
      <c r="AQ309">
        <f t="shared" si="81"/>
        <v>-1.0863396677969152E-2</v>
      </c>
      <c r="AR309">
        <f t="shared" si="81"/>
        <v>2.2312142544463558E-2</v>
      </c>
      <c r="AS309">
        <f t="shared" si="81"/>
        <v>-7.2077355982907182E-2</v>
      </c>
      <c r="AT309">
        <f t="shared" si="81"/>
        <v>-1.0686167040000005E-2</v>
      </c>
      <c r="AU309">
        <f t="shared" si="81"/>
        <v>0.24065674240000007</v>
      </c>
      <c r="AV309">
        <f t="shared" si="81"/>
        <v>4.9931336699919643E-2</v>
      </c>
      <c r="AW309">
        <f t="shared" si="81"/>
        <v>-1.1399061831680006E-2</v>
      </c>
    </row>
    <row r="310" spans="1:49" x14ac:dyDescent="0.25">
      <c r="A310">
        <v>0.5</v>
      </c>
      <c r="B310">
        <v>8.3000000000000007</v>
      </c>
      <c r="C310">
        <v>24.5</v>
      </c>
      <c r="D310">
        <v>1</v>
      </c>
      <c r="E310">
        <f t="shared" si="74"/>
        <v>0.6699426027639972</v>
      </c>
      <c r="F310" t="str">
        <f t="shared" si="75"/>
        <v/>
      </c>
      <c r="G310">
        <f t="shared" si="72"/>
        <v>3239827.4624185646</v>
      </c>
      <c r="H310">
        <f t="shared" si="73"/>
        <v>4473771.3065586928</v>
      </c>
      <c r="I310">
        <f t="shared" si="76"/>
        <v>0.23045588597998859</v>
      </c>
      <c r="J310">
        <f t="shared" si="77"/>
        <v>3.8340838784034825E-2</v>
      </c>
      <c r="K310">
        <f t="shared" si="86"/>
        <v>5.3671799999999999E-2</v>
      </c>
      <c r="L310">
        <f t="shared" si="86"/>
        <v>-0.20256156756687277</v>
      </c>
      <c r="M310">
        <f t="shared" si="86"/>
        <v>0.43336249999999998</v>
      </c>
      <c r="N310">
        <f t="shared" si="86"/>
        <v>-2.3910399379447105E-2</v>
      </c>
      <c r="O310">
        <f t="shared" si="86"/>
        <v>-8.2286300000000007E-2</v>
      </c>
      <c r="P310">
        <f t="shared" si="86"/>
        <v>1.7877283908299103E-2</v>
      </c>
      <c r="Q310">
        <f t="shared" si="86"/>
        <v>-4.408557E-4</v>
      </c>
      <c r="R310">
        <f t="shared" si="86"/>
        <v>-3.3417815195992012E-3</v>
      </c>
      <c r="S310">
        <f t="shared" si="86"/>
        <v>0.28778100000000001</v>
      </c>
      <c r="T310">
        <f t="shared" si="86"/>
        <v>2.4509662500000001E-2</v>
      </c>
      <c r="U310">
        <f t="shared" si="86"/>
        <v>-4.8735309999999997E-2</v>
      </c>
      <c r="V310">
        <f t="shared" si="86"/>
        <v>0.13642603971869596</v>
      </c>
      <c r="W310">
        <f t="shared" si="86"/>
        <v>-8.5958760995531985E-2</v>
      </c>
      <c r="X310">
        <f t="shared" si="86"/>
        <v>-6.1499624985555418E-2</v>
      </c>
      <c r="Y310">
        <f t="shared" si="86"/>
        <v>-7.185735E-2</v>
      </c>
      <c r="Z310">
        <f t="shared" si="86"/>
        <v>-0.14258045</v>
      </c>
      <c r="AA310">
        <f t="shared" si="85"/>
        <v>-9.2513899999999996E-2</v>
      </c>
      <c r="AB310">
        <f t="shared" si="85"/>
        <v>-0.1229</v>
      </c>
      <c r="AC310">
        <f t="shared" si="85"/>
        <v>0.20437918884243181</v>
      </c>
      <c r="AD310">
        <f t="shared" si="85"/>
        <v>-0.13174317654762865</v>
      </c>
      <c r="AE310">
        <f t="shared" si="85"/>
        <v>-0.19957369999999999</v>
      </c>
      <c r="AF310">
        <f t="shared" si="85"/>
        <v>-0.34235741857747165</v>
      </c>
      <c r="AG310">
        <f t="shared" si="85"/>
        <v>1.0228330000000001E-2</v>
      </c>
      <c r="AH310">
        <f t="shared" si="85"/>
        <v>4.4013750000000001E-4</v>
      </c>
      <c r="AI310">
        <f t="shared" si="85"/>
        <v>1.1454230087897727E-3</v>
      </c>
      <c r="AJ310">
        <f t="shared" si="85"/>
        <v>1.7950542589848954E-2</v>
      </c>
      <c r="AK310">
        <f t="shared" si="85"/>
        <v>1.4365062516093408E-4</v>
      </c>
      <c r="AL310">
        <f t="shared" si="85"/>
        <v>4.6643670438133229E-2</v>
      </c>
      <c r="AM310">
        <f t="shared" si="85"/>
        <v>0.63970579999999999</v>
      </c>
      <c r="AN310">
        <f t="shared" si="85"/>
        <v>6.3007070078345681E-4</v>
      </c>
      <c r="AO310">
        <f t="shared" si="85"/>
        <v>-9.814806517865168E-3</v>
      </c>
      <c r="AP310">
        <f t="shared" si="82"/>
        <v>-1.5727844963419266E-2</v>
      </c>
      <c r="AQ310">
        <f t="shared" si="81"/>
        <v>-1.6974057309326798E-2</v>
      </c>
      <c r="AR310">
        <f t="shared" si="81"/>
        <v>2.7890178180579449E-2</v>
      </c>
      <c r="AS310">
        <f t="shared" si="81"/>
        <v>-0.11262086872329245</v>
      </c>
      <c r="AT310">
        <f t="shared" si="81"/>
        <v>-2.6089274999999999E-2</v>
      </c>
      <c r="AU310">
        <f t="shared" si="81"/>
        <v>0.47003270000000003</v>
      </c>
      <c r="AV310">
        <f t="shared" si="81"/>
        <v>7.801771359362443E-2</v>
      </c>
      <c r="AW310">
        <f t="shared" si="81"/>
        <v>-4.3483969999999997E-2</v>
      </c>
    </row>
    <row r="311" spans="1:49" x14ac:dyDescent="0.25">
      <c r="A311">
        <v>0.5</v>
      </c>
      <c r="B311">
        <v>8.3000000000000007</v>
      </c>
      <c r="C311">
        <v>24.5</v>
      </c>
      <c r="D311">
        <v>1.2</v>
      </c>
      <c r="E311">
        <f t="shared" si="74"/>
        <v>0.6699426027639972</v>
      </c>
      <c r="F311" t="str">
        <f t="shared" si="75"/>
        <v/>
      </c>
      <c r="G311">
        <f t="shared" si="72"/>
        <v>4519143.3689398691</v>
      </c>
      <c r="H311">
        <f t="shared" si="73"/>
        <v>6906427.4140342046</v>
      </c>
      <c r="I311">
        <f t="shared" si="76"/>
        <v>0.32145637415585238</v>
      </c>
      <c r="J311">
        <f t="shared" si="77"/>
        <v>5.9189038042003018E-2</v>
      </c>
      <c r="K311">
        <f t="shared" si="86"/>
        <v>5.3671799999999999E-2</v>
      </c>
      <c r="L311">
        <f t="shared" si="86"/>
        <v>-0.20256156756687277</v>
      </c>
      <c r="M311">
        <f t="shared" si="86"/>
        <v>0.52003499999999991</v>
      </c>
      <c r="N311">
        <f t="shared" si="86"/>
        <v>-2.3910399379447105E-2</v>
      </c>
      <c r="O311">
        <f t="shared" si="86"/>
        <v>-0.11849227200000001</v>
      </c>
      <c r="P311">
        <f t="shared" si="86"/>
        <v>2.1452740689958921E-2</v>
      </c>
      <c r="Q311">
        <f t="shared" si="86"/>
        <v>-1.3163880665087999E-3</v>
      </c>
      <c r="R311">
        <f t="shared" si="86"/>
        <v>-4.0101378235190416E-3</v>
      </c>
      <c r="S311">
        <f t="shared" si="86"/>
        <v>0.41440463999999999</v>
      </c>
      <c r="T311">
        <f t="shared" si="86"/>
        <v>2.4509662500000001E-2</v>
      </c>
      <c r="U311">
        <f t="shared" si="86"/>
        <v>-8.4214615679999993E-2</v>
      </c>
      <c r="V311">
        <f t="shared" si="86"/>
        <v>0.16371124766243514</v>
      </c>
      <c r="W311">
        <f t="shared" si="86"/>
        <v>-0.10315051319463837</v>
      </c>
      <c r="X311">
        <f t="shared" si="86"/>
        <v>-6.1499624985555418E-2</v>
      </c>
      <c r="Y311">
        <f t="shared" si="86"/>
        <v>-7.185735E-2</v>
      </c>
      <c r="Z311">
        <f t="shared" si="86"/>
        <v>-0.205315848</v>
      </c>
      <c r="AA311">
        <f t="shared" si="85"/>
        <v>-9.2513899999999996E-2</v>
      </c>
      <c r="AB311">
        <f t="shared" si="85"/>
        <v>-0.17697599999999999</v>
      </c>
      <c r="AC311">
        <f t="shared" si="85"/>
        <v>0.24525502661091814</v>
      </c>
      <c r="AD311">
        <f t="shared" si="85"/>
        <v>-0.13174317654762865</v>
      </c>
      <c r="AE311">
        <f t="shared" si="85"/>
        <v>-0.28738612799999996</v>
      </c>
      <c r="AF311">
        <f t="shared" si="85"/>
        <v>-0.41082890229296598</v>
      </c>
      <c r="AG311">
        <f t="shared" si="85"/>
        <v>3.6649955672064E-2</v>
      </c>
      <c r="AH311">
        <f t="shared" si="85"/>
        <v>5.2816500000000004E-4</v>
      </c>
      <c r="AI311">
        <f t="shared" si="85"/>
        <v>2.8501789812317669E-3</v>
      </c>
      <c r="AJ311">
        <f t="shared" si="85"/>
        <v>1.7950542589848954E-2</v>
      </c>
      <c r="AK311">
        <f t="shared" si="85"/>
        <v>2.9787393633371286E-4</v>
      </c>
      <c r="AL311">
        <f t="shared" si="85"/>
        <v>5.597240452575987E-2</v>
      </c>
      <c r="AM311">
        <f t="shared" si="85"/>
        <v>0.76764695999999999</v>
      </c>
      <c r="AN311">
        <f t="shared" si="85"/>
        <v>2.2576572376898272E-3</v>
      </c>
      <c r="AO311">
        <f t="shared" si="85"/>
        <v>-9.814806517865168E-3</v>
      </c>
      <c r="AP311">
        <f t="shared" si="82"/>
        <v>-1.5727844963419266E-2</v>
      </c>
      <c r="AQ311">
        <f t="shared" si="81"/>
        <v>-2.4442642525430588E-2</v>
      </c>
      <c r="AR311">
        <f t="shared" si="81"/>
        <v>3.346821381669534E-2</v>
      </c>
      <c r="AS311">
        <f t="shared" si="81"/>
        <v>-0.16217405096154114</v>
      </c>
      <c r="AT311">
        <f t="shared" si="81"/>
        <v>-5.4098720639999993E-2</v>
      </c>
      <c r="AU311">
        <f t="shared" si="81"/>
        <v>0.81221650560000003</v>
      </c>
      <c r="AV311">
        <f t="shared" si="81"/>
        <v>0.11234550757481918</v>
      </c>
      <c r="AW311">
        <f t="shared" si="81"/>
        <v>-0.12984243867647999</v>
      </c>
    </row>
    <row r="312" spans="1:49" x14ac:dyDescent="0.25">
      <c r="A312">
        <v>0.5</v>
      </c>
      <c r="B312">
        <v>8.3000000000000007</v>
      </c>
      <c r="C312">
        <v>24.5</v>
      </c>
      <c r="D312">
        <v>1.4</v>
      </c>
      <c r="E312">
        <f t="shared" si="74"/>
        <v>0.6699426027639972</v>
      </c>
      <c r="F312" t="str">
        <f t="shared" si="75"/>
        <v/>
      </c>
      <c r="G312">
        <f t="shared" si="72"/>
        <v>5656046.2031602059</v>
      </c>
      <c r="H312">
        <f t="shared" si="73"/>
        <v>9634601.4972068314</v>
      </c>
      <c r="I312">
        <f t="shared" si="76"/>
        <v>0.40232671462077885</v>
      </c>
      <c r="J312">
        <f t="shared" si="77"/>
        <v>8.2569867219470364E-2</v>
      </c>
      <c r="K312">
        <f t="shared" si="86"/>
        <v>5.3671799999999999E-2</v>
      </c>
      <c r="L312">
        <f t="shared" si="86"/>
        <v>-0.20256156756687277</v>
      </c>
      <c r="M312">
        <f t="shared" si="86"/>
        <v>0.60670749999999996</v>
      </c>
      <c r="N312">
        <f t="shared" si="86"/>
        <v>-2.3910399379447105E-2</v>
      </c>
      <c r="O312">
        <f t="shared" si="86"/>
        <v>-0.16128114799999999</v>
      </c>
      <c r="P312">
        <f t="shared" si="86"/>
        <v>2.5028197471618739E-2</v>
      </c>
      <c r="Q312">
        <f t="shared" si="86"/>
        <v>-3.3194388639551987E-3</v>
      </c>
      <c r="R312">
        <f t="shared" si="86"/>
        <v>-4.6784941274388816E-3</v>
      </c>
      <c r="S312">
        <f t="shared" si="86"/>
        <v>0.56405075999999998</v>
      </c>
      <c r="T312">
        <f t="shared" si="86"/>
        <v>2.4509662500000001E-2</v>
      </c>
      <c r="U312">
        <f t="shared" si="86"/>
        <v>-0.13372969063999995</v>
      </c>
      <c r="V312">
        <f t="shared" si="86"/>
        <v>0.19099645560617434</v>
      </c>
      <c r="W312">
        <f t="shared" si="86"/>
        <v>-0.12034226539374476</v>
      </c>
      <c r="X312">
        <f t="shared" si="86"/>
        <v>-6.1499624985555418E-2</v>
      </c>
      <c r="Y312">
        <f t="shared" si="86"/>
        <v>-7.185735E-2</v>
      </c>
      <c r="Z312">
        <f t="shared" si="86"/>
        <v>-0.27945768199999999</v>
      </c>
      <c r="AA312">
        <f t="shared" si="85"/>
        <v>-9.2513899999999996E-2</v>
      </c>
      <c r="AB312">
        <f t="shared" si="85"/>
        <v>-0.24088399999999996</v>
      </c>
      <c r="AC312">
        <f t="shared" si="85"/>
        <v>0.28613086437940449</v>
      </c>
      <c r="AD312">
        <f t="shared" si="85"/>
        <v>-0.13174317654762865</v>
      </c>
      <c r="AE312">
        <f t="shared" si="85"/>
        <v>-0.39116445199999994</v>
      </c>
      <c r="AF312">
        <f t="shared" si="85"/>
        <v>-0.47930038600846031</v>
      </c>
      <c r="AG312">
        <f t="shared" si="85"/>
        <v>0.10782041053683195</v>
      </c>
      <c r="AH312">
        <f t="shared" si="85"/>
        <v>6.1619249999999995E-4</v>
      </c>
      <c r="AI312">
        <f t="shared" si="85"/>
        <v>6.1603598427935049E-3</v>
      </c>
      <c r="AJ312">
        <f t="shared" si="85"/>
        <v>1.7950542589848954E-2</v>
      </c>
      <c r="AK312">
        <f t="shared" si="85"/>
        <v>5.5184824161824415E-4</v>
      </c>
      <c r="AL312">
        <f t="shared" si="85"/>
        <v>6.5301138613386517E-2</v>
      </c>
      <c r="AM312">
        <f t="shared" si="85"/>
        <v>0.89558811999999988</v>
      </c>
      <c r="AN312">
        <f t="shared" si="85"/>
        <v>6.6417960337319688E-3</v>
      </c>
      <c r="AO312">
        <f t="shared" si="85"/>
        <v>-9.814806517865168E-3</v>
      </c>
      <c r="AP312">
        <f t="shared" si="82"/>
        <v>-1.5727844963419266E-2</v>
      </c>
      <c r="AQ312">
        <f t="shared" si="81"/>
        <v>-3.326915232628052E-2</v>
      </c>
      <c r="AR312">
        <f t="shared" si="81"/>
        <v>3.9046249452811224E-2</v>
      </c>
      <c r="AS312">
        <f t="shared" si="81"/>
        <v>-0.22073690269765314</v>
      </c>
      <c r="AT312">
        <f t="shared" si="81"/>
        <v>-0.10022455883999996</v>
      </c>
      <c r="AU312">
        <f t="shared" si="81"/>
        <v>1.2897697287999998</v>
      </c>
      <c r="AV312">
        <f t="shared" si="81"/>
        <v>0.15291471864350384</v>
      </c>
      <c r="AW312">
        <f t="shared" si="81"/>
        <v>-0.32741411753791982</v>
      </c>
    </row>
    <row r="313" spans="1:49" x14ac:dyDescent="0.25">
      <c r="A313">
        <v>0.5</v>
      </c>
      <c r="B313">
        <v>8.3000000000000007</v>
      </c>
      <c r="C313">
        <v>24.5</v>
      </c>
      <c r="D313">
        <v>1.6</v>
      </c>
      <c r="E313">
        <f t="shared" si="74"/>
        <v>0.6699426027639972</v>
      </c>
      <c r="F313" t="str">
        <f t="shared" si="75"/>
        <v/>
      </c>
      <c r="G313">
        <f t="shared" si="72"/>
        <v>6604345.6251008641</v>
      </c>
      <c r="H313">
        <f t="shared" si="73"/>
        <v>12397329.843723193</v>
      </c>
      <c r="I313">
        <f t="shared" si="76"/>
        <v>0.46978128928337581</v>
      </c>
      <c r="J313">
        <f t="shared" si="77"/>
        <v>0.10624683121237206</v>
      </c>
      <c r="K313">
        <f t="shared" si="86"/>
        <v>5.3671799999999999E-2</v>
      </c>
      <c r="L313">
        <f t="shared" si="86"/>
        <v>-0.20256156756687277</v>
      </c>
      <c r="M313">
        <f t="shared" si="86"/>
        <v>0.69338</v>
      </c>
      <c r="N313">
        <f t="shared" si="86"/>
        <v>-2.3910399379447105E-2</v>
      </c>
      <c r="O313">
        <f t="shared" si="86"/>
        <v>-0.21065292800000004</v>
      </c>
      <c r="P313">
        <f t="shared" si="86"/>
        <v>2.8603654253278564E-2</v>
      </c>
      <c r="Q313">
        <f t="shared" si="86"/>
        <v>-7.3963313037312042E-3</v>
      </c>
      <c r="R313">
        <f t="shared" si="86"/>
        <v>-5.3468504313587224E-3</v>
      </c>
      <c r="S313">
        <f t="shared" si="86"/>
        <v>0.73671936000000016</v>
      </c>
      <c r="T313">
        <f t="shared" si="86"/>
        <v>2.4509662500000001E-2</v>
      </c>
      <c r="U313">
        <f t="shared" si="86"/>
        <v>-0.19961982976000003</v>
      </c>
      <c r="V313">
        <f t="shared" si="86"/>
        <v>0.21828166354991355</v>
      </c>
      <c r="W313">
        <f t="shared" si="86"/>
        <v>-0.13753401759285119</v>
      </c>
      <c r="X313">
        <f t="shared" si="86"/>
        <v>-6.1499624985555418E-2</v>
      </c>
      <c r="Y313">
        <f t="shared" si="86"/>
        <v>-7.185735E-2</v>
      </c>
      <c r="Z313">
        <f t="shared" si="86"/>
        <v>-0.36500595200000008</v>
      </c>
      <c r="AA313">
        <f t="shared" si="85"/>
        <v>-9.2513899999999996E-2</v>
      </c>
      <c r="AB313">
        <f t="shared" si="85"/>
        <v>-0.31462400000000007</v>
      </c>
      <c r="AC313">
        <f t="shared" si="85"/>
        <v>0.3270067021478909</v>
      </c>
      <c r="AD313">
        <f t="shared" si="85"/>
        <v>-0.13174317654762865</v>
      </c>
      <c r="AE313">
        <f t="shared" si="85"/>
        <v>-0.51090867200000012</v>
      </c>
      <c r="AF313">
        <f t="shared" si="85"/>
        <v>-0.54777186972395464</v>
      </c>
      <c r="AG313">
        <f t="shared" si="85"/>
        <v>0.27456464276684822</v>
      </c>
      <c r="AH313">
        <f t="shared" si="85"/>
        <v>7.0422000000000008E-4</v>
      </c>
      <c r="AI313">
        <f t="shared" si="85"/>
        <v>1.2010630768647453E-2</v>
      </c>
      <c r="AJ313">
        <f t="shared" si="85"/>
        <v>1.7950542589848954E-2</v>
      </c>
      <c r="AK313">
        <f t="shared" si="85"/>
        <v>9.4142873705469789E-4</v>
      </c>
      <c r="AL313">
        <f t="shared" si="85"/>
        <v>7.4629872701013164E-2</v>
      </c>
      <c r="AM313">
        <f t="shared" si="85"/>
        <v>1.02352928</v>
      </c>
      <c r="AN313">
        <f t="shared" si="85"/>
        <v>1.6913331587704691E-2</v>
      </c>
      <c r="AO313">
        <f t="shared" si="85"/>
        <v>-9.814806517865168E-3</v>
      </c>
      <c r="AP313">
        <f t="shared" si="82"/>
        <v>-1.5727844963419266E-2</v>
      </c>
      <c r="AQ313">
        <f t="shared" si="81"/>
        <v>-4.3453586711876609E-2</v>
      </c>
      <c r="AR313">
        <f t="shared" si="81"/>
        <v>4.4624285088927115E-2</v>
      </c>
      <c r="AS313">
        <f t="shared" si="81"/>
        <v>-0.28830942393162873</v>
      </c>
      <c r="AT313">
        <f t="shared" si="81"/>
        <v>-0.17097867264000008</v>
      </c>
      <c r="AU313">
        <f t="shared" si="81"/>
        <v>1.9252539392000005</v>
      </c>
      <c r="AV313">
        <f t="shared" si="81"/>
        <v>0.19972534679967857</v>
      </c>
      <c r="AW313">
        <f t="shared" si="81"/>
        <v>-0.72953995722752041</v>
      </c>
    </row>
    <row r="314" spans="1:49" x14ac:dyDescent="0.25">
      <c r="A314">
        <v>0.5</v>
      </c>
      <c r="B314">
        <v>8.3000000000000007</v>
      </c>
      <c r="C314">
        <v>25</v>
      </c>
      <c r="D314">
        <v>0.4</v>
      </c>
      <c r="E314">
        <f t="shared" si="74"/>
        <v>0.68361490077958886</v>
      </c>
      <c r="F314" t="str">
        <f t="shared" si="75"/>
        <v/>
      </c>
      <c r="G314">
        <f t="shared" si="72"/>
        <v>-1156513.3586943368</v>
      </c>
      <c r="H314">
        <f t="shared" si="73"/>
        <v>-445983.70514771924</v>
      </c>
      <c r="I314">
        <f t="shared" si="76"/>
        <v>-8.2265279190710916E-2</v>
      </c>
      <c r="J314">
        <f t="shared" si="77"/>
        <v>-3.8221420290990224E-3</v>
      </c>
      <c r="K314">
        <f t="shared" si="86"/>
        <v>5.3671799999999999E-2</v>
      </c>
      <c r="L314">
        <f t="shared" si="86"/>
        <v>-0.20669547710905381</v>
      </c>
      <c r="M314">
        <f t="shared" si="86"/>
        <v>0.173345</v>
      </c>
      <c r="N314">
        <f t="shared" si="86"/>
        <v>-2.4896292565021964E-2</v>
      </c>
      <c r="O314">
        <f t="shared" si="86"/>
        <v>-1.3165808000000003E-2</v>
      </c>
      <c r="P314">
        <f t="shared" si="86"/>
        <v>7.5977202986421861E-3</v>
      </c>
      <c r="Q314">
        <f t="shared" si="86"/>
        <v>-1.805744947200001E-6</v>
      </c>
      <c r="R314">
        <f t="shared" si="86"/>
        <v>-1.4492180734422572E-3</v>
      </c>
      <c r="S314">
        <f t="shared" si="86"/>
        <v>4.604496000000001E-2</v>
      </c>
      <c r="T314">
        <f t="shared" si="86"/>
        <v>2.4509662500000001E-2</v>
      </c>
      <c r="U314">
        <f t="shared" si="86"/>
        <v>-3.1190598400000005E-3</v>
      </c>
      <c r="V314">
        <f t="shared" si="86"/>
        <v>5.5684097844365697E-2</v>
      </c>
      <c r="W314">
        <f t="shared" si="86"/>
        <v>-3.5085208569604891E-2</v>
      </c>
      <c r="X314">
        <f t="shared" si="86"/>
        <v>-6.4035427931648681E-2</v>
      </c>
      <c r="Y314">
        <f t="shared" si="86"/>
        <v>-7.185735E-2</v>
      </c>
      <c r="Z314">
        <f t="shared" si="86"/>
        <v>-2.2812872000000005E-2</v>
      </c>
      <c r="AA314">
        <f t="shared" si="85"/>
        <v>-9.2513899999999996E-2</v>
      </c>
      <c r="AB314">
        <f t="shared" si="85"/>
        <v>-1.9664000000000004E-2</v>
      </c>
      <c r="AC314">
        <f t="shared" si="85"/>
        <v>8.3420077078543584E-2</v>
      </c>
      <c r="AD314">
        <f t="shared" si="85"/>
        <v>-0.13717531918745168</v>
      </c>
      <c r="AE314">
        <f t="shared" si="85"/>
        <v>-3.1931792000000007E-2</v>
      </c>
      <c r="AF314">
        <f t="shared" si="85"/>
        <v>-0.13973772186835576</v>
      </c>
      <c r="AG314">
        <f t="shared" si="85"/>
        <v>1.6758095872000014E-5</v>
      </c>
      <c r="AH314">
        <f t="shared" si="85"/>
        <v>1.7605500000000002E-4</v>
      </c>
      <c r="AI314">
        <f t="shared" si="85"/>
        <v>1.221275677843323E-5</v>
      </c>
      <c r="AJ314">
        <f t="shared" si="85"/>
        <v>1.831688019372342E-2</v>
      </c>
      <c r="AK314">
        <f t="shared" si="85"/>
        <v>3.9869719745312009E-6</v>
      </c>
      <c r="AL314">
        <f t="shared" si="85"/>
        <v>1.9426768195807253E-2</v>
      </c>
      <c r="AM314">
        <f t="shared" si="85"/>
        <v>0.25588232</v>
      </c>
      <c r="AN314">
        <f t="shared" si="85"/>
        <v>1.0533753430240981E-6</v>
      </c>
      <c r="AO314">
        <f t="shared" si="85"/>
        <v>-1.0015108691699149E-2</v>
      </c>
      <c r="AP314">
        <f t="shared" si="82"/>
        <v>-1.7051591376939176E-2</v>
      </c>
      <c r="AQ314">
        <f t="shared" si="81"/>
        <v>-2.8278312885175834E-3</v>
      </c>
      <c r="AR314">
        <f t="shared" si="81"/>
        <v>1.1853130150098782E-2</v>
      </c>
      <c r="AS314">
        <f t="shared" si="81"/>
        <v>-1.8387080607884482E-2</v>
      </c>
      <c r="AT314">
        <f t="shared" si="81"/>
        <v>-6.6788544000000031E-4</v>
      </c>
      <c r="AU314">
        <f t="shared" si="81"/>
        <v>3.0082092800000008E-2</v>
      </c>
      <c r="AV314">
        <f t="shared" si="81"/>
        <v>1.2737585892836641E-2</v>
      </c>
      <c r="AW314">
        <f t="shared" si="81"/>
        <v>-1.781103411200001E-4</v>
      </c>
    </row>
    <row r="315" spans="1:49" x14ac:dyDescent="0.25">
      <c r="A315">
        <v>0.5</v>
      </c>
      <c r="B315">
        <v>8.3000000000000007</v>
      </c>
      <c r="C315">
        <v>25</v>
      </c>
      <c r="D315">
        <v>0.6</v>
      </c>
      <c r="E315">
        <f t="shared" si="74"/>
        <v>0.68361490077958886</v>
      </c>
      <c r="F315" t="str">
        <f t="shared" si="75"/>
        <v/>
      </c>
      <c r="G315">
        <f t="shared" si="72"/>
        <v>322459.49718167004</v>
      </c>
      <c r="H315">
        <f t="shared" si="73"/>
        <v>810509.01752146578</v>
      </c>
      <c r="I315">
        <f t="shared" si="76"/>
        <v>2.2937236620677391E-2</v>
      </c>
      <c r="J315">
        <f t="shared" si="77"/>
        <v>6.9461743670802215E-3</v>
      </c>
      <c r="K315">
        <f t="shared" si="86"/>
        <v>5.3671799999999999E-2</v>
      </c>
      <c r="L315">
        <f t="shared" si="86"/>
        <v>-0.20669547710905381</v>
      </c>
      <c r="M315">
        <f t="shared" si="86"/>
        <v>0.26001749999999996</v>
      </c>
      <c r="N315">
        <f t="shared" si="86"/>
        <v>-2.4896292565021964E-2</v>
      </c>
      <c r="O315">
        <f t="shared" si="86"/>
        <v>-2.9623068000000002E-2</v>
      </c>
      <c r="P315">
        <f t="shared" si="86"/>
        <v>1.1396580447963279E-2</v>
      </c>
      <c r="Q315">
        <f t="shared" si="86"/>
        <v>-2.0568563539199999E-5</v>
      </c>
      <c r="R315">
        <f t="shared" si="86"/>
        <v>-2.1738271101633855E-3</v>
      </c>
      <c r="S315">
        <f t="shared" si="86"/>
        <v>0.10360116</v>
      </c>
      <c r="T315">
        <f t="shared" si="86"/>
        <v>2.4509662500000001E-2</v>
      </c>
      <c r="U315">
        <f t="shared" si="86"/>
        <v>-1.0526826959999999E-2</v>
      </c>
      <c r="V315">
        <f t="shared" si="86"/>
        <v>8.3526146766548529E-2</v>
      </c>
      <c r="W315">
        <f t="shared" si="86"/>
        <v>-5.2627812854407326E-2</v>
      </c>
      <c r="X315">
        <f t="shared" si="86"/>
        <v>-6.4035427931648681E-2</v>
      </c>
      <c r="Y315">
        <f t="shared" si="86"/>
        <v>-7.185735E-2</v>
      </c>
      <c r="Z315">
        <f t="shared" si="86"/>
        <v>-5.1328961999999999E-2</v>
      </c>
      <c r="AA315">
        <f t="shared" si="85"/>
        <v>-9.2513899999999996E-2</v>
      </c>
      <c r="AB315">
        <f t="shared" si="85"/>
        <v>-4.4243999999999999E-2</v>
      </c>
      <c r="AC315">
        <f t="shared" si="85"/>
        <v>0.12513011561781537</v>
      </c>
      <c r="AD315">
        <f t="shared" si="85"/>
        <v>-0.13717531918745168</v>
      </c>
      <c r="AE315">
        <f t="shared" si="85"/>
        <v>-7.1846531999999991E-2</v>
      </c>
      <c r="AF315">
        <f t="shared" si="85"/>
        <v>-0.20960658280253361</v>
      </c>
      <c r="AG315">
        <f t="shared" si="85"/>
        <v>2.86327778688E-4</v>
      </c>
      <c r="AH315">
        <f t="shared" si="85"/>
        <v>2.6408250000000002E-4</v>
      </c>
      <c r="AI315">
        <f t="shared" si="85"/>
        <v>9.274062178622728E-5</v>
      </c>
      <c r="AJ315">
        <f t="shared" si="85"/>
        <v>1.831688019372342E-2</v>
      </c>
      <c r="AK315">
        <f t="shared" si="85"/>
        <v>2.0184045621064196E-5</v>
      </c>
      <c r="AL315">
        <f t="shared" si="85"/>
        <v>2.9140152293710874E-2</v>
      </c>
      <c r="AM315">
        <f t="shared" si="85"/>
        <v>0.38382347999999999</v>
      </c>
      <c r="AN315">
        <f t="shared" si="85"/>
        <v>1.7997905274950787E-5</v>
      </c>
      <c r="AO315">
        <f t="shared" si="85"/>
        <v>-1.0015108691699149E-2</v>
      </c>
      <c r="AP315">
        <f t="shared" si="82"/>
        <v>-1.7051591376939176E-2</v>
      </c>
      <c r="AQ315">
        <f t="shared" si="81"/>
        <v>-6.3626203991645619E-3</v>
      </c>
      <c r="AR315">
        <f t="shared" si="81"/>
        <v>1.7779695225148173E-2</v>
      </c>
      <c r="AS315">
        <f t="shared" si="81"/>
        <v>-4.1370931367740074E-2</v>
      </c>
      <c r="AT315">
        <f t="shared" si="81"/>
        <v>-3.3811700399999996E-3</v>
      </c>
      <c r="AU315">
        <f t="shared" si="81"/>
        <v>0.1015270632</v>
      </c>
      <c r="AV315">
        <f t="shared" si="81"/>
        <v>2.865956825888244E-2</v>
      </c>
      <c r="AW315">
        <f t="shared" si="81"/>
        <v>-2.0287881043199998E-3</v>
      </c>
    </row>
    <row r="316" spans="1:49" x14ac:dyDescent="0.25">
      <c r="A316">
        <v>0.5</v>
      </c>
      <c r="B316">
        <v>8.3000000000000007</v>
      </c>
      <c r="C316">
        <v>25</v>
      </c>
      <c r="D316">
        <v>0.8</v>
      </c>
      <c r="E316">
        <f t="shared" si="74"/>
        <v>0.68361490077958886</v>
      </c>
      <c r="F316">
        <f t="shared" si="75"/>
        <v>0.81856500990762959</v>
      </c>
      <c r="G316">
        <f t="shared" si="72"/>
        <v>1772458.380001246</v>
      </c>
      <c r="H316">
        <f t="shared" si="73"/>
        <v>2387542.8922619205</v>
      </c>
      <c r="I316">
        <f t="shared" si="76"/>
        <v>0.12607877149757621</v>
      </c>
      <c r="J316">
        <f t="shared" si="77"/>
        <v>2.0461572764790492E-2</v>
      </c>
      <c r="K316">
        <f t="shared" si="86"/>
        <v>5.3671799999999999E-2</v>
      </c>
      <c r="L316">
        <f t="shared" si="86"/>
        <v>-0.20669547710905381</v>
      </c>
      <c r="M316">
        <f t="shared" si="86"/>
        <v>0.34669</v>
      </c>
      <c r="N316">
        <f t="shared" si="86"/>
        <v>-2.4896292565021964E-2</v>
      </c>
      <c r="O316">
        <f t="shared" si="86"/>
        <v>-5.2663232000000011E-2</v>
      </c>
      <c r="P316">
        <f t="shared" si="86"/>
        <v>1.5195440597284372E-2</v>
      </c>
      <c r="Q316">
        <f t="shared" si="86"/>
        <v>-1.1556767662080007E-4</v>
      </c>
      <c r="R316">
        <f t="shared" si="86"/>
        <v>-2.8984361468845144E-3</v>
      </c>
      <c r="S316">
        <f t="shared" si="86"/>
        <v>0.18417984000000004</v>
      </c>
      <c r="T316">
        <f t="shared" si="86"/>
        <v>2.4509662500000001E-2</v>
      </c>
      <c r="U316">
        <f t="shared" si="86"/>
        <v>-2.4952478720000004E-2</v>
      </c>
      <c r="V316">
        <f t="shared" si="86"/>
        <v>0.11136819568873139</v>
      </c>
      <c r="W316">
        <f t="shared" si="86"/>
        <v>-7.0170417139209781E-2</v>
      </c>
      <c r="X316">
        <f t="shared" si="86"/>
        <v>-6.4035427931648681E-2</v>
      </c>
      <c r="Y316">
        <f t="shared" si="86"/>
        <v>-7.185735E-2</v>
      </c>
      <c r="Z316">
        <f t="shared" si="86"/>
        <v>-9.1251488000000019E-2</v>
      </c>
      <c r="AA316">
        <f t="shared" si="85"/>
        <v>-9.2513899999999996E-2</v>
      </c>
      <c r="AB316">
        <f t="shared" si="85"/>
        <v>-7.8656000000000018E-2</v>
      </c>
      <c r="AC316">
        <f t="shared" si="85"/>
        <v>0.16684015415708717</v>
      </c>
      <c r="AD316">
        <f t="shared" si="85"/>
        <v>-0.13717531918745168</v>
      </c>
      <c r="AE316">
        <f t="shared" si="85"/>
        <v>-0.12772716800000003</v>
      </c>
      <c r="AF316">
        <f t="shared" si="85"/>
        <v>-0.27947544373671152</v>
      </c>
      <c r="AG316">
        <f t="shared" si="85"/>
        <v>2.1450362716160017E-3</v>
      </c>
      <c r="AH316">
        <f t="shared" si="85"/>
        <v>3.5211000000000004E-4</v>
      </c>
      <c r="AI316">
        <f t="shared" si="85"/>
        <v>3.9080821690986336E-4</v>
      </c>
      <c r="AJ316">
        <f t="shared" si="85"/>
        <v>1.831688019372342E-2</v>
      </c>
      <c r="AK316">
        <f t="shared" si="85"/>
        <v>6.3791551592499215E-5</v>
      </c>
      <c r="AL316">
        <f t="shared" si="85"/>
        <v>3.8853536391614506E-2</v>
      </c>
      <c r="AM316">
        <f t="shared" si="85"/>
        <v>0.51176463999999999</v>
      </c>
      <c r="AN316">
        <f t="shared" si="85"/>
        <v>1.3483204390708455E-4</v>
      </c>
      <c r="AO316">
        <f t="shared" si="85"/>
        <v>-1.0015108691699149E-2</v>
      </c>
      <c r="AP316">
        <f t="shared" si="82"/>
        <v>-1.7051591376939176E-2</v>
      </c>
      <c r="AQ316">
        <f t="shared" si="81"/>
        <v>-1.1311325154070333E-2</v>
      </c>
      <c r="AR316">
        <f t="shared" si="81"/>
        <v>2.3706260300197565E-2</v>
      </c>
      <c r="AS316">
        <f t="shared" si="81"/>
        <v>-7.354832243153793E-2</v>
      </c>
      <c r="AT316">
        <f t="shared" si="81"/>
        <v>-1.0686167040000005E-2</v>
      </c>
      <c r="AU316">
        <f t="shared" si="81"/>
        <v>0.24065674240000007</v>
      </c>
      <c r="AV316">
        <f t="shared" si="81"/>
        <v>5.0950343571346562E-2</v>
      </c>
      <c r="AW316">
        <f t="shared" si="81"/>
        <v>-1.1399061831680006E-2</v>
      </c>
    </row>
    <row r="317" spans="1:49" x14ac:dyDescent="0.25">
      <c r="A317">
        <v>0.5</v>
      </c>
      <c r="B317">
        <v>8.3000000000000007</v>
      </c>
      <c r="C317">
        <v>25</v>
      </c>
      <c r="D317">
        <v>1</v>
      </c>
      <c r="E317">
        <f t="shared" si="74"/>
        <v>0.68361490077958886</v>
      </c>
      <c r="F317" t="str">
        <f t="shared" si="75"/>
        <v/>
      </c>
      <c r="G317">
        <f t="shared" si="72"/>
        <v>3158430.960092179</v>
      </c>
      <c r="H317">
        <f t="shared" si="73"/>
        <v>4391231.9660564978</v>
      </c>
      <c r="I317">
        <f t="shared" si="76"/>
        <v>0.22466597794417728</v>
      </c>
      <c r="J317">
        <f t="shared" si="77"/>
        <v>3.7633465221399709E-2</v>
      </c>
      <c r="K317">
        <f t="shared" si="86"/>
        <v>5.3671799999999999E-2</v>
      </c>
      <c r="L317">
        <f t="shared" si="86"/>
        <v>-0.20669547710905381</v>
      </c>
      <c r="M317">
        <f t="shared" si="86"/>
        <v>0.43336249999999998</v>
      </c>
      <c r="N317">
        <f t="shared" si="86"/>
        <v>-2.4896292565021964E-2</v>
      </c>
      <c r="O317">
        <f t="shared" si="86"/>
        <v>-8.2286300000000007E-2</v>
      </c>
      <c r="P317">
        <f t="shared" si="86"/>
        <v>1.8994300746605464E-2</v>
      </c>
      <c r="Q317">
        <f t="shared" si="86"/>
        <v>-4.408557E-4</v>
      </c>
      <c r="R317">
        <f t="shared" si="86"/>
        <v>-3.6230451836056425E-3</v>
      </c>
      <c r="S317">
        <f t="shared" si="86"/>
        <v>0.28778100000000001</v>
      </c>
      <c r="T317">
        <f t="shared" si="86"/>
        <v>2.4509662500000001E-2</v>
      </c>
      <c r="U317">
        <f t="shared" si="86"/>
        <v>-4.8735309999999997E-2</v>
      </c>
      <c r="V317">
        <f t="shared" si="86"/>
        <v>0.13921024461091422</v>
      </c>
      <c r="W317">
        <f t="shared" si="86"/>
        <v>-8.7713021424012216E-2</v>
      </c>
      <c r="X317">
        <f t="shared" si="86"/>
        <v>-6.4035427931648681E-2</v>
      </c>
      <c r="Y317">
        <f t="shared" si="86"/>
        <v>-7.185735E-2</v>
      </c>
      <c r="Z317">
        <f t="shared" si="86"/>
        <v>-0.14258045</v>
      </c>
      <c r="AA317">
        <f t="shared" si="85"/>
        <v>-9.2513899999999996E-2</v>
      </c>
      <c r="AB317">
        <f t="shared" si="85"/>
        <v>-0.1229</v>
      </c>
      <c r="AC317">
        <f t="shared" si="85"/>
        <v>0.20855019269635894</v>
      </c>
      <c r="AD317">
        <f t="shared" si="85"/>
        <v>-0.13717531918745168</v>
      </c>
      <c r="AE317">
        <f t="shared" si="85"/>
        <v>-0.19957369999999999</v>
      </c>
      <c r="AF317">
        <f t="shared" si="85"/>
        <v>-0.34934430467088934</v>
      </c>
      <c r="AG317">
        <f t="shared" si="85"/>
        <v>1.0228330000000001E-2</v>
      </c>
      <c r="AH317">
        <f t="shared" si="85"/>
        <v>4.4013750000000001E-4</v>
      </c>
      <c r="AI317">
        <f t="shared" si="85"/>
        <v>1.1926520291438696E-3</v>
      </c>
      <c r="AJ317">
        <f t="shared" si="85"/>
        <v>1.831688019372342E-2</v>
      </c>
      <c r="AK317">
        <f t="shared" si="85"/>
        <v>1.5574109275512499E-4</v>
      </c>
      <c r="AL317">
        <f t="shared" si="85"/>
        <v>4.8566920489518127E-2</v>
      </c>
      <c r="AM317">
        <f t="shared" si="85"/>
        <v>0.63970579999999999</v>
      </c>
      <c r="AN317">
        <f t="shared" si="85"/>
        <v>6.4292928651373134E-4</v>
      </c>
      <c r="AO317">
        <f t="shared" si="85"/>
        <v>-1.0015108691699149E-2</v>
      </c>
      <c r="AP317">
        <f t="shared" si="82"/>
        <v>-1.7051591376939176E-2</v>
      </c>
      <c r="AQ317">
        <f t="shared" si="81"/>
        <v>-1.7673945553234895E-2</v>
      </c>
      <c r="AR317">
        <f t="shared" si="81"/>
        <v>2.9632825375246953E-2</v>
      </c>
      <c r="AS317">
        <f t="shared" si="81"/>
        <v>-0.11491925379927799</v>
      </c>
      <c r="AT317">
        <f t="shared" si="81"/>
        <v>-2.6089274999999999E-2</v>
      </c>
      <c r="AU317">
        <f t="shared" si="81"/>
        <v>0.47003270000000003</v>
      </c>
      <c r="AV317">
        <f t="shared" si="81"/>
        <v>7.9609911830228988E-2</v>
      </c>
      <c r="AW317">
        <f t="shared" si="81"/>
        <v>-4.3483969999999997E-2</v>
      </c>
    </row>
    <row r="318" spans="1:49" x14ac:dyDescent="0.25">
      <c r="A318">
        <v>0.5</v>
      </c>
      <c r="B318">
        <v>8.3000000000000007</v>
      </c>
      <c r="C318">
        <v>25</v>
      </c>
      <c r="D318">
        <v>1.2</v>
      </c>
      <c r="E318">
        <f t="shared" si="74"/>
        <v>0.68361490077958886</v>
      </c>
      <c r="F318" t="str">
        <f t="shared" si="75"/>
        <v/>
      </c>
      <c r="G318">
        <f t="shared" si="72"/>
        <v>4442992.5893847467</v>
      </c>
      <c r="H318">
        <f t="shared" si="73"/>
        <v>6820012.036172282</v>
      </c>
      <c r="I318">
        <f t="shared" si="76"/>
        <v>0.31603960564764866</v>
      </c>
      <c r="J318">
        <f t="shared" si="77"/>
        <v>5.8448446303170032E-2</v>
      </c>
      <c r="K318">
        <f t="shared" si="86"/>
        <v>5.3671799999999999E-2</v>
      </c>
      <c r="L318">
        <f t="shared" si="86"/>
        <v>-0.20669547710905381</v>
      </c>
      <c r="M318">
        <f t="shared" si="86"/>
        <v>0.52003499999999991</v>
      </c>
      <c r="N318">
        <f t="shared" si="86"/>
        <v>-2.4896292565021964E-2</v>
      </c>
      <c r="O318">
        <f t="shared" si="86"/>
        <v>-0.11849227200000001</v>
      </c>
      <c r="P318">
        <f t="shared" si="86"/>
        <v>2.2793160895926558E-2</v>
      </c>
      <c r="Q318">
        <f t="shared" si="86"/>
        <v>-1.3163880665087999E-3</v>
      </c>
      <c r="R318">
        <f t="shared" si="86"/>
        <v>-4.347654220326771E-3</v>
      </c>
      <c r="S318">
        <f t="shared" si="86"/>
        <v>0.41440463999999999</v>
      </c>
      <c r="T318">
        <f t="shared" si="86"/>
        <v>2.4509662500000001E-2</v>
      </c>
      <c r="U318">
        <f t="shared" si="86"/>
        <v>-8.4214615679999993E-2</v>
      </c>
      <c r="V318">
        <f t="shared" si="86"/>
        <v>0.16705229353309706</v>
      </c>
      <c r="W318">
        <f t="shared" si="86"/>
        <v>-0.10525562570881465</v>
      </c>
      <c r="X318">
        <f t="shared" si="86"/>
        <v>-6.4035427931648681E-2</v>
      </c>
      <c r="Y318">
        <f t="shared" si="86"/>
        <v>-7.185735E-2</v>
      </c>
      <c r="Z318">
        <f t="shared" si="86"/>
        <v>-0.205315848</v>
      </c>
      <c r="AA318">
        <f t="shared" si="85"/>
        <v>-9.2513899999999996E-2</v>
      </c>
      <c r="AB318">
        <f t="shared" si="85"/>
        <v>-0.17697599999999999</v>
      </c>
      <c r="AC318">
        <f t="shared" si="85"/>
        <v>0.25026023123563074</v>
      </c>
      <c r="AD318">
        <f t="shared" si="85"/>
        <v>-0.13717531918745168</v>
      </c>
      <c r="AE318">
        <f t="shared" si="85"/>
        <v>-0.28738612799999996</v>
      </c>
      <c r="AF318">
        <f t="shared" si="85"/>
        <v>-0.41921316560506722</v>
      </c>
      <c r="AG318">
        <f t="shared" si="85"/>
        <v>3.6649955672064E-2</v>
      </c>
      <c r="AH318">
        <f t="shared" si="85"/>
        <v>5.2816500000000004E-4</v>
      </c>
      <c r="AI318">
        <f t="shared" si="85"/>
        <v>2.9676998971592729E-3</v>
      </c>
      <c r="AJ318">
        <f t="shared" si="85"/>
        <v>1.831688019372342E-2</v>
      </c>
      <c r="AK318">
        <f t="shared" si="85"/>
        <v>3.2294472993702714E-4</v>
      </c>
      <c r="AL318">
        <f t="shared" si="85"/>
        <v>5.8280304587421748E-2</v>
      </c>
      <c r="AM318">
        <f t="shared" si="85"/>
        <v>0.76764695999999999</v>
      </c>
      <c r="AN318">
        <f t="shared" si="85"/>
        <v>2.3037318751937008E-3</v>
      </c>
      <c r="AO318">
        <f t="shared" si="85"/>
        <v>-1.0015108691699149E-2</v>
      </c>
      <c r="AP318">
        <f t="shared" si="82"/>
        <v>-1.7051591376939176E-2</v>
      </c>
      <c r="AQ318">
        <f t="shared" si="81"/>
        <v>-2.5450481596658248E-2</v>
      </c>
      <c r="AR318">
        <f t="shared" si="81"/>
        <v>3.5559390450296345E-2</v>
      </c>
      <c r="AS318">
        <f t="shared" si="81"/>
        <v>-0.1654837254709603</v>
      </c>
      <c r="AT318">
        <f t="shared" si="81"/>
        <v>-5.4098720639999993E-2</v>
      </c>
      <c r="AU318">
        <f t="shared" si="81"/>
        <v>0.81221650560000003</v>
      </c>
      <c r="AV318">
        <f t="shared" si="81"/>
        <v>0.11463827303552976</v>
      </c>
      <c r="AW318">
        <f t="shared" si="81"/>
        <v>-0.12984243867647999</v>
      </c>
    </row>
    <row r="319" spans="1:49" x14ac:dyDescent="0.25">
      <c r="A319">
        <v>0.5</v>
      </c>
      <c r="B319">
        <v>8.3000000000000007</v>
      </c>
      <c r="C319">
        <v>25</v>
      </c>
      <c r="D319">
        <v>1.4</v>
      </c>
      <c r="E319">
        <f t="shared" si="74"/>
        <v>0.68361490077958886</v>
      </c>
      <c r="F319" t="str">
        <f t="shared" si="75"/>
        <v/>
      </c>
      <c r="G319">
        <f t="shared" si="72"/>
        <v>5585141.14637635</v>
      </c>
      <c r="H319">
        <f t="shared" si="73"/>
        <v>9544524.3373086173</v>
      </c>
      <c r="I319">
        <f t="shared" si="76"/>
        <v>0.39728308564018278</v>
      </c>
      <c r="J319">
        <f t="shared" si="77"/>
        <v>8.1797893502191174E-2</v>
      </c>
      <c r="K319">
        <f t="shared" si="86"/>
        <v>5.3671799999999999E-2</v>
      </c>
      <c r="L319">
        <f t="shared" si="86"/>
        <v>-0.20669547710905381</v>
      </c>
      <c r="M319">
        <f t="shared" si="86"/>
        <v>0.60670749999999996</v>
      </c>
      <c r="N319">
        <f t="shared" si="86"/>
        <v>-2.4896292565021964E-2</v>
      </c>
      <c r="O319">
        <f t="shared" si="86"/>
        <v>-0.16128114799999999</v>
      </c>
      <c r="P319">
        <f t="shared" si="86"/>
        <v>2.659202104524765E-2</v>
      </c>
      <c r="Q319">
        <f t="shared" si="86"/>
        <v>-3.3194388639551987E-3</v>
      </c>
      <c r="R319">
        <f t="shared" si="86"/>
        <v>-5.0722632570478991E-3</v>
      </c>
      <c r="S319">
        <f t="shared" si="86"/>
        <v>0.56405075999999998</v>
      </c>
      <c r="T319">
        <f t="shared" si="86"/>
        <v>2.4509662500000001E-2</v>
      </c>
      <c r="U319">
        <f t="shared" si="86"/>
        <v>-0.13372969063999995</v>
      </c>
      <c r="V319">
        <f t="shared" si="86"/>
        <v>0.1948943424552799</v>
      </c>
      <c r="W319">
        <f t="shared" si="86"/>
        <v>-0.12279822999361709</v>
      </c>
      <c r="X319">
        <f t="shared" si="86"/>
        <v>-6.4035427931648681E-2</v>
      </c>
      <c r="Y319">
        <f t="shared" si="86"/>
        <v>-7.185735E-2</v>
      </c>
      <c r="Z319">
        <f t="shared" si="86"/>
        <v>-0.27945768199999999</v>
      </c>
      <c r="AA319">
        <f t="shared" si="85"/>
        <v>-9.2513899999999996E-2</v>
      </c>
      <c r="AB319">
        <f t="shared" si="85"/>
        <v>-0.24088399999999996</v>
      </c>
      <c r="AC319">
        <f t="shared" si="85"/>
        <v>0.29197026977490248</v>
      </c>
      <c r="AD319">
        <f t="shared" si="85"/>
        <v>-0.13717531918745168</v>
      </c>
      <c r="AE319">
        <f t="shared" si="85"/>
        <v>-0.39116445199999994</v>
      </c>
      <c r="AF319">
        <f t="shared" si="85"/>
        <v>-0.4890820265392451</v>
      </c>
      <c r="AG319">
        <f t="shared" si="85"/>
        <v>0.10782041053683195</v>
      </c>
      <c r="AH319">
        <f t="shared" si="85"/>
        <v>6.1619249999999995E-4</v>
      </c>
      <c r="AI319">
        <f t="shared" si="85"/>
        <v>6.4143688492227227E-3</v>
      </c>
      <c r="AJ319">
        <f t="shared" si="85"/>
        <v>1.831688019372342E-2</v>
      </c>
      <c r="AK319">
        <f t="shared" si="85"/>
        <v>5.9829498192808797E-4</v>
      </c>
      <c r="AL319">
        <f t="shared" si="85"/>
        <v>6.7993688685325376E-2</v>
      </c>
      <c r="AM319">
        <f t="shared" si="85"/>
        <v>0.89558811999999988</v>
      </c>
      <c r="AN319">
        <f t="shared" si="85"/>
        <v>6.7773428915632317E-3</v>
      </c>
      <c r="AO319">
        <f t="shared" si="85"/>
        <v>-1.0015108691699149E-2</v>
      </c>
      <c r="AP319">
        <f t="shared" si="82"/>
        <v>-1.7051591376939176E-2</v>
      </c>
      <c r="AQ319">
        <f t="shared" si="81"/>
        <v>-3.4640933284340383E-2</v>
      </c>
      <c r="AR319">
        <f t="shared" si="81"/>
        <v>4.148595552534573E-2</v>
      </c>
      <c r="AS319">
        <f t="shared" si="81"/>
        <v>-0.22524173744658482</v>
      </c>
      <c r="AT319">
        <f t="shared" si="81"/>
        <v>-0.10022455883999996</v>
      </c>
      <c r="AU319">
        <f t="shared" si="81"/>
        <v>1.2897697287999998</v>
      </c>
      <c r="AV319">
        <f t="shared" si="81"/>
        <v>0.1560354271872488</v>
      </c>
      <c r="AW319">
        <f t="shared" si="81"/>
        <v>-0.32741411753791982</v>
      </c>
    </row>
    <row r="320" spans="1:49" x14ac:dyDescent="0.25">
      <c r="A320">
        <v>0.5</v>
      </c>
      <c r="B320">
        <v>8.3000000000000007</v>
      </c>
      <c r="C320">
        <v>25</v>
      </c>
      <c r="D320">
        <v>1.6</v>
      </c>
      <c r="E320">
        <f t="shared" si="74"/>
        <v>0.68361490077958886</v>
      </c>
      <c r="F320" t="str">
        <f t="shared" si="75"/>
        <v/>
      </c>
      <c r="G320">
        <f t="shared" si="72"/>
        <v>6538686.2910882672</v>
      </c>
      <c r="H320">
        <f t="shared" si="73"/>
        <v>12305035.609217061</v>
      </c>
      <c r="I320">
        <f t="shared" si="76"/>
        <v>0.46511079983038717</v>
      </c>
      <c r="J320">
        <f t="shared" si="77"/>
        <v>0.10545585685909931</v>
      </c>
      <c r="K320">
        <f t="shared" si="86"/>
        <v>5.3671799999999999E-2</v>
      </c>
      <c r="L320">
        <f t="shared" si="86"/>
        <v>-0.20669547710905381</v>
      </c>
      <c r="M320">
        <f t="shared" si="86"/>
        <v>0.69338</v>
      </c>
      <c r="N320">
        <f t="shared" si="86"/>
        <v>-2.4896292565021964E-2</v>
      </c>
      <c r="O320">
        <f t="shared" si="86"/>
        <v>-0.21065292800000004</v>
      </c>
      <c r="P320">
        <f t="shared" si="86"/>
        <v>3.0390881194568745E-2</v>
      </c>
      <c r="Q320">
        <f t="shared" si="86"/>
        <v>-7.3963313037312042E-3</v>
      </c>
      <c r="R320">
        <f t="shared" si="86"/>
        <v>-5.7968722937690289E-3</v>
      </c>
      <c r="S320">
        <f t="shared" si="86"/>
        <v>0.73671936000000016</v>
      </c>
      <c r="T320">
        <f t="shared" si="86"/>
        <v>2.4509662500000001E-2</v>
      </c>
      <c r="U320">
        <f t="shared" si="86"/>
        <v>-0.19961982976000003</v>
      </c>
      <c r="V320">
        <f t="shared" si="86"/>
        <v>0.22273639137746279</v>
      </c>
      <c r="W320">
        <f t="shared" si="86"/>
        <v>-0.14034083427841956</v>
      </c>
      <c r="X320">
        <f t="shared" si="86"/>
        <v>-6.4035427931648681E-2</v>
      </c>
      <c r="Y320">
        <f t="shared" si="86"/>
        <v>-7.185735E-2</v>
      </c>
      <c r="Z320">
        <f t="shared" si="86"/>
        <v>-0.36500595200000008</v>
      </c>
      <c r="AA320">
        <f t="shared" si="85"/>
        <v>-9.2513899999999996E-2</v>
      </c>
      <c r="AB320">
        <f t="shared" si="85"/>
        <v>-0.31462400000000007</v>
      </c>
      <c r="AC320">
        <f t="shared" si="85"/>
        <v>0.33368030831417433</v>
      </c>
      <c r="AD320">
        <f t="shared" si="85"/>
        <v>-0.13717531918745168</v>
      </c>
      <c r="AE320">
        <f t="shared" si="85"/>
        <v>-0.51090867200000012</v>
      </c>
      <c r="AF320">
        <f t="shared" si="85"/>
        <v>-0.55895088747342303</v>
      </c>
      <c r="AG320">
        <f t="shared" si="85"/>
        <v>0.27456464276684822</v>
      </c>
      <c r="AH320">
        <f t="shared" si="85"/>
        <v>7.0422000000000008E-4</v>
      </c>
      <c r="AI320">
        <f t="shared" si="85"/>
        <v>1.2505862941115628E-2</v>
      </c>
      <c r="AJ320">
        <f t="shared" si="85"/>
        <v>1.831688019372342E-2</v>
      </c>
      <c r="AK320">
        <f t="shared" si="85"/>
        <v>1.0206648254799874E-3</v>
      </c>
      <c r="AL320">
        <f t="shared" si="85"/>
        <v>7.7707072783229011E-2</v>
      </c>
      <c r="AM320">
        <f t="shared" si="85"/>
        <v>1.02352928</v>
      </c>
      <c r="AN320">
        <f t="shared" si="85"/>
        <v>1.7258501620106823E-2</v>
      </c>
      <c r="AO320">
        <f t="shared" si="85"/>
        <v>-1.0015108691699149E-2</v>
      </c>
      <c r="AP320">
        <f t="shared" si="82"/>
        <v>-1.7051591376939176E-2</v>
      </c>
      <c r="AQ320">
        <f t="shared" si="81"/>
        <v>-4.5245300616281334E-2</v>
      </c>
      <c r="AR320">
        <f t="shared" si="81"/>
        <v>4.7412520600395129E-2</v>
      </c>
      <c r="AS320">
        <f t="shared" si="81"/>
        <v>-0.29419328972615172</v>
      </c>
      <c r="AT320">
        <f t="shared" si="81"/>
        <v>-0.17097867264000008</v>
      </c>
      <c r="AU320">
        <f t="shared" si="81"/>
        <v>1.9252539392000005</v>
      </c>
      <c r="AV320">
        <f t="shared" si="81"/>
        <v>0.20380137428538625</v>
      </c>
      <c r="AW320">
        <f t="shared" si="81"/>
        <v>-0.72953995722752041</v>
      </c>
    </row>
    <row r="321" spans="1:49" x14ac:dyDescent="0.25">
      <c r="A321">
        <v>0.5</v>
      </c>
      <c r="B321">
        <v>8.5</v>
      </c>
      <c r="C321">
        <v>21</v>
      </c>
      <c r="D321">
        <v>0.4</v>
      </c>
      <c r="E321">
        <f t="shared" si="74"/>
        <v>0.56072506920415233</v>
      </c>
      <c r="F321" t="str">
        <f t="shared" si="75"/>
        <v/>
      </c>
      <c r="G321">
        <f t="shared" si="72"/>
        <v>-345194.30740656744</v>
      </c>
      <c r="H321">
        <f t="shared" si="73"/>
        <v>195773.72428429296</v>
      </c>
      <c r="I321">
        <f t="shared" si="76"/>
        <v>-2.2323701881009662E-2</v>
      </c>
      <c r="J321">
        <f t="shared" si="77"/>
        <v>1.4894916260495697E-3</v>
      </c>
      <c r="K321">
        <f t="shared" si="86"/>
        <v>5.3671799999999999E-2</v>
      </c>
      <c r="L321">
        <f t="shared" si="86"/>
        <v>-0.16953892545933219</v>
      </c>
      <c r="M321">
        <f t="shared" si="86"/>
        <v>0.173345</v>
      </c>
      <c r="N321">
        <f t="shared" si="86"/>
        <v>-1.6749875539016738E-2</v>
      </c>
      <c r="O321">
        <f t="shared" si="86"/>
        <v>-1.3165808000000003E-2</v>
      </c>
      <c r="P321">
        <f t="shared" si="86"/>
        <v>4.1927470266914747E-3</v>
      </c>
      <c r="Q321">
        <f t="shared" si="86"/>
        <v>-1.805744947200001E-6</v>
      </c>
      <c r="R321">
        <f t="shared" si="86"/>
        <v>-6.5597539912879376E-4</v>
      </c>
      <c r="S321">
        <f t="shared" si="86"/>
        <v>4.604496000000001E-2</v>
      </c>
      <c r="T321">
        <f t="shared" si="86"/>
        <v>2.4509662500000001E-2</v>
      </c>
      <c r="U321">
        <f t="shared" si="86"/>
        <v>-3.1190598400000005E-3</v>
      </c>
      <c r="V321">
        <f t="shared" si="86"/>
        <v>4.5674062373049142E-2</v>
      </c>
      <c r="W321">
        <f t="shared" si="86"/>
        <v>-2.8778126370268865E-2</v>
      </c>
      <c r="X321">
        <f t="shared" si="86"/>
        <v>-4.3082135428056466E-2</v>
      </c>
      <c r="Y321">
        <f t="shared" si="86"/>
        <v>-7.185735E-2</v>
      </c>
      <c r="Z321">
        <f t="shared" ref="Z321:AO336" si="87">Z$4*$A321^Z$1*$D321^Z$2*$E321^Z$3</f>
        <v>-2.2812872000000005E-2</v>
      </c>
      <c r="AA321">
        <f t="shared" si="87"/>
        <v>-9.2513899999999996E-2</v>
      </c>
      <c r="AB321">
        <f t="shared" si="87"/>
        <v>-1.9664000000000004E-2</v>
      </c>
      <c r="AC321">
        <f t="shared" si="87"/>
        <v>6.8424091457835998E-2</v>
      </c>
      <c r="AD321">
        <f t="shared" si="87"/>
        <v>-9.2289625751057425E-2</v>
      </c>
      <c r="AE321">
        <f t="shared" si="87"/>
        <v>-3.1931792000000007E-2</v>
      </c>
      <c r="AF321">
        <f t="shared" si="87"/>
        <v>-0.11461781139602077</v>
      </c>
      <c r="AG321">
        <f t="shared" si="87"/>
        <v>1.6758095872000014E-5</v>
      </c>
      <c r="AH321">
        <f t="shared" si="87"/>
        <v>1.7605500000000002E-4</v>
      </c>
      <c r="AI321">
        <f t="shared" si="87"/>
        <v>8.2165710212788526E-6</v>
      </c>
      <c r="AJ321">
        <f t="shared" si="87"/>
        <v>1.5024151613016437E-2</v>
      </c>
      <c r="AK321">
        <f t="shared" si="87"/>
        <v>1.8046666545472295E-6</v>
      </c>
      <c r="AL321">
        <f t="shared" si="87"/>
        <v>1.3070056457412665E-2</v>
      </c>
      <c r="AM321">
        <f t="shared" si="87"/>
        <v>0.25588232</v>
      </c>
      <c r="AN321">
        <f t="shared" si="87"/>
        <v>8.6401563430164873E-7</v>
      </c>
      <c r="AO321">
        <f t="shared" si="87"/>
        <v>-8.2147456233560567E-3</v>
      </c>
      <c r="AP321">
        <f t="shared" si="82"/>
        <v>-7.7182479740268333E-3</v>
      </c>
      <c r="AQ321">
        <f t="shared" si="81"/>
        <v>-1.9025251251486917E-3</v>
      </c>
      <c r="AR321">
        <f t="shared" si="81"/>
        <v>6.5410641929915855E-3</v>
      </c>
      <c r="AS321">
        <f t="shared" si="81"/>
        <v>-1.5081732470373017E-2</v>
      </c>
      <c r="AT321">
        <f t="shared" si="81"/>
        <v>-6.6788544000000031E-4</v>
      </c>
      <c r="AU321">
        <f t="shared" si="81"/>
        <v>3.0082092800000008E-2</v>
      </c>
      <c r="AV321">
        <f t="shared" si="81"/>
        <v>1.0447817511159656E-2</v>
      </c>
      <c r="AW321">
        <f t="shared" si="81"/>
        <v>-1.781103411200001E-4</v>
      </c>
    </row>
    <row r="322" spans="1:49" x14ac:dyDescent="0.25">
      <c r="A322">
        <v>0.5</v>
      </c>
      <c r="B322">
        <v>8.5</v>
      </c>
      <c r="C322">
        <v>21</v>
      </c>
      <c r="D322">
        <v>0.6</v>
      </c>
      <c r="E322">
        <f t="shared" si="74"/>
        <v>0.56072506920415233</v>
      </c>
      <c r="F322">
        <f t="shared" si="75"/>
        <v>0.70405295469060036</v>
      </c>
      <c r="G322">
        <f t="shared" si="72"/>
        <v>1232743.4964696863</v>
      </c>
      <c r="H322">
        <f t="shared" si="73"/>
        <v>1632357.2112837969</v>
      </c>
      <c r="I322">
        <f t="shared" si="76"/>
        <v>7.9721471995569754E-2</v>
      </c>
      <c r="J322">
        <f t="shared" si="77"/>
        <v>1.2419349970571692E-2</v>
      </c>
      <c r="K322">
        <f t="shared" ref="K322:Z337" si="88">K$4*$A322^K$1*$D322^K$2*$E322^K$3</f>
        <v>5.3671799999999999E-2</v>
      </c>
      <c r="L322">
        <f t="shared" si="88"/>
        <v>-0.16953892545933219</v>
      </c>
      <c r="M322">
        <f t="shared" si="88"/>
        <v>0.26001749999999996</v>
      </c>
      <c r="N322">
        <f t="shared" si="88"/>
        <v>-1.6749875539016738E-2</v>
      </c>
      <c r="O322">
        <f t="shared" si="88"/>
        <v>-2.9623068000000002E-2</v>
      </c>
      <c r="P322">
        <f t="shared" si="88"/>
        <v>6.2891205400372116E-3</v>
      </c>
      <c r="Q322">
        <f t="shared" si="88"/>
        <v>-2.0568563539199999E-5</v>
      </c>
      <c r="R322">
        <f t="shared" si="88"/>
        <v>-9.8396309869319058E-4</v>
      </c>
      <c r="S322">
        <f t="shared" si="88"/>
        <v>0.10360116</v>
      </c>
      <c r="T322">
        <f t="shared" si="88"/>
        <v>2.4509662500000001E-2</v>
      </c>
      <c r="U322">
        <f t="shared" si="88"/>
        <v>-1.0526826959999999E-2</v>
      </c>
      <c r="V322">
        <f t="shared" si="88"/>
        <v>6.8511093559573702E-2</v>
      </c>
      <c r="W322">
        <f t="shared" si="88"/>
        <v>-4.3167189555403288E-2</v>
      </c>
      <c r="X322">
        <f t="shared" si="88"/>
        <v>-4.3082135428056466E-2</v>
      </c>
      <c r="Y322">
        <f t="shared" si="88"/>
        <v>-7.185735E-2</v>
      </c>
      <c r="Z322">
        <f t="shared" si="88"/>
        <v>-5.1328961999999999E-2</v>
      </c>
      <c r="AA322">
        <f t="shared" si="87"/>
        <v>-9.2513899999999996E-2</v>
      </c>
      <c r="AB322">
        <f t="shared" si="87"/>
        <v>-4.4243999999999999E-2</v>
      </c>
      <c r="AC322">
        <f t="shared" si="87"/>
        <v>0.10263613718675399</v>
      </c>
      <c r="AD322">
        <f t="shared" si="87"/>
        <v>-9.2289625751057425E-2</v>
      </c>
      <c r="AE322">
        <f t="shared" si="87"/>
        <v>-7.1846531999999991E-2</v>
      </c>
      <c r="AF322">
        <f t="shared" si="87"/>
        <v>-0.17192671709403115</v>
      </c>
      <c r="AG322">
        <f t="shared" si="87"/>
        <v>2.86327778688E-4</v>
      </c>
      <c r="AH322">
        <f t="shared" si="87"/>
        <v>2.6408250000000002E-4</v>
      </c>
      <c r="AI322">
        <f t="shared" si="87"/>
        <v>6.2394586192836255E-5</v>
      </c>
      <c r="AJ322">
        <f t="shared" si="87"/>
        <v>1.5024151613016437E-2</v>
      </c>
      <c r="AK322">
        <f t="shared" si="87"/>
        <v>9.1361249386453452E-6</v>
      </c>
      <c r="AL322">
        <f t="shared" si="87"/>
        <v>1.9605084686118993E-2</v>
      </c>
      <c r="AM322">
        <f t="shared" si="87"/>
        <v>0.38382347999999999</v>
      </c>
      <c r="AN322">
        <f t="shared" si="87"/>
        <v>1.4762517126700814E-5</v>
      </c>
      <c r="AO322">
        <f t="shared" si="87"/>
        <v>-8.2147456233560567E-3</v>
      </c>
      <c r="AP322">
        <f t="shared" si="82"/>
        <v>-7.7182479740268333E-3</v>
      </c>
      <c r="AQ322">
        <f t="shared" si="81"/>
        <v>-4.2806815315845556E-3</v>
      </c>
      <c r="AR322">
        <f t="shared" si="81"/>
        <v>9.8115962894873773E-3</v>
      </c>
      <c r="AS322">
        <f t="shared" si="81"/>
        <v>-3.3933898058339282E-2</v>
      </c>
      <c r="AT322">
        <f t="shared" si="81"/>
        <v>-3.3811700399999996E-3</v>
      </c>
      <c r="AU322">
        <f t="shared" si="81"/>
        <v>0.1015270632</v>
      </c>
      <c r="AV322">
        <f t="shared" ref="AV322:AW322" si="89">AV$4*$A322^AV$1*$D322^AV$2*$E322^AV$3</f>
        <v>2.3507589400109226E-2</v>
      </c>
      <c r="AW322">
        <f t="shared" si="89"/>
        <v>-2.0287881043199998E-3</v>
      </c>
    </row>
    <row r="323" spans="1:49" x14ac:dyDescent="0.25">
      <c r="A323">
        <v>0.5</v>
      </c>
      <c r="B323">
        <v>8.5</v>
      </c>
      <c r="C323">
        <v>21</v>
      </c>
      <c r="D323">
        <v>0.8</v>
      </c>
      <c r="E323">
        <f t="shared" si="74"/>
        <v>0.56072506920415233</v>
      </c>
      <c r="F323" t="str">
        <f t="shared" si="75"/>
        <v/>
      </c>
      <c r="G323">
        <f t="shared" si="72"/>
        <v>2778812.0839385847</v>
      </c>
      <c r="H323">
        <f t="shared" si="73"/>
        <v>3441394.1988652218</v>
      </c>
      <c r="I323">
        <f t="shared" si="76"/>
        <v>0.1797056649376598</v>
      </c>
      <c r="J323">
        <f t="shared" si="77"/>
        <v>2.6182920409184719E-2</v>
      </c>
      <c r="K323">
        <f t="shared" si="88"/>
        <v>5.3671799999999999E-2</v>
      </c>
      <c r="L323">
        <f t="shared" si="88"/>
        <v>-0.16953892545933219</v>
      </c>
      <c r="M323">
        <f t="shared" si="88"/>
        <v>0.34669</v>
      </c>
      <c r="N323">
        <f t="shared" si="88"/>
        <v>-1.6749875539016738E-2</v>
      </c>
      <c r="O323">
        <f t="shared" si="88"/>
        <v>-5.2663232000000011E-2</v>
      </c>
      <c r="P323">
        <f t="shared" si="88"/>
        <v>8.3854940533829494E-3</v>
      </c>
      <c r="Q323">
        <f t="shared" si="88"/>
        <v>-1.1556767662080007E-4</v>
      </c>
      <c r="R323">
        <f t="shared" si="88"/>
        <v>-1.3119507982575875E-3</v>
      </c>
      <c r="S323">
        <f t="shared" si="88"/>
        <v>0.18417984000000004</v>
      </c>
      <c r="T323">
        <f t="shared" si="88"/>
        <v>2.4509662500000001E-2</v>
      </c>
      <c r="U323">
        <f t="shared" si="88"/>
        <v>-2.4952478720000004E-2</v>
      </c>
      <c r="V323">
        <f t="shared" si="88"/>
        <v>9.1348124746098283E-2</v>
      </c>
      <c r="W323">
        <f t="shared" si="88"/>
        <v>-5.7556252740537731E-2</v>
      </c>
      <c r="X323">
        <f t="shared" si="88"/>
        <v>-4.3082135428056466E-2</v>
      </c>
      <c r="Y323">
        <f t="shared" si="88"/>
        <v>-7.185735E-2</v>
      </c>
      <c r="Z323">
        <f t="shared" si="88"/>
        <v>-9.1251488000000019E-2</v>
      </c>
      <c r="AA323">
        <f t="shared" si="87"/>
        <v>-9.2513899999999996E-2</v>
      </c>
      <c r="AB323">
        <f t="shared" si="87"/>
        <v>-7.8656000000000018E-2</v>
      </c>
      <c r="AC323">
        <f t="shared" si="87"/>
        <v>0.136848182915672</v>
      </c>
      <c r="AD323">
        <f t="shared" si="87"/>
        <v>-9.2289625751057425E-2</v>
      </c>
      <c r="AE323">
        <f t="shared" si="87"/>
        <v>-0.12772716800000003</v>
      </c>
      <c r="AF323">
        <f t="shared" si="87"/>
        <v>-0.22923562279204154</v>
      </c>
      <c r="AG323">
        <f t="shared" si="87"/>
        <v>2.1450362716160017E-3</v>
      </c>
      <c r="AH323">
        <f t="shared" si="87"/>
        <v>3.5211000000000004E-4</v>
      </c>
      <c r="AI323">
        <f t="shared" si="87"/>
        <v>2.6293027268092328E-4</v>
      </c>
      <c r="AJ323">
        <f t="shared" si="87"/>
        <v>1.5024151613016437E-2</v>
      </c>
      <c r="AK323">
        <f t="shared" si="87"/>
        <v>2.8874666472755671E-5</v>
      </c>
      <c r="AL323">
        <f t="shared" si="87"/>
        <v>2.614011291482533E-2</v>
      </c>
      <c r="AM323">
        <f t="shared" si="87"/>
        <v>0.51176463999999999</v>
      </c>
      <c r="AN323">
        <f t="shared" si="87"/>
        <v>1.1059400119061104E-4</v>
      </c>
      <c r="AO323">
        <f t="shared" si="87"/>
        <v>-8.2147456233560567E-3</v>
      </c>
      <c r="AP323">
        <f t="shared" si="82"/>
        <v>-7.7182479740268333E-3</v>
      </c>
      <c r="AQ323">
        <f t="shared" ref="AQ323:AW351" si="90">AQ$4*$A323^AQ$1*$D323^AQ$2*$E323^AQ$3</f>
        <v>-7.6101005005947669E-3</v>
      </c>
      <c r="AR323">
        <f t="shared" si="90"/>
        <v>1.3082128385983171E-2</v>
      </c>
      <c r="AS323">
        <f t="shared" si="90"/>
        <v>-6.0326929881492068E-2</v>
      </c>
      <c r="AT323">
        <f t="shared" si="90"/>
        <v>-1.0686167040000005E-2</v>
      </c>
      <c r="AU323">
        <f t="shared" si="90"/>
        <v>0.24065674240000007</v>
      </c>
      <c r="AV323">
        <f t="shared" si="90"/>
        <v>4.1791270044638625E-2</v>
      </c>
      <c r="AW323">
        <f t="shared" si="90"/>
        <v>-1.1399061831680006E-2</v>
      </c>
    </row>
    <row r="324" spans="1:49" x14ac:dyDescent="0.25">
      <c r="A324">
        <v>0.5</v>
      </c>
      <c r="B324">
        <v>8.5</v>
      </c>
      <c r="C324">
        <v>21</v>
      </c>
      <c r="D324">
        <v>1</v>
      </c>
      <c r="E324">
        <f t="shared" si="74"/>
        <v>0.56072506920415233</v>
      </c>
      <c r="F324" t="str">
        <f t="shared" si="75"/>
        <v/>
      </c>
      <c r="G324">
        <f t="shared" si="72"/>
        <v>4254456.4981866395</v>
      </c>
      <c r="H324">
        <f t="shared" si="73"/>
        <v>5740344.6425501574</v>
      </c>
      <c r="I324">
        <f t="shared" si="76"/>
        <v>0.27513552944945208</v>
      </c>
      <c r="J324">
        <f t="shared" si="77"/>
        <v>4.3673865361527259E-2</v>
      </c>
      <c r="K324">
        <f t="shared" si="88"/>
        <v>5.3671799999999999E-2</v>
      </c>
      <c r="L324">
        <f t="shared" si="88"/>
        <v>-0.16953892545933219</v>
      </c>
      <c r="M324">
        <f t="shared" si="88"/>
        <v>0.43336249999999998</v>
      </c>
      <c r="N324">
        <f t="shared" si="88"/>
        <v>-1.6749875539016738E-2</v>
      </c>
      <c r="O324">
        <f t="shared" si="88"/>
        <v>-8.2286300000000007E-2</v>
      </c>
      <c r="P324">
        <f t="shared" si="88"/>
        <v>1.0481867566728685E-2</v>
      </c>
      <c r="Q324">
        <f t="shared" si="88"/>
        <v>-4.408557E-4</v>
      </c>
      <c r="R324">
        <f t="shared" si="88"/>
        <v>-1.6399384978219842E-3</v>
      </c>
      <c r="S324">
        <f t="shared" si="88"/>
        <v>0.28778100000000001</v>
      </c>
      <c r="T324">
        <f t="shared" si="88"/>
        <v>2.4509662500000001E-2</v>
      </c>
      <c r="U324">
        <f t="shared" si="88"/>
        <v>-4.8735309999999997E-2</v>
      </c>
      <c r="V324">
        <f t="shared" si="88"/>
        <v>0.11418515593262285</v>
      </c>
      <c r="W324">
        <f t="shared" si="88"/>
        <v>-7.1945315925672146E-2</v>
      </c>
      <c r="X324">
        <f t="shared" si="88"/>
        <v>-4.3082135428056466E-2</v>
      </c>
      <c r="Y324">
        <f t="shared" si="88"/>
        <v>-7.185735E-2</v>
      </c>
      <c r="Z324">
        <f t="shared" si="88"/>
        <v>-0.14258045</v>
      </c>
      <c r="AA324">
        <f t="shared" si="87"/>
        <v>-9.2513899999999996E-2</v>
      </c>
      <c r="AB324">
        <f t="shared" si="87"/>
        <v>-0.1229</v>
      </c>
      <c r="AC324">
        <f t="shared" si="87"/>
        <v>0.17106022864459</v>
      </c>
      <c r="AD324">
        <f t="shared" si="87"/>
        <v>-9.2289625751057425E-2</v>
      </c>
      <c r="AE324">
        <f t="shared" si="87"/>
        <v>-0.19957369999999999</v>
      </c>
      <c r="AF324">
        <f t="shared" si="87"/>
        <v>-0.28654452849005191</v>
      </c>
      <c r="AG324">
        <f t="shared" si="87"/>
        <v>1.0228330000000001E-2</v>
      </c>
      <c r="AH324">
        <f t="shared" si="87"/>
        <v>4.4013750000000001E-4</v>
      </c>
      <c r="AI324">
        <f t="shared" si="87"/>
        <v>8.023995137967626E-4</v>
      </c>
      <c r="AJ324">
        <f t="shared" si="87"/>
        <v>1.5024151613016437E-2</v>
      </c>
      <c r="AK324">
        <f t="shared" si="87"/>
        <v>7.0494791193251126E-5</v>
      </c>
      <c r="AL324">
        <f t="shared" si="87"/>
        <v>3.2675141143531657E-2</v>
      </c>
      <c r="AM324">
        <f t="shared" si="87"/>
        <v>0.63970579999999999</v>
      </c>
      <c r="AN324">
        <f t="shared" si="87"/>
        <v>5.2735329242043947E-4</v>
      </c>
      <c r="AO324">
        <f t="shared" si="87"/>
        <v>-8.2147456233560567E-3</v>
      </c>
      <c r="AP324">
        <f t="shared" si="82"/>
        <v>-7.7182479740268333E-3</v>
      </c>
      <c r="AQ324">
        <f t="shared" si="90"/>
        <v>-1.1890782032179322E-2</v>
      </c>
      <c r="AR324">
        <f t="shared" si="90"/>
        <v>1.6352660482478965E-2</v>
      </c>
      <c r="AS324">
        <f t="shared" si="90"/>
        <v>-9.4260827939831329E-2</v>
      </c>
      <c r="AT324">
        <f t="shared" si="90"/>
        <v>-2.6089274999999999E-2</v>
      </c>
      <c r="AU324">
        <f t="shared" si="90"/>
        <v>0.47003270000000003</v>
      </c>
      <c r="AV324">
        <f t="shared" si="90"/>
        <v>6.529885944474785E-2</v>
      </c>
      <c r="AW324">
        <f t="shared" si="90"/>
        <v>-4.3483969999999997E-2</v>
      </c>
    </row>
    <row r="325" spans="1:49" x14ac:dyDescent="0.25">
      <c r="A325">
        <v>0.5</v>
      </c>
      <c r="B325">
        <v>8.5</v>
      </c>
      <c r="C325">
        <v>21</v>
      </c>
      <c r="D325">
        <v>1.2</v>
      </c>
      <c r="E325">
        <f t="shared" si="74"/>
        <v>0.56072506920415233</v>
      </c>
      <c r="F325" t="str">
        <f t="shared" si="75"/>
        <v/>
      </c>
      <c r="G325">
        <f t="shared" si="72"/>
        <v>5618556.4055500301</v>
      </c>
      <c r="H325">
        <f t="shared" si="73"/>
        <v>8523434.9432435092</v>
      </c>
      <c r="I325">
        <f t="shared" si="76"/>
        <v>0.36335181521811444</v>
      </c>
      <c r="J325">
        <f t="shared" si="77"/>
        <v>6.4848257954696689E-2</v>
      </c>
      <c r="K325">
        <f t="shared" si="88"/>
        <v>5.3671799999999999E-2</v>
      </c>
      <c r="L325">
        <f t="shared" si="88"/>
        <v>-0.16953892545933219</v>
      </c>
      <c r="M325">
        <f t="shared" si="88"/>
        <v>0.52003499999999991</v>
      </c>
      <c r="N325">
        <f t="shared" si="88"/>
        <v>-1.6749875539016738E-2</v>
      </c>
      <c r="O325">
        <f t="shared" si="88"/>
        <v>-0.11849227200000001</v>
      </c>
      <c r="P325">
        <f t="shared" si="88"/>
        <v>1.2578241080074423E-2</v>
      </c>
      <c r="Q325">
        <f t="shared" si="88"/>
        <v>-1.3163880665087999E-3</v>
      </c>
      <c r="R325">
        <f t="shared" si="88"/>
        <v>-1.9679261973863812E-3</v>
      </c>
      <c r="S325">
        <f t="shared" si="88"/>
        <v>0.41440463999999999</v>
      </c>
      <c r="T325">
        <f t="shared" si="88"/>
        <v>2.4509662500000001E-2</v>
      </c>
      <c r="U325">
        <f t="shared" si="88"/>
        <v>-8.4214615679999993E-2</v>
      </c>
      <c r="V325">
        <f t="shared" si="88"/>
        <v>0.1370221871191474</v>
      </c>
      <c r="W325">
        <f t="shared" si="88"/>
        <v>-8.6334379110806575E-2</v>
      </c>
      <c r="X325">
        <f t="shared" si="88"/>
        <v>-4.3082135428056466E-2</v>
      </c>
      <c r="Y325">
        <f t="shared" si="88"/>
        <v>-7.185735E-2</v>
      </c>
      <c r="Z325">
        <f t="shared" si="88"/>
        <v>-0.205315848</v>
      </c>
      <c r="AA325">
        <f t="shared" si="87"/>
        <v>-9.2513899999999996E-2</v>
      </c>
      <c r="AB325">
        <f t="shared" si="87"/>
        <v>-0.17697599999999999</v>
      </c>
      <c r="AC325">
        <f t="shared" si="87"/>
        <v>0.20527227437350798</v>
      </c>
      <c r="AD325">
        <f t="shared" si="87"/>
        <v>-9.2289625751057425E-2</v>
      </c>
      <c r="AE325">
        <f t="shared" si="87"/>
        <v>-0.28738612799999996</v>
      </c>
      <c r="AF325">
        <f t="shared" si="87"/>
        <v>-0.3438534341880623</v>
      </c>
      <c r="AG325">
        <f t="shared" si="87"/>
        <v>3.6649955672064E-2</v>
      </c>
      <c r="AH325">
        <f t="shared" si="87"/>
        <v>5.2816500000000004E-4</v>
      </c>
      <c r="AI325">
        <f t="shared" si="87"/>
        <v>1.9966267581707602E-3</v>
      </c>
      <c r="AJ325">
        <f t="shared" si="87"/>
        <v>1.5024151613016437E-2</v>
      </c>
      <c r="AK325">
        <f t="shared" si="87"/>
        <v>1.4617799901832552E-4</v>
      </c>
      <c r="AL325">
        <f t="shared" si="87"/>
        <v>3.9210169372237987E-2</v>
      </c>
      <c r="AM325">
        <f t="shared" si="87"/>
        <v>0.76764695999999999</v>
      </c>
      <c r="AN325">
        <f t="shared" si="87"/>
        <v>1.8896021922177042E-3</v>
      </c>
      <c r="AO325">
        <f t="shared" si="87"/>
        <v>-8.2147456233560567E-3</v>
      </c>
      <c r="AP325">
        <f t="shared" si="82"/>
        <v>-7.7182479740268333E-3</v>
      </c>
      <c r="AQ325">
        <f t="shared" si="90"/>
        <v>-1.7122726126338222E-2</v>
      </c>
      <c r="AR325">
        <f t="shared" si="90"/>
        <v>1.9623192578974755E-2</v>
      </c>
      <c r="AS325">
        <f t="shared" si="90"/>
        <v>-0.13573559223335713</v>
      </c>
      <c r="AT325">
        <f t="shared" si="90"/>
        <v>-5.4098720639999993E-2</v>
      </c>
      <c r="AU325">
        <f t="shared" si="90"/>
        <v>0.81221650560000003</v>
      </c>
      <c r="AV325">
        <f t="shared" si="90"/>
        <v>9.4030357600436903E-2</v>
      </c>
      <c r="AW325">
        <f t="shared" si="90"/>
        <v>-0.12984243867647999</v>
      </c>
    </row>
    <row r="326" spans="1:49" x14ac:dyDescent="0.25">
      <c r="A326">
        <v>0.5</v>
      </c>
      <c r="B326">
        <v>8.5</v>
      </c>
      <c r="C326">
        <v>21</v>
      </c>
      <c r="D326">
        <v>1.4</v>
      </c>
      <c r="E326">
        <f t="shared" si="74"/>
        <v>0.56072506920415233</v>
      </c>
      <c r="F326" t="str">
        <f t="shared" si="75"/>
        <v/>
      </c>
      <c r="G326">
        <f t="shared" ref="G326:G389" si="91">I326*1025*$B$2^2*B326^4</f>
        <v>6826012.5205154466</v>
      </c>
      <c r="H326">
        <f t="shared" ref="H326:H389" si="92">J326*1025*$B$2^2*B326^5</f>
        <v>11637788.701268768</v>
      </c>
      <c r="I326">
        <f t="shared" si="76"/>
        <v>0.44143795327583968</v>
      </c>
      <c r="J326">
        <f t="shared" si="77"/>
        <v>8.8542979297374882E-2</v>
      </c>
      <c r="K326">
        <f t="shared" si="88"/>
        <v>5.3671799999999999E-2</v>
      </c>
      <c r="L326">
        <f t="shared" si="88"/>
        <v>-0.16953892545933219</v>
      </c>
      <c r="M326">
        <f t="shared" si="88"/>
        <v>0.60670749999999996</v>
      </c>
      <c r="N326">
        <f t="shared" si="88"/>
        <v>-1.6749875539016738E-2</v>
      </c>
      <c r="O326">
        <f t="shared" si="88"/>
        <v>-0.16128114799999999</v>
      </c>
      <c r="P326">
        <f t="shared" si="88"/>
        <v>1.4674614593420159E-2</v>
      </c>
      <c r="Q326">
        <f t="shared" si="88"/>
        <v>-3.3194388639551987E-3</v>
      </c>
      <c r="R326">
        <f t="shared" si="88"/>
        <v>-2.2959138969507777E-3</v>
      </c>
      <c r="S326">
        <f t="shared" si="88"/>
        <v>0.56405075999999998</v>
      </c>
      <c r="T326">
        <f t="shared" si="88"/>
        <v>2.4509662500000001E-2</v>
      </c>
      <c r="U326">
        <f t="shared" si="88"/>
        <v>-0.13372969063999995</v>
      </c>
      <c r="V326">
        <f t="shared" si="88"/>
        <v>0.15985921830567199</v>
      </c>
      <c r="W326">
        <f t="shared" si="88"/>
        <v>-0.100723442295941</v>
      </c>
      <c r="X326">
        <f t="shared" si="88"/>
        <v>-4.3082135428056466E-2</v>
      </c>
      <c r="Y326">
        <f t="shared" si="88"/>
        <v>-7.185735E-2</v>
      </c>
      <c r="Z326">
        <f t="shared" si="88"/>
        <v>-0.27945768199999999</v>
      </c>
      <c r="AA326">
        <f t="shared" si="87"/>
        <v>-9.2513899999999996E-2</v>
      </c>
      <c r="AB326">
        <f t="shared" si="87"/>
        <v>-0.24088399999999996</v>
      </c>
      <c r="AC326">
        <f t="shared" si="87"/>
        <v>0.23948432010242598</v>
      </c>
      <c r="AD326">
        <f t="shared" si="87"/>
        <v>-9.2289625751057425E-2</v>
      </c>
      <c r="AE326">
        <f t="shared" si="87"/>
        <v>-0.39116445199999994</v>
      </c>
      <c r="AF326">
        <f t="shared" si="87"/>
        <v>-0.40116233988607269</v>
      </c>
      <c r="AG326">
        <f t="shared" si="87"/>
        <v>0.10782041053683195</v>
      </c>
      <c r="AH326">
        <f t="shared" si="87"/>
        <v>6.1619249999999995E-4</v>
      </c>
      <c r="AI326">
        <f t="shared" si="87"/>
        <v>4.3154971610822983E-3</v>
      </c>
      <c r="AJ326">
        <f t="shared" si="87"/>
        <v>1.5024151613016437E-2</v>
      </c>
      <c r="AK326">
        <f t="shared" si="87"/>
        <v>2.7081278984799348E-4</v>
      </c>
      <c r="AL326">
        <f t="shared" si="87"/>
        <v>4.5745197600944316E-2</v>
      </c>
      <c r="AM326">
        <f t="shared" si="87"/>
        <v>0.89558811999999988</v>
      </c>
      <c r="AN326">
        <f t="shared" si="87"/>
        <v>5.5590158399975139E-3</v>
      </c>
      <c r="AO326">
        <f t="shared" si="87"/>
        <v>-8.2147456233560567E-3</v>
      </c>
      <c r="AP326">
        <f t="shared" si="82"/>
        <v>-7.7182479740268333E-3</v>
      </c>
      <c r="AQ326">
        <f t="shared" si="90"/>
        <v>-2.3305932783071467E-2</v>
      </c>
      <c r="AR326">
        <f t="shared" si="90"/>
        <v>2.2893724675470545E-2</v>
      </c>
      <c r="AS326">
        <f t="shared" si="90"/>
        <v>-0.18475122276206937</v>
      </c>
      <c r="AT326">
        <f t="shared" si="90"/>
        <v>-0.10022455883999996</v>
      </c>
      <c r="AU326">
        <f t="shared" si="90"/>
        <v>1.2897697287999998</v>
      </c>
      <c r="AV326">
        <f t="shared" si="90"/>
        <v>0.12798576451170576</v>
      </c>
      <c r="AW326">
        <f t="shared" si="90"/>
        <v>-0.32741411753791982</v>
      </c>
    </row>
    <row r="327" spans="1:49" x14ac:dyDescent="0.25">
      <c r="A327">
        <v>0.5</v>
      </c>
      <c r="B327">
        <v>8.5</v>
      </c>
      <c r="C327">
        <v>21</v>
      </c>
      <c r="D327">
        <v>1.6</v>
      </c>
      <c r="E327">
        <f t="shared" ref="E327:E390" si="93">C327*0.514443*(1-$B$1)/$B$2/B327</f>
        <v>0.56072506920415233</v>
      </c>
      <c r="F327" t="str">
        <f t="shared" ref="F327:F390" si="94">IF(AND($E$1&gt;H327,$E$1&lt;H328),($E$1-H327)/(H328-H327)*0.2+D327,"")</f>
        <v/>
      </c>
      <c r="G327">
        <f t="shared" si="91"/>
        <v>7826018.9029432964</v>
      </c>
      <c r="H327">
        <f t="shared" si="92"/>
        <v>14778820.975359453</v>
      </c>
      <c r="I327">
        <f t="shared" ref="I327:I390" si="95">SUM(K327:Z327)</f>
        <v>0.50610832553123553</v>
      </c>
      <c r="J327">
        <f t="shared" ref="J327:J390" si="96">0.1*SUM(AA327:AW327)</f>
        <v>0.11244067694047413</v>
      </c>
      <c r="K327">
        <f t="shared" si="88"/>
        <v>5.3671799999999999E-2</v>
      </c>
      <c r="L327">
        <f t="shared" si="88"/>
        <v>-0.16953892545933219</v>
      </c>
      <c r="M327">
        <f t="shared" si="88"/>
        <v>0.69338</v>
      </c>
      <c r="N327">
        <f t="shared" si="88"/>
        <v>-1.6749875539016738E-2</v>
      </c>
      <c r="O327">
        <f t="shared" si="88"/>
        <v>-0.21065292800000004</v>
      </c>
      <c r="P327">
        <f t="shared" si="88"/>
        <v>1.6770988106765899E-2</v>
      </c>
      <c r="Q327">
        <f t="shared" si="88"/>
        <v>-7.3963313037312042E-3</v>
      </c>
      <c r="R327">
        <f t="shared" si="88"/>
        <v>-2.623901596515175E-3</v>
      </c>
      <c r="S327">
        <f t="shared" si="88"/>
        <v>0.73671936000000016</v>
      </c>
      <c r="T327">
        <f t="shared" si="88"/>
        <v>2.4509662500000001E-2</v>
      </c>
      <c r="U327">
        <f t="shared" si="88"/>
        <v>-0.19961982976000003</v>
      </c>
      <c r="V327">
        <f t="shared" si="88"/>
        <v>0.18269624949219657</v>
      </c>
      <c r="W327">
        <f t="shared" si="88"/>
        <v>-0.11511250548107546</v>
      </c>
      <c r="X327">
        <f t="shared" si="88"/>
        <v>-4.3082135428056466E-2</v>
      </c>
      <c r="Y327">
        <f t="shared" si="88"/>
        <v>-7.185735E-2</v>
      </c>
      <c r="Z327">
        <f t="shared" si="88"/>
        <v>-0.36500595200000008</v>
      </c>
      <c r="AA327">
        <f t="shared" si="87"/>
        <v>-9.2513899999999996E-2</v>
      </c>
      <c r="AB327">
        <f t="shared" si="87"/>
        <v>-0.31462400000000007</v>
      </c>
      <c r="AC327">
        <f t="shared" si="87"/>
        <v>0.27369636583134399</v>
      </c>
      <c r="AD327">
        <f t="shared" si="87"/>
        <v>-9.2289625751057425E-2</v>
      </c>
      <c r="AE327">
        <f t="shared" si="87"/>
        <v>-0.51090867200000012</v>
      </c>
      <c r="AF327">
        <f t="shared" si="87"/>
        <v>-0.45847124558408309</v>
      </c>
      <c r="AG327">
        <f t="shared" si="87"/>
        <v>0.27456464276684822</v>
      </c>
      <c r="AH327">
        <f t="shared" si="87"/>
        <v>7.0422000000000008E-4</v>
      </c>
      <c r="AI327">
        <f t="shared" si="87"/>
        <v>8.4137687257895451E-3</v>
      </c>
      <c r="AJ327">
        <f t="shared" si="87"/>
        <v>1.5024151613016437E-2</v>
      </c>
      <c r="AK327">
        <f t="shared" si="87"/>
        <v>4.6199466356409074E-4</v>
      </c>
      <c r="AL327">
        <f t="shared" si="87"/>
        <v>5.228022582965066E-2</v>
      </c>
      <c r="AM327">
        <f t="shared" si="87"/>
        <v>1.02352928</v>
      </c>
      <c r="AN327">
        <f t="shared" si="87"/>
        <v>1.4156032152398213E-2</v>
      </c>
      <c r="AO327">
        <f t="shared" si="87"/>
        <v>-8.2147456233560567E-3</v>
      </c>
      <c r="AP327">
        <f t="shared" si="82"/>
        <v>-7.7182479740268333E-3</v>
      </c>
      <c r="AQ327">
        <f t="shared" si="90"/>
        <v>-3.0440402002379068E-2</v>
      </c>
      <c r="AR327">
        <f t="shared" si="90"/>
        <v>2.6164256771966342E-2</v>
      </c>
      <c r="AS327">
        <f t="shared" si="90"/>
        <v>-0.24130771952596827</v>
      </c>
      <c r="AT327">
        <f t="shared" si="90"/>
        <v>-0.17097867264000008</v>
      </c>
      <c r="AU327">
        <f t="shared" si="90"/>
        <v>1.9252539392000005</v>
      </c>
      <c r="AV327">
        <f t="shared" si="90"/>
        <v>0.1671650801785545</v>
      </c>
      <c r="AW327">
        <f t="shared" si="90"/>
        <v>-0.72953995722752041</v>
      </c>
    </row>
    <row r="328" spans="1:49" x14ac:dyDescent="0.25">
      <c r="A328">
        <v>0.5</v>
      </c>
      <c r="B328">
        <v>8.5</v>
      </c>
      <c r="C328">
        <v>21.5</v>
      </c>
      <c r="D328">
        <v>0.4</v>
      </c>
      <c r="E328">
        <f t="shared" si="93"/>
        <v>0.57407566608996541</v>
      </c>
      <c r="F328" t="str">
        <f t="shared" si="94"/>
        <v/>
      </c>
      <c r="G328">
        <f t="shared" si="91"/>
        <v>-442233.03036263073</v>
      </c>
      <c r="H328">
        <f t="shared" si="92"/>
        <v>126904.6955013509</v>
      </c>
      <c r="I328">
        <f t="shared" si="95"/>
        <v>-2.8599192164902539E-2</v>
      </c>
      <c r="J328">
        <f t="shared" si="96"/>
        <v>9.6552017869947708E-4</v>
      </c>
      <c r="K328">
        <f t="shared" si="88"/>
        <v>5.3671799999999999E-2</v>
      </c>
      <c r="L328">
        <f t="shared" si="88"/>
        <v>-0.17357556654169723</v>
      </c>
      <c r="M328">
        <f t="shared" si="88"/>
        <v>0.173345</v>
      </c>
      <c r="N328">
        <f t="shared" si="88"/>
        <v>-1.7556984054218787E-2</v>
      </c>
      <c r="O328">
        <f t="shared" si="88"/>
        <v>-1.3165808000000003E-2</v>
      </c>
      <c r="P328">
        <f t="shared" si="88"/>
        <v>4.4994160707693409E-3</v>
      </c>
      <c r="Q328">
        <f t="shared" si="88"/>
        <v>-1.805744947200001E-6</v>
      </c>
      <c r="R328">
        <f t="shared" si="88"/>
        <v>-7.2071608232838862E-4</v>
      </c>
      <c r="S328">
        <f t="shared" si="88"/>
        <v>4.604496000000001E-2</v>
      </c>
      <c r="T328">
        <f t="shared" si="88"/>
        <v>2.4509662500000001E-2</v>
      </c>
      <c r="U328">
        <f t="shared" si="88"/>
        <v>-3.1190598400000005E-3</v>
      </c>
      <c r="V328">
        <f t="shared" si="88"/>
        <v>4.6761540048597929E-2</v>
      </c>
      <c r="W328">
        <f t="shared" si="88"/>
        <v>-2.9463319855275262E-2</v>
      </c>
      <c r="X328">
        <f t="shared" si="88"/>
        <v>-4.5158088665802933E-2</v>
      </c>
      <c r="Y328">
        <f t="shared" si="88"/>
        <v>-7.185735E-2</v>
      </c>
      <c r="Z328">
        <f t="shared" si="88"/>
        <v>-2.2812872000000005E-2</v>
      </c>
      <c r="AA328">
        <f t="shared" si="87"/>
        <v>-9.2513899999999996E-2</v>
      </c>
      <c r="AB328">
        <f t="shared" si="87"/>
        <v>-1.9664000000000004E-2</v>
      </c>
      <c r="AC328">
        <f t="shared" si="87"/>
        <v>7.005323649254637E-2</v>
      </c>
      <c r="AD328">
        <f t="shared" si="87"/>
        <v>-9.6736688216386119E-2</v>
      </c>
      <c r="AE328">
        <f t="shared" si="87"/>
        <v>-3.1931792000000007E-2</v>
      </c>
      <c r="AF328">
        <f t="shared" si="87"/>
        <v>-0.11734680690544982</v>
      </c>
      <c r="AG328">
        <f t="shared" si="87"/>
        <v>1.6758095872000014E-5</v>
      </c>
      <c r="AH328">
        <f t="shared" si="87"/>
        <v>1.7605500000000002E-4</v>
      </c>
      <c r="AI328">
        <f t="shared" si="87"/>
        <v>8.612494228086504E-6</v>
      </c>
      <c r="AJ328">
        <f t="shared" si="87"/>
        <v>1.5381869508564447E-2</v>
      </c>
      <c r="AK328">
        <f t="shared" si="87"/>
        <v>1.9827760048644595E-6</v>
      </c>
      <c r="AL328">
        <f t="shared" si="87"/>
        <v>1.3699849427299324E-2</v>
      </c>
      <c r="AM328">
        <f t="shared" si="87"/>
        <v>0.25588232</v>
      </c>
      <c r="AN328">
        <f t="shared" si="87"/>
        <v>8.8458743511835456E-7</v>
      </c>
      <c r="AO328">
        <f t="shared" si="87"/>
        <v>-8.4103348048645329E-3</v>
      </c>
      <c r="AP328">
        <f t="shared" si="82"/>
        <v>-8.4799909412265513E-3</v>
      </c>
      <c r="AQ328">
        <f t="shared" si="90"/>
        <v>-1.9942000886620918E-3</v>
      </c>
      <c r="AR328">
        <f t="shared" si="90"/>
        <v>7.0194956105196762E-3</v>
      </c>
      <c r="AS328">
        <f t="shared" si="90"/>
        <v>-1.544082133871523E-2</v>
      </c>
      <c r="AT328">
        <f t="shared" si="90"/>
        <v>-6.6788544000000031E-4</v>
      </c>
      <c r="AU328">
        <f t="shared" si="90"/>
        <v>3.0082092800000008E-2</v>
      </c>
      <c r="AV328">
        <f t="shared" si="90"/>
        <v>1.0696575070949172E-2</v>
      </c>
      <c r="AW328">
        <f t="shared" si="90"/>
        <v>-1.781103411200001E-4</v>
      </c>
    </row>
    <row r="329" spans="1:49" x14ac:dyDescent="0.25">
      <c r="A329">
        <v>0.5</v>
      </c>
      <c r="B329">
        <v>8.5</v>
      </c>
      <c r="C329">
        <v>21.5</v>
      </c>
      <c r="D329">
        <v>0.6</v>
      </c>
      <c r="E329">
        <f t="shared" si="93"/>
        <v>0.57407566608996541</v>
      </c>
      <c r="F329">
        <f t="shared" si="94"/>
        <v>0.71229603124744845</v>
      </c>
      <c r="G329">
        <f t="shared" si="91"/>
        <v>1140685.5447740445</v>
      </c>
      <c r="H329">
        <f t="shared" si="92"/>
        <v>1560272.5099710771</v>
      </c>
      <c r="I329">
        <f t="shared" si="95"/>
        <v>7.3768087987387237E-2</v>
      </c>
      <c r="J329">
        <f t="shared" si="96"/>
        <v>1.1870912945306421E-2</v>
      </c>
      <c r="K329">
        <f t="shared" si="88"/>
        <v>5.3671799999999999E-2</v>
      </c>
      <c r="L329">
        <f t="shared" si="88"/>
        <v>-0.17357556654169723</v>
      </c>
      <c r="M329">
        <f t="shared" si="88"/>
        <v>0.26001749999999996</v>
      </c>
      <c r="N329">
        <f t="shared" si="88"/>
        <v>-1.7556984054218787E-2</v>
      </c>
      <c r="O329">
        <f t="shared" si="88"/>
        <v>-2.9623068000000002E-2</v>
      </c>
      <c r="P329">
        <f t="shared" si="88"/>
        <v>6.7491241061540105E-3</v>
      </c>
      <c r="Q329">
        <f t="shared" si="88"/>
        <v>-2.0568563539199999E-5</v>
      </c>
      <c r="R329">
        <f t="shared" si="88"/>
        <v>-1.0810741234925829E-3</v>
      </c>
      <c r="S329">
        <f t="shared" si="88"/>
        <v>0.10360116</v>
      </c>
      <c r="T329">
        <f t="shared" si="88"/>
        <v>2.4509662500000001E-2</v>
      </c>
      <c r="U329">
        <f t="shared" si="88"/>
        <v>-1.0526826959999999E-2</v>
      </c>
      <c r="V329">
        <f t="shared" si="88"/>
        <v>7.0142310072896882E-2</v>
      </c>
      <c r="W329">
        <f t="shared" si="88"/>
        <v>-4.4194979782912883E-2</v>
      </c>
      <c r="X329">
        <f t="shared" si="88"/>
        <v>-4.5158088665802933E-2</v>
      </c>
      <c r="Y329">
        <f t="shared" si="88"/>
        <v>-7.185735E-2</v>
      </c>
      <c r="Z329">
        <f t="shared" si="88"/>
        <v>-5.1328961999999999E-2</v>
      </c>
      <c r="AA329">
        <f t="shared" si="87"/>
        <v>-9.2513899999999996E-2</v>
      </c>
      <c r="AB329">
        <f t="shared" si="87"/>
        <v>-4.4243999999999999E-2</v>
      </c>
      <c r="AC329">
        <f t="shared" si="87"/>
        <v>0.10507985473881955</v>
      </c>
      <c r="AD329">
        <f t="shared" si="87"/>
        <v>-9.6736688216386119E-2</v>
      </c>
      <c r="AE329">
        <f t="shared" si="87"/>
        <v>-7.1846531999999991E-2</v>
      </c>
      <c r="AF329">
        <f t="shared" si="87"/>
        <v>-0.17602021035817472</v>
      </c>
      <c r="AG329">
        <f t="shared" si="87"/>
        <v>2.86327778688E-4</v>
      </c>
      <c r="AH329">
        <f t="shared" si="87"/>
        <v>2.6408250000000002E-4</v>
      </c>
      <c r="AI329">
        <f t="shared" si="87"/>
        <v>6.5401128044531852E-5</v>
      </c>
      <c r="AJ329">
        <f t="shared" si="87"/>
        <v>1.5381869508564447E-2</v>
      </c>
      <c r="AK329">
        <f t="shared" si="87"/>
        <v>1.0037803524626321E-5</v>
      </c>
      <c r="AL329">
        <f t="shared" si="87"/>
        <v>2.0549774140948985E-2</v>
      </c>
      <c r="AM329">
        <f t="shared" si="87"/>
        <v>0.38382347999999999</v>
      </c>
      <c r="AN329">
        <f t="shared" si="87"/>
        <v>1.5114005629717498E-5</v>
      </c>
      <c r="AO329">
        <f t="shared" si="87"/>
        <v>-8.4103348048645329E-3</v>
      </c>
      <c r="AP329">
        <f t="shared" si="82"/>
        <v>-8.4799909412265513E-3</v>
      </c>
      <c r="AQ329">
        <f t="shared" si="90"/>
        <v>-4.486950199489706E-3</v>
      </c>
      <c r="AR329">
        <f t="shared" si="90"/>
        <v>1.0529243415779514E-2</v>
      </c>
      <c r="AS329">
        <f t="shared" si="90"/>
        <v>-3.4741848012109257E-2</v>
      </c>
      <c r="AT329">
        <f t="shared" si="90"/>
        <v>-3.3811700399999996E-3</v>
      </c>
      <c r="AU329">
        <f t="shared" si="90"/>
        <v>0.1015270632</v>
      </c>
      <c r="AV329">
        <f t="shared" si="90"/>
        <v>2.4067293909635631E-2</v>
      </c>
      <c r="AW329">
        <f t="shared" si="90"/>
        <v>-2.0287881043199998E-3</v>
      </c>
    </row>
    <row r="330" spans="1:49" x14ac:dyDescent="0.25">
      <c r="A330">
        <v>0.5</v>
      </c>
      <c r="B330">
        <v>8.5</v>
      </c>
      <c r="C330">
        <v>21.5</v>
      </c>
      <c r="D330">
        <v>0.8</v>
      </c>
      <c r="E330">
        <f t="shared" si="93"/>
        <v>0.57407566608996541</v>
      </c>
      <c r="F330" t="str">
        <f t="shared" si="94"/>
        <v/>
      </c>
      <c r="G330">
        <f t="shared" si="91"/>
        <v>2691734.9035033602</v>
      </c>
      <c r="H330">
        <f t="shared" si="92"/>
        <v>3364900.703094142</v>
      </c>
      <c r="I330">
        <f t="shared" si="95"/>
        <v>0.17407438720518745</v>
      </c>
      <c r="J330">
        <f t="shared" si="96"/>
        <v>2.5600940259321359E-2</v>
      </c>
      <c r="K330">
        <f t="shared" si="88"/>
        <v>5.3671799999999999E-2</v>
      </c>
      <c r="L330">
        <f t="shared" si="88"/>
        <v>-0.17357556654169723</v>
      </c>
      <c r="M330">
        <f t="shared" si="88"/>
        <v>0.34669</v>
      </c>
      <c r="N330">
        <f t="shared" si="88"/>
        <v>-1.7556984054218787E-2</v>
      </c>
      <c r="O330">
        <f t="shared" si="88"/>
        <v>-5.2663232000000011E-2</v>
      </c>
      <c r="P330">
        <f t="shared" si="88"/>
        <v>8.9988321415386818E-3</v>
      </c>
      <c r="Q330">
        <f t="shared" si="88"/>
        <v>-1.1556767662080007E-4</v>
      </c>
      <c r="R330">
        <f t="shared" si="88"/>
        <v>-1.4414321646567772E-3</v>
      </c>
      <c r="S330">
        <f t="shared" si="88"/>
        <v>0.18417984000000004</v>
      </c>
      <c r="T330">
        <f t="shared" si="88"/>
        <v>2.4509662500000001E-2</v>
      </c>
      <c r="U330">
        <f t="shared" si="88"/>
        <v>-2.4952478720000004E-2</v>
      </c>
      <c r="V330">
        <f t="shared" si="88"/>
        <v>9.3523080097195857E-2</v>
      </c>
      <c r="W330">
        <f t="shared" si="88"/>
        <v>-5.8926639710550524E-2</v>
      </c>
      <c r="X330">
        <f t="shared" si="88"/>
        <v>-4.5158088665802933E-2</v>
      </c>
      <c r="Y330">
        <f t="shared" si="88"/>
        <v>-7.185735E-2</v>
      </c>
      <c r="Z330">
        <f t="shared" si="88"/>
        <v>-9.1251488000000019E-2</v>
      </c>
      <c r="AA330">
        <f t="shared" si="87"/>
        <v>-9.2513899999999996E-2</v>
      </c>
      <c r="AB330">
        <f t="shared" si="87"/>
        <v>-7.8656000000000018E-2</v>
      </c>
      <c r="AC330">
        <f t="shared" si="87"/>
        <v>0.14010647298509274</v>
      </c>
      <c r="AD330">
        <f t="shared" si="87"/>
        <v>-9.6736688216386119E-2</v>
      </c>
      <c r="AE330">
        <f t="shared" si="87"/>
        <v>-0.12772716800000003</v>
      </c>
      <c r="AF330">
        <f t="shared" si="87"/>
        <v>-0.23469361381089965</v>
      </c>
      <c r="AG330">
        <f t="shared" si="87"/>
        <v>2.1450362716160017E-3</v>
      </c>
      <c r="AH330">
        <f t="shared" si="87"/>
        <v>3.5211000000000004E-4</v>
      </c>
      <c r="AI330">
        <f t="shared" si="87"/>
        <v>2.7559981529876813E-4</v>
      </c>
      <c r="AJ330">
        <f t="shared" si="87"/>
        <v>1.5381869508564447E-2</v>
      </c>
      <c r="AK330">
        <f t="shared" si="87"/>
        <v>3.1724416077831351E-5</v>
      </c>
      <c r="AL330">
        <f t="shared" si="87"/>
        <v>2.7399698854598649E-2</v>
      </c>
      <c r="AM330">
        <f t="shared" si="87"/>
        <v>0.51176463999999999</v>
      </c>
      <c r="AN330">
        <f t="shared" si="87"/>
        <v>1.1322719169514938E-4</v>
      </c>
      <c r="AO330">
        <f t="shared" si="87"/>
        <v>-8.4103348048645329E-3</v>
      </c>
      <c r="AP330">
        <f t="shared" si="82"/>
        <v>-8.4799909412265513E-3</v>
      </c>
      <c r="AQ330">
        <f t="shared" si="90"/>
        <v>-7.9768003546483671E-3</v>
      </c>
      <c r="AR330">
        <f t="shared" si="90"/>
        <v>1.4038991221039352E-2</v>
      </c>
      <c r="AS330">
        <f t="shared" si="90"/>
        <v>-6.176328535486092E-2</v>
      </c>
      <c r="AT330">
        <f t="shared" si="90"/>
        <v>-1.0686167040000005E-2</v>
      </c>
      <c r="AU330">
        <f t="shared" si="90"/>
        <v>0.24065674240000007</v>
      </c>
      <c r="AV330">
        <f t="shared" si="90"/>
        <v>4.2786300283796687E-2</v>
      </c>
      <c r="AW330">
        <f t="shared" si="90"/>
        <v>-1.1399061831680006E-2</v>
      </c>
    </row>
    <row r="331" spans="1:49" x14ac:dyDescent="0.25">
      <c r="A331">
        <v>0.5</v>
      </c>
      <c r="B331">
        <v>8.5</v>
      </c>
      <c r="C331">
        <v>21.5</v>
      </c>
      <c r="D331">
        <v>1</v>
      </c>
      <c r="E331">
        <f t="shared" si="93"/>
        <v>0.57407566608996541</v>
      </c>
      <c r="F331" t="str">
        <f t="shared" si="94"/>
        <v/>
      </c>
      <c r="G331">
        <f t="shared" si="91"/>
        <v>4172360.0890118373</v>
      </c>
      <c r="H331">
        <f t="shared" si="92"/>
        <v>5658458.2787004532</v>
      </c>
      <c r="I331">
        <f t="shared" si="95"/>
        <v>0.26982635799269006</v>
      </c>
      <c r="J331">
        <f t="shared" si="96"/>
        <v>4.3050855028104448E-2</v>
      </c>
      <c r="K331">
        <f t="shared" si="88"/>
        <v>5.3671799999999999E-2</v>
      </c>
      <c r="L331">
        <f t="shared" si="88"/>
        <v>-0.17357556654169723</v>
      </c>
      <c r="M331">
        <f t="shared" si="88"/>
        <v>0.43336249999999998</v>
      </c>
      <c r="N331">
        <f t="shared" si="88"/>
        <v>-1.7556984054218787E-2</v>
      </c>
      <c r="O331">
        <f t="shared" si="88"/>
        <v>-8.2286300000000007E-2</v>
      </c>
      <c r="P331">
        <f t="shared" si="88"/>
        <v>1.1248540176923352E-2</v>
      </c>
      <c r="Q331">
        <f t="shared" si="88"/>
        <v>-4.408557E-4</v>
      </c>
      <c r="R331">
        <f t="shared" si="88"/>
        <v>-1.8017902058209713E-3</v>
      </c>
      <c r="S331">
        <f t="shared" si="88"/>
        <v>0.28778100000000001</v>
      </c>
      <c r="T331">
        <f t="shared" si="88"/>
        <v>2.4509662500000001E-2</v>
      </c>
      <c r="U331">
        <f t="shared" si="88"/>
        <v>-4.8735309999999997E-2</v>
      </c>
      <c r="V331">
        <f t="shared" si="88"/>
        <v>0.1169038501214948</v>
      </c>
      <c r="W331">
        <f t="shared" si="88"/>
        <v>-7.3658299638188152E-2</v>
      </c>
      <c r="X331">
        <f t="shared" si="88"/>
        <v>-4.5158088665802933E-2</v>
      </c>
      <c r="Y331">
        <f t="shared" si="88"/>
        <v>-7.185735E-2</v>
      </c>
      <c r="Z331">
        <f t="shared" si="88"/>
        <v>-0.14258045</v>
      </c>
      <c r="AA331">
        <f t="shared" si="87"/>
        <v>-9.2513899999999996E-2</v>
      </c>
      <c r="AB331">
        <f t="shared" si="87"/>
        <v>-0.1229</v>
      </c>
      <c r="AC331">
        <f t="shared" si="87"/>
        <v>0.17513309123136592</v>
      </c>
      <c r="AD331">
        <f t="shared" si="87"/>
        <v>-9.6736688216386119E-2</v>
      </c>
      <c r="AE331">
        <f t="shared" si="87"/>
        <v>-0.19957369999999999</v>
      </c>
      <c r="AF331">
        <f t="shared" si="87"/>
        <v>-0.29336701726362452</v>
      </c>
      <c r="AG331">
        <f t="shared" si="87"/>
        <v>1.0228330000000001E-2</v>
      </c>
      <c r="AH331">
        <f t="shared" si="87"/>
        <v>4.4013750000000001E-4</v>
      </c>
      <c r="AI331">
        <f t="shared" si="87"/>
        <v>8.4106388946157229E-4</v>
      </c>
      <c r="AJ331">
        <f t="shared" si="87"/>
        <v>1.5381869508564447E-2</v>
      </c>
      <c r="AK331">
        <f t="shared" si="87"/>
        <v>7.7452187690017909E-5</v>
      </c>
      <c r="AL331">
        <f t="shared" si="87"/>
        <v>3.4249623568248309E-2</v>
      </c>
      <c r="AM331">
        <f t="shared" si="87"/>
        <v>0.63970579999999999</v>
      </c>
      <c r="AN331">
        <f t="shared" si="87"/>
        <v>5.399093231923547E-4</v>
      </c>
      <c r="AO331">
        <f t="shared" si="87"/>
        <v>-8.4103348048645329E-3</v>
      </c>
      <c r="AP331">
        <f t="shared" si="82"/>
        <v>-8.4799909412265513E-3</v>
      </c>
      <c r="AQ331">
        <f t="shared" si="90"/>
        <v>-1.2463750554138071E-2</v>
      </c>
      <c r="AR331">
        <f t="shared" si="90"/>
        <v>1.7548739026299189E-2</v>
      </c>
      <c r="AS331">
        <f t="shared" si="90"/>
        <v>-9.6505133366970169E-2</v>
      </c>
      <c r="AT331">
        <f t="shared" si="90"/>
        <v>-2.6089274999999999E-2</v>
      </c>
      <c r="AU331">
        <f t="shared" si="90"/>
        <v>0.47003270000000003</v>
      </c>
      <c r="AV331">
        <f t="shared" si="90"/>
        <v>6.6853594193432314E-2</v>
      </c>
      <c r="AW331">
        <f t="shared" si="90"/>
        <v>-4.3483969999999997E-2</v>
      </c>
    </row>
    <row r="332" spans="1:49" x14ac:dyDescent="0.25">
      <c r="A332">
        <v>0.5</v>
      </c>
      <c r="B332">
        <v>8.5</v>
      </c>
      <c r="C332">
        <v>21.5</v>
      </c>
      <c r="D332">
        <v>1.2</v>
      </c>
      <c r="E332">
        <f t="shared" si="93"/>
        <v>0.57407566608996541</v>
      </c>
      <c r="F332" t="str">
        <f t="shared" si="94"/>
        <v/>
      </c>
      <c r="G332">
        <f t="shared" si="91"/>
        <v>5541440.7676356509</v>
      </c>
      <c r="H332">
        <f t="shared" si="92"/>
        <v>8435582.9167082682</v>
      </c>
      <c r="I332">
        <f t="shared" si="95"/>
        <v>0.35836475003706292</v>
      </c>
      <c r="J332">
        <f t="shared" si="96"/>
        <v>6.417985948429876E-2</v>
      </c>
      <c r="K332">
        <f t="shared" si="88"/>
        <v>5.3671799999999999E-2</v>
      </c>
      <c r="L332">
        <f t="shared" si="88"/>
        <v>-0.17357556654169723</v>
      </c>
      <c r="M332">
        <f t="shared" si="88"/>
        <v>0.52003499999999991</v>
      </c>
      <c r="N332">
        <f t="shared" si="88"/>
        <v>-1.7556984054218787E-2</v>
      </c>
      <c r="O332">
        <f t="shared" si="88"/>
        <v>-0.11849227200000001</v>
      </c>
      <c r="P332">
        <f t="shared" si="88"/>
        <v>1.3498248212308021E-2</v>
      </c>
      <c r="Q332">
        <f t="shared" si="88"/>
        <v>-1.3163880665087999E-3</v>
      </c>
      <c r="R332">
        <f t="shared" si="88"/>
        <v>-2.1621482469851658E-3</v>
      </c>
      <c r="S332">
        <f t="shared" si="88"/>
        <v>0.41440463999999999</v>
      </c>
      <c r="T332">
        <f t="shared" si="88"/>
        <v>2.4509662500000001E-2</v>
      </c>
      <c r="U332">
        <f t="shared" si="88"/>
        <v>-8.4214615679999993E-2</v>
      </c>
      <c r="V332">
        <f t="shared" si="88"/>
        <v>0.14028462014579376</v>
      </c>
      <c r="W332">
        <f t="shared" si="88"/>
        <v>-8.8389959565825765E-2</v>
      </c>
      <c r="X332">
        <f t="shared" si="88"/>
        <v>-4.5158088665802933E-2</v>
      </c>
      <c r="Y332">
        <f t="shared" si="88"/>
        <v>-7.185735E-2</v>
      </c>
      <c r="Z332">
        <f t="shared" si="88"/>
        <v>-0.205315848</v>
      </c>
      <c r="AA332">
        <f t="shared" si="87"/>
        <v>-9.2513899999999996E-2</v>
      </c>
      <c r="AB332">
        <f t="shared" si="87"/>
        <v>-0.17697599999999999</v>
      </c>
      <c r="AC332">
        <f t="shared" si="87"/>
        <v>0.2101597094776391</v>
      </c>
      <c r="AD332">
        <f t="shared" si="87"/>
        <v>-9.6736688216386119E-2</v>
      </c>
      <c r="AE332">
        <f t="shared" si="87"/>
        <v>-0.28738612799999996</v>
      </c>
      <c r="AF332">
        <f t="shared" si="87"/>
        <v>-0.35204042071634944</v>
      </c>
      <c r="AG332">
        <f t="shared" si="87"/>
        <v>3.6649955672064E-2</v>
      </c>
      <c r="AH332">
        <f t="shared" si="87"/>
        <v>5.2816500000000004E-4</v>
      </c>
      <c r="AI332">
        <f t="shared" si="87"/>
        <v>2.0928360974250193E-3</v>
      </c>
      <c r="AJ332">
        <f t="shared" si="87"/>
        <v>1.5381869508564447E-2</v>
      </c>
      <c r="AK332">
        <f t="shared" si="87"/>
        <v>1.6060485639402114E-4</v>
      </c>
      <c r="AL332">
        <f t="shared" si="87"/>
        <v>4.109954828189797E-2</v>
      </c>
      <c r="AM332">
        <f t="shared" si="87"/>
        <v>0.76764695999999999</v>
      </c>
      <c r="AN332">
        <f t="shared" si="87"/>
        <v>1.9345927206038398E-3</v>
      </c>
      <c r="AO332">
        <f t="shared" si="87"/>
        <v>-8.4103348048645329E-3</v>
      </c>
      <c r="AP332">
        <f t="shared" si="82"/>
        <v>-8.4799909412265513E-3</v>
      </c>
      <c r="AQ332">
        <f t="shared" si="90"/>
        <v>-1.7947800797958824E-2</v>
      </c>
      <c r="AR332">
        <f t="shared" si="90"/>
        <v>2.1058486831559028E-2</v>
      </c>
      <c r="AS332">
        <f t="shared" si="90"/>
        <v>-0.13896739204843703</v>
      </c>
      <c r="AT332">
        <f t="shared" si="90"/>
        <v>-5.4098720639999993E-2</v>
      </c>
      <c r="AU332">
        <f t="shared" si="90"/>
        <v>0.81221650560000003</v>
      </c>
      <c r="AV332">
        <f t="shared" si="90"/>
        <v>9.6269175638542523E-2</v>
      </c>
      <c r="AW332">
        <f t="shared" si="90"/>
        <v>-0.12984243867647999</v>
      </c>
    </row>
    <row r="333" spans="1:49" x14ac:dyDescent="0.25">
      <c r="A333">
        <v>0.5</v>
      </c>
      <c r="B333">
        <v>8.5</v>
      </c>
      <c r="C333">
        <v>21.5</v>
      </c>
      <c r="D333">
        <v>1.4</v>
      </c>
      <c r="E333">
        <f t="shared" si="93"/>
        <v>0.57407566608996541</v>
      </c>
      <c r="F333" t="str">
        <f t="shared" si="94"/>
        <v/>
      </c>
      <c r="G333">
        <f t="shared" si="91"/>
        <v>6753877.6538614864</v>
      </c>
      <c r="H333">
        <f t="shared" si="92"/>
        <v>11544141.256140552</v>
      </c>
      <c r="I333">
        <f t="shared" si="95"/>
        <v>0.43677299437049844</v>
      </c>
      <c r="J333">
        <f t="shared" si="96"/>
        <v>8.7830487946304409E-2</v>
      </c>
      <c r="K333">
        <f t="shared" si="88"/>
        <v>5.3671799999999999E-2</v>
      </c>
      <c r="L333">
        <f t="shared" si="88"/>
        <v>-0.17357556654169723</v>
      </c>
      <c r="M333">
        <f t="shared" si="88"/>
        <v>0.60670749999999996</v>
      </c>
      <c r="N333">
        <f t="shared" si="88"/>
        <v>-1.7556984054218787E-2</v>
      </c>
      <c r="O333">
        <f t="shared" si="88"/>
        <v>-0.16128114799999999</v>
      </c>
      <c r="P333">
        <f t="shared" si="88"/>
        <v>1.574795624769269E-2</v>
      </c>
      <c r="Q333">
        <f t="shared" si="88"/>
        <v>-3.3194388639551987E-3</v>
      </c>
      <c r="R333">
        <f t="shared" si="88"/>
        <v>-2.5225062881493597E-3</v>
      </c>
      <c r="S333">
        <f t="shared" si="88"/>
        <v>0.56405075999999998</v>
      </c>
      <c r="T333">
        <f t="shared" si="88"/>
        <v>2.4509662500000001E-2</v>
      </c>
      <c r="U333">
        <f t="shared" si="88"/>
        <v>-0.13372969063999995</v>
      </c>
      <c r="V333">
        <f t="shared" si="88"/>
        <v>0.16366539017009271</v>
      </c>
      <c r="W333">
        <f t="shared" si="88"/>
        <v>-0.10312161949346339</v>
      </c>
      <c r="X333">
        <f t="shared" si="88"/>
        <v>-4.5158088665802933E-2</v>
      </c>
      <c r="Y333">
        <f t="shared" si="88"/>
        <v>-7.185735E-2</v>
      </c>
      <c r="Z333">
        <f t="shared" si="88"/>
        <v>-0.27945768199999999</v>
      </c>
      <c r="AA333">
        <f t="shared" si="87"/>
        <v>-9.2513899999999996E-2</v>
      </c>
      <c r="AB333">
        <f t="shared" si="87"/>
        <v>-0.24088399999999996</v>
      </c>
      <c r="AC333">
        <f t="shared" si="87"/>
        <v>0.24518632772391227</v>
      </c>
      <c r="AD333">
        <f t="shared" si="87"/>
        <v>-9.6736688216386119E-2</v>
      </c>
      <c r="AE333">
        <f t="shared" si="87"/>
        <v>-0.39116445199999994</v>
      </c>
      <c r="AF333">
        <f t="shared" si="87"/>
        <v>-0.41071382416907437</v>
      </c>
      <c r="AG333">
        <f t="shared" si="87"/>
        <v>0.10782041053683195</v>
      </c>
      <c r="AH333">
        <f t="shared" si="87"/>
        <v>6.1619249999999995E-4</v>
      </c>
      <c r="AI333">
        <f t="shared" si="87"/>
        <v>4.5234434528578045E-3</v>
      </c>
      <c r="AJ333">
        <f t="shared" si="87"/>
        <v>1.5381869508564447E-2</v>
      </c>
      <c r="AK333">
        <f t="shared" si="87"/>
        <v>2.9754032422997273E-4</v>
      </c>
      <c r="AL333">
        <f t="shared" si="87"/>
        <v>4.794947299554763E-2</v>
      </c>
      <c r="AM333">
        <f t="shared" si="87"/>
        <v>0.89558811999999988</v>
      </c>
      <c r="AN333">
        <f t="shared" si="87"/>
        <v>5.6913733599974542E-3</v>
      </c>
      <c r="AO333">
        <f t="shared" si="87"/>
        <v>-8.4103348048645329E-3</v>
      </c>
      <c r="AP333">
        <f t="shared" si="82"/>
        <v>-8.4799909412265513E-3</v>
      </c>
      <c r="AQ333">
        <f t="shared" si="90"/>
        <v>-2.4428951086110616E-2</v>
      </c>
      <c r="AR333">
        <f t="shared" si="90"/>
        <v>2.4568234636818863E-2</v>
      </c>
      <c r="AS333">
        <f t="shared" si="90"/>
        <v>-0.18915006139926149</v>
      </c>
      <c r="AT333">
        <f t="shared" si="90"/>
        <v>-0.10022455883999996</v>
      </c>
      <c r="AU333">
        <f t="shared" si="90"/>
        <v>1.2897697287999998</v>
      </c>
      <c r="AV333">
        <f t="shared" si="90"/>
        <v>0.13103304461912729</v>
      </c>
      <c r="AW333">
        <f t="shared" si="90"/>
        <v>-0.32741411753791982</v>
      </c>
    </row>
    <row r="334" spans="1:49" x14ac:dyDescent="0.25">
      <c r="A334">
        <v>0.5</v>
      </c>
      <c r="B334">
        <v>8.5</v>
      </c>
      <c r="C334">
        <v>21.5</v>
      </c>
      <c r="D334">
        <v>1.6</v>
      </c>
      <c r="E334">
        <f t="shared" si="93"/>
        <v>0.57407566608996541</v>
      </c>
      <c r="F334" t="str">
        <f t="shared" si="94"/>
        <v/>
      </c>
      <c r="G334">
        <f t="shared" si="91"/>
        <v>7758864.807549757</v>
      </c>
      <c r="H334">
        <f t="shared" si="92"/>
        <v>14680805.915886231</v>
      </c>
      <c r="I334">
        <f t="shared" si="95"/>
        <v>0.50176547290160445</v>
      </c>
      <c r="J334">
        <f t="shared" si="96"/>
        <v>0.1116949557726012</v>
      </c>
      <c r="K334">
        <f t="shared" si="88"/>
        <v>5.3671799999999999E-2</v>
      </c>
      <c r="L334">
        <f t="shared" si="88"/>
        <v>-0.17357556654169723</v>
      </c>
      <c r="M334">
        <f t="shared" si="88"/>
        <v>0.69338</v>
      </c>
      <c r="N334">
        <f t="shared" si="88"/>
        <v>-1.7556984054218787E-2</v>
      </c>
      <c r="O334">
        <f t="shared" si="88"/>
        <v>-0.21065292800000004</v>
      </c>
      <c r="P334">
        <f t="shared" si="88"/>
        <v>1.7997664283077364E-2</v>
      </c>
      <c r="Q334">
        <f t="shared" si="88"/>
        <v>-7.3963313037312042E-3</v>
      </c>
      <c r="R334">
        <f t="shared" si="88"/>
        <v>-2.8828643293135545E-3</v>
      </c>
      <c r="S334">
        <f t="shared" si="88"/>
        <v>0.73671936000000016</v>
      </c>
      <c r="T334">
        <f t="shared" si="88"/>
        <v>2.4509662500000001E-2</v>
      </c>
      <c r="U334">
        <f t="shared" si="88"/>
        <v>-0.19961982976000003</v>
      </c>
      <c r="V334">
        <f t="shared" si="88"/>
        <v>0.18704616019439171</v>
      </c>
      <c r="W334">
        <f t="shared" si="88"/>
        <v>-0.11785327942110105</v>
      </c>
      <c r="X334">
        <f t="shared" si="88"/>
        <v>-4.5158088665802933E-2</v>
      </c>
      <c r="Y334">
        <f t="shared" si="88"/>
        <v>-7.185735E-2</v>
      </c>
      <c r="Z334">
        <f t="shared" si="88"/>
        <v>-0.36500595200000008</v>
      </c>
      <c r="AA334">
        <f t="shared" si="87"/>
        <v>-9.2513899999999996E-2</v>
      </c>
      <c r="AB334">
        <f t="shared" si="87"/>
        <v>-0.31462400000000007</v>
      </c>
      <c r="AC334">
        <f t="shared" si="87"/>
        <v>0.28021294597018548</v>
      </c>
      <c r="AD334">
        <f t="shared" si="87"/>
        <v>-9.6736688216386119E-2</v>
      </c>
      <c r="AE334">
        <f t="shared" si="87"/>
        <v>-0.51090867200000012</v>
      </c>
      <c r="AF334">
        <f t="shared" si="87"/>
        <v>-0.4693872276217993</v>
      </c>
      <c r="AG334">
        <f t="shared" si="87"/>
        <v>0.27456464276684822</v>
      </c>
      <c r="AH334">
        <f t="shared" si="87"/>
        <v>7.0422000000000008E-4</v>
      </c>
      <c r="AI334">
        <f t="shared" si="87"/>
        <v>8.8191940895605801E-3</v>
      </c>
      <c r="AJ334">
        <f t="shared" si="87"/>
        <v>1.5381869508564447E-2</v>
      </c>
      <c r="AK334">
        <f t="shared" si="87"/>
        <v>5.0759065724530162E-4</v>
      </c>
      <c r="AL334">
        <f t="shared" si="87"/>
        <v>5.4799397709197298E-2</v>
      </c>
      <c r="AM334">
        <f t="shared" si="87"/>
        <v>1.02352928</v>
      </c>
      <c r="AN334">
        <f t="shared" si="87"/>
        <v>1.4493080536979121E-2</v>
      </c>
      <c r="AO334">
        <f t="shared" si="87"/>
        <v>-8.4103348048645329E-3</v>
      </c>
      <c r="AP334">
        <f t="shared" si="82"/>
        <v>-8.4799909412265513E-3</v>
      </c>
      <c r="AQ334">
        <f t="shared" si="90"/>
        <v>-3.1907201418593469E-2</v>
      </c>
      <c r="AR334">
        <f t="shared" si="90"/>
        <v>2.8077982442078705E-2</v>
      </c>
      <c r="AS334">
        <f t="shared" si="90"/>
        <v>-0.24705314141944368</v>
      </c>
      <c r="AT334">
        <f t="shared" si="90"/>
        <v>-0.17097867264000008</v>
      </c>
      <c r="AU334">
        <f t="shared" si="90"/>
        <v>1.9252539392000005</v>
      </c>
      <c r="AV334">
        <f t="shared" si="90"/>
        <v>0.17114520113518675</v>
      </c>
      <c r="AW334">
        <f t="shared" si="90"/>
        <v>-0.72953995722752041</v>
      </c>
    </row>
    <row r="335" spans="1:49" x14ac:dyDescent="0.25">
      <c r="A335">
        <v>0.5</v>
      </c>
      <c r="B335">
        <v>8.5</v>
      </c>
      <c r="C335">
        <v>22</v>
      </c>
      <c r="D335">
        <v>0.4</v>
      </c>
      <c r="E335">
        <f t="shared" si="93"/>
        <v>0.58742626297577849</v>
      </c>
      <c r="F335" t="str">
        <f t="shared" si="94"/>
        <v/>
      </c>
      <c r="G335">
        <f t="shared" si="91"/>
        <v>-540167.28533518966</v>
      </c>
      <c r="H335">
        <f t="shared" si="92"/>
        <v>56403.029669405732</v>
      </c>
      <c r="I335">
        <f t="shared" si="95"/>
        <v>-3.4932596468036758E-2</v>
      </c>
      <c r="J335">
        <f t="shared" si="96"/>
        <v>4.2912725230893304E-4</v>
      </c>
      <c r="K335">
        <f t="shared" si="88"/>
        <v>5.3671799999999999E-2</v>
      </c>
      <c r="L335">
        <f t="shared" si="88"/>
        <v>-0.17761220762406224</v>
      </c>
      <c r="M335">
        <f t="shared" si="88"/>
        <v>0.173345</v>
      </c>
      <c r="N335">
        <f t="shared" si="88"/>
        <v>-1.8383083358013825E-2</v>
      </c>
      <c r="O335">
        <f t="shared" si="88"/>
        <v>-1.3165808000000003E-2</v>
      </c>
      <c r="P335">
        <f t="shared" si="88"/>
        <v>4.8206857078296923E-3</v>
      </c>
      <c r="Q335">
        <f t="shared" si="88"/>
        <v>-1.805744947200001E-6</v>
      </c>
      <c r="R335">
        <f t="shared" si="88"/>
        <v>-7.9013463062363172E-4</v>
      </c>
      <c r="S335">
        <f t="shared" si="88"/>
        <v>4.604496000000001E-2</v>
      </c>
      <c r="T335">
        <f t="shared" si="88"/>
        <v>2.4509662500000001E-2</v>
      </c>
      <c r="U335">
        <f t="shared" si="88"/>
        <v>-3.1190598400000005E-3</v>
      </c>
      <c r="V335">
        <f t="shared" si="88"/>
        <v>4.7849017724146709E-2</v>
      </c>
      <c r="W335">
        <f t="shared" si="88"/>
        <v>-3.0148513340281659E-2</v>
      </c>
      <c r="X335">
        <f t="shared" si="88"/>
        <v>-4.7282887862084615E-2</v>
      </c>
      <c r="Y335">
        <f t="shared" si="88"/>
        <v>-7.185735E-2</v>
      </c>
      <c r="Z335">
        <f t="shared" si="88"/>
        <v>-2.2812872000000005E-2</v>
      </c>
      <c r="AA335">
        <f t="shared" si="87"/>
        <v>-9.2513899999999996E-2</v>
      </c>
      <c r="AB335">
        <f t="shared" si="87"/>
        <v>-1.9664000000000004E-2</v>
      </c>
      <c r="AC335">
        <f t="shared" si="87"/>
        <v>7.1682381527256742E-2</v>
      </c>
      <c r="AD335">
        <f t="shared" si="87"/>
        <v>-0.10128838744560491</v>
      </c>
      <c r="AE335">
        <f t="shared" si="87"/>
        <v>-3.1931792000000007E-2</v>
      </c>
      <c r="AF335">
        <f t="shared" si="87"/>
        <v>-0.12007580241487888</v>
      </c>
      <c r="AG335">
        <f t="shared" si="87"/>
        <v>1.6758095872000014E-5</v>
      </c>
      <c r="AH335">
        <f t="shared" si="87"/>
        <v>1.7605500000000002E-4</v>
      </c>
      <c r="AI335">
        <f t="shared" si="87"/>
        <v>9.0177332750543361E-6</v>
      </c>
      <c r="AJ335">
        <f t="shared" si="87"/>
        <v>1.5739587404112455E-2</v>
      </c>
      <c r="AK335">
        <f t="shared" si="87"/>
        <v>2.1737547206545383E-6</v>
      </c>
      <c r="AL335">
        <f t="shared" si="87"/>
        <v>1.4344461055300966E-2</v>
      </c>
      <c r="AM335">
        <f t="shared" si="87"/>
        <v>0.25588232</v>
      </c>
      <c r="AN335">
        <f t="shared" si="87"/>
        <v>9.0515923593506039E-7</v>
      </c>
      <c r="AO335">
        <f t="shared" si="87"/>
        <v>-8.605923986373009E-3</v>
      </c>
      <c r="AP335">
        <f t="shared" si="82"/>
        <v>-9.2967739645704595E-3</v>
      </c>
      <c r="AQ335">
        <f t="shared" si="90"/>
        <v>-2.0880321101405131E-3</v>
      </c>
      <c r="AR335">
        <f t="shared" si="90"/>
        <v>7.520705272322032E-3</v>
      </c>
      <c r="AS335">
        <f t="shared" si="90"/>
        <v>-1.5799910207057444E-2</v>
      </c>
      <c r="AT335">
        <f t="shared" si="90"/>
        <v>-6.6788544000000031E-4</v>
      </c>
      <c r="AU335">
        <f t="shared" si="90"/>
        <v>3.0082092800000008E-2</v>
      </c>
      <c r="AV335">
        <f t="shared" si="90"/>
        <v>1.0945332630738686E-2</v>
      </c>
      <c r="AW335">
        <f t="shared" si="90"/>
        <v>-1.781103411200001E-4</v>
      </c>
    </row>
    <row r="336" spans="1:49" x14ac:dyDescent="0.25">
      <c r="A336">
        <v>0.5</v>
      </c>
      <c r="B336">
        <v>8.5</v>
      </c>
      <c r="C336">
        <v>22</v>
      </c>
      <c r="D336">
        <v>0.6</v>
      </c>
      <c r="E336">
        <f t="shared" si="93"/>
        <v>0.58742626297577849</v>
      </c>
      <c r="F336">
        <f t="shared" si="94"/>
        <v>0.72072361951335617</v>
      </c>
      <c r="G336">
        <f t="shared" si="91"/>
        <v>1047808.7792782377</v>
      </c>
      <c r="H336">
        <f t="shared" si="92"/>
        <v>1486768.3070656573</v>
      </c>
      <c r="I336">
        <f t="shared" si="95"/>
        <v>6.7761751323906716E-2</v>
      </c>
      <c r="J336">
        <f t="shared" si="96"/>
        <v>1.1311676024686348E-2</v>
      </c>
      <c r="K336">
        <f t="shared" si="88"/>
        <v>5.3671799999999999E-2</v>
      </c>
      <c r="L336">
        <f t="shared" si="88"/>
        <v>-0.17761220762406224</v>
      </c>
      <c r="M336">
        <f t="shared" si="88"/>
        <v>0.26001749999999996</v>
      </c>
      <c r="N336">
        <f t="shared" si="88"/>
        <v>-1.8383083358013825E-2</v>
      </c>
      <c r="O336">
        <f t="shared" si="88"/>
        <v>-2.9623068000000002E-2</v>
      </c>
      <c r="P336">
        <f t="shared" si="88"/>
        <v>7.2310285617445385E-3</v>
      </c>
      <c r="Q336">
        <f t="shared" si="88"/>
        <v>-2.0568563539199999E-5</v>
      </c>
      <c r="R336">
        <f t="shared" si="88"/>
        <v>-1.1852019459354475E-3</v>
      </c>
      <c r="S336">
        <f t="shared" si="88"/>
        <v>0.10360116</v>
      </c>
      <c r="T336">
        <f t="shared" si="88"/>
        <v>2.4509662500000001E-2</v>
      </c>
      <c r="U336">
        <f t="shared" si="88"/>
        <v>-1.0526826959999999E-2</v>
      </c>
      <c r="V336">
        <f t="shared" si="88"/>
        <v>7.1773526586220063E-2</v>
      </c>
      <c r="W336">
        <f t="shared" si="88"/>
        <v>-4.5222770010422485E-2</v>
      </c>
      <c r="X336">
        <f t="shared" si="88"/>
        <v>-4.7282887862084615E-2</v>
      </c>
      <c r="Y336">
        <f t="shared" si="88"/>
        <v>-7.185735E-2</v>
      </c>
      <c r="Z336">
        <f t="shared" si="88"/>
        <v>-5.1328961999999999E-2</v>
      </c>
      <c r="AA336">
        <f t="shared" si="87"/>
        <v>-9.2513899999999996E-2</v>
      </c>
      <c r="AB336">
        <f t="shared" si="87"/>
        <v>-4.4243999999999999E-2</v>
      </c>
      <c r="AC336">
        <f t="shared" si="87"/>
        <v>0.10752357229088511</v>
      </c>
      <c r="AD336">
        <f t="shared" si="87"/>
        <v>-0.10128838744560491</v>
      </c>
      <c r="AE336">
        <f t="shared" si="87"/>
        <v>-7.1846531999999991E-2</v>
      </c>
      <c r="AF336">
        <f t="shared" si="87"/>
        <v>-0.18011370362231829</v>
      </c>
      <c r="AG336">
        <f t="shared" si="87"/>
        <v>2.86327778688E-4</v>
      </c>
      <c r="AH336">
        <f t="shared" si="87"/>
        <v>2.6408250000000002E-4</v>
      </c>
      <c r="AI336">
        <f t="shared" si="87"/>
        <v>6.8478412057443821E-5</v>
      </c>
      <c r="AJ336">
        <f t="shared" si="87"/>
        <v>1.5739587404112455E-2</v>
      </c>
      <c r="AK336">
        <f t="shared" si="87"/>
        <v>1.1004633273313595E-5</v>
      </c>
      <c r="AL336">
        <f t="shared" si="87"/>
        <v>2.1516691582951445E-2</v>
      </c>
      <c r="AM336">
        <f t="shared" si="87"/>
        <v>0.38382347999999999</v>
      </c>
      <c r="AN336">
        <f t="shared" si="87"/>
        <v>1.5465494132734183E-5</v>
      </c>
      <c r="AO336">
        <f t="shared" si="87"/>
        <v>-8.605923986373009E-3</v>
      </c>
      <c r="AP336">
        <f t="shared" si="82"/>
        <v>-9.2967739645704595E-3</v>
      </c>
      <c r="AQ336">
        <f t="shared" si="90"/>
        <v>-4.6980722478161532E-3</v>
      </c>
      <c r="AR336">
        <f t="shared" si="90"/>
        <v>1.1281057908483048E-2</v>
      </c>
      <c r="AS336">
        <f t="shared" si="90"/>
        <v>-3.5549797965879239E-2</v>
      </c>
      <c r="AT336">
        <f t="shared" si="90"/>
        <v>-3.3811700399999996E-3</v>
      </c>
      <c r="AU336">
        <f t="shared" si="90"/>
        <v>0.1015270632</v>
      </c>
      <c r="AV336">
        <f t="shared" si="90"/>
        <v>2.4626998419162039E-2</v>
      </c>
      <c r="AW336">
        <f t="shared" si="90"/>
        <v>-2.0287881043199998E-3</v>
      </c>
    </row>
    <row r="337" spans="1:49" x14ac:dyDescent="0.25">
      <c r="A337">
        <v>0.5</v>
      </c>
      <c r="B337">
        <v>8.5</v>
      </c>
      <c r="C337">
        <v>22</v>
      </c>
      <c r="D337">
        <v>0.8</v>
      </c>
      <c r="E337">
        <f t="shared" si="93"/>
        <v>0.58742626297577849</v>
      </c>
      <c r="F337" t="str">
        <f t="shared" si="94"/>
        <v/>
      </c>
      <c r="G337">
        <f t="shared" si="91"/>
        <v>2603915.6274843081</v>
      </c>
      <c r="H337">
        <f t="shared" si="92"/>
        <v>3287190.0093159899</v>
      </c>
      <c r="I337">
        <f t="shared" si="95"/>
        <v>0.16839511818136074</v>
      </c>
      <c r="J337">
        <f t="shared" si="96"/>
        <v>2.5009699386419667E-2</v>
      </c>
      <c r="K337">
        <f t="shared" si="88"/>
        <v>5.3671799999999999E-2</v>
      </c>
      <c r="L337">
        <f t="shared" si="88"/>
        <v>-0.17761220762406224</v>
      </c>
      <c r="M337">
        <f t="shared" si="88"/>
        <v>0.34669</v>
      </c>
      <c r="N337">
        <f t="shared" si="88"/>
        <v>-1.8383083358013825E-2</v>
      </c>
      <c r="O337">
        <f t="shared" si="88"/>
        <v>-5.2663232000000011E-2</v>
      </c>
      <c r="P337">
        <f t="shared" si="88"/>
        <v>9.6413714156593847E-3</v>
      </c>
      <c r="Q337">
        <f t="shared" si="88"/>
        <v>-1.1556767662080007E-4</v>
      </c>
      <c r="R337">
        <f t="shared" si="88"/>
        <v>-1.5802692612472634E-3</v>
      </c>
      <c r="S337">
        <f t="shared" si="88"/>
        <v>0.18417984000000004</v>
      </c>
      <c r="T337">
        <f t="shared" si="88"/>
        <v>2.4509662500000001E-2</v>
      </c>
      <c r="U337">
        <f t="shared" si="88"/>
        <v>-2.4952478720000004E-2</v>
      </c>
      <c r="V337">
        <f t="shared" si="88"/>
        <v>9.5698035448293417E-2</v>
      </c>
      <c r="W337">
        <f t="shared" si="88"/>
        <v>-6.0297026680563318E-2</v>
      </c>
      <c r="X337">
        <f t="shared" si="88"/>
        <v>-4.7282887862084615E-2</v>
      </c>
      <c r="Y337">
        <f t="shared" si="88"/>
        <v>-7.185735E-2</v>
      </c>
      <c r="Z337">
        <f t="shared" ref="Z337:AO352" si="97">Z$4*$A337^Z$1*$D337^Z$2*$E337^Z$3</f>
        <v>-9.1251488000000019E-2</v>
      </c>
      <c r="AA337">
        <f t="shared" si="97"/>
        <v>-9.2513899999999996E-2</v>
      </c>
      <c r="AB337">
        <f t="shared" si="97"/>
        <v>-7.8656000000000018E-2</v>
      </c>
      <c r="AC337">
        <f t="shared" si="97"/>
        <v>0.14336476305451348</v>
      </c>
      <c r="AD337">
        <f t="shared" si="97"/>
        <v>-0.10128838744560491</v>
      </c>
      <c r="AE337">
        <f t="shared" si="97"/>
        <v>-0.12772716800000003</v>
      </c>
      <c r="AF337">
        <f t="shared" si="97"/>
        <v>-0.24015160482975775</v>
      </c>
      <c r="AG337">
        <f t="shared" si="97"/>
        <v>2.1450362716160017E-3</v>
      </c>
      <c r="AH337">
        <f t="shared" si="97"/>
        <v>3.5211000000000004E-4</v>
      </c>
      <c r="AI337">
        <f t="shared" si="97"/>
        <v>2.8856746480173875E-4</v>
      </c>
      <c r="AJ337">
        <f t="shared" si="97"/>
        <v>1.5739587404112455E-2</v>
      </c>
      <c r="AK337">
        <f t="shared" si="97"/>
        <v>3.4780075530472612E-5</v>
      </c>
      <c r="AL337">
        <f t="shared" si="97"/>
        <v>2.8688922110601933E-2</v>
      </c>
      <c r="AM337">
        <f t="shared" si="97"/>
        <v>0.51176463999999999</v>
      </c>
      <c r="AN337">
        <f t="shared" si="97"/>
        <v>1.1586038219968773E-4</v>
      </c>
      <c r="AO337">
        <f t="shared" si="97"/>
        <v>-8.605923986373009E-3</v>
      </c>
      <c r="AP337">
        <f t="shared" si="82"/>
        <v>-9.2967739645704595E-3</v>
      </c>
      <c r="AQ337">
        <f t="shared" si="90"/>
        <v>-8.3521284405620524E-3</v>
      </c>
      <c r="AR337">
        <f t="shared" si="90"/>
        <v>1.5041410544644064E-2</v>
      </c>
      <c r="AS337">
        <f t="shared" si="90"/>
        <v>-6.3199640828229778E-2</v>
      </c>
      <c r="AT337">
        <f t="shared" si="90"/>
        <v>-1.0686167040000005E-2</v>
      </c>
      <c r="AU337">
        <f t="shared" si="90"/>
        <v>0.24065674240000007</v>
      </c>
      <c r="AV337">
        <f t="shared" si="90"/>
        <v>4.3781330522954742E-2</v>
      </c>
      <c r="AW337">
        <f t="shared" si="90"/>
        <v>-1.1399061831680006E-2</v>
      </c>
    </row>
    <row r="338" spans="1:49" x14ac:dyDescent="0.25">
      <c r="A338">
        <v>0.5</v>
      </c>
      <c r="B338">
        <v>8.5</v>
      </c>
      <c r="C338">
        <v>22</v>
      </c>
      <c r="D338">
        <v>1</v>
      </c>
      <c r="E338">
        <f t="shared" si="93"/>
        <v>0.58742626297577849</v>
      </c>
      <c r="F338" t="str">
        <f t="shared" si="94"/>
        <v/>
      </c>
      <c r="G338">
        <f t="shared" si="91"/>
        <v>4089598.3024695371</v>
      </c>
      <c r="H338">
        <f t="shared" si="92"/>
        <v>5575549.9463860299</v>
      </c>
      <c r="I338">
        <f t="shared" si="95"/>
        <v>0.26447415660851714</v>
      </c>
      <c r="J338">
        <f t="shared" si="96"/>
        <v>4.2420069323007785E-2</v>
      </c>
      <c r="K338">
        <f t="shared" ref="K338:Z353" si="98">K$4*$A338^K$1*$D338^K$2*$E338^K$3</f>
        <v>5.3671799999999999E-2</v>
      </c>
      <c r="L338">
        <f t="shared" si="98"/>
        <v>-0.17761220762406224</v>
      </c>
      <c r="M338">
        <f t="shared" si="98"/>
        <v>0.43336249999999998</v>
      </c>
      <c r="N338">
        <f t="shared" si="98"/>
        <v>-1.8383083358013825E-2</v>
      </c>
      <c r="O338">
        <f t="shared" si="98"/>
        <v>-8.2286300000000007E-2</v>
      </c>
      <c r="P338">
        <f t="shared" si="98"/>
        <v>1.2051714269574231E-2</v>
      </c>
      <c r="Q338">
        <f t="shared" si="98"/>
        <v>-4.408557E-4</v>
      </c>
      <c r="R338">
        <f t="shared" si="98"/>
        <v>-1.975336576559079E-3</v>
      </c>
      <c r="S338">
        <f t="shared" si="98"/>
        <v>0.28778100000000001</v>
      </c>
      <c r="T338">
        <f t="shared" si="98"/>
        <v>2.4509662500000001E-2</v>
      </c>
      <c r="U338">
        <f t="shared" si="98"/>
        <v>-4.8735309999999997E-2</v>
      </c>
      <c r="V338">
        <f t="shared" si="98"/>
        <v>0.11962254431036677</v>
      </c>
      <c r="W338">
        <f t="shared" si="98"/>
        <v>-7.5371283350704144E-2</v>
      </c>
      <c r="X338">
        <f t="shared" si="98"/>
        <v>-4.7282887862084615E-2</v>
      </c>
      <c r="Y338">
        <f t="shared" si="98"/>
        <v>-7.185735E-2</v>
      </c>
      <c r="Z338">
        <f t="shared" si="98"/>
        <v>-0.14258045</v>
      </c>
      <c r="AA338">
        <f t="shared" si="97"/>
        <v>-9.2513899999999996E-2</v>
      </c>
      <c r="AB338">
        <f t="shared" si="97"/>
        <v>-0.1229</v>
      </c>
      <c r="AC338">
        <f t="shared" si="97"/>
        <v>0.17920595381814186</v>
      </c>
      <c r="AD338">
        <f t="shared" si="97"/>
        <v>-0.10128838744560491</v>
      </c>
      <c r="AE338">
        <f t="shared" si="97"/>
        <v>-0.19957369999999999</v>
      </c>
      <c r="AF338">
        <f t="shared" si="97"/>
        <v>-0.30018950603719718</v>
      </c>
      <c r="AG338">
        <f t="shared" si="97"/>
        <v>1.0228330000000001E-2</v>
      </c>
      <c r="AH338">
        <f t="shared" si="97"/>
        <v>4.4013750000000001E-4</v>
      </c>
      <c r="AI338">
        <f t="shared" si="97"/>
        <v>8.8063801514202456E-4</v>
      </c>
      <c r="AJ338">
        <f t="shared" si="97"/>
        <v>1.5739587404112455E-2</v>
      </c>
      <c r="AK338">
        <f t="shared" si="97"/>
        <v>8.4912293775567867E-5</v>
      </c>
      <c r="AL338">
        <f t="shared" si="97"/>
        <v>3.586115263825241E-2</v>
      </c>
      <c r="AM338">
        <f t="shared" si="97"/>
        <v>0.63970579999999999</v>
      </c>
      <c r="AN338">
        <f t="shared" si="97"/>
        <v>5.5246535396426982E-4</v>
      </c>
      <c r="AO338">
        <f t="shared" si="97"/>
        <v>-8.605923986373009E-3</v>
      </c>
      <c r="AP338">
        <f t="shared" si="82"/>
        <v>-9.2967739645704595E-3</v>
      </c>
      <c r="AQ338">
        <f t="shared" si="90"/>
        <v>-1.3050200688378205E-2</v>
      </c>
      <c r="AR338">
        <f t="shared" si="90"/>
        <v>1.8801763180805078E-2</v>
      </c>
      <c r="AS338">
        <f t="shared" si="90"/>
        <v>-9.8749438794108996E-2</v>
      </c>
      <c r="AT338">
        <f t="shared" si="90"/>
        <v>-2.6089274999999999E-2</v>
      </c>
      <c r="AU338">
        <f t="shared" si="90"/>
        <v>0.47003270000000003</v>
      </c>
      <c r="AV338">
        <f t="shared" si="90"/>
        <v>6.8408328942116778E-2</v>
      </c>
      <c r="AW338">
        <f t="shared" si="90"/>
        <v>-4.3483969999999997E-2</v>
      </c>
    </row>
    <row r="339" spans="1:49" x14ac:dyDescent="0.25">
      <c r="A339">
        <v>0.5</v>
      </c>
      <c r="B339">
        <v>8.5</v>
      </c>
      <c r="C339">
        <v>22</v>
      </c>
      <c r="D339">
        <v>1.2</v>
      </c>
      <c r="E339">
        <f t="shared" si="93"/>
        <v>0.58742626297577849</v>
      </c>
      <c r="F339" t="str">
        <f t="shared" si="94"/>
        <v/>
      </c>
      <c r="G339">
        <f t="shared" si="91"/>
        <v>5463736.4705701061</v>
      </c>
      <c r="H339">
        <f t="shared" si="92"/>
        <v>8346902.9254242927</v>
      </c>
      <c r="I339">
        <f t="shared" si="95"/>
        <v>0.35333961629254385</v>
      </c>
      <c r="J339">
        <f t="shared" si="96"/>
        <v>6.3505161667221852E-2</v>
      </c>
      <c r="K339">
        <f t="shared" si="98"/>
        <v>5.3671799999999999E-2</v>
      </c>
      <c r="L339">
        <f t="shared" si="98"/>
        <v>-0.17761220762406224</v>
      </c>
      <c r="M339">
        <f t="shared" si="98"/>
        <v>0.52003499999999991</v>
      </c>
      <c r="N339">
        <f t="shared" si="98"/>
        <v>-1.8383083358013825E-2</v>
      </c>
      <c r="O339">
        <f t="shared" si="98"/>
        <v>-0.11849227200000001</v>
      </c>
      <c r="P339">
        <f t="shared" si="98"/>
        <v>1.4462057123489077E-2</v>
      </c>
      <c r="Q339">
        <f t="shared" si="98"/>
        <v>-1.3163880665087999E-3</v>
      </c>
      <c r="R339">
        <f t="shared" si="98"/>
        <v>-2.3704038918708949E-3</v>
      </c>
      <c r="S339">
        <f t="shared" si="98"/>
        <v>0.41440463999999999</v>
      </c>
      <c r="T339">
        <f t="shared" si="98"/>
        <v>2.4509662500000001E-2</v>
      </c>
      <c r="U339">
        <f t="shared" si="98"/>
        <v>-8.4214615679999993E-2</v>
      </c>
      <c r="V339">
        <f t="shared" si="98"/>
        <v>0.14354705317244013</v>
      </c>
      <c r="W339">
        <f t="shared" si="98"/>
        <v>-9.0445540020844969E-2</v>
      </c>
      <c r="X339">
        <f t="shared" si="98"/>
        <v>-4.7282887862084615E-2</v>
      </c>
      <c r="Y339">
        <f t="shared" si="98"/>
        <v>-7.185735E-2</v>
      </c>
      <c r="Z339">
        <f t="shared" si="98"/>
        <v>-0.205315848</v>
      </c>
      <c r="AA339">
        <f t="shared" si="97"/>
        <v>-9.2513899999999996E-2</v>
      </c>
      <c r="AB339">
        <f t="shared" si="97"/>
        <v>-0.17697599999999999</v>
      </c>
      <c r="AC339">
        <f t="shared" si="97"/>
        <v>0.21504714458177021</v>
      </c>
      <c r="AD339">
        <f t="shared" si="97"/>
        <v>-0.10128838744560491</v>
      </c>
      <c r="AE339">
        <f t="shared" si="97"/>
        <v>-0.28738612799999996</v>
      </c>
      <c r="AF339">
        <f t="shared" si="97"/>
        <v>-0.36022740724463659</v>
      </c>
      <c r="AG339">
        <f t="shared" si="97"/>
        <v>3.6649955672064E-2</v>
      </c>
      <c r="AH339">
        <f t="shared" si="97"/>
        <v>5.2816500000000004E-4</v>
      </c>
      <c r="AI339">
        <f t="shared" si="97"/>
        <v>2.1913091858382023E-3</v>
      </c>
      <c r="AJ339">
        <f t="shared" si="97"/>
        <v>1.5739587404112455E-2</v>
      </c>
      <c r="AK339">
        <f t="shared" si="97"/>
        <v>1.7607413237301752E-4</v>
      </c>
      <c r="AL339">
        <f t="shared" si="97"/>
        <v>4.303338316590289E-2</v>
      </c>
      <c r="AM339">
        <f t="shared" si="97"/>
        <v>0.76764695999999999</v>
      </c>
      <c r="AN339">
        <f t="shared" si="97"/>
        <v>1.9795832489899754E-3</v>
      </c>
      <c r="AO339">
        <f t="shared" si="97"/>
        <v>-8.605923986373009E-3</v>
      </c>
      <c r="AP339">
        <f t="shared" si="82"/>
        <v>-9.2967739645704595E-3</v>
      </c>
      <c r="AQ339">
        <f t="shared" si="90"/>
        <v>-1.8792288991264613E-2</v>
      </c>
      <c r="AR339">
        <f t="shared" si="90"/>
        <v>2.2562115816966096E-2</v>
      </c>
      <c r="AS339">
        <f t="shared" si="90"/>
        <v>-0.14219919186351695</v>
      </c>
      <c r="AT339">
        <f t="shared" si="90"/>
        <v>-5.4098720639999993E-2</v>
      </c>
      <c r="AU339">
        <f t="shared" si="90"/>
        <v>0.81221650560000003</v>
      </c>
      <c r="AV339">
        <f t="shared" si="90"/>
        <v>9.8507993676648156E-2</v>
      </c>
      <c r="AW339">
        <f t="shared" si="90"/>
        <v>-0.12984243867647999</v>
      </c>
    </row>
    <row r="340" spans="1:49" x14ac:dyDescent="0.25">
      <c r="A340">
        <v>0.5</v>
      </c>
      <c r="B340">
        <v>8.5</v>
      </c>
      <c r="C340">
        <v>22</v>
      </c>
      <c r="D340">
        <v>1.4</v>
      </c>
      <c r="E340">
        <f t="shared" si="93"/>
        <v>0.58742626297577849</v>
      </c>
      <c r="F340" t="str">
        <f t="shared" si="94"/>
        <v/>
      </c>
      <c r="G340">
        <f t="shared" si="91"/>
        <v>6681230.8462726949</v>
      </c>
      <c r="H340">
        <f t="shared" si="92"/>
        <v>11449867.021925492</v>
      </c>
      <c r="I340">
        <f t="shared" si="95"/>
        <v>0.4320749282656331</v>
      </c>
      <c r="J340">
        <f t="shared" si="96"/>
        <v>8.7113227839367605E-2</v>
      </c>
      <c r="K340">
        <f t="shared" si="98"/>
        <v>5.3671799999999999E-2</v>
      </c>
      <c r="L340">
        <f t="shared" si="98"/>
        <v>-0.17761220762406224</v>
      </c>
      <c r="M340">
        <f t="shared" si="98"/>
        <v>0.60670749999999996</v>
      </c>
      <c r="N340">
        <f t="shared" si="98"/>
        <v>-1.8383083358013825E-2</v>
      </c>
      <c r="O340">
        <f t="shared" si="98"/>
        <v>-0.16128114799999999</v>
      </c>
      <c r="P340">
        <f t="shared" si="98"/>
        <v>1.6872399977403921E-2</v>
      </c>
      <c r="Q340">
        <f t="shared" si="98"/>
        <v>-3.3194388639551987E-3</v>
      </c>
      <c r="R340">
        <f t="shared" si="98"/>
        <v>-2.7654712071827105E-3</v>
      </c>
      <c r="S340">
        <f t="shared" si="98"/>
        <v>0.56405075999999998</v>
      </c>
      <c r="T340">
        <f t="shared" si="98"/>
        <v>2.4509662500000001E-2</v>
      </c>
      <c r="U340">
        <f t="shared" si="98"/>
        <v>-0.13372969063999995</v>
      </c>
      <c r="V340">
        <f t="shared" si="98"/>
        <v>0.16747156203451347</v>
      </c>
      <c r="W340">
        <f t="shared" si="98"/>
        <v>-0.10551979669098578</v>
      </c>
      <c r="X340">
        <f t="shared" si="98"/>
        <v>-4.7282887862084615E-2</v>
      </c>
      <c r="Y340">
        <f t="shared" si="98"/>
        <v>-7.185735E-2</v>
      </c>
      <c r="Z340">
        <f t="shared" si="98"/>
        <v>-0.27945768199999999</v>
      </c>
      <c r="AA340">
        <f t="shared" si="97"/>
        <v>-9.2513899999999996E-2</v>
      </c>
      <c r="AB340">
        <f t="shared" si="97"/>
        <v>-0.24088399999999996</v>
      </c>
      <c r="AC340">
        <f t="shared" si="97"/>
        <v>0.25088833534539856</v>
      </c>
      <c r="AD340">
        <f t="shared" si="97"/>
        <v>-0.10128838744560491</v>
      </c>
      <c r="AE340">
        <f t="shared" si="97"/>
        <v>-0.39116445199999994</v>
      </c>
      <c r="AF340">
        <f t="shared" si="97"/>
        <v>-0.42026530845207605</v>
      </c>
      <c r="AG340">
        <f t="shared" si="97"/>
        <v>0.10782041053683195</v>
      </c>
      <c r="AH340">
        <f t="shared" si="97"/>
        <v>6.1619249999999995E-4</v>
      </c>
      <c r="AI340">
        <f t="shared" si="97"/>
        <v>4.7362825985574402E-3</v>
      </c>
      <c r="AJ340">
        <f t="shared" si="97"/>
        <v>1.5739587404112455E-2</v>
      </c>
      <c r="AK340">
        <f t="shared" si="97"/>
        <v>3.2619906776822148E-4</v>
      </c>
      <c r="AL340">
        <f t="shared" si="97"/>
        <v>5.0205613693553371E-2</v>
      </c>
      <c r="AM340">
        <f t="shared" si="97"/>
        <v>0.89558811999999988</v>
      </c>
      <c r="AN340">
        <f t="shared" si="97"/>
        <v>5.8237308799973936E-3</v>
      </c>
      <c r="AO340">
        <f t="shared" si="97"/>
        <v>-8.605923986373009E-3</v>
      </c>
      <c r="AP340">
        <f t="shared" si="82"/>
        <v>-9.2967739645704595E-3</v>
      </c>
      <c r="AQ340">
        <f t="shared" si="90"/>
        <v>-2.5578393349221275E-2</v>
      </c>
      <c r="AR340">
        <f t="shared" si="90"/>
        <v>2.632246845312711E-2</v>
      </c>
      <c r="AS340">
        <f t="shared" si="90"/>
        <v>-0.19354890003645359</v>
      </c>
      <c r="AT340">
        <f t="shared" si="90"/>
        <v>-0.10022455883999996</v>
      </c>
      <c r="AU340">
        <f t="shared" si="90"/>
        <v>1.2897697287999998</v>
      </c>
      <c r="AV340">
        <f t="shared" si="90"/>
        <v>0.13408032472654885</v>
      </c>
      <c r="AW340">
        <f t="shared" si="90"/>
        <v>-0.32741411753791982</v>
      </c>
    </row>
    <row r="341" spans="1:49" x14ac:dyDescent="0.25">
      <c r="A341">
        <v>0.5</v>
      </c>
      <c r="B341">
        <v>8.5</v>
      </c>
      <c r="C341">
        <v>22</v>
      </c>
      <c r="D341">
        <v>1.6</v>
      </c>
      <c r="E341">
        <f t="shared" si="93"/>
        <v>0.58742626297577849</v>
      </c>
      <c r="F341" t="str">
        <f t="shared" si="94"/>
        <v/>
      </c>
      <c r="G341">
        <f t="shared" si="91"/>
        <v>7691275.489437717</v>
      </c>
      <c r="H341">
        <f t="shared" si="92"/>
        <v>14582383.821427533</v>
      </c>
      <c r="I341">
        <f t="shared" si="95"/>
        <v>0.49739447443639284</v>
      </c>
      <c r="J341">
        <f t="shared" si="96"/>
        <v>0.11094613778872504</v>
      </c>
      <c r="K341">
        <f t="shared" si="98"/>
        <v>5.3671799999999999E-2</v>
      </c>
      <c r="L341">
        <f t="shared" si="98"/>
        <v>-0.17761220762406224</v>
      </c>
      <c r="M341">
        <f t="shared" si="98"/>
        <v>0.69338</v>
      </c>
      <c r="N341">
        <f t="shared" si="98"/>
        <v>-1.8383083358013825E-2</v>
      </c>
      <c r="O341">
        <f t="shared" si="98"/>
        <v>-0.21065292800000004</v>
      </c>
      <c r="P341">
        <f t="shared" si="98"/>
        <v>1.9282742831318769E-2</v>
      </c>
      <c r="Q341">
        <f t="shared" si="98"/>
        <v>-7.3963313037312042E-3</v>
      </c>
      <c r="R341">
        <f t="shared" si="98"/>
        <v>-3.1605385224945269E-3</v>
      </c>
      <c r="S341">
        <f t="shared" si="98"/>
        <v>0.73671936000000016</v>
      </c>
      <c r="T341">
        <f t="shared" si="98"/>
        <v>2.4509662500000001E-2</v>
      </c>
      <c r="U341">
        <f t="shared" si="98"/>
        <v>-0.19961982976000003</v>
      </c>
      <c r="V341">
        <f t="shared" si="98"/>
        <v>0.19139607089658683</v>
      </c>
      <c r="W341">
        <f t="shared" si="98"/>
        <v>-0.12059405336112664</v>
      </c>
      <c r="X341">
        <f t="shared" si="98"/>
        <v>-4.7282887862084615E-2</v>
      </c>
      <c r="Y341">
        <f t="shared" si="98"/>
        <v>-7.185735E-2</v>
      </c>
      <c r="Z341">
        <f t="shared" si="98"/>
        <v>-0.36500595200000008</v>
      </c>
      <c r="AA341">
        <f t="shared" si="97"/>
        <v>-9.2513899999999996E-2</v>
      </c>
      <c r="AB341">
        <f t="shared" si="97"/>
        <v>-0.31462400000000007</v>
      </c>
      <c r="AC341">
        <f t="shared" si="97"/>
        <v>0.28672952610902697</v>
      </c>
      <c r="AD341">
        <f t="shared" si="97"/>
        <v>-0.10128838744560491</v>
      </c>
      <c r="AE341">
        <f t="shared" si="97"/>
        <v>-0.51090867200000012</v>
      </c>
      <c r="AF341">
        <f t="shared" si="97"/>
        <v>-0.48030320965951551</v>
      </c>
      <c r="AG341">
        <f t="shared" si="97"/>
        <v>0.27456464276684822</v>
      </c>
      <c r="AH341">
        <f t="shared" si="97"/>
        <v>7.0422000000000008E-4</v>
      </c>
      <c r="AI341">
        <f t="shared" si="97"/>
        <v>9.2341588736556401E-3</v>
      </c>
      <c r="AJ341">
        <f t="shared" si="97"/>
        <v>1.5739587404112455E-2</v>
      </c>
      <c r="AK341">
        <f t="shared" si="97"/>
        <v>5.564812084875618E-4</v>
      </c>
      <c r="AL341">
        <f t="shared" si="97"/>
        <v>5.7377844221203865E-2</v>
      </c>
      <c r="AM341">
        <f t="shared" si="97"/>
        <v>1.02352928</v>
      </c>
      <c r="AN341">
        <f t="shared" si="97"/>
        <v>1.4830128921560029E-2</v>
      </c>
      <c r="AO341">
        <f t="shared" si="97"/>
        <v>-8.605923986373009E-3</v>
      </c>
      <c r="AP341">
        <f t="shared" si="82"/>
        <v>-9.2967739645704595E-3</v>
      </c>
      <c r="AQ341">
        <f t="shared" si="90"/>
        <v>-3.340851376224821E-2</v>
      </c>
      <c r="AR341">
        <f t="shared" si="90"/>
        <v>3.0082821089288128E-2</v>
      </c>
      <c r="AS341">
        <f t="shared" si="90"/>
        <v>-0.25279856331291911</v>
      </c>
      <c r="AT341">
        <f t="shared" si="90"/>
        <v>-0.17097867264000008</v>
      </c>
      <c r="AU341">
        <f t="shared" si="90"/>
        <v>1.9252539392000005</v>
      </c>
      <c r="AV341">
        <f t="shared" si="90"/>
        <v>0.17512532209181897</v>
      </c>
      <c r="AW341">
        <f t="shared" si="90"/>
        <v>-0.72953995722752041</v>
      </c>
    </row>
    <row r="342" spans="1:49" x14ac:dyDescent="0.25">
      <c r="A342">
        <v>0.5</v>
      </c>
      <c r="B342">
        <v>8.5</v>
      </c>
      <c r="C342">
        <v>22.5</v>
      </c>
      <c r="D342">
        <v>0.4</v>
      </c>
      <c r="E342">
        <f t="shared" si="93"/>
        <v>0.60077685986159168</v>
      </c>
      <c r="F342" t="str">
        <f t="shared" si="94"/>
        <v/>
      </c>
      <c r="G342">
        <f t="shared" si="91"/>
        <v>-638995.22504539893</v>
      </c>
      <c r="H342">
        <f t="shared" si="92"/>
        <v>-15758.338697608959</v>
      </c>
      <c r="I342">
        <f t="shared" si="95"/>
        <v>-4.1323795326964223E-2</v>
      </c>
      <c r="J342">
        <f t="shared" si="96"/>
        <v>-1.1989307357945886E-4</v>
      </c>
      <c r="K342">
        <f t="shared" si="98"/>
        <v>5.3671799999999999E-2</v>
      </c>
      <c r="L342">
        <f t="shared" si="98"/>
        <v>-0.18164884870642731</v>
      </c>
      <c r="M342">
        <f t="shared" si="98"/>
        <v>0.173345</v>
      </c>
      <c r="N342">
        <f t="shared" si="98"/>
        <v>-1.9228173450401859E-2</v>
      </c>
      <c r="O342">
        <f t="shared" si="98"/>
        <v>-1.3165808000000003E-2</v>
      </c>
      <c r="P342">
        <f t="shared" si="98"/>
        <v>5.1568954865465443E-3</v>
      </c>
      <c r="Q342">
        <f t="shared" si="98"/>
        <v>-1.805744947200001E-6</v>
      </c>
      <c r="R342">
        <f t="shared" si="98"/>
        <v>-8.6445112924029449E-4</v>
      </c>
      <c r="S342">
        <f t="shared" si="98"/>
        <v>4.604496000000001E-2</v>
      </c>
      <c r="T342">
        <f t="shared" si="98"/>
        <v>2.4509662500000001E-2</v>
      </c>
      <c r="U342">
        <f t="shared" si="98"/>
        <v>-3.1190598400000005E-3</v>
      </c>
      <c r="V342">
        <f t="shared" si="98"/>
        <v>4.8936495399695502E-2</v>
      </c>
      <c r="W342">
        <f t="shared" si="98"/>
        <v>-3.0833706825288063E-2</v>
      </c>
      <c r="X342">
        <f t="shared" si="98"/>
        <v>-4.9456533016901533E-2</v>
      </c>
      <c r="Y342">
        <f t="shared" si="98"/>
        <v>-7.185735E-2</v>
      </c>
      <c r="Z342">
        <f t="shared" si="98"/>
        <v>-2.2812872000000005E-2</v>
      </c>
      <c r="AA342">
        <f t="shared" si="97"/>
        <v>-9.2513899999999996E-2</v>
      </c>
      <c r="AB342">
        <f t="shared" si="97"/>
        <v>-1.9664000000000004E-2</v>
      </c>
      <c r="AC342">
        <f t="shared" si="97"/>
        <v>7.3311526561967127E-2</v>
      </c>
      <c r="AD342">
        <f t="shared" si="97"/>
        <v>-0.10594472343871383</v>
      </c>
      <c r="AE342">
        <f t="shared" si="97"/>
        <v>-3.1931792000000007E-2</v>
      </c>
      <c r="AF342">
        <f t="shared" si="97"/>
        <v>-0.12280479792430794</v>
      </c>
      <c r="AG342">
        <f t="shared" si="97"/>
        <v>1.6758095872000014E-5</v>
      </c>
      <c r="AH342">
        <f t="shared" si="97"/>
        <v>1.7605500000000002E-4</v>
      </c>
      <c r="AI342">
        <f t="shared" si="97"/>
        <v>9.4322881621823538E-6</v>
      </c>
      <c r="AJ342">
        <f t="shared" si="97"/>
        <v>1.6097305299660466E-2</v>
      </c>
      <c r="AK342">
        <f t="shared" si="97"/>
        <v>2.3782082826544517E-6</v>
      </c>
      <c r="AL342">
        <f t="shared" si="97"/>
        <v>1.5003891341417594E-2</v>
      </c>
      <c r="AM342">
        <f t="shared" si="97"/>
        <v>0.25588232</v>
      </c>
      <c r="AN342">
        <f t="shared" si="97"/>
        <v>9.2573103675176632E-7</v>
      </c>
      <c r="AO342">
        <f t="shared" si="97"/>
        <v>-8.8015131678814886E-3</v>
      </c>
      <c r="AP342">
        <f t="shared" si="82"/>
        <v>-1.0171186580724389E-2</v>
      </c>
      <c r="AQ342">
        <f t="shared" si="90"/>
        <v>-2.1840211895839566E-3</v>
      </c>
      <c r="AR342">
        <f t="shared" si="90"/>
        <v>8.0452229050096899E-3</v>
      </c>
      <c r="AS342">
        <f t="shared" si="90"/>
        <v>-1.6158999075399659E-2</v>
      </c>
      <c r="AT342">
        <f t="shared" si="90"/>
        <v>-6.6788544000000031E-4</v>
      </c>
      <c r="AU342">
        <f t="shared" si="90"/>
        <v>3.0082092800000008E-2</v>
      </c>
      <c r="AV342">
        <f t="shared" si="90"/>
        <v>1.1194090190528203E-2</v>
      </c>
      <c r="AW342">
        <f t="shared" si="90"/>
        <v>-1.781103411200001E-4</v>
      </c>
    </row>
    <row r="343" spans="1:49" x14ac:dyDescent="0.25">
      <c r="A343">
        <v>0.5</v>
      </c>
      <c r="B343">
        <v>8.5</v>
      </c>
      <c r="C343">
        <v>22.5</v>
      </c>
      <c r="D343">
        <v>0.6</v>
      </c>
      <c r="E343">
        <f t="shared" si="93"/>
        <v>0.60077685986159168</v>
      </c>
      <c r="F343">
        <f t="shared" si="94"/>
        <v>0.72933653361379647</v>
      </c>
      <c r="G343">
        <f t="shared" si="91"/>
        <v>954115.97090053849</v>
      </c>
      <c r="H343">
        <f t="shared" si="92"/>
        <v>1411821.050685196</v>
      </c>
      <c r="I343">
        <f t="shared" si="95"/>
        <v>6.1702641200300633E-2</v>
      </c>
      <c r="J343">
        <f t="shared" si="96"/>
        <v>1.0741460020561202E-2</v>
      </c>
      <c r="K343">
        <f t="shared" si="98"/>
        <v>5.3671799999999999E-2</v>
      </c>
      <c r="L343">
        <f t="shared" si="98"/>
        <v>-0.18164884870642731</v>
      </c>
      <c r="M343">
        <f t="shared" si="98"/>
        <v>0.26001749999999996</v>
      </c>
      <c r="N343">
        <f t="shared" si="98"/>
        <v>-1.9228173450401859E-2</v>
      </c>
      <c r="O343">
        <f t="shared" si="98"/>
        <v>-2.9623068000000002E-2</v>
      </c>
      <c r="P343">
        <f t="shared" si="98"/>
        <v>7.7353432298198164E-3</v>
      </c>
      <c r="Q343">
        <f t="shared" si="98"/>
        <v>-2.0568563539199999E-5</v>
      </c>
      <c r="R343">
        <f t="shared" si="98"/>
        <v>-1.2966766938604418E-3</v>
      </c>
      <c r="S343">
        <f t="shared" si="98"/>
        <v>0.10360116</v>
      </c>
      <c r="T343">
        <f t="shared" si="98"/>
        <v>2.4509662500000001E-2</v>
      </c>
      <c r="U343">
        <f t="shared" si="98"/>
        <v>-1.0526826959999999E-2</v>
      </c>
      <c r="V343">
        <f t="shared" si="98"/>
        <v>7.3404743099543243E-2</v>
      </c>
      <c r="W343">
        <f t="shared" si="98"/>
        <v>-4.6250560237932087E-2</v>
      </c>
      <c r="X343">
        <f t="shared" si="98"/>
        <v>-4.9456533016901533E-2</v>
      </c>
      <c r="Y343">
        <f t="shared" si="98"/>
        <v>-7.185735E-2</v>
      </c>
      <c r="Z343">
        <f t="shared" si="98"/>
        <v>-5.1328961999999999E-2</v>
      </c>
      <c r="AA343">
        <f t="shared" si="97"/>
        <v>-9.2513899999999996E-2</v>
      </c>
      <c r="AB343">
        <f t="shared" si="97"/>
        <v>-4.4243999999999999E-2</v>
      </c>
      <c r="AC343">
        <f t="shared" si="97"/>
        <v>0.10996728984295069</v>
      </c>
      <c r="AD343">
        <f t="shared" si="97"/>
        <v>-0.10594472343871383</v>
      </c>
      <c r="AE343">
        <f t="shared" si="97"/>
        <v>-7.1846531999999991E-2</v>
      </c>
      <c r="AF343">
        <f t="shared" si="97"/>
        <v>-0.18420719688646192</v>
      </c>
      <c r="AG343">
        <f t="shared" si="97"/>
        <v>2.86327778688E-4</v>
      </c>
      <c r="AH343">
        <f t="shared" si="97"/>
        <v>2.6408250000000002E-4</v>
      </c>
      <c r="AI343">
        <f t="shared" si="97"/>
        <v>7.1626438231572201E-5</v>
      </c>
      <c r="AJ343">
        <f t="shared" si="97"/>
        <v>1.6097305299660466E-2</v>
      </c>
      <c r="AK343">
        <f t="shared" si="97"/>
        <v>1.2039679430938156E-5</v>
      </c>
      <c r="AL343">
        <f t="shared" si="97"/>
        <v>2.2505837012126387E-2</v>
      </c>
      <c r="AM343">
        <f t="shared" si="97"/>
        <v>0.38382347999999999</v>
      </c>
      <c r="AN343">
        <f t="shared" si="97"/>
        <v>1.581698263575087E-5</v>
      </c>
      <c r="AO343">
        <f t="shared" si="97"/>
        <v>-8.8015131678814886E-3</v>
      </c>
      <c r="AP343">
        <f t="shared" si="82"/>
        <v>-1.0171186580724389E-2</v>
      </c>
      <c r="AQ343">
        <f t="shared" si="90"/>
        <v>-4.9140476765639016E-3</v>
      </c>
      <c r="AR343">
        <f t="shared" si="90"/>
        <v>1.2067834357514533E-2</v>
      </c>
      <c r="AS343">
        <f t="shared" si="90"/>
        <v>-3.6357747919649221E-2</v>
      </c>
      <c r="AT343">
        <f t="shared" si="90"/>
        <v>-3.3811700399999996E-3</v>
      </c>
      <c r="AU343">
        <f t="shared" si="90"/>
        <v>0.1015270632</v>
      </c>
      <c r="AV343">
        <f t="shared" si="90"/>
        <v>2.5186702928688451E-2</v>
      </c>
      <c r="AW343">
        <f t="shared" si="90"/>
        <v>-2.0287881043199998E-3</v>
      </c>
    </row>
    <row r="344" spans="1:49" x14ac:dyDescent="0.25">
      <c r="A344">
        <v>0.5</v>
      </c>
      <c r="B344">
        <v>8.5</v>
      </c>
      <c r="C344">
        <v>22.5</v>
      </c>
      <c r="D344">
        <v>0.8</v>
      </c>
      <c r="E344">
        <f t="shared" si="93"/>
        <v>0.60077685986159168</v>
      </c>
      <c r="F344" t="str">
        <f t="shared" si="94"/>
        <v/>
      </c>
      <c r="G344">
        <f t="shared" si="91"/>
        <v>2515357.9504391151</v>
      </c>
      <c r="H344">
        <f t="shared" si="92"/>
        <v>3208242.1339649949</v>
      </c>
      <c r="I344">
        <f t="shared" si="95"/>
        <v>0.16266809679307578</v>
      </c>
      <c r="J344">
        <f t="shared" si="96"/>
        <v>2.4409045750904461E-2</v>
      </c>
      <c r="K344">
        <f t="shared" si="98"/>
        <v>5.3671799999999999E-2</v>
      </c>
      <c r="L344">
        <f t="shared" si="98"/>
        <v>-0.18164884870642731</v>
      </c>
      <c r="M344">
        <f t="shared" si="98"/>
        <v>0.34669</v>
      </c>
      <c r="N344">
        <f t="shared" si="98"/>
        <v>-1.9228173450401859E-2</v>
      </c>
      <c r="O344">
        <f t="shared" si="98"/>
        <v>-5.2663232000000011E-2</v>
      </c>
      <c r="P344">
        <f t="shared" si="98"/>
        <v>1.0313790973093089E-2</v>
      </c>
      <c r="Q344">
        <f t="shared" si="98"/>
        <v>-1.1556767662080007E-4</v>
      </c>
      <c r="R344">
        <f t="shared" si="98"/>
        <v>-1.728902258480589E-3</v>
      </c>
      <c r="S344">
        <f t="shared" si="98"/>
        <v>0.18417984000000004</v>
      </c>
      <c r="T344">
        <f t="shared" si="98"/>
        <v>2.4509662500000001E-2</v>
      </c>
      <c r="U344">
        <f t="shared" si="98"/>
        <v>-2.4952478720000004E-2</v>
      </c>
      <c r="V344">
        <f t="shared" si="98"/>
        <v>9.7872990799391005E-2</v>
      </c>
      <c r="W344">
        <f t="shared" si="98"/>
        <v>-6.1667413650576125E-2</v>
      </c>
      <c r="X344">
        <f t="shared" si="98"/>
        <v>-4.9456533016901533E-2</v>
      </c>
      <c r="Y344">
        <f t="shared" si="98"/>
        <v>-7.185735E-2</v>
      </c>
      <c r="Z344">
        <f t="shared" si="98"/>
        <v>-9.1251488000000019E-2</v>
      </c>
      <c r="AA344">
        <f t="shared" si="97"/>
        <v>-9.2513899999999996E-2</v>
      </c>
      <c r="AB344">
        <f t="shared" si="97"/>
        <v>-7.8656000000000018E-2</v>
      </c>
      <c r="AC344">
        <f t="shared" si="97"/>
        <v>0.14662305312393425</v>
      </c>
      <c r="AD344">
        <f t="shared" si="97"/>
        <v>-0.10594472343871383</v>
      </c>
      <c r="AE344">
        <f t="shared" si="97"/>
        <v>-0.12772716800000003</v>
      </c>
      <c r="AF344">
        <f t="shared" si="97"/>
        <v>-0.24560959584861589</v>
      </c>
      <c r="AG344">
        <f t="shared" si="97"/>
        <v>2.1450362716160017E-3</v>
      </c>
      <c r="AH344">
        <f t="shared" si="97"/>
        <v>3.5211000000000004E-4</v>
      </c>
      <c r="AI344">
        <f t="shared" si="97"/>
        <v>3.0183322118983532E-4</v>
      </c>
      <c r="AJ344">
        <f t="shared" si="97"/>
        <v>1.6097305299660466E-2</v>
      </c>
      <c r="AK344">
        <f t="shared" si="97"/>
        <v>3.8051332522471227E-5</v>
      </c>
      <c r="AL344">
        <f t="shared" si="97"/>
        <v>3.0007782682835188E-2</v>
      </c>
      <c r="AM344">
        <f t="shared" si="97"/>
        <v>0.51176463999999999</v>
      </c>
      <c r="AN344">
        <f t="shared" si="97"/>
        <v>1.1849357270422609E-4</v>
      </c>
      <c r="AO344">
        <f t="shared" si="97"/>
        <v>-8.8015131678814886E-3</v>
      </c>
      <c r="AP344">
        <f t="shared" si="82"/>
        <v>-1.0171186580724389E-2</v>
      </c>
      <c r="AQ344">
        <f t="shared" si="90"/>
        <v>-8.7360847583358263E-3</v>
      </c>
      <c r="AR344">
        <f t="shared" si="90"/>
        <v>1.609044581001938E-2</v>
      </c>
      <c r="AS344">
        <f t="shared" si="90"/>
        <v>-6.4635996301598636E-2</v>
      </c>
      <c r="AT344">
        <f t="shared" si="90"/>
        <v>-1.0686167040000005E-2</v>
      </c>
      <c r="AU344">
        <f t="shared" si="90"/>
        <v>0.24065674240000007</v>
      </c>
      <c r="AV344">
        <f t="shared" si="90"/>
        <v>4.4776360762112812E-2</v>
      </c>
      <c r="AW344">
        <f t="shared" si="90"/>
        <v>-1.1399061831680006E-2</v>
      </c>
    </row>
    <row r="345" spans="1:49" x14ac:dyDescent="0.25">
      <c r="A345">
        <v>0.5</v>
      </c>
      <c r="B345">
        <v>8.5</v>
      </c>
      <c r="C345">
        <v>22.5</v>
      </c>
      <c r="D345">
        <v>1</v>
      </c>
      <c r="E345">
        <f t="shared" si="93"/>
        <v>0.60077685986159168</v>
      </c>
      <c r="F345" t="str">
        <f t="shared" si="94"/>
        <v/>
      </c>
      <c r="G345">
        <f t="shared" si="91"/>
        <v>4006175.7567568533</v>
      </c>
      <c r="H345">
        <f t="shared" si="92"/>
        <v>5491603.3268512776</v>
      </c>
      <c r="I345">
        <f t="shared" si="95"/>
        <v>0.25907922395555349</v>
      </c>
      <c r="J345">
        <f t="shared" si="96"/>
        <v>4.1781384089382617E-2</v>
      </c>
      <c r="K345">
        <f t="shared" si="98"/>
        <v>5.3671799999999999E-2</v>
      </c>
      <c r="L345">
        <f t="shared" si="98"/>
        <v>-0.18164884870642731</v>
      </c>
      <c r="M345">
        <f t="shared" si="98"/>
        <v>0.43336249999999998</v>
      </c>
      <c r="N345">
        <f t="shared" si="98"/>
        <v>-1.9228173450401859E-2</v>
      </c>
      <c r="O345">
        <f t="shared" si="98"/>
        <v>-8.2286300000000007E-2</v>
      </c>
      <c r="P345">
        <f t="shared" si="98"/>
        <v>1.2892238716366361E-2</v>
      </c>
      <c r="Q345">
        <f t="shared" si="98"/>
        <v>-4.408557E-4</v>
      </c>
      <c r="R345">
        <f t="shared" si="98"/>
        <v>-2.1611278231007361E-3</v>
      </c>
      <c r="S345">
        <f t="shared" si="98"/>
        <v>0.28778100000000001</v>
      </c>
      <c r="T345">
        <f t="shared" si="98"/>
        <v>2.4509662500000001E-2</v>
      </c>
      <c r="U345">
        <f t="shared" si="98"/>
        <v>-4.8735309999999997E-2</v>
      </c>
      <c r="V345">
        <f t="shared" si="98"/>
        <v>0.12234123849923875</v>
      </c>
      <c r="W345">
        <f t="shared" si="98"/>
        <v>-7.7084267063220149E-2</v>
      </c>
      <c r="X345">
        <f t="shared" si="98"/>
        <v>-4.9456533016901533E-2</v>
      </c>
      <c r="Y345">
        <f t="shared" si="98"/>
        <v>-7.185735E-2</v>
      </c>
      <c r="Z345">
        <f t="shared" si="98"/>
        <v>-0.14258045</v>
      </c>
      <c r="AA345">
        <f t="shared" si="97"/>
        <v>-9.2513899999999996E-2</v>
      </c>
      <c r="AB345">
        <f t="shared" si="97"/>
        <v>-0.1229</v>
      </c>
      <c r="AC345">
        <f t="shared" si="97"/>
        <v>0.1832788164049178</v>
      </c>
      <c r="AD345">
        <f t="shared" si="97"/>
        <v>-0.10594472343871383</v>
      </c>
      <c r="AE345">
        <f t="shared" si="97"/>
        <v>-0.19957369999999999</v>
      </c>
      <c r="AF345">
        <f t="shared" si="97"/>
        <v>-0.30701199481076985</v>
      </c>
      <c r="AG345">
        <f t="shared" si="97"/>
        <v>1.0228330000000001E-2</v>
      </c>
      <c r="AH345">
        <f t="shared" si="97"/>
        <v>4.4013750000000001E-4</v>
      </c>
      <c r="AI345">
        <f t="shared" si="97"/>
        <v>9.2112189083811997E-4</v>
      </c>
      <c r="AJ345">
        <f t="shared" si="97"/>
        <v>1.6097305299660466E-2</v>
      </c>
      <c r="AK345">
        <f t="shared" si="97"/>
        <v>9.289876104118949E-5</v>
      </c>
      <c r="AL345">
        <f t="shared" si="97"/>
        <v>3.7509728353543985E-2</v>
      </c>
      <c r="AM345">
        <f t="shared" si="97"/>
        <v>0.63970579999999999</v>
      </c>
      <c r="AN345">
        <f t="shared" si="97"/>
        <v>5.6502138473618515E-4</v>
      </c>
      <c r="AO345">
        <f t="shared" si="97"/>
        <v>-8.8015131678814886E-3</v>
      </c>
      <c r="AP345">
        <f t="shared" si="82"/>
        <v>-1.0171186580724389E-2</v>
      </c>
      <c r="AQ345">
        <f t="shared" si="90"/>
        <v>-1.3650132434899726E-2</v>
      </c>
      <c r="AR345">
        <f t="shared" si="90"/>
        <v>2.0113057262524225E-2</v>
      </c>
      <c r="AS345">
        <f t="shared" si="90"/>
        <v>-0.10099374422124784</v>
      </c>
      <c r="AT345">
        <f t="shared" si="90"/>
        <v>-2.6089274999999999E-2</v>
      </c>
      <c r="AU345">
        <f t="shared" si="90"/>
        <v>0.47003270000000003</v>
      </c>
      <c r="AV345">
        <f t="shared" si="90"/>
        <v>6.9963063690801255E-2</v>
      </c>
      <c r="AW345">
        <f t="shared" si="90"/>
        <v>-4.3483969999999997E-2</v>
      </c>
    </row>
    <row r="346" spans="1:49" x14ac:dyDescent="0.25">
      <c r="A346">
        <v>0.5</v>
      </c>
      <c r="B346">
        <v>8.5</v>
      </c>
      <c r="C346">
        <v>22.5</v>
      </c>
      <c r="D346">
        <v>1.2</v>
      </c>
      <c r="E346">
        <f t="shared" si="93"/>
        <v>0.60077685986159168</v>
      </c>
      <c r="F346" t="str">
        <f t="shared" si="94"/>
        <v/>
      </c>
      <c r="G346">
        <f t="shared" si="91"/>
        <v>5385449.0561899282</v>
      </c>
      <c r="H346">
        <f t="shared" si="92"/>
        <v>8257382.4656577809</v>
      </c>
      <c r="I346">
        <f t="shared" si="95"/>
        <v>0.34827677237490129</v>
      </c>
      <c r="J346">
        <f t="shared" si="96"/>
        <v>6.2824069372176689E-2</v>
      </c>
      <c r="K346">
        <f t="shared" si="98"/>
        <v>5.3671799999999999E-2</v>
      </c>
      <c r="L346">
        <f t="shared" si="98"/>
        <v>-0.18164884870642731</v>
      </c>
      <c r="M346">
        <f t="shared" si="98"/>
        <v>0.52003499999999991</v>
      </c>
      <c r="N346">
        <f t="shared" si="98"/>
        <v>-1.9228173450401859E-2</v>
      </c>
      <c r="O346">
        <f t="shared" si="98"/>
        <v>-0.11849227200000001</v>
      </c>
      <c r="P346">
        <f t="shared" si="98"/>
        <v>1.5470686459639633E-2</v>
      </c>
      <c r="Q346">
        <f t="shared" si="98"/>
        <v>-1.3163880665087999E-3</v>
      </c>
      <c r="R346">
        <f t="shared" si="98"/>
        <v>-2.5933533877208837E-3</v>
      </c>
      <c r="S346">
        <f t="shared" si="98"/>
        <v>0.41440463999999999</v>
      </c>
      <c r="T346">
        <f t="shared" si="98"/>
        <v>2.4509662500000001E-2</v>
      </c>
      <c r="U346">
        <f t="shared" si="98"/>
        <v>-8.4214615679999993E-2</v>
      </c>
      <c r="V346">
        <f t="shared" si="98"/>
        <v>0.14680948619908649</v>
      </c>
      <c r="W346">
        <f t="shared" si="98"/>
        <v>-9.2501120475864174E-2</v>
      </c>
      <c r="X346">
        <f t="shared" si="98"/>
        <v>-4.9456533016901533E-2</v>
      </c>
      <c r="Y346">
        <f t="shared" si="98"/>
        <v>-7.185735E-2</v>
      </c>
      <c r="Z346">
        <f t="shared" si="98"/>
        <v>-0.205315848</v>
      </c>
      <c r="AA346">
        <f t="shared" si="97"/>
        <v>-9.2513899999999996E-2</v>
      </c>
      <c r="AB346">
        <f t="shared" si="97"/>
        <v>-0.17697599999999999</v>
      </c>
      <c r="AC346">
        <f t="shared" si="97"/>
        <v>0.21993457968590138</v>
      </c>
      <c r="AD346">
        <f t="shared" si="97"/>
        <v>-0.10594472343871383</v>
      </c>
      <c r="AE346">
        <f t="shared" si="97"/>
        <v>-0.28738612799999996</v>
      </c>
      <c r="AF346">
        <f t="shared" si="97"/>
        <v>-0.36841439377292384</v>
      </c>
      <c r="AG346">
        <f t="shared" si="97"/>
        <v>3.6649955672064E-2</v>
      </c>
      <c r="AH346">
        <f t="shared" si="97"/>
        <v>5.2816500000000004E-4</v>
      </c>
      <c r="AI346">
        <f t="shared" si="97"/>
        <v>2.2920460234103104E-3</v>
      </c>
      <c r="AJ346">
        <f t="shared" si="97"/>
        <v>1.6097305299660466E-2</v>
      </c>
      <c r="AK346">
        <f t="shared" si="97"/>
        <v>1.926348708950105E-4</v>
      </c>
      <c r="AL346">
        <f t="shared" si="97"/>
        <v>4.5011674024252775E-2</v>
      </c>
      <c r="AM346">
        <f t="shared" si="97"/>
        <v>0.76764695999999999</v>
      </c>
      <c r="AN346">
        <f t="shared" si="97"/>
        <v>2.0245737773761114E-3</v>
      </c>
      <c r="AO346">
        <f t="shared" si="97"/>
        <v>-8.8015131678814886E-3</v>
      </c>
      <c r="AP346">
        <f t="shared" si="82"/>
        <v>-1.0171186580724389E-2</v>
      </c>
      <c r="AQ346">
        <f t="shared" si="90"/>
        <v>-1.9656190706255607E-2</v>
      </c>
      <c r="AR346">
        <f t="shared" si="90"/>
        <v>2.4135668715029066E-2</v>
      </c>
      <c r="AS346">
        <f t="shared" si="90"/>
        <v>-0.14543099167859688</v>
      </c>
      <c r="AT346">
        <f t="shared" si="90"/>
        <v>-5.4098720639999993E-2</v>
      </c>
      <c r="AU346">
        <f t="shared" si="90"/>
        <v>0.81221650560000003</v>
      </c>
      <c r="AV346">
        <f t="shared" si="90"/>
        <v>0.1007468117147538</v>
      </c>
      <c r="AW346">
        <f t="shared" si="90"/>
        <v>-0.12984243867647999</v>
      </c>
    </row>
    <row r="347" spans="1:49" x14ac:dyDescent="0.25">
      <c r="A347">
        <v>0.5</v>
      </c>
      <c r="B347">
        <v>8.5</v>
      </c>
      <c r="C347">
        <v>22.5</v>
      </c>
      <c r="D347">
        <v>1.4</v>
      </c>
      <c r="E347">
        <f t="shared" si="93"/>
        <v>0.60077685986159168</v>
      </c>
      <c r="F347" t="str">
        <f t="shared" si="94"/>
        <v/>
      </c>
      <c r="G347">
        <f t="shared" si="91"/>
        <v>6608078.5632250262</v>
      </c>
      <c r="H347">
        <f t="shared" si="92"/>
        <v>11354957.52577867</v>
      </c>
      <c r="I347">
        <f t="shared" si="95"/>
        <v>0.42734417308331185</v>
      </c>
      <c r="J347">
        <f t="shared" si="96"/>
        <v>8.6391134513207096E-2</v>
      </c>
      <c r="K347">
        <f t="shared" si="98"/>
        <v>5.3671799999999999E-2</v>
      </c>
      <c r="L347">
        <f t="shared" si="98"/>
        <v>-0.18164884870642731</v>
      </c>
      <c r="M347">
        <f t="shared" si="98"/>
        <v>0.60670749999999996</v>
      </c>
      <c r="N347">
        <f t="shared" si="98"/>
        <v>-1.9228173450401859E-2</v>
      </c>
      <c r="O347">
        <f t="shared" si="98"/>
        <v>-0.16128114799999999</v>
      </c>
      <c r="P347">
        <f t="shared" si="98"/>
        <v>1.8049134202912903E-2</v>
      </c>
      <c r="Q347">
        <f t="shared" si="98"/>
        <v>-3.3194388639551987E-3</v>
      </c>
      <c r="R347">
        <f t="shared" si="98"/>
        <v>-3.0255789523410304E-3</v>
      </c>
      <c r="S347">
        <f t="shared" si="98"/>
        <v>0.56405075999999998</v>
      </c>
      <c r="T347">
        <f t="shared" si="98"/>
        <v>2.4509662500000001E-2</v>
      </c>
      <c r="U347">
        <f t="shared" si="98"/>
        <v>-0.13372969063999995</v>
      </c>
      <c r="V347">
        <f t="shared" si="98"/>
        <v>0.17127773389893425</v>
      </c>
      <c r="W347">
        <f t="shared" si="98"/>
        <v>-0.1079179738885082</v>
      </c>
      <c r="X347">
        <f t="shared" si="98"/>
        <v>-4.9456533016901533E-2</v>
      </c>
      <c r="Y347">
        <f t="shared" si="98"/>
        <v>-7.185735E-2</v>
      </c>
      <c r="Z347">
        <f t="shared" si="98"/>
        <v>-0.27945768199999999</v>
      </c>
      <c r="AA347">
        <f t="shared" si="97"/>
        <v>-9.2513899999999996E-2</v>
      </c>
      <c r="AB347">
        <f t="shared" si="97"/>
        <v>-0.24088399999999996</v>
      </c>
      <c r="AC347">
        <f t="shared" si="97"/>
        <v>0.25659034296688493</v>
      </c>
      <c r="AD347">
        <f t="shared" si="97"/>
        <v>-0.10594472343871383</v>
      </c>
      <c r="AE347">
        <f t="shared" si="97"/>
        <v>-0.39116445199999994</v>
      </c>
      <c r="AF347">
        <f t="shared" si="97"/>
        <v>-0.42981679273507778</v>
      </c>
      <c r="AG347">
        <f t="shared" si="97"/>
        <v>0.10782041053683195</v>
      </c>
      <c r="AH347">
        <f t="shared" si="97"/>
        <v>6.1619249999999995E-4</v>
      </c>
      <c r="AI347">
        <f t="shared" si="97"/>
        <v>4.9540145981812082E-3</v>
      </c>
      <c r="AJ347">
        <f t="shared" si="97"/>
        <v>1.6097305299660466E-2</v>
      </c>
      <c r="AK347">
        <f t="shared" si="97"/>
        <v>3.5687988041583344E-4</v>
      </c>
      <c r="AL347">
        <f t="shared" si="97"/>
        <v>5.2513619694961572E-2</v>
      </c>
      <c r="AM347">
        <f t="shared" si="97"/>
        <v>0.89558811999999988</v>
      </c>
      <c r="AN347">
        <f t="shared" si="97"/>
        <v>5.9560883999973347E-3</v>
      </c>
      <c r="AO347">
        <f t="shared" si="97"/>
        <v>-8.8015131678814886E-3</v>
      </c>
      <c r="AP347">
        <f t="shared" si="82"/>
        <v>-1.0171186580724389E-2</v>
      </c>
      <c r="AQ347">
        <f t="shared" si="90"/>
        <v>-2.6754259572403457E-2</v>
      </c>
      <c r="AR347">
        <f t="shared" si="90"/>
        <v>2.8158280167533908E-2</v>
      </c>
      <c r="AS347">
        <f t="shared" si="90"/>
        <v>-0.19794773867364573</v>
      </c>
      <c r="AT347">
        <f t="shared" si="90"/>
        <v>-0.10022455883999996</v>
      </c>
      <c r="AU347">
        <f t="shared" si="90"/>
        <v>1.2897697287999998</v>
      </c>
      <c r="AV347">
        <f t="shared" si="90"/>
        <v>0.13712760483397043</v>
      </c>
      <c r="AW347">
        <f t="shared" si="90"/>
        <v>-0.32741411753791982</v>
      </c>
    </row>
    <row r="348" spans="1:49" x14ac:dyDescent="0.25">
      <c r="A348">
        <v>0.5</v>
      </c>
      <c r="B348">
        <v>8.5</v>
      </c>
      <c r="C348">
        <v>22.5</v>
      </c>
      <c r="D348">
        <v>1.6</v>
      </c>
      <c r="E348">
        <f t="shared" si="93"/>
        <v>0.60077685986159168</v>
      </c>
      <c r="F348" t="str">
        <f t="shared" si="94"/>
        <v/>
      </c>
      <c r="G348">
        <f t="shared" si="91"/>
        <v>7623258.3377225557</v>
      </c>
      <c r="H348">
        <f t="shared" si="92"/>
        <v>14483550.543487171</v>
      </c>
      <c r="I348">
        <f t="shared" si="95"/>
        <v>0.49299580798939291</v>
      </c>
      <c r="J348">
        <f t="shared" si="96"/>
        <v>0.11019419142613032</v>
      </c>
      <c r="K348">
        <f t="shared" si="98"/>
        <v>5.3671799999999999E-2</v>
      </c>
      <c r="L348">
        <f t="shared" si="98"/>
        <v>-0.18164884870642731</v>
      </c>
      <c r="M348">
        <f t="shared" si="98"/>
        <v>0.69338</v>
      </c>
      <c r="N348">
        <f t="shared" si="98"/>
        <v>-1.9228173450401859E-2</v>
      </c>
      <c r="O348">
        <f t="shared" si="98"/>
        <v>-0.21065292800000004</v>
      </c>
      <c r="P348">
        <f t="shared" si="98"/>
        <v>2.0627581946186177E-2</v>
      </c>
      <c r="Q348">
        <f t="shared" si="98"/>
        <v>-7.3963313037312042E-3</v>
      </c>
      <c r="R348">
        <f t="shared" si="98"/>
        <v>-3.4578045169611779E-3</v>
      </c>
      <c r="S348">
        <f t="shared" si="98"/>
        <v>0.73671936000000016</v>
      </c>
      <c r="T348">
        <f t="shared" si="98"/>
        <v>2.4509662500000001E-2</v>
      </c>
      <c r="U348">
        <f t="shared" si="98"/>
        <v>-0.19961982976000003</v>
      </c>
      <c r="V348">
        <f t="shared" si="98"/>
        <v>0.19574598159878201</v>
      </c>
      <c r="W348">
        <f t="shared" si="98"/>
        <v>-0.12333482730115225</v>
      </c>
      <c r="X348">
        <f t="shared" si="98"/>
        <v>-4.9456533016901533E-2</v>
      </c>
      <c r="Y348">
        <f t="shared" si="98"/>
        <v>-7.185735E-2</v>
      </c>
      <c r="Z348">
        <f t="shared" si="98"/>
        <v>-0.36500595200000008</v>
      </c>
      <c r="AA348">
        <f t="shared" si="97"/>
        <v>-9.2513899999999996E-2</v>
      </c>
      <c r="AB348">
        <f t="shared" si="97"/>
        <v>-0.31462400000000007</v>
      </c>
      <c r="AC348">
        <f t="shared" si="97"/>
        <v>0.29324610624786851</v>
      </c>
      <c r="AD348">
        <f t="shared" si="97"/>
        <v>-0.10594472343871383</v>
      </c>
      <c r="AE348">
        <f t="shared" si="97"/>
        <v>-0.51090867200000012</v>
      </c>
      <c r="AF348">
        <f t="shared" si="97"/>
        <v>-0.49121919169723177</v>
      </c>
      <c r="AG348">
        <f t="shared" si="97"/>
        <v>0.27456464276684822</v>
      </c>
      <c r="AH348">
        <f t="shared" si="97"/>
        <v>7.0422000000000008E-4</v>
      </c>
      <c r="AI348">
        <f t="shared" si="97"/>
        <v>9.6586630780747303E-3</v>
      </c>
      <c r="AJ348">
        <f t="shared" si="97"/>
        <v>1.6097305299660466E-2</v>
      </c>
      <c r="AK348">
        <f t="shared" si="97"/>
        <v>6.0882132035953963E-4</v>
      </c>
      <c r="AL348">
        <f t="shared" si="97"/>
        <v>6.0015565365670376E-2</v>
      </c>
      <c r="AM348">
        <f t="shared" si="97"/>
        <v>1.02352928</v>
      </c>
      <c r="AN348">
        <f t="shared" si="97"/>
        <v>1.5167177306140939E-2</v>
      </c>
      <c r="AO348">
        <f t="shared" si="97"/>
        <v>-8.8015131678814886E-3</v>
      </c>
      <c r="AP348">
        <f t="shared" si="82"/>
        <v>-1.0171186580724389E-2</v>
      </c>
      <c r="AQ348">
        <f t="shared" si="90"/>
        <v>-3.4944339033343305E-2</v>
      </c>
      <c r="AR348">
        <f t="shared" si="90"/>
        <v>3.218089162003876E-2</v>
      </c>
      <c r="AS348">
        <f t="shared" si="90"/>
        <v>-0.25854398520639454</v>
      </c>
      <c r="AT348">
        <f t="shared" si="90"/>
        <v>-0.17097867264000008</v>
      </c>
      <c r="AU348">
        <f t="shared" si="90"/>
        <v>1.9252539392000005</v>
      </c>
      <c r="AV348">
        <f t="shared" si="90"/>
        <v>0.17910544304845125</v>
      </c>
      <c r="AW348">
        <f t="shared" si="90"/>
        <v>-0.72953995722752041</v>
      </c>
    </row>
    <row r="349" spans="1:49" x14ac:dyDescent="0.25">
      <c r="A349">
        <v>0.5</v>
      </c>
      <c r="B349">
        <v>8.5</v>
      </c>
      <c r="C349">
        <v>23</v>
      </c>
      <c r="D349">
        <v>0.4</v>
      </c>
      <c r="E349">
        <f t="shared" si="93"/>
        <v>0.61412745674740488</v>
      </c>
      <c r="F349" t="str">
        <f t="shared" si="94"/>
        <v/>
      </c>
      <c r="G349">
        <f t="shared" si="91"/>
        <v>-738715.08044904098</v>
      </c>
      <c r="H349">
        <f t="shared" si="92"/>
        <v>-89607.257339390126</v>
      </c>
      <c r="I349">
        <f t="shared" si="95"/>
        <v>-4.7772674337667E-2</v>
      </c>
      <c r="J349">
        <f t="shared" si="96"/>
        <v>-6.8175267098904936E-4</v>
      </c>
      <c r="K349">
        <f t="shared" si="98"/>
        <v>5.3671799999999999E-2</v>
      </c>
      <c r="L349">
        <f t="shared" si="98"/>
        <v>-0.18568548978879237</v>
      </c>
      <c r="M349">
        <f t="shared" si="98"/>
        <v>0.173345</v>
      </c>
      <c r="N349">
        <f t="shared" si="98"/>
        <v>-2.0092254331382883E-2</v>
      </c>
      <c r="O349">
        <f t="shared" si="98"/>
        <v>-1.3165808000000003E-2</v>
      </c>
      <c r="P349">
        <f t="shared" si="98"/>
        <v>5.5083849555939042E-3</v>
      </c>
      <c r="Q349">
        <f t="shared" si="98"/>
        <v>-1.805744947200001E-6</v>
      </c>
      <c r="R349">
        <f t="shared" si="98"/>
        <v>-9.4389072283462469E-4</v>
      </c>
      <c r="S349">
        <f t="shared" si="98"/>
        <v>4.604496000000001E-2</v>
      </c>
      <c r="T349">
        <f t="shared" si="98"/>
        <v>2.4509662500000001E-2</v>
      </c>
      <c r="U349">
        <f t="shared" si="98"/>
        <v>-3.1190598400000005E-3</v>
      </c>
      <c r="V349">
        <f t="shared" si="98"/>
        <v>5.0023973075244296E-2</v>
      </c>
      <c r="W349">
        <f t="shared" si="98"/>
        <v>-3.1518900310294466E-2</v>
      </c>
      <c r="X349">
        <f t="shared" si="98"/>
        <v>-5.1679024130253659E-2</v>
      </c>
      <c r="Y349">
        <f t="shared" si="98"/>
        <v>-7.185735E-2</v>
      </c>
      <c r="Z349">
        <f t="shared" si="98"/>
        <v>-2.2812872000000005E-2</v>
      </c>
      <c r="AA349">
        <f t="shared" si="97"/>
        <v>-9.2513899999999996E-2</v>
      </c>
      <c r="AB349">
        <f t="shared" si="97"/>
        <v>-1.9664000000000004E-2</v>
      </c>
      <c r="AC349">
        <f t="shared" si="97"/>
        <v>7.4940671596677513E-2</v>
      </c>
      <c r="AD349">
        <f t="shared" si="97"/>
        <v>-0.11070569619571284</v>
      </c>
      <c r="AE349">
        <f t="shared" si="97"/>
        <v>-3.1931792000000007E-2</v>
      </c>
      <c r="AF349">
        <f t="shared" si="97"/>
        <v>-0.12553379343373702</v>
      </c>
      <c r="AG349">
        <f t="shared" si="97"/>
        <v>1.6758095872000014E-5</v>
      </c>
      <c r="AH349">
        <f t="shared" si="97"/>
        <v>1.7605500000000002E-4</v>
      </c>
      <c r="AI349">
        <f t="shared" si="97"/>
        <v>9.8561588894705488E-6</v>
      </c>
      <c r="AJ349">
        <f t="shared" si="97"/>
        <v>1.6455023195208477E-2</v>
      </c>
      <c r="AK349">
        <f t="shared" si="97"/>
        <v>2.596756090698582E-6</v>
      </c>
      <c r="AL349">
        <f t="shared" si="97"/>
        <v>1.5678140285649202E-2</v>
      </c>
      <c r="AM349">
        <f t="shared" si="97"/>
        <v>0.25588232</v>
      </c>
      <c r="AN349">
        <f t="shared" si="97"/>
        <v>9.4630283756847236E-7</v>
      </c>
      <c r="AO349">
        <f t="shared" si="97"/>
        <v>-8.9971023493899665E-3</v>
      </c>
      <c r="AP349">
        <f t="shared" si="82"/>
        <v>-1.110587785593267E-2</v>
      </c>
      <c r="AQ349">
        <f t="shared" si="90"/>
        <v>-2.2821673269924209E-3</v>
      </c>
      <c r="AR349">
        <f t="shared" si="90"/>
        <v>8.5935782351936711E-3</v>
      </c>
      <c r="AS349">
        <f t="shared" si="90"/>
        <v>-1.6518087943741874E-2</v>
      </c>
      <c r="AT349">
        <f t="shared" si="90"/>
        <v>-6.6788544000000031E-4</v>
      </c>
      <c r="AU349">
        <f t="shared" si="90"/>
        <v>3.0082092800000008E-2</v>
      </c>
      <c r="AV349">
        <f t="shared" si="90"/>
        <v>1.1442847750317718E-2</v>
      </c>
      <c r="AW349">
        <f t="shared" si="90"/>
        <v>-1.781103411200001E-4</v>
      </c>
    </row>
    <row r="350" spans="1:49" x14ac:dyDescent="0.25">
      <c r="A350">
        <v>0.5</v>
      </c>
      <c r="B350">
        <v>8.5</v>
      </c>
      <c r="C350">
        <v>23</v>
      </c>
      <c r="D350">
        <v>0.6</v>
      </c>
      <c r="E350">
        <f t="shared" si="93"/>
        <v>0.61412745674740488</v>
      </c>
      <c r="F350">
        <f t="shared" si="94"/>
        <v>0.73813548662214656</v>
      </c>
      <c r="G350">
        <f t="shared" si="91"/>
        <v>859609.77320726705</v>
      </c>
      <c r="H350">
        <f t="shared" si="92"/>
        <v>1335406.4074369415</v>
      </c>
      <c r="I350">
        <f t="shared" si="95"/>
        <v>5.5590929222595474E-2</v>
      </c>
      <c r="J350">
        <f t="shared" si="96"/>
        <v>1.0160079798869358E-2</v>
      </c>
      <c r="K350">
        <f t="shared" si="98"/>
        <v>5.3671799999999999E-2</v>
      </c>
      <c r="L350">
        <f t="shared" si="98"/>
        <v>-0.18568548978879237</v>
      </c>
      <c r="M350">
        <f t="shared" si="98"/>
        <v>0.26001749999999996</v>
      </c>
      <c r="N350">
        <f t="shared" si="98"/>
        <v>-2.0092254331382883E-2</v>
      </c>
      <c r="O350">
        <f t="shared" si="98"/>
        <v>-2.9623068000000002E-2</v>
      </c>
      <c r="P350">
        <f t="shared" si="98"/>
        <v>8.2625774333908563E-3</v>
      </c>
      <c r="Q350">
        <f t="shared" si="98"/>
        <v>-2.0568563539199999E-5</v>
      </c>
      <c r="R350">
        <f t="shared" si="98"/>
        <v>-1.415836084251937E-3</v>
      </c>
      <c r="S350">
        <f t="shared" si="98"/>
        <v>0.10360116</v>
      </c>
      <c r="T350">
        <f t="shared" si="98"/>
        <v>2.4509662500000001E-2</v>
      </c>
      <c r="U350">
        <f t="shared" si="98"/>
        <v>-1.0526826959999999E-2</v>
      </c>
      <c r="V350">
        <f t="shared" si="98"/>
        <v>7.5035959612866437E-2</v>
      </c>
      <c r="W350">
        <f t="shared" si="98"/>
        <v>-4.7278350465441696E-2</v>
      </c>
      <c r="X350">
        <f t="shared" si="98"/>
        <v>-5.1679024130253659E-2</v>
      </c>
      <c r="Y350">
        <f t="shared" si="98"/>
        <v>-7.185735E-2</v>
      </c>
      <c r="Z350">
        <f t="shared" si="98"/>
        <v>-5.1328961999999999E-2</v>
      </c>
      <c r="AA350">
        <f t="shared" si="97"/>
        <v>-9.2513899999999996E-2</v>
      </c>
      <c r="AB350">
        <f t="shared" si="97"/>
        <v>-4.4243999999999999E-2</v>
      </c>
      <c r="AC350">
        <f t="shared" si="97"/>
        <v>0.11241100739501626</v>
      </c>
      <c r="AD350">
        <f t="shared" si="97"/>
        <v>-0.11070569619571284</v>
      </c>
      <c r="AE350">
        <f t="shared" si="97"/>
        <v>-7.1846531999999991E-2</v>
      </c>
      <c r="AF350">
        <f t="shared" si="97"/>
        <v>-0.18830069015060552</v>
      </c>
      <c r="AG350">
        <f t="shared" si="97"/>
        <v>2.86327778688E-4</v>
      </c>
      <c r="AH350">
        <f t="shared" si="97"/>
        <v>2.6408250000000002E-4</v>
      </c>
      <c r="AI350">
        <f t="shared" si="97"/>
        <v>7.4845206566916938E-5</v>
      </c>
      <c r="AJ350">
        <f t="shared" si="97"/>
        <v>1.6455023195208477E-2</v>
      </c>
      <c r="AK350">
        <f t="shared" si="97"/>
        <v>1.3146077709161565E-5</v>
      </c>
      <c r="AL350">
        <f t="shared" si="97"/>
        <v>2.3517210428473798E-2</v>
      </c>
      <c r="AM350">
        <f t="shared" si="97"/>
        <v>0.38382347999999999</v>
      </c>
      <c r="AN350">
        <f t="shared" si="97"/>
        <v>1.6168471138767558E-5</v>
      </c>
      <c r="AO350">
        <f t="shared" si="97"/>
        <v>-8.9971023493899665E-3</v>
      </c>
      <c r="AP350">
        <f t="shared" si="82"/>
        <v>-1.110587785593267E-2</v>
      </c>
      <c r="AQ350">
        <f t="shared" si="90"/>
        <v>-5.1348764857329461E-3</v>
      </c>
      <c r="AR350">
        <f t="shared" si="90"/>
        <v>1.2890367352790507E-2</v>
      </c>
      <c r="AS350">
        <f t="shared" si="90"/>
        <v>-3.7165697873419209E-2</v>
      </c>
      <c r="AT350">
        <f t="shared" si="90"/>
        <v>-3.3811700399999996E-3</v>
      </c>
      <c r="AU350">
        <f t="shared" si="90"/>
        <v>0.1015270632</v>
      </c>
      <c r="AV350">
        <f t="shared" si="90"/>
        <v>2.5746407438214863E-2</v>
      </c>
      <c r="AW350">
        <f t="shared" si="90"/>
        <v>-2.0287881043199998E-3</v>
      </c>
    </row>
    <row r="351" spans="1:49" x14ac:dyDescent="0.25">
      <c r="A351">
        <v>0.5</v>
      </c>
      <c r="B351">
        <v>8.5</v>
      </c>
      <c r="C351">
        <v>23</v>
      </c>
      <c r="D351">
        <v>0.8</v>
      </c>
      <c r="E351">
        <f t="shared" si="93"/>
        <v>0.61412745674740488</v>
      </c>
      <c r="F351" t="str">
        <f t="shared" si="94"/>
        <v/>
      </c>
      <c r="G351">
        <f t="shared" si="91"/>
        <v>2426065.4104562164</v>
      </c>
      <c r="H351">
        <f t="shared" si="92"/>
        <v>3128036.3139659762</v>
      </c>
      <c r="I351">
        <f t="shared" si="95"/>
        <v>0.15689355184836842</v>
      </c>
      <c r="J351">
        <f t="shared" si="96"/>
        <v>2.3798821382513248E-2</v>
      </c>
      <c r="K351">
        <f t="shared" si="98"/>
        <v>5.3671799999999999E-2</v>
      </c>
      <c r="L351">
        <f t="shared" si="98"/>
        <v>-0.18568548978879237</v>
      </c>
      <c r="M351">
        <f t="shared" si="98"/>
        <v>0.34669</v>
      </c>
      <c r="N351">
        <f t="shared" si="98"/>
        <v>-2.0092254331382883E-2</v>
      </c>
      <c r="O351">
        <f t="shared" si="98"/>
        <v>-5.2663232000000011E-2</v>
      </c>
      <c r="P351">
        <f t="shared" si="98"/>
        <v>1.1016769911187808E-2</v>
      </c>
      <c r="Q351">
        <f t="shared" si="98"/>
        <v>-1.1556767662080007E-4</v>
      </c>
      <c r="R351">
        <f t="shared" si="98"/>
        <v>-1.8877814456692494E-3</v>
      </c>
      <c r="S351">
        <f t="shared" si="98"/>
        <v>0.18417984000000004</v>
      </c>
      <c r="T351">
        <f t="shared" si="98"/>
        <v>2.4509662500000001E-2</v>
      </c>
      <c r="U351">
        <f t="shared" si="98"/>
        <v>-2.4952478720000004E-2</v>
      </c>
      <c r="V351">
        <f t="shared" si="98"/>
        <v>0.10004794615048859</v>
      </c>
      <c r="W351">
        <f t="shared" si="98"/>
        <v>-6.3037800620588932E-2</v>
      </c>
      <c r="X351">
        <f t="shared" si="98"/>
        <v>-5.1679024130253659E-2</v>
      </c>
      <c r="Y351">
        <f t="shared" si="98"/>
        <v>-7.185735E-2</v>
      </c>
      <c r="Z351">
        <f t="shared" si="98"/>
        <v>-9.1251488000000019E-2</v>
      </c>
      <c r="AA351">
        <f t="shared" si="97"/>
        <v>-9.2513899999999996E-2</v>
      </c>
      <c r="AB351">
        <f t="shared" si="97"/>
        <v>-7.8656000000000018E-2</v>
      </c>
      <c r="AC351">
        <f t="shared" si="97"/>
        <v>0.14988134319335503</v>
      </c>
      <c r="AD351">
        <f t="shared" si="97"/>
        <v>-0.11070569619571284</v>
      </c>
      <c r="AE351">
        <f t="shared" si="97"/>
        <v>-0.12772716800000003</v>
      </c>
      <c r="AF351">
        <f t="shared" si="97"/>
        <v>-0.25106758686747405</v>
      </c>
      <c r="AG351">
        <f t="shared" si="97"/>
        <v>2.1450362716160017E-3</v>
      </c>
      <c r="AH351">
        <f t="shared" si="97"/>
        <v>3.5211000000000004E-4</v>
      </c>
      <c r="AI351">
        <f t="shared" si="97"/>
        <v>3.1539708446305756E-4</v>
      </c>
      <c r="AJ351">
        <f t="shared" si="97"/>
        <v>1.6455023195208477E-2</v>
      </c>
      <c r="AK351">
        <f t="shared" si="97"/>
        <v>4.1548097451177312E-5</v>
      </c>
      <c r="AL351">
        <f t="shared" si="97"/>
        <v>3.1356280571298405E-2</v>
      </c>
      <c r="AM351">
        <f t="shared" si="97"/>
        <v>0.51176463999999999</v>
      </c>
      <c r="AN351">
        <f t="shared" si="97"/>
        <v>1.2112676320876446E-4</v>
      </c>
      <c r="AO351">
        <f t="shared" si="97"/>
        <v>-8.9971023493899665E-3</v>
      </c>
      <c r="AP351">
        <f t="shared" si="82"/>
        <v>-1.110587785593267E-2</v>
      </c>
      <c r="AQ351">
        <f t="shared" si="90"/>
        <v>-9.1286693079696835E-3</v>
      </c>
      <c r="AR351">
        <f t="shared" si="90"/>
        <v>1.7187156470387342E-2</v>
      </c>
      <c r="AS351">
        <f t="shared" si="90"/>
        <v>-6.6072351774967494E-2</v>
      </c>
      <c r="AT351">
        <f t="shared" si="90"/>
        <v>-1.0686167040000005E-2</v>
      </c>
      <c r="AU351">
        <f t="shared" si="90"/>
        <v>0.24065674240000007</v>
      </c>
      <c r="AV351">
        <f t="shared" si="90"/>
        <v>4.5771391001270874E-2</v>
      </c>
      <c r="AW351">
        <f t="shared" si="90"/>
        <v>-1.1399061831680006E-2</v>
      </c>
    </row>
    <row r="352" spans="1:49" x14ac:dyDescent="0.25">
      <c r="A352">
        <v>0.5</v>
      </c>
      <c r="B352">
        <v>8.5</v>
      </c>
      <c r="C352">
        <v>23</v>
      </c>
      <c r="D352">
        <v>1</v>
      </c>
      <c r="E352">
        <f t="shared" si="93"/>
        <v>0.61412745674740488</v>
      </c>
      <c r="F352" t="str">
        <f t="shared" si="94"/>
        <v/>
      </c>
      <c r="G352">
        <f t="shared" si="91"/>
        <v>3922096.8744843272</v>
      </c>
      <c r="H352">
        <f t="shared" si="92"/>
        <v>5406601.3260504091</v>
      </c>
      <c r="I352">
        <f t="shared" si="95"/>
        <v>0.25364184604384388</v>
      </c>
      <c r="J352">
        <f t="shared" si="96"/>
        <v>4.113466927178791E-2</v>
      </c>
      <c r="K352">
        <f t="shared" si="98"/>
        <v>5.3671799999999999E-2</v>
      </c>
      <c r="L352">
        <f t="shared" si="98"/>
        <v>-0.18568548978879237</v>
      </c>
      <c r="M352">
        <f t="shared" si="98"/>
        <v>0.43336249999999998</v>
      </c>
      <c r="N352">
        <f t="shared" si="98"/>
        <v>-2.0092254331382883E-2</v>
      </c>
      <c r="O352">
        <f t="shared" si="98"/>
        <v>-8.2286300000000007E-2</v>
      </c>
      <c r="P352">
        <f t="shared" si="98"/>
        <v>1.3770962388984762E-2</v>
      </c>
      <c r="Q352">
        <f t="shared" si="98"/>
        <v>-4.408557E-4</v>
      </c>
      <c r="R352">
        <f t="shared" si="98"/>
        <v>-2.3597268070865616E-3</v>
      </c>
      <c r="S352">
        <f t="shared" si="98"/>
        <v>0.28778100000000001</v>
      </c>
      <c r="T352">
        <f t="shared" si="98"/>
        <v>2.4509662500000001E-2</v>
      </c>
      <c r="U352">
        <f t="shared" si="98"/>
        <v>-4.8735309999999997E-2</v>
      </c>
      <c r="V352">
        <f t="shared" si="98"/>
        <v>0.12505993268811072</v>
      </c>
      <c r="W352">
        <f t="shared" si="98"/>
        <v>-7.8797250775736155E-2</v>
      </c>
      <c r="X352">
        <f t="shared" si="98"/>
        <v>-5.1679024130253659E-2</v>
      </c>
      <c r="Y352">
        <f t="shared" si="98"/>
        <v>-7.185735E-2</v>
      </c>
      <c r="Z352">
        <f t="shared" si="98"/>
        <v>-0.14258045</v>
      </c>
      <c r="AA352">
        <f t="shared" si="97"/>
        <v>-9.2513899999999996E-2</v>
      </c>
      <c r="AB352">
        <f t="shared" si="97"/>
        <v>-0.1229</v>
      </c>
      <c r="AC352">
        <f t="shared" si="97"/>
        <v>0.18735167899169378</v>
      </c>
      <c r="AD352">
        <f t="shared" si="97"/>
        <v>-0.11070569619571284</v>
      </c>
      <c r="AE352">
        <f t="shared" si="97"/>
        <v>-0.19957369999999999</v>
      </c>
      <c r="AF352">
        <f t="shared" si="97"/>
        <v>-0.31383448358434257</v>
      </c>
      <c r="AG352">
        <f t="shared" si="97"/>
        <v>1.0228330000000001E-2</v>
      </c>
      <c r="AH352">
        <f t="shared" si="97"/>
        <v>4.4013750000000001E-4</v>
      </c>
      <c r="AI352">
        <f t="shared" si="97"/>
        <v>9.6251551654985773E-4</v>
      </c>
      <c r="AJ352">
        <f t="shared" si="97"/>
        <v>1.6455023195208477E-2</v>
      </c>
      <c r="AK352">
        <f t="shared" si="97"/>
        <v>1.0143578479291332E-4</v>
      </c>
      <c r="AL352">
        <f t="shared" si="97"/>
        <v>3.9195350714123001E-2</v>
      </c>
      <c r="AM352">
        <f t="shared" si="97"/>
        <v>0.63970579999999999</v>
      </c>
      <c r="AN352">
        <f t="shared" si="97"/>
        <v>5.7757741550810038E-4</v>
      </c>
      <c r="AO352">
        <f t="shared" si="97"/>
        <v>-8.9971023493899665E-3</v>
      </c>
      <c r="AP352">
        <f t="shared" ref="AP352:AW383" si="99">AP$4*$A352^AP$1*$D352^AP$2*$E352^AP$3</f>
        <v>-1.110587785593267E-2</v>
      </c>
      <c r="AQ352">
        <f t="shared" si="99"/>
        <v>-1.4263545793702629E-2</v>
      </c>
      <c r="AR352">
        <f t="shared" si="99"/>
        <v>2.148394558798418E-2</v>
      </c>
      <c r="AS352">
        <f t="shared" si="99"/>
        <v>-0.10323804964838669</v>
      </c>
      <c r="AT352">
        <f t="shared" si="99"/>
        <v>-2.6089274999999999E-2</v>
      </c>
      <c r="AU352">
        <f t="shared" si="99"/>
        <v>0.47003270000000003</v>
      </c>
      <c r="AV352">
        <f t="shared" si="99"/>
        <v>7.1517798439485733E-2</v>
      </c>
      <c r="AW352">
        <f t="shared" si="99"/>
        <v>-4.3483969999999997E-2</v>
      </c>
    </row>
    <row r="353" spans="1:49" x14ac:dyDescent="0.25">
      <c r="A353">
        <v>0.5</v>
      </c>
      <c r="B353">
        <v>8.5</v>
      </c>
      <c r="C353">
        <v>23</v>
      </c>
      <c r="D353">
        <v>1.2</v>
      </c>
      <c r="E353">
        <f t="shared" si="93"/>
        <v>0.61412745674740488</v>
      </c>
      <c r="F353" t="str">
        <f t="shared" si="94"/>
        <v/>
      </c>
      <c r="G353">
        <f t="shared" si="91"/>
        <v>5306583.8316277759</v>
      </c>
      <c r="H353">
        <f t="shared" si="92"/>
        <v>8167008.2660571262</v>
      </c>
      <c r="I353">
        <f t="shared" si="95"/>
        <v>0.34317656149618947</v>
      </c>
      <c r="J353">
        <f t="shared" si="96"/>
        <v>6.2136481627660833E-2</v>
      </c>
      <c r="K353">
        <f t="shared" si="98"/>
        <v>5.3671799999999999E-2</v>
      </c>
      <c r="L353">
        <f t="shared" si="98"/>
        <v>-0.18568548978879237</v>
      </c>
      <c r="M353">
        <f t="shared" si="98"/>
        <v>0.52003499999999991</v>
      </c>
      <c r="N353">
        <f t="shared" si="98"/>
        <v>-2.0092254331382883E-2</v>
      </c>
      <c r="O353">
        <f t="shared" si="98"/>
        <v>-0.11849227200000001</v>
      </c>
      <c r="P353">
        <f t="shared" si="98"/>
        <v>1.6525154866781713E-2</v>
      </c>
      <c r="Q353">
        <f t="shared" si="98"/>
        <v>-1.3163880665087999E-3</v>
      </c>
      <c r="R353">
        <f t="shared" si="98"/>
        <v>-2.831672168503874E-3</v>
      </c>
      <c r="S353">
        <f t="shared" si="98"/>
        <v>0.41440463999999999</v>
      </c>
      <c r="T353">
        <f t="shared" si="98"/>
        <v>2.4509662500000001E-2</v>
      </c>
      <c r="U353">
        <f t="shared" si="98"/>
        <v>-8.4214615679999993E-2</v>
      </c>
      <c r="V353">
        <f t="shared" si="98"/>
        <v>0.15007191922573287</v>
      </c>
      <c r="W353">
        <f t="shared" si="98"/>
        <v>-9.4556700930883392E-2</v>
      </c>
      <c r="X353">
        <f t="shared" si="98"/>
        <v>-5.1679024130253659E-2</v>
      </c>
      <c r="Y353">
        <f t="shared" si="98"/>
        <v>-7.185735E-2</v>
      </c>
      <c r="Z353">
        <f t="shared" ref="Z353:AO368" si="100">Z$4*$A353^Z$1*$D353^Z$2*$E353^Z$3</f>
        <v>-0.205315848</v>
      </c>
      <c r="AA353">
        <f t="shared" si="100"/>
        <v>-9.2513899999999996E-2</v>
      </c>
      <c r="AB353">
        <f t="shared" si="100"/>
        <v>-0.17697599999999999</v>
      </c>
      <c r="AC353">
        <f t="shared" si="100"/>
        <v>0.22482201479003253</v>
      </c>
      <c r="AD353">
        <f t="shared" si="100"/>
        <v>-0.11070569619571284</v>
      </c>
      <c r="AE353">
        <f t="shared" si="100"/>
        <v>-0.28738612799999996</v>
      </c>
      <c r="AF353">
        <f t="shared" si="100"/>
        <v>-0.37660138030121104</v>
      </c>
      <c r="AG353">
        <f t="shared" si="100"/>
        <v>3.6649955672064E-2</v>
      </c>
      <c r="AH353">
        <f t="shared" si="100"/>
        <v>5.2816500000000004E-4</v>
      </c>
      <c r="AI353">
        <f t="shared" si="100"/>
        <v>2.395046610141342E-3</v>
      </c>
      <c r="AJ353">
        <f t="shared" si="100"/>
        <v>1.6455023195208477E-2</v>
      </c>
      <c r="AK353">
        <f t="shared" si="100"/>
        <v>2.1033724334658505E-4</v>
      </c>
      <c r="AL353">
        <f t="shared" si="100"/>
        <v>4.7034420856947597E-2</v>
      </c>
      <c r="AM353">
        <f t="shared" si="100"/>
        <v>0.76764695999999999</v>
      </c>
      <c r="AN353">
        <f t="shared" si="100"/>
        <v>2.0695643057622474E-3</v>
      </c>
      <c r="AO353">
        <f t="shared" si="100"/>
        <v>-8.9971023493899665E-3</v>
      </c>
      <c r="AP353">
        <f t="shared" si="99"/>
        <v>-1.110587785593267E-2</v>
      </c>
      <c r="AQ353">
        <f t="shared" si="99"/>
        <v>-2.0539505942931784E-2</v>
      </c>
      <c r="AR353">
        <f t="shared" si="99"/>
        <v>2.5780734705581013E-2</v>
      </c>
      <c r="AS353">
        <f t="shared" si="99"/>
        <v>-0.14866279149367684</v>
      </c>
      <c r="AT353">
        <f t="shared" si="99"/>
        <v>-5.4098720639999993E-2</v>
      </c>
      <c r="AU353">
        <f t="shared" si="99"/>
        <v>0.81221650560000003</v>
      </c>
      <c r="AV353">
        <f t="shared" si="99"/>
        <v>0.10298562975285945</v>
      </c>
      <c r="AW353">
        <f t="shared" si="99"/>
        <v>-0.12984243867647999</v>
      </c>
    </row>
    <row r="354" spans="1:49" x14ac:dyDescent="0.25">
      <c r="A354">
        <v>0.5</v>
      </c>
      <c r="B354">
        <v>8.5</v>
      </c>
      <c r="C354">
        <v>23</v>
      </c>
      <c r="D354">
        <v>1.4</v>
      </c>
      <c r="E354">
        <f t="shared" si="93"/>
        <v>0.61412745674740488</v>
      </c>
      <c r="F354" t="str">
        <f t="shared" si="94"/>
        <v/>
      </c>
      <c r="G354">
        <f t="shared" si="91"/>
        <v>6534426.9963732427</v>
      </c>
      <c r="H354">
        <f t="shared" si="92"/>
        <v>11259403.539872203</v>
      </c>
      <c r="I354">
        <f t="shared" si="95"/>
        <v>0.42258112923759761</v>
      </c>
      <c r="J354">
        <f t="shared" si="96"/>
        <v>8.5664137760381065E-2</v>
      </c>
      <c r="K354">
        <f t="shared" ref="K354:Z369" si="101">K$4*$A354^K$1*$D354^K$2*$E354^K$3</f>
        <v>5.3671799999999999E-2</v>
      </c>
      <c r="L354">
        <f t="shared" si="101"/>
        <v>-0.18568548978879237</v>
      </c>
      <c r="M354">
        <f t="shared" si="101"/>
        <v>0.60670749999999996</v>
      </c>
      <c r="N354">
        <f t="shared" si="101"/>
        <v>-2.0092254331382883E-2</v>
      </c>
      <c r="O354">
        <f t="shared" si="101"/>
        <v>-0.16128114799999999</v>
      </c>
      <c r="P354">
        <f t="shared" si="101"/>
        <v>1.9279347344578663E-2</v>
      </c>
      <c r="Q354">
        <f t="shared" si="101"/>
        <v>-3.3194388639551987E-3</v>
      </c>
      <c r="R354">
        <f t="shared" si="101"/>
        <v>-3.3036175299211859E-3</v>
      </c>
      <c r="S354">
        <f t="shared" si="101"/>
        <v>0.56405075999999998</v>
      </c>
      <c r="T354">
        <f t="shared" si="101"/>
        <v>2.4509662500000001E-2</v>
      </c>
      <c r="U354">
        <f t="shared" si="101"/>
        <v>-0.13372969063999995</v>
      </c>
      <c r="V354">
        <f t="shared" si="101"/>
        <v>0.175083905763355</v>
      </c>
      <c r="W354">
        <f t="shared" si="101"/>
        <v>-0.11031615108603061</v>
      </c>
      <c r="X354">
        <f t="shared" si="101"/>
        <v>-5.1679024130253659E-2</v>
      </c>
      <c r="Y354">
        <f t="shared" si="101"/>
        <v>-7.185735E-2</v>
      </c>
      <c r="Z354">
        <f t="shared" si="101"/>
        <v>-0.27945768199999999</v>
      </c>
      <c r="AA354">
        <f t="shared" si="100"/>
        <v>-9.2513899999999996E-2</v>
      </c>
      <c r="AB354">
        <f t="shared" si="100"/>
        <v>-0.24088399999999996</v>
      </c>
      <c r="AC354">
        <f t="shared" si="100"/>
        <v>0.2622923505883713</v>
      </c>
      <c r="AD354">
        <f t="shared" si="100"/>
        <v>-0.11070569619571284</v>
      </c>
      <c r="AE354">
        <f t="shared" si="100"/>
        <v>-0.39116445199999994</v>
      </c>
      <c r="AF354">
        <f t="shared" si="100"/>
        <v>-0.43936827701807957</v>
      </c>
      <c r="AG354">
        <f t="shared" si="100"/>
        <v>0.10782041053683195</v>
      </c>
      <c r="AH354">
        <f t="shared" si="100"/>
        <v>6.1619249999999995E-4</v>
      </c>
      <c r="AI354">
        <f t="shared" si="100"/>
        <v>5.1766394517291049E-3</v>
      </c>
      <c r="AJ354">
        <f t="shared" si="100"/>
        <v>1.6455023195208477E-2</v>
      </c>
      <c r="AK354">
        <f t="shared" si="100"/>
        <v>3.896757108604557E-4</v>
      </c>
      <c r="AL354">
        <f t="shared" si="100"/>
        <v>5.4873490999772193E-2</v>
      </c>
      <c r="AM354">
        <f t="shared" si="100"/>
        <v>0.89558811999999988</v>
      </c>
      <c r="AN354">
        <f t="shared" si="100"/>
        <v>6.0884459199972768E-3</v>
      </c>
      <c r="AO354">
        <f t="shared" si="100"/>
        <v>-8.9971023493899665E-3</v>
      </c>
      <c r="AP354">
        <f t="shared" si="99"/>
        <v>-1.110587785593267E-2</v>
      </c>
      <c r="AQ354">
        <f t="shared" si="99"/>
        <v>-2.7956549755657149E-2</v>
      </c>
      <c r="AR354">
        <f t="shared" si="99"/>
        <v>3.0077523823177847E-2</v>
      </c>
      <c r="AS354">
        <f t="shared" si="99"/>
        <v>-0.20234657731083788</v>
      </c>
      <c r="AT354">
        <f t="shared" si="99"/>
        <v>-0.10022455883999996</v>
      </c>
      <c r="AU354">
        <f t="shared" si="99"/>
        <v>1.2897697287999998</v>
      </c>
      <c r="AV354">
        <f t="shared" si="99"/>
        <v>0.14017488494139199</v>
      </c>
      <c r="AW354">
        <f t="shared" si="99"/>
        <v>-0.32741411753791982</v>
      </c>
    </row>
    <row r="355" spans="1:49" x14ac:dyDescent="0.25">
      <c r="A355">
        <v>0.5</v>
      </c>
      <c r="B355">
        <v>8.5</v>
      </c>
      <c r="C355">
        <v>23</v>
      </c>
      <c r="D355">
        <v>1.6</v>
      </c>
      <c r="E355">
        <f t="shared" si="93"/>
        <v>0.61412745674740488</v>
      </c>
      <c r="F355" t="str">
        <f t="shared" si="94"/>
        <v/>
      </c>
      <c r="G355">
        <f t="shared" si="91"/>
        <v>7554820.4285811475</v>
      </c>
      <c r="H355">
        <f t="shared" si="92"/>
        <v>14384301.197967051</v>
      </c>
      <c r="I355">
        <f t="shared" si="95"/>
        <v>0.48856993117667646</v>
      </c>
      <c r="J355">
        <f t="shared" si="96"/>
        <v>0.10943907952547277</v>
      </c>
      <c r="K355">
        <f t="shared" si="101"/>
        <v>5.3671799999999999E-2</v>
      </c>
      <c r="L355">
        <f t="shared" si="101"/>
        <v>-0.18568548978879237</v>
      </c>
      <c r="M355">
        <f t="shared" si="101"/>
        <v>0.69338</v>
      </c>
      <c r="N355">
        <f t="shared" si="101"/>
        <v>-2.0092254331382883E-2</v>
      </c>
      <c r="O355">
        <f t="shared" si="101"/>
        <v>-0.21065292800000004</v>
      </c>
      <c r="P355">
        <f t="shared" si="101"/>
        <v>2.2033539822375617E-2</v>
      </c>
      <c r="Q355">
        <f t="shared" si="101"/>
        <v>-7.3963313037312042E-3</v>
      </c>
      <c r="R355">
        <f t="shared" si="101"/>
        <v>-3.7755628913384988E-3</v>
      </c>
      <c r="S355">
        <f t="shared" si="101"/>
        <v>0.73671936000000016</v>
      </c>
      <c r="T355">
        <f t="shared" si="101"/>
        <v>2.4509662500000001E-2</v>
      </c>
      <c r="U355">
        <f t="shared" si="101"/>
        <v>-0.19961982976000003</v>
      </c>
      <c r="V355">
        <f t="shared" si="101"/>
        <v>0.20009589230097719</v>
      </c>
      <c r="W355">
        <f t="shared" si="101"/>
        <v>-0.12607560124117786</v>
      </c>
      <c r="X355">
        <f t="shared" si="101"/>
        <v>-5.1679024130253659E-2</v>
      </c>
      <c r="Y355">
        <f t="shared" si="101"/>
        <v>-7.185735E-2</v>
      </c>
      <c r="Z355">
        <f t="shared" si="101"/>
        <v>-0.36500595200000008</v>
      </c>
      <c r="AA355">
        <f t="shared" si="100"/>
        <v>-9.2513899999999996E-2</v>
      </c>
      <c r="AB355">
        <f t="shared" si="100"/>
        <v>-0.31462400000000007</v>
      </c>
      <c r="AC355">
        <f t="shared" si="100"/>
        <v>0.29976268638671005</v>
      </c>
      <c r="AD355">
        <f t="shared" si="100"/>
        <v>-0.11070569619571284</v>
      </c>
      <c r="AE355">
        <f t="shared" si="100"/>
        <v>-0.51090867200000012</v>
      </c>
      <c r="AF355">
        <f t="shared" si="100"/>
        <v>-0.50213517373494809</v>
      </c>
      <c r="AG355">
        <f t="shared" si="100"/>
        <v>0.27456464276684822</v>
      </c>
      <c r="AH355">
        <f t="shared" si="100"/>
        <v>7.0422000000000008E-4</v>
      </c>
      <c r="AI355">
        <f t="shared" si="100"/>
        <v>1.0092706702817842E-2</v>
      </c>
      <c r="AJ355">
        <f t="shared" si="100"/>
        <v>1.6455023195208477E-2</v>
      </c>
      <c r="AK355">
        <f t="shared" si="100"/>
        <v>6.6476955921883699E-4</v>
      </c>
      <c r="AL355">
        <f t="shared" si="100"/>
        <v>6.2712561142596809E-2</v>
      </c>
      <c r="AM355">
        <f t="shared" si="100"/>
        <v>1.02352928</v>
      </c>
      <c r="AN355">
        <f t="shared" si="100"/>
        <v>1.5504225690721851E-2</v>
      </c>
      <c r="AO355">
        <f t="shared" si="100"/>
        <v>-8.9971023493899665E-3</v>
      </c>
      <c r="AP355">
        <f t="shared" si="99"/>
        <v>-1.110587785593267E-2</v>
      </c>
      <c r="AQ355">
        <f t="shared" si="99"/>
        <v>-3.6514677231878734E-2</v>
      </c>
      <c r="AR355">
        <f t="shared" si="99"/>
        <v>3.4374312940774684E-2</v>
      </c>
      <c r="AS355">
        <f t="shared" si="99"/>
        <v>-0.26428940709986998</v>
      </c>
      <c r="AT355">
        <f t="shared" si="99"/>
        <v>-0.17097867264000008</v>
      </c>
      <c r="AU355">
        <f t="shared" si="99"/>
        <v>1.9252539392000005</v>
      </c>
      <c r="AV355">
        <f t="shared" si="99"/>
        <v>0.1830855640050835</v>
      </c>
      <c r="AW355">
        <f t="shared" si="99"/>
        <v>-0.72953995722752041</v>
      </c>
    </row>
    <row r="356" spans="1:49" x14ac:dyDescent="0.25">
      <c r="A356">
        <v>0.5</v>
      </c>
      <c r="B356">
        <v>8.5</v>
      </c>
      <c r="C356">
        <v>23.5</v>
      </c>
      <c r="D356">
        <v>0.4</v>
      </c>
      <c r="E356">
        <f t="shared" si="93"/>
        <v>0.62747805363321796</v>
      </c>
      <c r="F356" t="str">
        <f t="shared" si="94"/>
        <v/>
      </c>
      <c r="G356">
        <f t="shared" si="91"/>
        <v>-839325.16073653335</v>
      </c>
      <c r="H356">
        <f t="shared" si="92"/>
        <v>-165172.35624926147</v>
      </c>
      <c r="I356">
        <f t="shared" si="95"/>
        <v>-5.427912415555787E-2</v>
      </c>
      <c r="J356">
        <f t="shared" si="96"/>
        <v>-1.2566693635091143E-3</v>
      </c>
      <c r="K356">
        <f t="shared" si="101"/>
        <v>5.3671799999999999E-2</v>
      </c>
      <c r="L356">
        <f t="shared" si="101"/>
        <v>-0.18972213087115741</v>
      </c>
      <c r="M356">
        <f t="shared" si="101"/>
        <v>0.173345</v>
      </c>
      <c r="N356">
        <f t="shared" si="101"/>
        <v>-2.0975326000956893E-2</v>
      </c>
      <c r="O356">
        <f t="shared" si="101"/>
        <v>-1.3165808000000003E-2</v>
      </c>
      <c r="P356">
        <f t="shared" si="101"/>
        <v>5.8754936636457814E-3</v>
      </c>
      <c r="Q356">
        <f t="shared" si="101"/>
        <v>-1.805744947200001E-6</v>
      </c>
      <c r="R356">
        <f t="shared" si="101"/>
        <v>-1.0286836154933478E-3</v>
      </c>
      <c r="S356">
        <f t="shared" si="101"/>
        <v>4.604496000000001E-2</v>
      </c>
      <c r="T356">
        <f t="shared" si="101"/>
        <v>2.4509662500000001E-2</v>
      </c>
      <c r="U356">
        <f t="shared" si="101"/>
        <v>-3.1190598400000005E-3</v>
      </c>
      <c r="V356">
        <f t="shared" si="101"/>
        <v>5.1111450750793076E-2</v>
      </c>
      <c r="W356">
        <f t="shared" si="101"/>
        <v>-3.2204093795300863E-2</v>
      </c>
      <c r="X356">
        <f t="shared" si="101"/>
        <v>-5.395036120214098E-2</v>
      </c>
      <c r="Y356">
        <f t="shared" si="101"/>
        <v>-7.185735E-2</v>
      </c>
      <c r="Z356">
        <f t="shared" si="101"/>
        <v>-2.2812872000000005E-2</v>
      </c>
      <c r="AA356">
        <f t="shared" si="100"/>
        <v>-9.2513899999999996E-2</v>
      </c>
      <c r="AB356">
        <f t="shared" si="100"/>
        <v>-1.9664000000000004E-2</v>
      </c>
      <c r="AC356">
        <f t="shared" si="100"/>
        <v>7.6569816631387885E-2</v>
      </c>
      <c r="AD356">
        <f t="shared" si="100"/>
        <v>-0.1155713057166019</v>
      </c>
      <c r="AE356">
        <f t="shared" si="100"/>
        <v>-3.1931792000000007E-2</v>
      </c>
      <c r="AF356">
        <f t="shared" si="100"/>
        <v>-0.12826278894316606</v>
      </c>
      <c r="AG356">
        <f t="shared" si="100"/>
        <v>1.6758095872000014E-5</v>
      </c>
      <c r="AH356">
        <f t="shared" si="100"/>
        <v>1.7605500000000002E-4</v>
      </c>
      <c r="AI356">
        <f t="shared" si="100"/>
        <v>1.0289345456918921E-5</v>
      </c>
      <c r="AJ356">
        <f t="shared" si="100"/>
        <v>1.6812741090756485E-2</v>
      </c>
      <c r="AK356">
        <f t="shared" si="100"/>
        <v>2.8300314637187154E-6</v>
      </c>
      <c r="AL356">
        <f t="shared" si="100"/>
        <v>1.6367207887995786E-2</v>
      </c>
      <c r="AM356">
        <f t="shared" si="100"/>
        <v>0.25588232</v>
      </c>
      <c r="AN356">
        <f t="shared" si="100"/>
        <v>9.6687463838517819E-7</v>
      </c>
      <c r="AO356">
        <f t="shared" si="100"/>
        <v>-9.1926915308984426E-3</v>
      </c>
      <c r="AP356">
        <f t="shared" si="99"/>
        <v>-1.210355638601817E-2</v>
      </c>
      <c r="AQ356">
        <f t="shared" si="99"/>
        <v>-2.382470522365906E-3</v>
      </c>
      <c r="AR356">
        <f t="shared" si="99"/>
        <v>9.1663009894850031E-3</v>
      </c>
      <c r="AS356">
        <f t="shared" si="99"/>
        <v>-1.6877176812084088E-2</v>
      </c>
      <c r="AT356">
        <f t="shared" si="99"/>
        <v>-6.6788544000000031E-4</v>
      </c>
      <c r="AU356">
        <f t="shared" si="99"/>
        <v>3.0082092800000008E-2</v>
      </c>
      <c r="AV356">
        <f t="shared" si="99"/>
        <v>1.1691605310107232E-2</v>
      </c>
      <c r="AW356">
        <f t="shared" si="99"/>
        <v>-1.781103411200001E-4</v>
      </c>
    </row>
    <row r="357" spans="1:49" x14ac:dyDescent="0.25">
      <c r="A357">
        <v>0.5</v>
      </c>
      <c r="B357">
        <v>8.5</v>
      </c>
      <c r="C357">
        <v>23.5</v>
      </c>
      <c r="D357">
        <v>0.6</v>
      </c>
      <c r="E357">
        <f t="shared" si="93"/>
        <v>0.62747805363321796</v>
      </c>
      <c r="F357">
        <f t="shared" si="94"/>
        <v>0.74712108484944006</v>
      </c>
      <c r="G357">
        <f t="shared" si="91"/>
        <v>764292.72241280298</v>
      </c>
      <c r="H357">
        <f t="shared" si="92"/>
        <v>1257499.2624177423</v>
      </c>
      <c r="I357">
        <f t="shared" si="95"/>
        <v>4.9426779407672448E-2</v>
      </c>
      <c r="J357">
        <f t="shared" si="96"/>
        <v>9.5673442796378998E-3</v>
      </c>
      <c r="K357">
        <f t="shared" si="101"/>
        <v>5.3671799999999999E-2</v>
      </c>
      <c r="L357">
        <f t="shared" si="101"/>
        <v>-0.18972213087115741</v>
      </c>
      <c r="M357">
        <f t="shared" si="101"/>
        <v>0.26001749999999996</v>
      </c>
      <c r="N357">
        <f t="shared" si="101"/>
        <v>-2.0975326000956893E-2</v>
      </c>
      <c r="O357">
        <f t="shared" si="101"/>
        <v>-2.9623068000000002E-2</v>
      </c>
      <c r="P357">
        <f t="shared" si="101"/>
        <v>8.813240495468673E-3</v>
      </c>
      <c r="Q357">
        <f t="shared" si="101"/>
        <v>-2.0568563539199999E-5</v>
      </c>
      <c r="R357">
        <f t="shared" si="101"/>
        <v>-1.5430254232400215E-3</v>
      </c>
      <c r="S357">
        <f t="shared" si="101"/>
        <v>0.10360116</v>
      </c>
      <c r="T357">
        <f t="shared" si="101"/>
        <v>2.4509662500000001E-2</v>
      </c>
      <c r="U357">
        <f t="shared" si="101"/>
        <v>-1.0526826959999999E-2</v>
      </c>
      <c r="V357">
        <f t="shared" si="101"/>
        <v>7.6667176126189604E-2</v>
      </c>
      <c r="W357">
        <f t="shared" si="101"/>
        <v>-4.8306140692951291E-2</v>
      </c>
      <c r="X357">
        <f t="shared" si="101"/>
        <v>-5.395036120214098E-2</v>
      </c>
      <c r="Y357">
        <f t="shared" si="101"/>
        <v>-7.185735E-2</v>
      </c>
      <c r="Z357">
        <f t="shared" si="101"/>
        <v>-5.1328961999999999E-2</v>
      </c>
      <c r="AA357">
        <f t="shared" si="100"/>
        <v>-9.2513899999999996E-2</v>
      </c>
      <c r="AB357">
        <f t="shared" si="100"/>
        <v>-4.4243999999999999E-2</v>
      </c>
      <c r="AC357">
        <f t="shared" si="100"/>
        <v>0.11485472494708182</v>
      </c>
      <c r="AD357">
        <f t="shared" si="100"/>
        <v>-0.1155713057166019</v>
      </c>
      <c r="AE357">
        <f t="shared" si="100"/>
        <v>-7.1846531999999991E-2</v>
      </c>
      <c r="AF357">
        <f t="shared" si="100"/>
        <v>-0.19239418341474909</v>
      </c>
      <c r="AG357">
        <f t="shared" si="100"/>
        <v>2.86327778688E-4</v>
      </c>
      <c r="AH357">
        <f t="shared" si="100"/>
        <v>2.6408250000000002E-4</v>
      </c>
      <c r="AI357">
        <f t="shared" si="100"/>
        <v>7.813471706347802E-5</v>
      </c>
      <c r="AJ357">
        <f t="shared" si="100"/>
        <v>1.6812741090756485E-2</v>
      </c>
      <c r="AK357">
        <f t="shared" si="100"/>
        <v>1.4327034285075989E-5</v>
      </c>
      <c r="AL357">
        <f t="shared" si="100"/>
        <v>2.4550811831993674E-2</v>
      </c>
      <c r="AM357">
        <f t="shared" si="100"/>
        <v>0.38382347999999999</v>
      </c>
      <c r="AN357">
        <f t="shared" si="100"/>
        <v>1.6519959641784242E-5</v>
      </c>
      <c r="AO357">
        <f t="shared" si="100"/>
        <v>-9.1926915308984426E-3</v>
      </c>
      <c r="AP357">
        <f t="shared" si="99"/>
        <v>-1.210355638601817E-2</v>
      </c>
      <c r="AQ357">
        <f t="shared" si="99"/>
        <v>-5.3605586753232874E-3</v>
      </c>
      <c r="AR357">
        <f t="shared" si="99"/>
        <v>1.3749451484227505E-2</v>
      </c>
      <c r="AS357">
        <f t="shared" si="99"/>
        <v>-3.7973647827189184E-2</v>
      </c>
      <c r="AT357">
        <f t="shared" si="99"/>
        <v>-3.3811700399999996E-3</v>
      </c>
      <c r="AU357">
        <f t="shared" si="99"/>
        <v>0.1015270632</v>
      </c>
      <c r="AV357">
        <f t="shared" si="99"/>
        <v>2.6306111947741271E-2</v>
      </c>
      <c r="AW357">
        <f t="shared" si="99"/>
        <v>-2.0287881043199998E-3</v>
      </c>
    </row>
    <row r="358" spans="1:49" x14ac:dyDescent="0.25">
      <c r="A358">
        <v>0.5</v>
      </c>
      <c r="B358">
        <v>8.5</v>
      </c>
      <c r="C358">
        <v>23.5</v>
      </c>
      <c r="D358">
        <v>0.8</v>
      </c>
      <c r="E358">
        <f t="shared" si="93"/>
        <v>0.62747805363321796</v>
      </c>
      <c r="F358" t="str">
        <f t="shared" si="94"/>
        <v/>
      </c>
      <c r="G358">
        <f t="shared" si="91"/>
        <v>2336041.3891547797</v>
      </c>
      <c r="H358">
        <f t="shared" si="92"/>
        <v>3046551.0067343405</v>
      </c>
      <c r="I358">
        <f t="shared" si="95"/>
        <v>0.15107170203641321</v>
      </c>
      <c r="J358">
        <f t="shared" si="96"/>
        <v>2.3178862380296244E-2</v>
      </c>
      <c r="K358">
        <f t="shared" si="101"/>
        <v>5.3671799999999999E-2</v>
      </c>
      <c r="L358">
        <f t="shared" si="101"/>
        <v>-0.18972213087115741</v>
      </c>
      <c r="M358">
        <f t="shared" si="101"/>
        <v>0.34669</v>
      </c>
      <c r="N358">
        <f t="shared" si="101"/>
        <v>-2.0975326000956893E-2</v>
      </c>
      <c r="O358">
        <f t="shared" si="101"/>
        <v>-5.2663232000000011E-2</v>
      </c>
      <c r="P358">
        <f t="shared" si="101"/>
        <v>1.1750987327291563E-2</v>
      </c>
      <c r="Q358">
        <f t="shared" si="101"/>
        <v>-1.1556767662080007E-4</v>
      </c>
      <c r="R358">
        <f t="shared" si="101"/>
        <v>-2.0573672309866955E-3</v>
      </c>
      <c r="S358">
        <f t="shared" si="101"/>
        <v>0.18417984000000004</v>
      </c>
      <c r="T358">
        <f t="shared" si="101"/>
        <v>2.4509662500000001E-2</v>
      </c>
      <c r="U358">
        <f t="shared" si="101"/>
        <v>-2.4952478720000004E-2</v>
      </c>
      <c r="V358">
        <f t="shared" si="101"/>
        <v>0.10222290150158615</v>
      </c>
      <c r="W358">
        <f t="shared" si="101"/>
        <v>-6.4408187590601726E-2</v>
      </c>
      <c r="X358">
        <f t="shared" si="101"/>
        <v>-5.395036120214098E-2</v>
      </c>
      <c r="Y358">
        <f t="shared" si="101"/>
        <v>-7.185735E-2</v>
      </c>
      <c r="Z358">
        <f t="shared" si="101"/>
        <v>-9.1251488000000019E-2</v>
      </c>
      <c r="AA358">
        <f t="shared" si="100"/>
        <v>-9.2513899999999996E-2</v>
      </c>
      <c r="AB358">
        <f t="shared" si="100"/>
        <v>-7.8656000000000018E-2</v>
      </c>
      <c r="AC358">
        <f t="shared" si="100"/>
        <v>0.15313963326277577</v>
      </c>
      <c r="AD358">
        <f t="shared" si="100"/>
        <v>-0.1155713057166019</v>
      </c>
      <c r="AE358">
        <f t="shared" si="100"/>
        <v>-0.12772716800000003</v>
      </c>
      <c r="AF358">
        <f t="shared" si="100"/>
        <v>-0.25652557788633212</v>
      </c>
      <c r="AG358">
        <f t="shared" si="100"/>
        <v>2.1450362716160017E-3</v>
      </c>
      <c r="AH358">
        <f t="shared" si="100"/>
        <v>3.5211000000000004E-4</v>
      </c>
      <c r="AI358">
        <f t="shared" si="100"/>
        <v>3.2925905462140548E-4</v>
      </c>
      <c r="AJ358">
        <f t="shared" si="100"/>
        <v>1.6812741090756485E-2</v>
      </c>
      <c r="AK358">
        <f t="shared" si="100"/>
        <v>4.5280503419499446E-5</v>
      </c>
      <c r="AL358">
        <f t="shared" si="100"/>
        <v>3.2734415775991572E-2</v>
      </c>
      <c r="AM358">
        <f t="shared" si="100"/>
        <v>0.51176463999999999</v>
      </c>
      <c r="AN358">
        <f t="shared" si="100"/>
        <v>1.2375995371330281E-4</v>
      </c>
      <c r="AO358">
        <f t="shared" si="100"/>
        <v>-9.1926915308984426E-3</v>
      </c>
      <c r="AP358">
        <f t="shared" si="99"/>
        <v>-1.210355638601817E-2</v>
      </c>
      <c r="AQ358">
        <f t="shared" si="99"/>
        <v>-9.5298820894636239E-3</v>
      </c>
      <c r="AR358">
        <f t="shared" si="99"/>
        <v>1.8332601978970006E-2</v>
      </c>
      <c r="AS358">
        <f t="shared" si="99"/>
        <v>-6.7508707248336353E-2</v>
      </c>
      <c r="AT358">
        <f t="shared" si="99"/>
        <v>-1.0686167040000005E-2</v>
      </c>
      <c r="AU358">
        <f t="shared" si="99"/>
        <v>0.24065674240000007</v>
      </c>
      <c r="AV358">
        <f t="shared" si="99"/>
        <v>4.6766421240428929E-2</v>
      </c>
      <c r="AW358">
        <f t="shared" si="99"/>
        <v>-1.1399061831680006E-2</v>
      </c>
    </row>
    <row r="359" spans="1:49" x14ac:dyDescent="0.25">
      <c r="A359">
        <v>0.5</v>
      </c>
      <c r="B359">
        <v>8.5</v>
      </c>
      <c r="C359">
        <v>23.5</v>
      </c>
      <c r="D359">
        <v>1</v>
      </c>
      <c r="E359">
        <f t="shared" si="93"/>
        <v>0.62747805363321796</v>
      </c>
      <c r="F359" t="str">
        <f t="shared" si="94"/>
        <v/>
      </c>
      <c r="G359">
        <f t="shared" si="91"/>
        <v>3837365.8826759174</v>
      </c>
      <c r="H359">
        <f t="shared" si="92"/>
        <v>5320526.0746474443</v>
      </c>
      <c r="I359">
        <f t="shared" si="95"/>
        <v>0.24816229623485639</v>
      </c>
      <c r="J359">
        <f t="shared" si="96"/>
        <v>4.0479788916196122E-2</v>
      </c>
      <c r="K359">
        <f t="shared" si="101"/>
        <v>5.3671799999999999E-2</v>
      </c>
      <c r="L359">
        <f t="shared" si="101"/>
        <v>-0.18972213087115741</v>
      </c>
      <c r="M359">
        <f t="shared" si="101"/>
        <v>0.43336249999999998</v>
      </c>
      <c r="N359">
        <f t="shared" si="101"/>
        <v>-2.0975326000956893E-2</v>
      </c>
      <c r="O359">
        <f t="shared" si="101"/>
        <v>-8.2286300000000007E-2</v>
      </c>
      <c r="P359">
        <f t="shared" si="101"/>
        <v>1.4688734159114454E-2</v>
      </c>
      <c r="Q359">
        <f t="shared" si="101"/>
        <v>-4.408557E-4</v>
      </c>
      <c r="R359">
        <f t="shared" si="101"/>
        <v>-2.5717090387333691E-3</v>
      </c>
      <c r="S359">
        <f t="shared" si="101"/>
        <v>0.28778100000000001</v>
      </c>
      <c r="T359">
        <f t="shared" si="101"/>
        <v>2.4509662500000001E-2</v>
      </c>
      <c r="U359">
        <f t="shared" si="101"/>
        <v>-4.8735309999999997E-2</v>
      </c>
      <c r="V359">
        <f t="shared" si="101"/>
        <v>0.12777862687698269</v>
      </c>
      <c r="W359">
        <f t="shared" si="101"/>
        <v>-8.0510234488252161E-2</v>
      </c>
      <c r="X359">
        <f t="shared" si="101"/>
        <v>-5.395036120214098E-2</v>
      </c>
      <c r="Y359">
        <f t="shared" si="101"/>
        <v>-7.185735E-2</v>
      </c>
      <c r="Z359">
        <f t="shared" si="101"/>
        <v>-0.14258045</v>
      </c>
      <c r="AA359">
        <f t="shared" si="100"/>
        <v>-9.2513899999999996E-2</v>
      </c>
      <c r="AB359">
        <f t="shared" si="100"/>
        <v>-0.1229</v>
      </c>
      <c r="AC359">
        <f t="shared" si="100"/>
        <v>0.19142454157846972</v>
      </c>
      <c r="AD359">
        <f t="shared" si="100"/>
        <v>-0.1155713057166019</v>
      </c>
      <c r="AE359">
        <f t="shared" si="100"/>
        <v>-0.19957369999999999</v>
      </c>
      <c r="AF359">
        <f t="shared" si="100"/>
        <v>-0.32065697235791518</v>
      </c>
      <c r="AG359">
        <f t="shared" si="100"/>
        <v>1.0228330000000001E-2</v>
      </c>
      <c r="AH359">
        <f t="shared" si="100"/>
        <v>4.4013750000000001E-4</v>
      </c>
      <c r="AI359">
        <f t="shared" si="100"/>
        <v>1.004818892277238E-3</v>
      </c>
      <c r="AJ359">
        <f t="shared" si="100"/>
        <v>1.6812741090756485E-2</v>
      </c>
      <c r="AK359">
        <f t="shared" si="100"/>
        <v>1.1054810405151227E-4</v>
      </c>
      <c r="AL359">
        <f t="shared" si="100"/>
        <v>4.0918019719989457E-2</v>
      </c>
      <c r="AM359">
        <f t="shared" si="100"/>
        <v>0.63970579999999999</v>
      </c>
      <c r="AN359">
        <f t="shared" si="100"/>
        <v>5.901334462800155E-4</v>
      </c>
      <c r="AO359">
        <f t="shared" si="100"/>
        <v>-9.1926915308984426E-3</v>
      </c>
      <c r="AP359">
        <f t="shared" si="99"/>
        <v>-1.210355638601817E-2</v>
      </c>
      <c r="AQ359">
        <f t="shared" si="99"/>
        <v>-1.489044076478691E-2</v>
      </c>
      <c r="AR359">
        <f t="shared" si="99"/>
        <v>2.2915752473712508E-2</v>
      </c>
      <c r="AS359">
        <f t="shared" si="99"/>
        <v>-0.10548235507552552</v>
      </c>
      <c r="AT359">
        <f t="shared" si="99"/>
        <v>-2.6089274999999999E-2</v>
      </c>
      <c r="AU359">
        <f t="shared" si="99"/>
        <v>0.47003270000000003</v>
      </c>
      <c r="AV359">
        <f t="shared" si="99"/>
        <v>7.3072533188170197E-2</v>
      </c>
      <c r="AW359">
        <f t="shared" si="99"/>
        <v>-4.3483969999999997E-2</v>
      </c>
    </row>
    <row r="360" spans="1:49" x14ac:dyDescent="0.25">
      <c r="A360">
        <v>0.5</v>
      </c>
      <c r="B360">
        <v>8.5</v>
      </c>
      <c r="C360">
        <v>23.5</v>
      </c>
      <c r="D360">
        <v>1.2</v>
      </c>
      <c r="E360">
        <f t="shared" si="93"/>
        <v>0.62747805363321796</v>
      </c>
      <c r="F360" t="str">
        <f t="shared" si="94"/>
        <v/>
      </c>
      <c r="G360">
        <f t="shared" si="91"/>
        <v>5227145.8693123888</v>
      </c>
      <c r="H360">
        <f t="shared" si="92"/>
        <v>8075766.2876529209</v>
      </c>
      <c r="I360">
        <f t="shared" si="95"/>
        <v>0.33803931169016954</v>
      </c>
      <c r="J360">
        <f t="shared" si="96"/>
        <v>6.1442291621958606E-2</v>
      </c>
      <c r="K360">
        <f t="shared" si="101"/>
        <v>5.3671799999999999E-2</v>
      </c>
      <c r="L360">
        <f t="shared" si="101"/>
        <v>-0.18972213087115741</v>
      </c>
      <c r="M360">
        <f t="shared" si="101"/>
        <v>0.52003499999999991</v>
      </c>
      <c r="N360">
        <f t="shared" si="101"/>
        <v>-2.0975326000956893E-2</v>
      </c>
      <c r="O360">
        <f t="shared" si="101"/>
        <v>-0.11849227200000001</v>
      </c>
      <c r="P360">
        <f t="shared" si="101"/>
        <v>1.7626480990937346E-2</v>
      </c>
      <c r="Q360">
        <f t="shared" si="101"/>
        <v>-1.3163880665087999E-3</v>
      </c>
      <c r="R360">
        <f t="shared" si="101"/>
        <v>-3.0860508464800431E-3</v>
      </c>
      <c r="S360">
        <f t="shared" si="101"/>
        <v>0.41440463999999999</v>
      </c>
      <c r="T360">
        <f t="shared" si="101"/>
        <v>2.4509662500000001E-2</v>
      </c>
      <c r="U360">
        <f t="shared" si="101"/>
        <v>-8.4214615679999993E-2</v>
      </c>
      <c r="V360">
        <f t="shared" si="101"/>
        <v>0.15333435225237921</v>
      </c>
      <c r="W360">
        <f t="shared" si="101"/>
        <v>-9.6612281385902582E-2</v>
      </c>
      <c r="X360">
        <f t="shared" si="101"/>
        <v>-5.395036120214098E-2</v>
      </c>
      <c r="Y360">
        <f t="shared" si="101"/>
        <v>-7.185735E-2</v>
      </c>
      <c r="Z360">
        <f t="shared" si="101"/>
        <v>-0.205315848</v>
      </c>
      <c r="AA360">
        <f t="shared" si="100"/>
        <v>-9.2513899999999996E-2</v>
      </c>
      <c r="AB360">
        <f t="shared" si="100"/>
        <v>-0.17697599999999999</v>
      </c>
      <c r="AC360">
        <f t="shared" si="100"/>
        <v>0.22970944989416364</v>
      </c>
      <c r="AD360">
        <f t="shared" si="100"/>
        <v>-0.1155713057166019</v>
      </c>
      <c r="AE360">
        <f t="shared" si="100"/>
        <v>-0.28738612799999996</v>
      </c>
      <c r="AF360">
        <f t="shared" si="100"/>
        <v>-0.38478836682949819</v>
      </c>
      <c r="AG360">
        <f t="shared" si="100"/>
        <v>3.6649955672064E-2</v>
      </c>
      <c r="AH360">
        <f t="shared" si="100"/>
        <v>5.2816500000000004E-4</v>
      </c>
      <c r="AI360">
        <f t="shared" si="100"/>
        <v>2.5003109460312966E-3</v>
      </c>
      <c r="AJ360">
        <f t="shared" si="100"/>
        <v>1.6812741090756485E-2</v>
      </c>
      <c r="AK360">
        <f t="shared" si="100"/>
        <v>2.2923254856121582E-4</v>
      </c>
      <c r="AL360">
        <f t="shared" si="100"/>
        <v>4.9101623663987348E-2</v>
      </c>
      <c r="AM360">
        <f t="shared" si="100"/>
        <v>0.76764695999999999</v>
      </c>
      <c r="AN360">
        <f t="shared" si="100"/>
        <v>2.114554834148383E-3</v>
      </c>
      <c r="AO360">
        <f t="shared" si="100"/>
        <v>-9.1926915308984426E-3</v>
      </c>
      <c r="AP360">
        <f t="shared" si="99"/>
        <v>-1.210355638601817E-2</v>
      </c>
      <c r="AQ360">
        <f t="shared" si="99"/>
        <v>-2.144223470129315E-2</v>
      </c>
      <c r="AR360">
        <f t="shared" si="99"/>
        <v>2.7498902968455009E-2</v>
      </c>
      <c r="AS360">
        <f t="shared" si="99"/>
        <v>-0.15189459130875674</v>
      </c>
      <c r="AT360">
        <f t="shared" si="99"/>
        <v>-5.4098720639999993E-2</v>
      </c>
      <c r="AU360">
        <f t="shared" si="99"/>
        <v>0.81221650560000003</v>
      </c>
      <c r="AV360">
        <f t="shared" si="99"/>
        <v>0.10522444779096508</v>
      </c>
      <c r="AW360">
        <f t="shared" si="99"/>
        <v>-0.12984243867647999</v>
      </c>
    </row>
    <row r="361" spans="1:49" x14ac:dyDescent="0.25">
      <c r="A361">
        <v>0.5</v>
      </c>
      <c r="B361">
        <v>8.5</v>
      </c>
      <c r="C361">
        <v>23.5</v>
      </c>
      <c r="D361">
        <v>1.4</v>
      </c>
      <c r="E361">
        <f t="shared" si="93"/>
        <v>0.62747805363321796</v>
      </c>
      <c r="F361" t="str">
        <f t="shared" si="94"/>
        <v/>
      </c>
      <c r="G361">
        <f t="shared" si="91"/>
        <v>6460282.0635508867</v>
      </c>
      <c r="H361">
        <f t="shared" si="92"/>
        <v>11163195.081395252</v>
      </c>
      <c r="I361">
        <f t="shared" si="95"/>
        <v>0.41778617943454566</v>
      </c>
      <c r="J361">
        <f t="shared" si="96"/>
        <v>8.4932161629363276E-2</v>
      </c>
      <c r="K361">
        <f t="shared" si="101"/>
        <v>5.3671799999999999E-2</v>
      </c>
      <c r="L361">
        <f t="shared" si="101"/>
        <v>-0.18972213087115741</v>
      </c>
      <c r="M361">
        <f t="shared" si="101"/>
        <v>0.60670749999999996</v>
      </c>
      <c r="N361">
        <f t="shared" si="101"/>
        <v>-2.0975326000956893E-2</v>
      </c>
      <c r="O361">
        <f t="shared" si="101"/>
        <v>-0.16128114799999999</v>
      </c>
      <c r="P361">
        <f t="shared" si="101"/>
        <v>2.0564227822760232E-2</v>
      </c>
      <c r="Q361">
        <f t="shared" si="101"/>
        <v>-3.3194388639551987E-3</v>
      </c>
      <c r="R361">
        <f t="shared" si="101"/>
        <v>-3.6003926542267166E-3</v>
      </c>
      <c r="S361">
        <f t="shared" si="101"/>
        <v>0.56405075999999998</v>
      </c>
      <c r="T361">
        <f t="shared" si="101"/>
        <v>2.4509662500000001E-2</v>
      </c>
      <c r="U361">
        <f t="shared" si="101"/>
        <v>-0.13372969063999995</v>
      </c>
      <c r="V361">
        <f t="shared" si="101"/>
        <v>0.17889007762777576</v>
      </c>
      <c r="W361">
        <f t="shared" si="101"/>
        <v>-0.112714328283553</v>
      </c>
      <c r="X361">
        <f t="shared" si="101"/>
        <v>-5.395036120214098E-2</v>
      </c>
      <c r="Y361">
        <f t="shared" si="101"/>
        <v>-7.185735E-2</v>
      </c>
      <c r="Z361">
        <f t="shared" si="101"/>
        <v>-0.27945768199999999</v>
      </c>
      <c r="AA361">
        <f t="shared" si="100"/>
        <v>-9.2513899999999996E-2</v>
      </c>
      <c r="AB361">
        <f t="shared" si="100"/>
        <v>-0.24088399999999996</v>
      </c>
      <c r="AC361">
        <f t="shared" si="100"/>
        <v>0.26799435820985756</v>
      </c>
      <c r="AD361">
        <f t="shared" si="100"/>
        <v>-0.1155713057166019</v>
      </c>
      <c r="AE361">
        <f t="shared" si="100"/>
        <v>-0.39116445199999994</v>
      </c>
      <c r="AF361">
        <f t="shared" si="100"/>
        <v>-0.44891976130108124</v>
      </c>
      <c r="AG361">
        <f t="shared" si="100"/>
        <v>0.10782041053683195</v>
      </c>
      <c r="AH361">
        <f t="shared" si="100"/>
        <v>6.1619249999999995E-4</v>
      </c>
      <c r="AI361">
        <f t="shared" si="100"/>
        <v>5.4041571592011303E-3</v>
      </c>
      <c r="AJ361">
        <f t="shared" si="100"/>
        <v>1.6812741090756485E-2</v>
      </c>
      <c r="AK361">
        <f t="shared" si="100"/>
        <v>4.2468159652428943E-4</v>
      </c>
      <c r="AL361">
        <f t="shared" si="100"/>
        <v>5.7285227607985233E-2</v>
      </c>
      <c r="AM361">
        <f t="shared" si="100"/>
        <v>0.89558811999999988</v>
      </c>
      <c r="AN361">
        <f t="shared" si="100"/>
        <v>6.2208034399972162E-3</v>
      </c>
      <c r="AO361">
        <f t="shared" si="100"/>
        <v>-9.1926915308984426E-3</v>
      </c>
      <c r="AP361">
        <f t="shared" si="99"/>
        <v>-1.210355638601817E-2</v>
      </c>
      <c r="AQ361">
        <f t="shared" si="99"/>
        <v>-2.9185263898982339E-2</v>
      </c>
      <c r="AR361">
        <f t="shared" si="99"/>
        <v>3.2082053463197507E-2</v>
      </c>
      <c r="AS361">
        <f t="shared" si="99"/>
        <v>-0.20674541594802998</v>
      </c>
      <c r="AT361">
        <f t="shared" si="99"/>
        <v>-0.10022455883999996</v>
      </c>
      <c r="AU361">
        <f t="shared" si="99"/>
        <v>1.2897697287999998</v>
      </c>
      <c r="AV361">
        <f t="shared" si="99"/>
        <v>0.14322216504881355</v>
      </c>
      <c r="AW361">
        <f t="shared" si="99"/>
        <v>-0.32741411753791982</v>
      </c>
    </row>
    <row r="362" spans="1:49" x14ac:dyDescent="0.25">
      <c r="A362">
        <v>0.5</v>
      </c>
      <c r="B362">
        <v>8.5</v>
      </c>
      <c r="C362">
        <v>23.5</v>
      </c>
      <c r="D362">
        <v>1.6</v>
      </c>
      <c r="E362">
        <f t="shared" si="93"/>
        <v>0.62747805363321796</v>
      </c>
      <c r="F362" t="str">
        <f t="shared" si="94"/>
        <v/>
      </c>
      <c r="G362">
        <f t="shared" si="91"/>
        <v>7485968.5252518151</v>
      </c>
      <c r="H362">
        <f t="shared" si="92"/>
        <v>14284630.165167166</v>
      </c>
      <c r="I362">
        <f t="shared" si="95"/>
        <v>0.48411728137659216</v>
      </c>
      <c r="J362">
        <f t="shared" si="96"/>
        <v>0.10868075933077925</v>
      </c>
      <c r="K362">
        <f t="shared" si="101"/>
        <v>5.3671799999999999E-2</v>
      </c>
      <c r="L362">
        <f t="shared" si="101"/>
        <v>-0.18972213087115741</v>
      </c>
      <c r="M362">
        <f t="shared" si="101"/>
        <v>0.69338</v>
      </c>
      <c r="N362">
        <f t="shared" si="101"/>
        <v>-2.0975326000956893E-2</v>
      </c>
      <c r="O362">
        <f t="shared" si="101"/>
        <v>-0.21065292800000004</v>
      </c>
      <c r="P362">
        <f t="shared" si="101"/>
        <v>2.3501974654583126E-2</v>
      </c>
      <c r="Q362">
        <f t="shared" si="101"/>
        <v>-7.3963313037312042E-3</v>
      </c>
      <c r="R362">
        <f t="shared" si="101"/>
        <v>-4.1147344619733911E-3</v>
      </c>
      <c r="S362">
        <f t="shared" si="101"/>
        <v>0.73671936000000016</v>
      </c>
      <c r="T362">
        <f t="shared" si="101"/>
        <v>2.4509662500000001E-2</v>
      </c>
      <c r="U362">
        <f t="shared" si="101"/>
        <v>-0.19961982976000003</v>
      </c>
      <c r="V362">
        <f t="shared" si="101"/>
        <v>0.20444580300317231</v>
      </c>
      <c r="W362">
        <f t="shared" si="101"/>
        <v>-0.12881637518120345</v>
      </c>
      <c r="X362">
        <f t="shared" si="101"/>
        <v>-5.395036120214098E-2</v>
      </c>
      <c r="Y362">
        <f t="shared" si="101"/>
        <v>-7.185735E-2</v>
      </c>
      <c r="Z362">
        <f t="shared" si="101"/>
        <v>-0.36500595200000008</v>
      </c>
      <c r="AA362">
        <f t="shared" si="100"/>
        <v>-9.2513899999999996E-2</v>
      </c>
      <c r="AB362">
        <f t="shared" si="100"/>
        <v>-0.31462400000000007</v>
      </c>
      <c r="AC362">
        <f t="shared" si="100"/>
        <v>0.30627926652555154</v>
      </c>
      <c r="AD362">
        <f t="shared" si="100"/>
        <v>-0.1155713057166019</v>
      </c>
      <c r="AE362">
        <f t="shared" si="100"/>
        <v>-0.51090867200000012</v>
      </c>
      <c r="AF362">
        <f t="shared" si="100"/>
        <v>-0.51305115577266425</v>
      </c>
      <c r="AG362">
        <f t="shared" si="100"/>
        <v>0.27456464276684822</v>
      </c>
      <c r="AH362">
        <f t="shared" si="100"/>
        <v>7.0422000000000008E-4</v>
      </c>
      <c r="AI362">
        <f t="shared" si="100"/>
        <v>1.0536289747884975E-2</v>
      </c>
      <c r="AJ362">
        <f t="shared" si="100"/>
        <v>1.6812741090756485E-2</v>
      </c>
      <c r="AK362">
        <f t="shared" si="100"/>
        <v>7.2448805471199114E-4</v>
      </c>
      <c r="AL362">
        <f t="shared" si="100"/>
        <v>6.5468831551983145E-2</v>
      </c>
      <c r="AM362">
        <f t="shared" si="100"/>
        <v>1.02352928</v>
      </c>
      <c r="AN362">
        <f t="shared" si="100"/>
        <v>1.5841274075302759E-2</v>
      </c>
      <c r="AO362">
        <f t="shared" si="100"/>
        <v>-9.1926915308984426E-3</v>
      </c>
      <c r="AP362">
        <f t="shared" si="99"/>
        <v>-1.210355638601817E-2</v>
      </c>
      <c r="AQ362">
        <f t="shared" si="99"/>
        <v>-3.8119528357854496E-2</v>
      </c>
      <c r="AR362">
        <f t="shared" si="99"/>
        <v>3.6665203957940012E-2</v>
      </c>
      <c r="AS362">
        <f t="shared" si="99"/>
        <v>-0.27003482899334541</v>
      </c>
      <c r="AT362">
        <f t="shared" si="99"/>
        <v>-0.17097867264000008</v>
      </c>
      <c r="AU362">
        <f t="shared" si="99"/>
        <v>1.9252539392000005</v>
      </c>
      <c r="AV362">
        <f t="shared" si="99"/>
        <v>0.18706568496171572</v>
      </c>
      <c r="AW362">
        <f t="shared" si="99"/>
        <v>-0.72953995722752041</v>
      </c>
    </row>
    <row r="363" spans="1:49" x14ac:dyDescent="0.25">
      <c r="A363">
        <v>0.5</v>
      </c>
      <c r="B363">
        <v>8.5</v>
      </c>
      <c r="C363">
        <v>24</v>
      </c>
      <c r="D363">
        <v>0.4</v>
      </c>
      <c r="E363">
        <f t="shared" si="93"/>
        <v>0.64082865051903115</v>
      </c>
      <c r="F363" t="str">
        <f t="shared" si="94"/>
        <v/>
      </c>
      <c r="G363">
        <f t="shared" si="91"/>
        <v>-940823.85333292361</v>
      </c>
      <c r="H363">
        <f t="shared" si="92"/>
        <v>-242483.04767418068</v>
      </c>
      <c r="I363">
        <f t="shared" si="95"/>
        <v>-6.0843040495479971E-2</v>
      </c>
      <c r="J363">
        <f t="shared" si="96"/>
        <v>-1.8448669262949098E-3</v>
      </c>
      <c r="K363">
        <f t="shared" si="101"/>
        <v>5.3671799999999999E-2</v>
      </c>
      <c r="L363">
        <f t="shared" si="101"/>
        <v>-0.19375877195352248</v>
      </c>
      <c r="M363">
        <f t="shared" si="101"/>
        <v>0.173345</v>
      </c>
      <c r="N363">
        <f t="shared" si="101"/>
        <v>-2.1877388459123896E-2</v>
      </c>
      <c r="O363">
        <f t="shared" si="101"/>
        <v>-1.3165808000000003E-2</v>
      </c>
      <c r="P363">
        <f t="shared" si="101"/>
        <v>6.2585611593761921E-3</v>
      </c>
      <c r="Q363">
        <f t="shared" si="101"/>
        <v>-1.805744947200001E-6</v>
      </c>
      <c r="R363">
        <f t="shared" si="101"/>
        <v>-1.1190650707336683E-3</v>
      </c>
      <c r="S363">
        <f t="shared" si="101"/>
        <v>4.604496000000001E-2</v>
      </c>
      <c r="T363">
        <f t="shared" si="101"/>
        <v>2.4509662500000001E-2</v>
      </c>
      <c r="U363">
        <f t="shared" si="101"/>
        <v>-3.1190598400000005E-3</v>
      </c>
      <c r="V363">
        <f t="shared" si="101"/>
        <v>5.219892842634187E-2</v>
      </c>
      <c r="W363">
        <f t="shared" si="101"/>
        <v>-3.2889287280307267E-2</v>
      </c>
      <c r="X363">
        <f t="shared" si="101"/>
        <v>-5.627054423256353E-2</v>
      </c>
      <c r="Y363">
        <f t="shared" si="101"/>
        <v>-7.185735E-2</v>
      </c>
      <c r="Z363">
        <f t="shared" si="101"/>
        <v>-2.2812872000000005E-2</v>
      </c>
      <c r="AA363">
        <f t="shared" si="100"/>
        <v>-9.2513899999999996E-2</v>
      </c>
      <c r="AB363">
        <f t="shared" si="100"/>
        <v>-1.9664000000000004E-2</v>
      </c>
      <c r="AC363">
        <f t="shared" si="100"/>
        <v>7.8198961666098271E-2</v>
      </c>
      <c r="AD363">
        <f t="shared" si="100"/>
        <v>-0.12054155200138109</v>
      </c>
      <c r="AE363">
        <f t="shared" si="100"/>
        <v>-3.1931792000000007E-2</v>
      </c>
      <c r="AF363">
        <f t="shared" si="100"/>
        <v>-0.13099178445259516</v>
      </c>
      <c r="AG363">
        <f t="shared" si="100"/>
        <v>1.6758095872000014E-5</v>
      </c>
      <c r="AH363">
        <f t="shared" si="100"/>
        <v>1.7605500000000002E-4</v>
      </c>
      <c r="AI363">
        <f t="shared" si="100"/>
        <v>1.0731847864527479E-5</v>
      </c>
      <c r="AJ363">
        <f t="shared" si="100"/>
        <v>1.7170458986304499E-2</v>
      </c>
      <c r="AK363">
        <f t="shared" si="100"/>
        <v>3.0786816397440433E-6</v>
      </c>
      <c r="AL363">
        <f t="shared" si="100"/>
        <v>1.7071094148457353E-2</v>
      </c>
      <c r="AM363">
        <f t="shared" si="100"/>
        <v>0.25588232</v>
      </c>
      <c r="AN363">
        <f t="shared" si="100"/>
        <v>9.8744643920188423E-7</v>
      </c>
      <c r="AO363">
        <f t="shared" si="100"/>
        <v>-9.3882807124069205E-3</v>
      </c>
      <c r="AP363">
        <f t="shared" si="99"/>
        <v>-1.3166990296382295E-2</v>
      </c>
      <c r="AQ363">
        <f t="shared" si="99"/>
        <v>-2.4849307757044132E-3</v>
      </c>
      <c r="AR363">
        <f t="shared" si="99"/>
        <v>9.7639208944947237E-3</v>
      </c>
      <c r="AS363">
        <f t="shared" si="99"/>
        <v>-1.7236265680426303E-2</v>
      </c>
      <c r="AT363">
        <f t="shared" si="99"/>
        <v>-6.6788544000000031E-4</v>
      </c>
      <c r="AU363">
        <f t="shared" si="99"/>
        <v>3.0082092800000008E-2</v>
      </c>
      <c r="AV363">
        <f t="shared" si="99"/>
        <v>1.194036286989675E-2</v>
      </c>
      <c r="AW363">
        <f t="shared" si="99"/>
        <v>-1.781103411200001E-4</v>
      </c>
    </row>
    <row r="364" spans="1:49" x14ac:dyDescent="0.25">
      <c r="A364">
        <v>0.5</v>
      </c>
      <c r="B364">
        <v>8.5</v>
      </c>
      <c r="C364">
        <v>24</v>
      </c>
      <c r="D364">
        <v>0.6</v>
      </c>
      <c r="E364">
        <f t="shared" si="93"/>
        <v>0.64082865051903115</v>
      </c>
      <c r="F364">
        <f t="shared" si="94"/>
        <v>0.75629382221778152</v>
      </c>
      <c r="G364">
        <f t="shared" si="91"/>
        <v>668167.23737956991</v>
      </c>
      <c r="H364">
        <f t="shared" si="92"/>
        <v>1178073.7192140396</v>
      </c>
      <c r="I364">
        <f t="shared" si="95"/>
        <v>4.3210348183266571E-2</v>
      </c>
      <c r="J364">
        <f t="shared" si="96"/>
        <v>8.9630564369825774E-3</v>
      </c>
      <c r="K364">
        <f t="shared" si="101"/>
        <v>5.3671799999999999E-2</v>
      </c>
      <c r="L364">
        <f t="shared" si="101"/>
        <v>-0.19375877195352248</v>
      </c>
      <c r="M364">
        <f t="shared" si="101"/>
        <v>0.26001749999999996</v>
      </c>
      <c r="N364">
        <f t="shared" si="101"/>
        <v>-2.1877388459123896E-2</v>
      </c>
      <c r="O364">
        <f t="shared" si="101"/>
        <v>-2.9623068000000002E-2</v>
      </c>
      <c r="P364">
        <f t="shared" si="101"/>
        <v>9.3878417390642881E-3</v>
      </c>
      <c r="Q364">
        <f t="shared" si="101"/>
        <v>-2.0568563539199999E-5</v>
      </c>
      <c r="R364">
        <f t="shared" si="101"/>
        <v>-1.6785976061005022E-3</v>
      </c>
      <c r="S364">
        <f t="shared" si="101"/>
        <v>0.10360116</v>
      </c>
      <c r="T364">
        <f t="shared" si="101"/>
        <v>2.4509662500000001E-2</v>
      </c>
      <c r="U364">
        <f t="shared" si="101"/>
        <v>-1.0526826959999999E-2</v>
      </c>
      <c r="V364">
        <f t="shared" si="101"/>
        <v>7.8298392639512798E-2</v>
      </c>
      <c r="W364">
        <f t="shared" si="101"/>
        <v>-4.9333930920460893E-2</v>
      </c>
      <c r="X364">
        <f t="shared" si="101"/>
        <v>-5.627054423256353E-2</v>
      </c>
      <c r="Y364">
        <f t="shared" si="101"/>
        <v>-7.185735E-2</v>
      </c>
      <c r="Z364">
        <f t="shared" si="101"/>
        <v>-5.1328961999999999E-2</v>
      </c>
      <c r="AA364">
        <f t="shared" si="100"/>
        <v>-9.2513899999999996E-2</v>
      </c>
      <c r="AB364">
        <f t="shared" si="100"/>
        <v>-4.4243999999999999E-2</v>
      </c>
      <c r="AC364">
        <f t="shared" si="100"/>
        <v>0.11729844249914741</v>
      </c>
      <c r="AD364">
        <f t="shared" si="100"/>
        <v>-0.12054155200138109</v>
      </c>
      <c r="AE364">
        <f t="shared" si="100"/>
        <v>-7.1846531999999991E-2</v>
      </c>
      <c r="AF364">
        <f t="shared" si="100"/>
        <v>-0.19648767667889272</v>
      </c>
      <c r="AG364">
        <f t="shared" si="100"/>
        <v>2.86327778688E-4</v>
      </c>
      <c r="AH364">
        <f t="shared" si="100"/>
        <v>2.6408250000000002E-4</v>
      </c>
      <c r="AI364">
        <f t="shared" si="100"/>
        <v>8.1494969721255487E-5</v>
      </c>
      <c r="AJ364">
        <f t="shared" si="100"/>
        <v>1.7170458986304499E-2</v>
      </c>
      <c r="AK364">
        <f t="shared" si="100"/>
        <v>1.558582580120421E-5</v>
      </c>
      <c r="AL364">
        <f t="shared" si="100"/>
        <v>2.5606641222686025E-2</v>
      </c>
      <c r="AM364">
        <f t="shared" si="100"/>
        <v>0.38382347999999999</v>
      </c>
      <c r="AN364">
        <f t="shared" si="100"/>
        <v>1.6871448144800927E-5</v>
      </c>
      <c r="AO364">
        <f t="shared" si="100"/>
        <v>-9.3882807124069205E-3</v>
      </c>
      <c r="AP364">
        <f t="shared" si="99"/>
        <v>-1.3166990296382295E-2</v>
      </c>
      <c r="AQ364">
        <f t="shared" si="99"/>
        <v>-5.5910942453349282E-3</v>
      </c>
      <c r="AR364">
        <f t="shared" si="99"/>
        <v>1.4645881341742086E-2</v>
      </c>
      <c r="AS364">
        <f t="shared" si="99"/>
        <v>-3.8781597780959173E-2</v>
      </c>
      <c r="AT364">
        <f t="shared" si="99"/>
        <v>-3.3811700399999996E-3</v>
      </c>
      <c r="AU364">
        <f t="shared" si="99"/>
        <v>0.1015270632</v>
      </c>
      <c r="AV364">
        <f t="shared" si="99"/>
        <v>2.6865816457267683E-2</v>
      </c>
      <c r="AW364">
        <f t="shared" si="99"/>
        <v>-2.0287881043199998E-3</v>
      </c>
    </row>
    <row r="365" spans="1:49" x14ac:dyDescent="0.25">
      <c r="A365">
        <v>0.5</v>
      </c>
      <c r="B365">
        <v>8.5</v>
      </c>
      <c r="C365">
        <v>24</v>
      </c>
      <c r="D365">
        <v>0.8</v>
      </c>
      <c r="E365">
        <f t="shared" si="93"/>
        <v>0.64082865051903115</v>
      </c>
      <c r="F365" t="str">
        <f t="shared" si="94"/>
        <v/>
      </c>
      <c r="G365">
        <f t="shared" si="91"/>
        <v>2245289.1116847037</v>
      </c>
      <c r="H365">
        <f t="shared" si="92"/>
        <v>2963763.8901760839</v>
      </c>
      <c r="I365">
        <f t="shared" si="95"/>
        <v>0.14520275592752349</v>
      </c>
      <c r="J365">
        <f t="shared" si="96"/>
        <v>2.2548998912616344E-2</v>
      </c>
      <c r="K365">
        <f t="shared" si="101"/>
        <v>5.3671799999999999E-2</v>
      </c>
      <c r="L365">
        <f t="shared" si="101"/>
        <v>-0.19375877195352248</v>
      </c>
      <c r="M365">
        <f t="shared" si="101"/>
        <v>0.34669</v>
      </c>
      <c r="N365">
        <f t="shared" si="101"/>
        <v>-2.1877388459123896E-2</v>
      </c>
      <c r="O365">
        <f t="shared" si="101"/>
        <v>-5.2663232000000011E-2</v>
      </c>
      <c r="P365">
        <f t="shared" si="101"/>
        <v>1.2517122318752384E-2</v>
      </c>
      <c r="Q365">
        <f t="shared" si="101"/>
        <v>-1.1556767662080007E-4</v>
      </c>
      <c r="R365">
        <f t="shared" si="101"/>
        <v>-2.2381301414673366E-3</v>
      </c>
      <c r="S365">
        <f t="shared" si="101"/>
        <v>0.18417984000000004</v>
      </c>
      <c r="T365">
        <f t="shared" si="101"/>
        <v>2.4509662500000001E-2</v>
      </c>
      <c r="U365">
        <f t="shared" si="101"/>
        <v>-2.4952478720000004E-2</v>
      </c>
      <c r="V365">
        <f t="shared" si="101"/>
        <v>0.10439785685268374</v>
      </c>
      <c r="W365">
        <f t="shared" si="101"/>
        <v>-6.5778574560614533E-2</v>
      </c>
      <c r="X365">
        <f t="shared" si="101"/>
        <v>-5.627054423256353E-2</v>
      </c>
      <c r="Y365">
        <f t="shared" si="101"/>
        <v>-7.185735E-2</v>
      </c>
      <c r="Z365">
        <f t="shared" si="101"/>
        <v>-9.1251488000000019E-2</v>
      </c>
      <c r="AA365">
        <f t="shared" si="100"/>
        <v>-9.2513899999999996E-2</v>
      </c>
      <c r="AB365">
        <f t="shared" si="100"/>
        <v>-7.8656000000000018E-2</v>
      </c>
      <c r="AC365">
        <f t="shared" si="100"/>
        <v>0.15639792333219654</v>
      </c>
      <c r="AD365">
        <f t="shared" si="100"/>
        <v>-0.12054155200138109</v>
      </c>
      <c r="AE365">
        <f t="shared" si="100"/>
        <v>-0.12772716800000003</v>
      </c>
      <c r="AF365">
        <f t="shared" si="100"/>
        <v>-0.26198356890519031</v>
      </c>
      <c r="AG365">
        <f t="shared" si="100"/>
        <v>2.1450362716160017E-3</v>
      </c>
      <c r="AH365">
        <f t="shared" si="100"/>
        <v>3.5211000000000004E-4</v>
      </c>
      <c r="AI365">
        <f t="shared" si="100"/>
        <v>3.4341913166487933E-4</v>
      </c>
      <c r="AJ365">
        <f t="shared" si="100"/>
        <v>1.7170458986304499E-2</v>
      </c>
      <c r="AK365">
        <f t="shared" si="100"/>
        <v>4.9258906235904693E-5</v>
      </c>
      <c r="AL365">
        <f t="shared" si="100"/>
        <v>3.4142188296914705E-2</v>
      </c>
      <c r="AM365">
        <f t="shared" si="100"/>
        <v>0.51176463999999999</v>
      </c>
      <c r="AN365">
        <f t="shared" si="100"/>
        <v>1.2639314421784118E-4</v>
      </c>
      <c r="AO365">
        <f t="shared" si="100"/>
        <v>-9.3882807124069205E-3</v>
      </c>
      <c r="AP365">
        <f t="shared" si="99"/>
        <v>-1.3166990296382295E-2</v>
      </c>
      <c r="AQ365">
        <f t="shared" si="99"/>
        <v>-9.939723102817653E-3</v>
      </c>
      <c r="AR365">
        <f t="shared" si="99"/>
        <v>1.9527841788989447E-2</v>
      </c>
      <c r="AS365">
        <f t="shared" si="99"/>
        <v>-6.8945062721705211E-2</v>
      </c>
      <c r="AT365">
        <f t="shared" si="99"/>
        <v>-1.0686167040000005E-2</v>
      </c>
      <c r="AU365">
        <f t="shared" si="99"/>
        <v>0.24065674240000007</v>
      </c>
      <c r="AV365">
        <f t="shared" si="99"/>
        <v>4.7761451479586998E-2</v>
      </c>
      <c r="AW365">
        <f t="shared" si="99"/>
        <v>-1.1399061831680006E-2</v>
      </c>
    </row>
    <row r="366" spans="1:49" x14ac:dyDescent="0.25">
      <c r="A366">
        <v>0.5</v>
      </c>
      <c r="B366">
        <v>8.5</v>
      </c>
      <c r="C366">
        <v>24</v>
      </c>
      <c r="D366">
        <v>1</v>
      </c>
      <c r="E366">
        <f t="shared" si="93"/>
        <v>0.64082865051903115</v>
      </c>
      <c r="F366" t="str">
        <f t="shared" si="94"/>
        <v/>
      </c>
      <c r="G366">
        <f t="shared" si="91"/>
        <v>3751986.8127689995</v>
      </c>
      <c r="H366">
        <f t="shared" si="92"/>
        <v>5233358.9280162519</v>
      </c>
      <c r="I366">
        <f t="shared" si="95"/>
        <v>0.24264083524148297</v>
      </c>
      <c r="J366">
        <f t="shared" si="96"/>
        <v>3.9816601169993478E-2</v>
      </c>
      <c r="K366">
        <f t="shared" si="101"/>
        <v>5.3671799999999999E-2</v>
      </c>
      <c r="L366">
        <f t="shared" si="101"/>
        <v>-0.19375877195352248</v>
      </c>
      <c r="M366">
        <f t="shared" si="101"/>
        <v>0.43336249999999998</v>
      </c>
      <c r="N366">
        <f t="shared" si="101"/>
        <v>-2.1877388459123896E-2</v>
      </c>
      <c r="O366">
        <f t="shared" si="101"/>
        <v>-8.2286300000000007E-2</v>
      </c>
      <c r="P366">
        <f t="shared" si="101"/>
        <v>1.5646402898440482E-2</v>
      </c>
      <c r="Q366">
        <f t="shared" si="101"/>
        <v>-4.408557E-4</v>
      </c>
      <c r="R366">
        <f t="shared" si="101"/>
        <v>-2.7976626768341705E-3</v>
      </c>
      <c r="S366">
        <f t="shared" si="101"/>
        <v>0.28778100000000001</v>
      </c>
      <c r="T366">
        <f t="shared" si="101"/>
        <v>2.4509662500000001E-2</v>
      </c>
      <c r="U366">
        <f t="shared" si="101"/>
        <v>-4.8735309999999997E-2</v>
      </c>
      <c r="V366">
        <f t="shared" si="101"/>
        <v>0.13049732106585468</v>
      </c>
      <c r="W366">
        <f t="shared" si="101"/>
        <v>-8.2223218200768167E-2</v>
      </c>
      <c r="X366">
        <f t="shared" si="101"/>
        <v>-5.627054423256353E-2</v>
      </c>
      <c r="Y366">
        <f t="shared" si="101"/>
        <v>-7.185735E-2</v>
      </c>
      <c r="Z366">
        <f t="shared" si="101"/>
        <v>-0.14258045</v>
      </c>
      <c r="AA366">
        <f t="shared" si="100"/>
        <v>-9.2513899999999996E-2</v>
      </c>
      <c r="AB366">
        <f t="shared" si="100"/>
        <v>-0.1229</v>
      </c>
      <c r="AC366">
        <f t="shared" si="100"/>
        <v>0.19549740416524566</v>
      </c>
      <c r="AD366">
        <f t="shared" si="100"/>
        <v>-0.12054155200138109</v>
      </c>
      <c r="AE366">
        <f t="shared" si="100"/>
        <v>-0.19957369999999999</v>
      </c>
      <c r="AF366">
        <f t="shared" si="100"/>
        <v>-0.32747946113148785</v>
      </c>
      <c r="AG366">
        <f t="shared" si="100"/>
        <v>1.0228330000000001E-2</v>
      </c>
      <c r="AH366">
        <f t="shared" si="100"/>
        <v>4.4013750000000001E-4</v>
      </c>
      <c r="AI366">
        <f t="shared" si="100"/>
        <v>1.048032018020261E-3</v>
      </c>
      <c r="AJ366">
        <f t="shared" si="100"/>
        <v>1.7170458986304499E-2</v>
      </c>
      <c r="AK366">
        <f t="shared" si="100"/>
        <v>1.2026100155250164E-4</v>
      </c>
      <c r="AL366">
        <f t="shared" si="100"/>
        <v>4.2677735371143381E-2</v>
      </c>
      <c r="AM366">
        <f t="shared" si="100"/>
        <v>0.63970579999999999</v>
      </c>
      <c r="AN366">
        <f t="shared" si="100"/>
        <v>6.0268947705193084E-4</v>
      </c>
      <c r="AO366">
        <f t="shared" si="100"/>
        <v>-9.3882807124069205E-3</v>
      </c>
      <c r="AP366">
        <f t="shared" si="99"/>
        <v>-1.3166990296382295E-2</v>
      </c>
      <c r="AQ366">
        <f t="shared" si="99"/>
        <v>-1.5530817348152579E-2</v>
      </c>
      <c r="AR366">
        <f t="shared" si="99"/>
        <v>2.4409802236236809E-2</v>
      </c>
      <c r="AS366">
        <f t="shared" si="99"/>
        <v>-0.10772666050266437</v>
      </c>
      <c r="AT366">
        <f t="shared" si="99"/>
        <v>-2.6089274999999999E-2</v>
      </c>
      <c r="AU366">
        <f t="shared" si="99"/>
        <v>0.47003270000000003</v>
      </c>
      <c r="AV366">
        <f t="shared" si="99"/>
        <v>7.4627267936854674E-2</v>
      </c>
      <c r="AW366">
        <f t="shared" si="99"/>
        <v>-4.3483969999999997E-2</v>
      </c>
    </row>
    <row r="367" spans="1:49" x14ac:dyDescent="0.25">
      <c r="A367">
        <v>0.5</v>
      </c>
      <c r="B367">
        <v>8.5</v>
      </c>
      <c r="C367">
        <v>24</v>
      </c>
      <c r="D367">
        <v>1.2</v>
      </c>
      <c r="E367">
        <f t="shared" si="93"/>
        <v>0.64082865051903115</v>
      </c>
      <c r="F367" t="str">
        <f t="shared" si="94"/>
        <v/>
      </c>
      <c r="G367">
        <f t="shared" si="91"/>
        <v>5147140.0069686286</v>
      </c>
      <c r="H367">
        <f t="shared" si="92"/>
        <v>7983641.7238579597</v>
      </c>
      <c r="I367">
        <f t="shared" si="95"/>
        <v>0.33286533581231237</v>
      </c>
      <c r="J367">
        <f t="shared" si="96"/>
        <v>6.0741386703141199E-2</v>
      </c>
      <c r="K367">
        <f t="shared" si="101"/>
        <v>5.3671799999999999E-2</v>
      </c>
      <c r="L367">
        <f t="shared" si="101"/>
        <v>-0.19375877195352248</v>
      </c>
      <c r="M367">
        <f t="shared" si="101"/>
        <v>0.52003499999999991</v>
      </c>
      <c r="N367">
        <f t="shared" si="101"/>
        <v>-2.1877388459123896E-2</v>
      </c>
      <c r="O367">
        <f t="shared" si="101"/>
        <v>-0.11849227200000001</v>
      </c>
      <c r="P367">
        <f t="shared" si="101"/>
        <v>1.8775683478128576E-2</v>
      </c>
      <c r="Q367">
        <f t="shared" si="101"/>
        <v>-1.3163880665087999E-3</v>
      </c>
      <c r="R367">
        <f t="shared" si="101"/>
        <v>-3.3571952122010045E-3</v>
      </c>
      <c r="S367">
        <f t="shared" si="101"/>
        <v>0.41440463999999999</v>
      </c>
      <c r="T367">
        <f t="shared" si="101"/>
        <v>2.4509662500000001E-2</v>
      </c>
      <c r="U367">
        <f t="shared" si="101"/>
        <v>-8.4214615679999993E-2</v>
      </c>
      <c r="V367">
        <f t="shared" si="101"/>
        <v>0.1565967852790256</v>
      </c>
      <c r="W367">
        <f t="shared" si="101"/>
        <v>-9.8667861840921786E-2</v>
      </c>
      <c r="X367">
        <f t="shared" si="101"/>
        <v>-5.627054423256353E-2</v>
      </c>
      <c r="Y367">
        <f t="shared" si="101"/>
        <v>-7.185735E-2</v>
      </c>
      <c r="Z367">
        <f t="shared" si="101"/>
        <v>-0.205315848</v>
      </c>
      <c r="AA367">
        <f t="shared" si="100"/>
        <v>-9.2513899999999996E-2</v>
      </c>
      <c r="AB367">
        <f t="shared" si="100"/>
        <v>-0.17697599999999999</v>
      </c>
      <c r="AC367">
        <f t="shared" si="100"/>
        <v>0.23459688499829481</v>
      </c>
      <c r="AD367">
        <f t="shared" si="100"/>
        <v>-0.12054155200138109</v>
      </c>
      <c r="AE367">
        <f t="shared" si="100"/>
        <v>-0.28738612799999996</v>
      </c>
      <c r="AF367">
        <f t="shared" si="100"/>
        <v>-0.39297535335778544</v>
      </c>
      <c r="AG367">
        <f t="shared" si="100"/>
        <v>3.6649955672064E-2</v>
      </c>
      <c r="AH367">
        <f t="shared" si="100"/>
        <v>5.2816500000000004E-4</v>
      </c>
      <c r="AI367">
        <f t="shared" si="100"/>
        <v>2.6078390310801756E-3</v>
      </c>
      <c r="AJ367">
        <f t="shared" si="100"/>
        <v>1.7170458986304499E-2</v>
      </c>
      <c r="AK367">
        <f t="shared" si="100"/>
        <v>2.4937321281926736E-4</v>
      </c>
      <c r="AL367">
        <f t="shared" si="100"/>
        <v>5.1213282445372051E-2</v>
      </c>
      <c r="AM367">
        <f t="shared" si="100"/>
        <v>0.76764695999999999</v>
      </c>
      <c r="AN367">
        <f t="shared" si="100"/>
        <v>2.1595453625345186E-3</v>
      </c>
      <c r="AO367">
        <f t="shared" si="100"/>
        <v>-9.3882807124069205E-3</v>
      </c>
      <c r="AP367">
        <f t="shared" si="99"/>
        <v>-1.3166990296382295E-2</v>
      </c>
      <c r="AQ367">
        <f t="shared" si="99"/>
        <v>-2.2364376981339713E-2</v>
      </c>
      <c r="AR367">
        <f t="shared" si="99"/>
        <v>2.9291762683484171E-2</v>
      </c>
      <c r="AS367">
        <f t="shared" si="99"/>
        <v>-0.15512639112383669</v>
      </c>
      <c r="AT367">
        <f t="shared" si="99"/>
        <v>-5.4098720639999993E-2</v>
      </c>
      <c r="AU367">
        <f t="shared" si="99"/>
        <v>0.81221650560000003</v>
      </c>
      <c r="AV367">
        <f t="shared" si="99"/>
        <v>0.10746326582907073</v>
      </c>
      <c r="AW367">
        <f t="shared" si="99"/>
        <v>-0.12984243867647999</v>
      </c>
    </row>
    <row r="368" spans="1:49" x14ac:dyDescent="0.25">
      <c r="A368">
        <v>0.5</v>
      </c>
      <c r="B368">
        <v>8.5</v>
      </c>
      <c r="C368">
        <v>24</v>
      </c>
      <c r="D368">
        <v>1.4</v>
      </c>
      <c r="E368">
        <f t="shared" si="93"/>
        <v>0.64082865051903115</v>
      </c>
      <c r="F368" t="str">
        <f t="shared" si="94"/>
        <v/>
      </c>
      <c r="G368">
        <f t="shared" si="91"/>
        <v>6385649.4087702865</v>
      </c>
      <c r="H368">
        <f t="shared" si="92"/>
        <v>11066321.412554018</v>
      </c>
      <c r="I368">
        <f t="shared" si="95"/>
        <v>0.41295968867220478</v>
      </c>
      <c r="J368">
        <f t="shared" si="96"/>
        <v>8.4195124424543188E-2</v>
      </c>
      <c r="K368">
        <f t="shared" si="101"/>
        <v>5.3671799999999999E-2</v>
      </c>
      <c r="L368">
        <f t="shared" si="101"/>
        <v>-0.19375877195352248</v>
      </c>
      <c r="M368">
        <f t="shared" si="101"/>
        <v>0.60670749999999996</v>
      </c>
      <c r="N368">
        <f t="shared" si="101"/>
        <v>-2.1877388459123896E-2</v>
      </c>
      <c r="O368">
        <f t="shared" si="101"/>
        <v>-0.16128114799999999</v>
      </c>
      <c r="P368">
        <f t="shared" si="101"/>
        <v>2.1904964057816671E-2</v>
      </c>
      <c r="Q368">
        <f t="shared" si="101"/>
        <v>-3.3194388639551987E-3</v>
      </c>
      <c r="R368">
        <f t="shared" si="101"/>
        <v>-3.9167277475678384E-3</v>
      </c>
      <c r="S368">
        <f t="shared" si="101"/>
        <v>0.56405075999999998</v>
      </c>
      <c r="T368">
        <f t="shared" si="101"/>
        <v>2.4509662500000001E-2</v>
      </c>
      <c r="U368">
        <f t="shared" si="101"/>
        <v>-0.13372969063999995</v>
      </c>
      <c r="V368">
        <f t="shared" si="101"/>
        <v>0.18269624949219654</v>
      </c>
      <c r="W368">
        <f t="shared" si="101"/>
        <v>-0.11511250548107542</v>
      </c>
      <c r="X368">
        <f t="shared" si="101"/>
        <v>-5.627054423256353E-2</v>
      </c>
      <c r="Y368">
        <f t="shared" si="101"/>
        <v>-7.185735E-2</v>
      </c>
      <c r="Z368">
        <f t="shared" si="101"/>
        <v>-0.27945768199999999</v>
      </c>
      <c r="AA368">
        <f t="shared" si="100"/>
        <v>-9.2513899999999996E-2</v>
      </c>
      <c r="AB368">
        <f t="shared" si="100"/>
        <v>-0.24088399999999996</v>
      </c>
      <c r="AC368">
        <f t="shared" si="100"/>
        <v>0.27369636583134394</v>
      </c>
      <c r="AD368">
        <f t="shared" si="100"/>
        <v>-0.12054155200138109</v>
      </c>
      <c r="AE368">
        <f t="shared" si="100"/>
        <v>-0.39116445199999994</v>
      </c>
      <c r="AF368">
        <f t="shared" si="100"/>
        <v>-0.45847124558408303</v>
      </c>
      <c r="AG368">
        <f t="shared" si="100"/>
        <v>0.10782041053683195</v>
      </c>
      <c r="AH368">
        <f t="shared" si="100"/>
        <v>6.1619249999999995E-4</v>
      </c>
      <c r="AI368">
        <f t="shared" si="100"/>
        <v>5.6365677205972861E-3</v>
      </c>
      <c r="AJ368">
        <f t="shared" si="100"/>
        <v>1.7170458986304499E-2</v>
      </c>
      <c r="AK368">
        <f t="shared" si="100"/>
        <v>4.619946635640902E-4</v>
      </c>
      <c r="AL368">
        <f t="shared" si="100"/>
        <v>5.9748829519600727E-2</v>
      </c>
      <c r="AM368">
        <f t="shared" si="100"/>
        <v>0.89558811999999988</v>
      </c>
      <c r="AN368">
        <f t="shared" si="100"/>
        <v>6.3531609599971573E-3</v>
      </c>
      <c r="AO368">
        <f t="shared" si="100"/>
        <v>-9.3882807124069205E-3</v>
      </c>
      <c r="AP368">
        <f t="shared" si="99"/>
        <v>-1.3166990296382295E-2</v>
      </c>
      <c r="AQ368">
        <f t="shared" si="99"/>
        <v>-3.044040200237905E-2</v>
      </c>
      <c r="AR368">
        <f t="shared" si="99"/>
        <v>3.4173723130731526E-2</v>
      </c>
      <c r="AS368">
        <f t="shared" si="99"/>
        <v>-0.21114425458522212</v>
      </c>
      <c r="AT368">
        <f t="shared" si="99"/>
        <v>-0.10022455883999996</v>
      </c>
      <c r="AU368">
        <f t="shared" si="99"/>
        <v>1.2897697287999998</v>
      </c>
      <c r="AV368">
        <f t="shared" si="99"/>
        <v>0.14626944515623513</v>
      </c>
      <c r="AW368">
        <f t="shared" si="99"/>
        <v>-0.32741411753791982</v>
      </c>
    </row>
    <row r="369" spans="1:49" x14ac:dyDescent="0.25">
      <c r="A369">
        <v>0.5</v>
      </c>
      <c r="B369">
        <v>8.5</v>
      </c>
      <c r="C369">
        <v>24</v>
      </c>
      <c r="D369">
        <v>1.6</v>
      </c>
      <c r="E369">
        <f t="shared" si="93"/>
        <v>0.64082865051903115</v>
      </c>
      <c r="F369" t="str">
        <f t="shared" si="94"/>
        <v/>
      </c>
      <c r="G369">
        <f t="shared" si="91"/>
        <v>7416709.0780343711</v>
      </c>
      <c r="H369">
        <f t="shared" si="92"/>
        <v>14184531.089785561</v>
      </c>
      <c r="I369">
        <f t="shared" si="95"/>
        <v>0.47963827572976747</v>
      </c>
      <c r="J369">
        <f t="shared" si="96"/>
        <v>0.10791918248944739</v>
      </c>
      <c r="K369">
        <f t="shared" si="101"/>
        <v>5.3671799999999999E-2</v>
      </c>
      <c r="L369">
        <f t="shared" si="101"/>
        <v>-0.19375877195352248</v>
      </c>
      <c r="M369">
        <f t="shared" si="101"/>
        <v>0.69338</v>
      </c>
      <c r="N369">
        <f t="shared" si="101"/>
        <v>-2.1877388459123896E-2</v>
      </c>
      <c r="O369">
        <f t="shared" si="101"/>
        <v>-0.21065292800000004</v>
      </c>
      <c r="P369">
        <f t="shared" si="101"/>
        <v>2.5034244637504768E-2</v>
      </c>
      <c r="Q369">
        <f t="shared" si="101"/>
        <v>-7.3963313037312042E-3</v>
      </c>
      <c r="R369">
        <f t="shared" si="101"/>
        <v>-4.4762602829346732E-3</v>
      </c>
      <c r="S369">
        <f t="shared" si="101"/>
        <v>0.73671936000000016</v>
      </c>
      <c r="T369">
        <f t="shared" si="101"/>
        <v>2.4509662500000001E-2</v>
      </c>
      <c r="U369">
        <f t="shared" si="101"/>
        <v>-0.19961982976000003</v>
      </c>
      <c r="V369">
        <f t="shared" si="101"/>
        <v>0.20879571370536748</v>
      </c>
      <c r="W369">
        <f t="shared" si="101"/>
        <v>-0.13155714912122907</v>
      </c>
      <c r="X369">
        <f t="shared" si="101"/>
        <v>-5.627054423256353E-2</v>
      </c>
      <c r="Y369">
        <f t="shared" si="101"/>
        <v>-7.185735E-2</v>
      </c>
      <c r="Z369">
        <f t="shared" ref="Z369:AO383" si="102">Z$4*$A369^Z$1*$D369^Z$2*$E369^Z$3</f>
        <v>-0.36500595200000008</v>
      </c>
      <c r="AA369">
        <f t="shared" si="102"/>
        <v>-9.2513899999999996E-2</v>
      </c>
      <c r="AB369">
        <f t="shared" si="102"/>
        <v>-0.31462400000000007</v>
      </c>
      <c r="AC369">
        <f t="shared" si="102"/>
        <v>0.31279584666439308</v>
      </c>
      <c r="AD369">
        <f t="shared" si="102"/>
        <v>-0.12054155200138109</v>
      </c>
      <c r="AE369">
        <f t="shared" si="102"/>
        <v>-0.51090867200000012</v>
      </c>
      <c r="AF369">
        <f t="shared" si="102"/>
        <v>-0.52396713781038062</v>
      </c>
      <c r="AG369">
        <f t="shared" si="102"/>
        <v>0.27456464276684822</v>
      </c>
      <c r="AH369">
        <f t="shared" si="102"/>
        <v>7.0422000000000008E-4</v>
      </c>
      <c r="AI369">
        <f t="shared" si="102"/>
        <v>1.0989412213276139E-2</v>
      </c>
      <c r="AJ369">
        <f t="shared" si="102"/>
        <v>1.7170458986304499E-2</v>
      </c>
      <c r="AK369">
        <f t="shared" si="102"/>
        <v>7.8814249977447509E-4</v>
      </c>
      <c r="AL369">
        <f t="shared" si="102"/>
        <v>6.828437659382941E-2</v>
      </c>
      <c r="AM369">
        <f t="shared" si="102"/>
        <v>1.02352928</v>
      </c>
      <c r="AN369">
        <f t="shared" si="102"/>
        <v>1.6178322459883671E-2</v>
      </c>
      <c r="AO369">
        <f t="shared" si="102"/>
        <v>-9.3882807124069205E-3</v>
      </c>
      <c r="AP369">
        <f t="shared" si="99"/>
        <v>-1.3166990296382295E-2</v>
      </c>
      <c r="AQ369">
        <f t="shared" si="99"/>
        <v>-3.9758892411270612E-2</v>
      </c>
      <c r="AR369">
        <f t="shared" si="99"/>
        <v>3.9055683577978895E-2</v>
      </c>
      <c r="AS369">
        <f t="shared" si="99"/>
        <v>-0.27578025088682084</v>
      </c>
      <c r="AT369">
        <f t="shared" si="99"/>
        <v>-0.17097867264000008</v>
      </c>
      <c r="AU369">
        <f t="shared" si="99"/>
        <v>1.9252539392000005</v>
      </c>
      <c r="AV369">
        <f t="shared" si="99"/>
        <v>0.19104580591834799</v>
      </c>
      <c r="AW369">
        <f t="shared" si="99"/>
        <v>-0.72953995722752041</v>
      </c>
    </row>
    <row r="370" spans="1:49" x14ac:dyDescent="0.25">
      <c r="A370">
        <v>0.5</v>
      </c>
      <c r="B370">
        <v>8.5</v>
      </c>
      <c r="C370">
        <v>24.5</v>
      </c>
      <c r="D370">
        <v>0.4</v>
      </c>
      <c r="E370">
        <f t="shared" si="93"/>
        <v>0.65417924740484434</v>
      </c>
      <c r="F370" t="str">
        <f t="shared" si="94"/>
        <v/>
      </c>
      <c r="G370">
        <f t="shared" si="91"/>
        <v>-1043209.6238978938</v>
      </c>
      <c r="H370">
        <f t="shared" si="92"/>
        <v>-321569.52611472912</v>
      </c>
      <c r="I370">
        <f t="shared" si="95"/>
        <v>-6.7464324131707054E-2</v>
      </c>
      <c r="J370">
        <f t="shared" si="96"/>
        <v>-2.4465750860675939E-3</v>
      </c>
      <c r="K370">
        <f t="shared" ref="K370:Z392" si="103">K$4*$A370^K$1*$D370^K$2*$E370^K$3</f>
        <v>5.3671799999999999E-2</v>
      </c>
      <c r="L370">
        <f t="shared" si="103"/>
        <v>-0.19779541303588755</v>
      </c>
      <c r="M370">
        <f t="shared" si="103"/>
        <v>0.173345</v>
      </c>
      <c r="N370">
        <f t="shared" si="103"/>
        <v>-2.2798441705883889E-2</v>
      </c>
      <c r="O370">
        <f t="shared" si="103"/>
        <v>-1.3165808000000003E-2</v>
      </c>
      <c r="P370">
        <f t="shared" si="103"/>
        <v>6.6579269914591455E-3</v>
      </c>
      <c r="Q370">
        <f t="shared" si="103"/>
        <v>-1.805744947200001E-6</v>
      </c>
      <c r="R370">
        <f t="shared" si="103"/>
        <v>-1.2152754115032662E-3</v>
      </c>
      <c r="S370">
        <f t="shared" si="103"/>
        <v>4.604496000000001E-2</v>
      </c>
      <c r="T370">
        <f t="shared" si="103"/>
        <v>2.4509662500000001E-2</v>
      </c>
      <c r="U370">
        <f t="shared" si="103"/>
        <v>-3.1190598400000005E-3</v>
      </c>
      <c r="V370">
        <f t="shared" si="103"/>
        <v>5.3286406101890664E-2</v>
      </c>
      <c r="W370">
        <f t="shared" si="103"/>
        <v>-3.357448076531367E-2</v>
      </c>
      <c r="X370">
        <f t="shared" si="103"/>
        <v>-5.8639573221521288E-2</v>
      </c>
      <c r="Y370">
        <f t="shared" si="103"/>
        <v>-7.185735E-2</v>
      </c>
      <c r="Z370">
        <f t="shared" si="103"/>
        <v>-2.2812872000000005E-2</v>
      </c>
      <c r="AA370">
        <f t="shared" si="102"/>
        <v>-9.2513899999999996E-2</v>
      </c>
      <c r="AB370">
        <f t="shared" si="102"/>
        <v>-1.9664000000000004E-2</v>
      </c>
      <c r="AC370">
        <f t="shared" si="102"/>
        <v>7.9828106700808657E-2</v>
      </c>
      <c r="AD370">
        <f t="shared" si="102"/>
        <v>-0.12561643505005035</v>
      </c>
      <c r="AE370">
        <f t="shared" si="102"/>
        <v>-3.1931792000000007E-2</v>
      </c>
      <c r="AF370">
        <f t="shared" si="102"/>
        <v>-0.13372077996202422</v>
      </c>
      <c r="AG370">
        <f t="shared" si="102"/>
        <v>1.6758095872000014E-5</v>
      </c>
      <c r="AH370">
        <f t="shared" si="102"/>
        <v>1.7605500000000002E-4</v>
      </c>
      <c r="AI370">
        <f t="shared" si="102"/>
        <v>1.1183666112296214E-5</v>
      </c>
      <c r="AJ370">
        <f t="shared" si="102"/>
        <v>1.7528176881852511E-2</v>
      </c>
      <c r="AK370">
        <f t="shared" si="102"/>
        <v>3.3433677759011543E-6</v>
      </c>
      <c r="AL370">
        <f t="shared" si="102"/>
        <v>1.7789799067033901E-2</v>
      </c>
      <c r="AM370">
        <f t="shared" si="102"/>
        <v>0.25588232</v>
      </c>
      <c r="AN370">
        <f t="shared" si="102"/>
        <v>1.0080182400185901E-6</v>
      </c>
      <c r="AO370">
        <f t="shared" si="102"/>
        <v>-9.5838698939153984E-3</v>
      </c>
      <c r="AP370">
        <f t="shared" si="99"/>
        <v>-1.4299007242004952E-2</v>
      </c>
      <c r="AQ370">
        <f t="shared" si="99"/>
        <v>-2.5895480870079409E-3</v>
      </c>
      <c r="AR370">
        <f t="shared" si="99"/>
        <v>1.0386967676833858E-2</v>
      </c>
      <c r="AS370">
        <f t="shared" si="99"/>
        <v>-1.7595354548768521E-2</v>
      </c>
      <c r="AT370">
        <f t="shared" si="99"/>
        <v>-6.6788544000000031E-4</v>
      </c>
      <c r="AU370">
        <f t="shared" si="99"/>
        <v>3.0082092800000008E-2</v>
      </c>
      <c r="AV370">
        <f t="shared" si="99"/>
        <v>1.2189120429686265E-2</v>
      </c>
      <c r="AW370">
        <f t="shared" si="99"/>
        <v>-1.781103411200001E-4</v>
      </c>
    </row>
    <row r="371" spans="1:49" x14ac:dyDescent="0.25">
      <c r="A371">
        <v>0.5</v>
      </c>
      <c r="B371">
        <v>8.5</v>
      </c>
      <c r="C371">
        <v>24.5</v>
      </c>
      <c r="D371">
        <v>0.6</v>
      </c>
      <c r="E371">
        <f t="shared" si="93"/>
        <v>0.65417924740484434</v>
      </c>
      <c r="F371">
        <f t="shared" si="94"/>
        <v>0.76565407474032632</v>
      </c>
      <c r="G371">
        <f t="shared" si="91"/>
        <v>571235.61961804761</v>
      </c>
      <c r="H371">
        <f t="shared" si="92"/>
        <v>1097103.099901878</v>
      </c>
      <c r="I371">
        <f t="shared" si="95"/>
        <v>3.6941784387967323E-2</v>
      </c>
      <c r="J371">
        <f t="shared" si="96"/>
        <v>8.347013299107876E-3</v>
      </c>
      <c r="K371">
        <f t="shared" si="103"/>
        <v>5.3671799999999999E-2</v>
      </c>
      <c r="L371">
        <f t="shared" si="103"/>
        <v>-0.19779541303588755</v>
      </c>
      <c r="M371">
        <f t="shared" si="103"/>
        <v>0.26001749999999996</v>
      </c>
      <c r="N371">
        <f t="shared" si="103"/>
        <v>-2.2798441705883889E-2</v>
      </c>
      <c r="O371">
        <f t="shared" si="103"/>
        <v>-2.9623068000000002E-2</v>
      </c>
      <c r="P371">
        <f t="shared" si="103"/>
        <v>9.9868904871887182E-3</v>
      </c>
      <c r="Q371">
        <f t="shared" si="103"/>
        <v>-2.0568563539199999E-5</v>
      </c>
      <c r="R371">
        <f t="shared" si="103"/>
        <v>-1.8229131172548989E-3</v>
      </c>
      <c r="S371">
        <f t="shared" si="103"/>
        <v>0.10360116</v>
      </c>
      <c r="T371">
        <f t="shared" si="103"/>
        <v>2.4509662500000001E-2</v>
      </c>
      <c r="U371">
        <f t="shared" si="103"/>
        <v>-1.0526826959999999E-2</v>
      </c>
      <c r="V371">
        <f t="shared" si="103"/>
        <v>7.9929609152835993E-2</v>
      </c>
      <c r="W371">
        <f t="shared" si="103"/>
        <v>-5.0361721147970502E-2</v>
      </c>
      <c r="X371">
        <f t="shared" si="103"/>
        <v>-5.8639573221521288E-2</v>
      </c>
      <c r="Y371">
        <f t="shared" si="103"/>
        <v>-7.185735E-2</v>
      </c>
      <c r="Z371">
        <f t="shared" si="103"/>
        <v>-5.1328961999999999E-2</v>
      </c>
      <c r="AA371">
        <f t="shared" si="102"/>
        <v>-9.2513899999999996E-2</v>
      </c>
      <c r="AB371">
        <f t="shared" si="102"/>
        <v>-4.4243999999999999E-2</v>
      </c>
      <c r="AC371">
        <f t="shared" si="102"/>
        <v>0.11974216005121298</v>
      </c>
      <c r="AD371">
        <f t="shared" si="102"/>
        <v>-0.12561643505005035</v>
      </c>
      <c r="AE371">
        <f t="shared" si="102"/>
        <v>-7.1846531999999991E-2</v>
      </c>
      <c r="AF371">
        <f t="shared" si="102"/>
        <v>-0.20058116994303632</v>
      </c>
      <c r="AG371">
        <f t="shared" si="102"/>
        <v>2.86327778688E-4</v>
      </c>
      <c r="AH371">
        <f t="shared" si="102"/>
        <v>2.6408250000000002E-4</v>
      </c>
      <c r="AI371">
        <f t="shared" si="102"/>
        <v>8.4925964540249324E-5</v>
      </c>
      <c r="AJ371">
        <f t="shared" si="102"/>
        <v>1.7528176881852511E-2</v>
      </c>
      <c r="AK371">
        <f t="shared" si="102"/>
        <v>1.6925799365499586E-5</v>
      </c>
      <c r="AL371">
        <f t="shared" si="102"/>
        <v>2.6684698600550848E-2</v>
      </c>
      <c r="AM371">
        <f t="shared" si="102"/>
        <v>0.38382347999999999</v>
      </c>
      <c r="AN371">
        <f t="shared" si="102"/>
        <v>1.7222936647817614E-5</v>
      </c>
      <c r="AO371">
        <f t="shared" si="102"/>
        <v>-9.5838698939153984E-3</v>
      </c>
      <c r="AP371">
        <f t="shared" si="99"/>
        <v>-1.4299007242004952E-2</v>
      </c>
      <c r="AQ371">
        <f t="shared" si="99"/>
        <v>-5.8264831957678658E-3</v>
      </c>
      <c r="AR371">
        <f t="shared" si="99"/>
        <v>1.5580451515250787E-2</v>
      </c>
      <c r="AS371">
        <f t="shared" si="99"/>
        <v>-3.9589547734729155E-2</v>
      </c>
      <c r="AT371">
        <f t="shared" si="99"/>
        <v>-3.3811700399999996E-3</v>
      </c>
      <c r="AU371">
        <f t="shared" si="99"/>
        <v>0.1015270632</v>
      </c>
      <c r="AV371">
        <f t="shared" si="99"/>
        <v>2.7425520966794095E-2</v>
      </c>
      <c r="AW371">
        <f t="shared" si="99"/>
        <v>-2.0287881043199998E-3</v>
      </c>
    </row>
    <row r="372" spans="1:49" x14ac:dyDescent="0.25">
      <c r="A372">
        <v>0.5</v>
      </c>
      <c r="B372">
        <v>8.5</v>
      </c>
      <c r="C372">
        <v>24.5</v>
      </c>
      <c r="D372">
        <v>0.8</v>
      </c>
      <c r="E372">
        <f t="shared" si="93"/>
        <v>0.65417924740484434</v>
      </c>
      <c r="F372" t="str">
        <f t="shared" si="94"/>
        <v/>
      </c>
      <c r="G372">
        <f t="shared" si="91"/>
        <v>2153811.6467266311</v>
      </c>
      <c r="H372">
        <f t="shared" si="92"/>
        <v>2879651.8626877917</v>
      </c>
      <c r="I372">
        <f t="shared" si="95"/>
        <v>0.13928691197315221</v>
      </c>
      <c r="J372">
        <f t="shared" si="96"/>
        <v>2.1909055217149167E-2</v>
      </c>
      <c r="K372">
        <f t="shared" si="103"/>
        <v>5.3671799999999999E-2</v>
      </c>
      <c r="L372">
        <f t="shared" si="103"/>
        <v>-0.19779541303588755</v>
      </c>
      <c r="M372">
        <f t="shared" si="103"/>
        <v>0.34669</v>
      </c>
      <c r="N372">
        <f t="shared" si="103"/>
        <v>-2.2798441705883889E-2</v>
      </c>
      <c r="O372">
        <f t="shared" si="103"/>
        <v>-5.2663232000000011E-2</v>
      </c>
      <c r="P372">
        <f t="shared" si="103"/>
        <v>1.3315853982918291E-2</v>
      </c>
      <c r="Q372">
        <f t="shared" si="103"/>
        <v>-1.1556767662080007E-4</v>
      </c>
      <c r="R372">
        <f t="shared" si="103"/>
        <v>-2.4305508230065324E-3</v>
      </c>
      <c r="S372">
        <f t="shared" si="103"/>
        <v>0.18417984000000004</v>
      </c>
      <c r="T372">
        <f t="shared" si="103"/>
        <v>2.4509662500000001E-2</v>
      </c>
      <c r="U372">
        <f t="shared" si="103"/>
        <v>-2.4952478720000004E-2</v>
      </c>
      <c r="V372">
        <f t="shared" si="103"/>
        <v>0.10657281220378133</v>
      </c>
      <c r="W372">
        <f t="shared" si="103"/>
        <v>-6.7148961530627341E-2</v>
      </c>
      <c r="X372">
        <f t="shared" si="103"/>
        <v>-5.8639573221521288E-2</v>
      </c>
      <c r="Y372">
        <f t="shared" si="103"/>
        <v>-7.185735E-2</v>
      </c>
      <c r="Z372">
        <f t="shared" si="103"/>
        <v>-9.1251488000000019E-2</v>
      </c>
      <c r="AA372">
        <f t="shared" si="102"/>
        <v>-9.2513899999999996E-2</v>
      </c>
      <c r="AB372">
        <f t="shared" si="102"/>
        <v>-7.8656000000000018E-2</v>
      </c>
      <c r="AC372">
        <f t="shared" si="102"/>
        <v>0.15965621340161731</v>
      </c>
      <c r="AD372">
        <f t="shared" si="102"/>
        <v>-0.12561643505005035</v>
      </c>
      <c r="AE372">
        <f t="shared" si="102"/>
        <v>-0.12772716800000003</v>
      </c>
      <c r="AF372">
        <f t="shared" si="102"/>
        <v>-0.26744155992404844</v>
      </c>
      <c r="AG372">
        <f t="shared" si="102"/>
        <v>2.1450362716160017E-3</v>
      </c>
      <c r="AH372">
        <f t="shared" si="102"/>
        <v>3.5211000000000004E-4</v>
      </c>
      <c r="AI372">
        <f t="shared" si="102"/>
        <v>3.5787731559347886E-4</v>
      </c>
      <c r="AJ372">
        <f t="shared" si="102"/>
        <v>1.7528176881852511E-2</v>
      </c>
      <c r="AK372">
        <f t="shared" si="102"/>
        <v>5.3493884414418468E-5</v>
      </c>
      <c r="AL372">
        <f t="shared" si="102"/>
        <v>3.5579598134067802E-2</v>
      </c>
      <c r="AM372">
        <f t="shared" si="102"/>
        <v>0.51176463999999999</v>
      </c>
      <c r="AN372">
        <f t="shared" si="102"/>
        <v>1.2902633472237953E-4</v>
      </c>
      <c r="AO372">
        <f t="shared" si="102"/>
        <v>-9.5838698939153984E-3</v>
      </c>
      <c r="AP372">
        <f t="shared" si="99"/>
        <v>-1.4299007242004952E-2</v>
      </c>
      <c r="AQ372">
        <f t="shared" si="99"/>
        <v>-1.0358192348031764E-2</v>
      </c>
      <c r="AR372">
        <f t="shared" si="99"/>
        <v>2.0773935353667717E-2</v>
      </c>
      <c r="AS372">
        <f t="shared" si="99"/>
        <v>-7.0381418195074083E-2</v>
      </c>
      <c r="AT372">
        <f t="shared" si="99"/>
        <v>-1.0686167040000005E-2</v>
      </c>
      <c r="AU372">
        <f t="shared" si="99"/>
        <v>0.24065674240000007</v>
      </c>
      <c r="AV372">
        <f t="shared" si="99"/>
        <v>4.8756481718745061E-2</v>
      </c>
      <c r="AW372">
        <f t="shared" si="99"/>
        <v>-1.1399061831680006E-2</v>
      </c>
    </row>
    <row r="373" spans="1:49" x14ac:dyDescent="0.25">
      <c r="A373">
        <v>0.5</v>
      </c>
      <c r="B373">
        <v>8.5</v>
      </c>
      <c r="C373">
        <v>24.5</v>
      </c>
      <c r="D373">
        <v>1</v>
      </c>
      <c r="E373">
        <f t="shared" si="93"/>
        <v>0.65417924740484434</v>
      </c>
      <c r="F373" t="str">
        <f t="shared" si="94"/>
        <v/>
      </c>
      <c r="G373">
        <f t="shared" si="91"/>
        <v>3665963.5006143725</v>
      </c>
      <c r="H373">
        <f t="shared" si="92"/>
        <v>5145080.4662405085</v>
      </c>
      <c r="I373">
        <f t="shared" si="95"/>
        <v>0.23707771112803941</v>
      </c>
      <c r="J373">
        <f t="shared" si="96"/>
        <v>3.9144958281979753E-2</v>
      </c>
      <c r="K373">
        <f t="shared" si="103"/>
        <v>5.3671799999999999E-2</v>
      </c>
      <c r="L373">
        <f t="shared" si="103"/>
        <v>-0.19779541303588755</v>
      </c>
      <c r="M373">
        <f t="shared" si="103"/>
        <v>0.43336249999999998</v>
      </c>
      <c r="N373">
        <f t="shared" si="103"/>
        <v>-2.2798441705883889E-2</v>
      </c>
      <c r="O373">
        <f t="shared" si="103"/>
        <v>-8.2286300000000007E-2</v>
      </c>
      <c r="P373">
        <f t="shared" si="103"/>
        <v>1.6644817478647864E-2</v>
      </c>
      <c r="Q373">
        <f t="shared" si="103"/>
        <v>-4.408557E-4</v>
      </c>
      <c r="R373">
        <f t="shared" si="103"/>
        <v>-3.0381885287581651E-3</v>
      </c>
      <c r="S373">
        <f t="shared" si="103"/>
        <v>0.28778100000000001</v>
      </c>
      <c r="T373">
        <f t="shared" si="103"/>
        <v>2.4509662500000001E-2</v>
      </c>
      <c r="U373">
        <f t="shared" si="103"/>
        <v>-4.8735309999999997E-2</v>
      </c>
      <c r="V373">
        <f t="shared" si="103"/>
        <v>0.13321601525472665</v>
      </c>
      <c r="W373">
        <f t="shared" si="103"/>
        <v>-8.3936201913284172E-2</v>
      </c>
      <c r="X373">
        <f t="shared" si="103"/>
        <v>-5.8639573221521288E-2</v>
      </c>
      <c r="Y373">
        <f t="shared" si="103"/>
        <v>-7.185735E-2</v>
      </c>
      <c r="Z373">
        <f t="shared" si="103"/>
        <v>-0.14258045</v>
      </c>
      <c r="AA373">
        <f t="shared" si="102"/>
        <v>-9.2513899999999996E-2</v>
      </c>
      <c r="AB373">
        <f t="shared" si="102"/>
        <v>-0.1229</v>
      </c>
      <c r="AC373">
        <f t="shared" si="102"/>
        <v>0.19957026675202164</v>
      </c>
      <c r="AD373">
        <f t="shared" si="102"/>
        <v>-0.12561643505005035</v>
      </c>
      <c r="AE373">
        <f t="shared" si="102"/>
        <v>-0.19957369999999999</v>
      </c>
      <c r="AF373">
        <f t="shared" si="102"/>
        <v>-0.33430194990506057</v>
      </c>
      <c r="AG373">
        <f t="shared" si="102"/>
        <v>1.0228330000000001E-2</v>
      </c>
      <c r="AH373">
        <f t="shared" si="102"/>
        <v>4.4013750000000001E-4</v>
      </c>
      <c r="AI373">
        <f t="shared" si="102"/>
        <v>1.0921548937789264E-3</v>
      </c>
      <c r="AJ373">
        <f t="shared" si="102"/>
        <v>1.7528176881852511E-2</v>
      </c>
      <c r="AK373">
        <f t="shared" si="102"/>
        <v>1.3060030374613879E-4</v>
      </c>
      <c r="AL373">
        <f t="shared" si="102"/>
        <v>4.4474497667584746E-2</v>
      </c>
      <c r="AM373">
        <f t="shared" si="102"/>
        <v>0.63970579999999999</v>
      </c>
      <c r="AN373">
        <f t="shared" si="102"/>
        <v>6.1524550782384607E-4</v>
      </c>
      <c r="AO373">
        <f t="shared" si="102"/>
        <v>-9.5838698939153984E-3</v>
      </c>
      <c r="AP373">
        <f t="shared" si="99"/>
        <v>-1.4299007242004952E-2</v>
      </c>
      <c r="AQ373">
        <f t="shared" si="99"/>
        <v>-1.6184675543799629E-2</v>
      </c>
      <c r="AR373">
        <f t="shared" si="99"/>
        <v>2.5967419192084645E-2</v>
      </c>
      <c r="AS373">
        <f t="shared" si="99"/>
        <v>-0.10997096592980321</v>
      </c>
      <c r="AT373">
        <f t="shared" si="99"/>
        <v>-2.6089274999999999E-2</v>
      </c>
      <c r="AU373">
        <f t="shared" si="99"/>
        <v>0.47003270000000003</v>
      </c>
      <c r="AV373">
        <f t="shared" si="99"/>
        <v>7.6182002685539152E-2</v>
      </c>
      <c r="AW373">
        <f t="shared" si="99"/>
        <v>-4.3483969999999997E-2</v>
      </c>
    </row>
    <row r="374" spans="1:49" x14ac:dyDescent="0.25">
      <c r="A374">
        <v>0.5</v>
      </c>
      <c r="B374">
        <v>8.5</v>
      </c>
      <c r="C374">
        <v>24.5</v>
      </c>
      <c r="D374">
        <v>1.2</v>
      </c>
      <c r="E374">
        <f t="shared" si="93"/>
        <v>0.65417924740484434</v>
      </c>
      <c r="F374" t="str">
        <f t="shared" si="94"/>
        <v/>
      </c>
      <c r="G374">
        <f t="shared" si="91"/>
        <v>5066570.847617452</v>
      </c>
      <c r="H374">
        <f t="shared" si="92"/>
        <v>7890619.0004672538</v>
      </c>
      <c r="I374">
        <f t="shared" si="95"/>
        <v>0.32765493153979686</v>
      </c>
      <c r="J374">
        <f t="shared" si="96"/>
        <v>6.0033648379066731E-2</v>
      </c>
      <c r="K374">
        <f t="shared" si="103"/>
        <v>5.3671799999999999E-2</v>
      </c>
      <c r="L374">
        <f t="shared" si="103"/>
        <v>-0.19779541303588755</v>
      </c>
      <c r="M374">
        <f t="shared" si="103"/>
        <v>0.52003499999999991</v>
      </c>
      <c r="N374">
        <f t="shared" si="103"/>
        <v>-2.2798441705883889E-2</v>
      </c>
      <c r="O374">
        <f t="shared" si="103"/>
        <v>-0.11849227200000001</v>
      </c>
      <c r="P374">
        <f t="shared" si="103"/>
        <v>1.9973780974377436E-2</v>
      </c>
      <c r="Q374">
        <f t="shared" si="103"/>
        <v>-1.3163880665087999E-3</v>
      </c>
      <c r="R374">
        <f t="shared" si="103"/>
        <v>-3.6458262345097979E-3</v>
      </c>
      <c r="S374">
        <f t="shared" si="103"/>
        <v>0.41440463999999999</v>
      </c>
      <c r="T374">
        <f t="shared" si="103"/>
        <v>2.4509662500000001E-2</v>
      </c>
      <c r="U374">
        <f t="shared" si="103"/>
        <v>-8.4214615679999993E-2</v>
      </c>
      <c r="V374">
        <f t="shared" si="103"/>
        <v>0.15985921830567199</v>
      </c>
      <c r="W374">
        <f t="shared" si="103"/>
        <v>-0.100723442295941</v>
      </c>
      <c r="X374">
        <f t="shared" si="103"/>
        <v>-5.8639573221521288E-2</v>
      </c>
      <c r="Y374">
        <f t="shared" si="103"/>
        <v>-7.185735E-2</v>
      </c>
      <c r="Z374">
        <f t="shared" si="103"/>
        <v>-0.205315848</v>
      </c>
      <c r="AA374">
        <f t="shared" si="102"/>
        <v>-9.2513899999999996E-2</v>
      </c>
      <c r="AB374">
        <f t="shared" si="102"/>
        <v>-0.17697599999999999</v>
      </c>
      <c r="AC374">
        <f t="shared" si="102"/>
        <v>0.23948432010242596</v>
      </c>
      <c r="AD374">
        <f t="shared" si="102"/>
        <v>-0.12561643505005035</v>
      </c>
      <c r="AE374">
        <f t="shared" si="102"/>
        <v>-0.28738612799999996</v>
      </c>
      <c r="AF374">
        <f t="shared" si="102"/>
        <v>-0.40116233988607264</v>
      </c>
      <c r="AG374">
        <f t="shared" si="102"/>
        <v>3.6649955672064E-2</v>
      </c>
      <c r="AH374">
        <f t="shared" si="102"/>
        <v>5.2816500000000004E-4</v>
      </c>
      <c r="AI374">
        <f t="shared" si="102"/>
        <v>2.7176308652879784E-3</v>
      </c>
      <c r="AJ374">
        <f t="shared" si="102"/>
        <v>1.7528176881852511E-2</v>
      </c>
      <c r="AK374">
        <f t="shared" si="102"/>
        <v>2.7081278984799337E-4</v>
      </c>
      <c r="AL374">
        <f t="shared" si="102"/>
        <v>5.3369397201101697E-2</v>
      </c>
      <c r="AM374">
        <f t="shared" si="102"/>
        <v>0.76764695999999999</v>
      </c>
      <c r="AN374">
        <f t="shared" si="102"/>
        <v>2.2045358909206546E-3</v>
      </c>
      <c r="AO374">
        <f t="shared" si="102"/>
        <v>-9.5838698939153984E-3</v>
      </c>
      <c r="AP374">
        <f t="shared" si="99"/>
        <v>-1.4299007242004952E-2</v>
      </c>
      <c r="AQ374">
        <f t="shared" si="99"/>
        <v>-2.3305932783071463E-2</v>
      </c>
      <c r="AR374">
        <f t="shared" si="99"/>
        <v>3.1160903030501574E-2</v>
      </c>
      <c r="AS374">
        <f t="shared" si="99"/>
        <v>-0.15835819093891662</v>
      </c>
      <c r="AT374">
        <f t="shared" si="99"/>
        <v>-5.4098720639999993E-2</v>
      </c>
      <c r="AU374">
        <f t="shared" si="99"/>
        <v>0.81221650560000003</v>
      </c>
      <c r="AV374">
        <f t="shared" si="99"/>
        <v>0.10970208386717638</v>
      </c>
      <c r="AW374">
        <f t="shared" si="99"/>
        <v>-0.12984243867647999</v>
      </c>
    </row>
    <row r="375" spans="1:49" x14ac:dyDescent="0.25">
      <c r="A375">
        <v>0.5</v>
      </c>
      <c r="B375">
        <v>8.5</v>
      </c>
      <c r="C375">
        <v>24.5</v>
      </c>
      <c r="D375">
        <v>1.4</v>
      </c>
      <c r="E375">
        <f t="shared" si="93"/>
        <v>0.65417924740484434</v>
      </c>
      <c r="F375" t="str">
        <f t="shared" si="94"/>
        <v/>
      </c>
      <c r="G375">
        <f t="shared" si="91"/>
        <v>6310534.4022225579</v>
      </c>
      <c r="H375">
        <f t="shared" si="92"/>
        <v>10968771.040571744</v>
      </c>
      <c r="I375">
        <f t="shared" si="95"/>
        <v>0.40810200424061716</v>
      </c>
      <c r="J375">
        <f t="shared" si="96"/>
        <v>8.3452938706225735E-2</v>
      </c>
      <c r="K375">
        <f t="shared" si="103"/>
        <v>5.3671799999999999E-2</v>
      </c>
      <c r="L375">
        <f t="shared" si="103"/>
        <v>-0.19779541303588755</v>
      </c>
      <c r="M375">
        <f t="shared" si="103"/>
        <v>0.60670749999999996</v>
      </c>
      <c r="N375">
        <f t="shared" si="103"/>
        <v>-2.2798441705883889E-2</v>
      </c>
      <c r="O375">
        <f t="shared" si="103"/>
        <v>-0.16128114799999999</v>
      </c>
      <c r="P375">
        <f t="shared" si="103"/>
        <v>2.3302744470107006E-2</v>
      </c>
      <c r="Q375">
        <f t="shared" si="103"/>
        <v>-3.3194388639551987E-3</v>
      </c>
      <c r="R375">
        <f t="shared" si="103"/>
        <v>-4.2534639402614302E-3</v>
      </c>
      <c r="S375">
        <f t="shared" si="103"/>
        <v>0.56405075999999998</v>
      </c>
      <c r="T375">
        <f t="shared" si="103"/>
        <v>2.4509662500000001E-2</v>
      </c>
      <c r="U375">
        <f t="shared" si="103"/>
        <v>-0.13372969063999995</v>
      </c>
      <c r="V375">
        <f t="shared" si="103"/>
        <v>0.18650242135661729</v>
      </c>
      <c r="W375">
        <f t="shared" si="103"/>
        <v>-0.11751068267859782</v>
      </c>
      <c r="X375">
        <f t="shared" si="103"/>
        <v>-5.8639573221521288E-2</v>
      </c>
      <c r="Y375">
        <f t="shared" si="103"/>
        <v>-7.185735E-2</v>
      </c>
      <c r="Z375">
        <f t="shared" si="103"/>
        <v>-0.27945768199999999</v>
      </c>
      <c r="AA375">
        <f t="shared" si="102"/>
        <v>-9.2513899999999996E-2</v>
      </c>
      <c r="AB375">
        <f t="shared" si="102"/>
        <v>-0.24088399999999996</v>
      </c>
      <c r="AC375">
        <f t="shared" si="102"/>
        <v>0.27939837345283031</v>
      </c>
      <c r="AD375">
        <f t="shared" si="102"/>
        <v>-0.12561643505005035</v>
      </c>
      <c r="AE375">
        <f t="shared" si="102"/>
        <v>-0.39116445199999994</v>
      </c>
      <c r="AF375">
        <f t="shared" si="102"/>
        <v>-0.46802272986708476</v>
      </c>
      <c r="AG375">
        <f t="shared" si="102"/>
        <v>0.10782041053683195</v>
      </c>
      <c r="AH375">
        <f t="shared" si="102"/>
        <v>6.1619249999999995E-4</v>
      </c>
      <c r="AI375">
        <f t="shared" si="102"/>
        <v>5.8738711359175716E-3</v>
      </c>
      <c r="AJ375">
        <f t="shared" si="102"/>
        <v>1.7528176881852511E-2</v>
      </c>
      <c r="AK375">
        <f t="shared" si="102"/>
        <v>5.0171412687116657E-4</v>
      </c>
      <c r="AL375">
        <f t="shared" si="102"/>
        <v>6.226429673461864E-2</v>
      </c>
      <c r="AM375">
        <f t="shared" si="102"/>
        <v>0.89558811999999988</v>
      </c>
      <c r="AN375">
        <f t="shared" si="102"/>
        <v>6.4855184799970985E-3</v>
      </c>
      <c r="AO375">
        <f t="shared" si="102"/>
        <v>-9.5838698939153984E-3</v>
      </c>
      <c r="AP375">
        <f t="shared" si="99"/>
        <v>-1.4299007242004952E-2</v>
      </c>
      <c r="AQ375">
        <f t="shared" si="99"/>
        <v>-3.1721964065847263E-2</v>
      </c>
      <c r="AR375">
        <f t="shared" si="99"/>
        <v>3.6354386868918495E-2</v>
      </c>
      <c r="AS375">
        <f t="shared" si="99"/>
        <v>-0.21554309322241427</v>
      </c>
      <c r="AT375">
        <f t="shared" si="99"/>
        <v>-0.10022455883999996</v>
      </c>
      <c r="AU375">
        <f t="shared" si="99"/>
        <v>1.2897697287999998</v>
      </c>
      <c r="AV375">
        <f t="shared" si="99"/>
        <v>0.14931672526365669</v>
      </c>
      <c r="AW375">
        <f t="shared" si="99"/>
        <v>-0.32741411753791982</v>
      </c>
    </row>
    <row r="376" spans="1:49" x14ac:dyDescent="0.25">
      <c r="A376">
        <v>0.5</v>
      </c>
      <c r="B376">
        <v>8.5</v>
      </c>
      <c r="C376">
        <v>24.5</v>
      </c>
      <c r="D376">
        <v>1.6</v>
      </c>
      <c r="E376">
        <f t="shared" si="93"/>
        <v>0.65417924740484434</v>
      </c>
      <c r="F376" t="str">
        <f t="shared" si="94"/>
        <v/>
      </c>
      <c r="G376">
        <f t="shared" si="91"/>
        <v>7347048.2242900943</v>
      </c>
      <c r="H376">
        <f t="shared" si="92"/>
        <v>14083996.880918408</v>
      </c>
      <c r="I376">
        <f t="shared" si="95"/>
        <v>0.47513331113910784</v>
      </c>
      <c r="J376">
        <f t="shared" si="96"/>
        <v>0.10715429505224622</v>
      </c>
      <c r="K376">
        <f t="shared" si="103"/>
        <v>5.3671799999999999E-2</v>
      </c>
      <c r="L376">
        <f t="shared" si="103"/>
        <v>-0.19779541303588755</v>
      </c>
      <c r="M376">
        <f t="shared" si="103"/>
        <v>0.69338</v>
      </c>
      <c r="N376">
        <f t="shared" si="103"/>
        <v>-2.2798441705883889E-2</v>
      </c>
      <c r="O376">
        <f t="shared" si="103"/>
        <v>-0.21065292800000004</v>
      </c>
      <c r="P376">
        <f t="shared" si="103"/>
        <v>2.6631707965836582E-2</v>
      </c>
      <c r="Q376">
        <f t="shared" si="103"/>
        <v>-7.3963313037312042E-3</v>
      </c>
      <c r="R376">
        <f t="shared" si="103"/>
        <v>-4.8611016460130647E-3</v>
      </c>
      <c r="S376">
        <f t="shared" si="103"/>
        <v>0.73671936000000016</v>
      </c>
      <c r="T376">
        <f t="shared" si="103"/>
        <v>2.4509662500000001E-2</v>
      </c>
      <c r="U376">
        <f t="shared" si="103"/>
        <v>-0.19961982976000003</v>
      </c>
      <c r="V376">
        <f t="shared" si="103"/>
        <v>0.21314562440756266</v>
      </c>
      <c r="W376">
        <f t="shared" si="103"/>
        <v>-0.13429792306125468</v>
      </c>
      <c r="X376">
        <f t="shared" si="103"/>
        <v>-5.8639573221521288E-2</v>
      </c>
      <c r="Y376">
        <f t="shared" si="103"/>
        <v>-7.185735E-2</v>
      </c>
      <c r="Z376">
        <f t="shared" si="103"/>
        <v>-0.36500595200000008</v>
      </c>
      <c r="AA376">
        <f t="shared" si="102"/>
        <v>-9.2513899999999996E-2</v>
      </c>
      <c r="AB376">
        <f t="shared" si="102"/>
        <v>-0.31462400000000007</v>
      </c>
      <c r="AC376">
        <f t="shared" si="102"/>
        <v>0.31931242680323463</v>
      </c>
      <c r="AD376">
        <f t="shared" si="102"/>
        <v>-0.12561643505005035</v>
      </c>
      <c r="AE376">
        <f t="shared" si="102"/>
        <v>-0.51090867200000012</v>
      </c>
      <c r="AF376">
        <f t="shared" si="102"/>
        <v>-0.53488311984809689</v>
      </c>
      <c r="AG376">
        <f t="shared" si="102"/>
        <v>0.27456464276684822</v>
      </c>
      <c r="AH376">
        <f t="shared" si="102"/>
        <v>7.0422000000000008E-4</v>
      </c>
      <c r="AI376">
        <f t="shared" si="102"/>
        <v>1.1452074098991323E-2</v>
      </c>
      <c r="AJ376">
        <f t="shared" si="102"/>
        <v>1.7528176881852511E-2</v>
      </c>
      <c r="AK376">
        <f t="shared" si="102"/>
        <v>8.5590215063069549E-4</v>
      </c>
      <c r="AL376">
        <f t="shared" si="102"/>
        <v>7.1159196268135605E-2</v>
      </c>
      <c r="AM376">
        <f t="shared" si="102"/>
        <v>1.02352928</v>
      </c>
      <c r="AN376">
        <f t="shared" si="102"/>
        <v>1.651537084446458E-2</v>
      </c>
      <c r="AO376">
        <f t="shared" si="102"/>
        <v>-9.5838698939153984E-3</v>
      </c>
      <c r="AP376">
        <f t="shared" si="99"/>
        <v>-1.4299007242004952E-2</v>
      </c>
      <c r="AQ376">
        <f t="shared" si="99"/>
        <v>-4.1432769392127054E-2</v>
      </c>
      <c r="AR376">
        <f t="shared" si="99"/>
        <v>4.1547870707335434E-2</v>
      </c>
      <c r="AS376">
        <f t="shared" si="99"/>
        <v>-0.28152567278029633</v>
      </c>
      <c r="AT376">
        <f t="shared" si="99"/>
        <v>-0.17097867264000008</v>
      </c>
      <c r="AU376">
        <f t="shared" si="99"/>
        <v>1.9252539392000005</v>
      </c>
      <c r="AV376">
        <f t="shared" si="99"/>
        <v>0.19502592687498024</v>
      </c>
      <c r="AW376">
        <f t="shared" si="99"/>
        <v>-0.72953995722752041</v>
      </c>
    </row>
    <row r="377" spans="1:49" x14ac:dyDescent="0.25">
      <c r="A377">
        <v>0.5</v>
      </c>
      <c r="B377">
        <v>8.5</v>
      </c>
      <c r="C377">
        <v>25</v>
      </c>
      <c r="D377">
        <v>0.4</v>
      </c>
      <c r="E377">
        <f t="shared" si="93"/>
        <v>0.66752984429065743</v>
      </c>
      <c r="F377" t="str">
        <f t="shared" si="94"/>
        <v/>
      </c>
      <c r="G377">
        <f t="shared" si="91"/>
        <v>-1146481.0163257543</v>
      </c>
      <c r="H377">
        <f t="shared" si="92"/>
        <v>-402462.7683251212</v>
      </c>
      <c r="I377">
        <f t="shared" si="95"/>
        <v>-7.4142880897943172E-2</v>
      </c>
      <c r="J377">
        <f t="shared" si="96"/>
        <v>-3.0620295211142975E-3</v>
      </c>
      <c r="K377">
        <f t="shared" si="103"/>
        <v>5.3671799999999999E-2</v>
      </c>
      <c r="L377">
        <f t="shared" si="103"/>
        <v>-0.20183205411825259</v>
      </c>
      <c r="M377">
        <f t="shared" si="103"/>
        <v>0.173345</v>
      </c>
      <c r="N377">
        <f t="shared" si="103"/>
        <v>-2.3738485741236864E-2</v>
      </c>
      <c r="O377">
        <f t="shared" si="103"/>
        <v>-1.3165808000000003E-2</v>
      </c>
      <c r="P377">
        <f t="shared" si="103"/>
        <v>7.0739307085686482E-3</v>
      </c>
      <c r="Q377">
        <f t="shared" si="103"/>
        <v>-1.805744947200001E-6</v>
      </c>
      <c r="R377">
        <f t="shared" si="103"/>
        <v>-1.3175600201802994E-3</v>
      </c>
      <c r="S377">
        <f t="shared" si="103"/>
        <v>4.604496000000001E-2</v>
      </c>
      <c r="T377">
        <f t="shared" si="103"/>
        <v>2.4509662500000001E-2</v>
      </c>
      <c r="U377">
        <f t="shared" si="103"/>
        <v>-3.1190598400000005E-3</v>
      </c>
      <c r="V377">
        <f t="shared" si="103"/>
        <v>5.4373883777439451E-2</v>
      </c>
      <c r="W377">
        <f t="shared" si="103"/>
        <v>-3.4259674250320074E-2</v>
      </c>
      <c r="X377">
        <f t="shared" si="103"/>
        <v>-6.105744816901424E-2</v>
      </c>
      <c r="Y377">
        <f t="shared" si="103"/>
        <v>-7.185735E-2</v>
      </c>
      <c r="Z377">
        <f t="shared" si="103"/>
        <v>-2.2812872000000005E-2</v>
      </c>
      <c r="AA377">
        <f t="shared" si="102"/>
        <v>-9.2513899999999996E-2</v>
      </c>
      <c r="AB377">
        <f t="shared" si="102"/>
        <v>-1.9664000000000004E-2</v>
      </c>
      <c r="AC377">
        <f t="shared" si="102"/>
        <v>8.1457251735519029E-2</v>
      </c>
      <c r="AD377">
        <f t="shared" si="102"/>
        <v>-0.13079595486260967</v>
      </c>
      <c r="AE377">
        <f t="shared" si="102"/>
        <v>-3.1931792000000007E-2</v>
      </c>
      <c r="AF377">
        <f t="shared" si="102"/>
        <v>-0.13644977547145326</v>
      </c>
      <c r="AG377">
        <f t="shared" si="102"/>
        <v>1.6758095872000014E-5</v>
      </c>
      <c r="AH377">
        <f t="shared" si="102"/>
        <v>1.7605500000000002E-4</v>
      </c>
      <c r="AI377">
        <f t="shared" si="102"/>
        <v>1.1644800200225127E-5</v>
      </c>
      <c r="AJ377">
        <f t="shared" si="102"/>
        <v>1.7885894777400518E-2</v>
      </c>
      <c r="AK377">
        <f t="shared" si="102"/>
        <v>3.6247649484140398E-6</v>
      </c>
      <c r="AL377">
        <f t="shared" si="102"/>
        <v>1.8523322643725425E-2</v>
      </c>
      <c r="AM377">
        <f t="shared" si="102"/>
        <v>0.25588232</v>
      </c>
      <c r="AN377">
        <f t="shared" si="102"/>
        <v>1.0285900408352959E-6</v>
      </c>
      <c r="AO377">
        <f t="shared" si="102"/>
        <v>-9.7794590754238762E-3</v>
      </c>
      <c r="AP377">
        <f t="shared" si="99"/>
        <v>-1.5502494407444578E-2</v>
      </c>
      <c r="AQ377">
        <f t="shared" si="99"/>
        <v>-2.6963224562764894E-3</v>
      </c>
      <c r="AR377">
        <f t="shared" si="99"/>
        <v>1.1035971063113428E-2</v>
      </c>
      <c r="AS377">
        <f t="shared" si="99"/>
        <v>-1.7954443417110732E-2</v>
      </c>
      <c r="AT377">
        <f t="shared" si="99"/>
        <v>-6.6788544000000031E-4</v>
      </c>
      <c r="AU377">
        <f t="shared" si="99"/>
        <v>3.0082092800000008E-2</v>
      </c>
      <c r="AV377">
        <f t="shared" si="99"/>
        <v>1.2437877989475781E-2</v>
      </c>
      <c r="AW377">
        <f t="shared" si="99"/>
        <v>-1.781103411200001E-4</v>
      </c>
    </row>
    <row r="378" spans="1:49" x14ac:dyDescent="0.25">
      <c r="A378">
        <v>0.5</v>
      </c>
      <c r="B378">
        <v>8.5</v>
      </c>
      <c r="C378">
        <v>25</v>
      </c>
      <c r="D378">
        <v>0.6</v>
      </c>
      <c r="E378">
        <f t="shared" si="93"/>
        <v>0.66752984429065743</v>
      </c>
      <c r="F378">
        <f t="shared" si="94"/>
        <v>0.77520209513139371</v>
      </c>
      <c r="G378">
        <f t="shared" si="91"/>
        <v>473500.05328677007</v>
      </c>
      <c r="H378">
        <f t="shared" si="92"/>
        <v>1014559.9450468903</v>
      </c>
      <c r="I378">
        <f t="shared" si="95"/>
        <v>3.0621229271218679E-2</v>
      </c>
      <c r="J378">
        <f t="shared" si="96"/>
        <v>7.7190059483069132E-3</v>
      </c>
      <c r="K378">
        <f t="shared" si="103"/>
        <v>5.3671799999999999E-2</v>
      </c>
      <c r="L378">
        <f t="shared" si="103"/>
        <v>-0.20183205411825259</v>
      </c>
      <c r="M378">
        <f t="shared" si="103"/>
        <v>0.26001749999999996</v>
      </c>
      <c r="N378">
        <f t="shared" si="103"/>
        <v>-2.3738485741236864E-2</v>
      </c>
      <c r="O378">
        <f t="shared" si="103"/>
        <v>-2.9623068000000002E-2</v>
      </c>
      <c r="P378">
        <f t="shared" si="103"/>
        <v>1.0610896062852973E-2</v>
      </c>
      <c r="Q378">
        <f t="shared" si="103"/>
        <v>-2.0568563539199999E-5</v>
      </c>
      <c r="R378">
        <f t="shared" si="103"/>
        <v>-1.9763400302704489E-3</v>
      </c>
      <c r="S378">
        <f t="shared" si="103"/>
        <v>0.10360116</v>
      </c>
      <c r="T378">
        <f t="shared" si="103"/>
        <v>2.4509662500000001E-2</v>
      </c>
      <c r="U378">
        <f t="shared" si="103"/>
        <v>-1.0526826959999999E-2</v>
      </c>
      <c r="V378">
        <f t="shared" si="103"/>
        <v>8.1560825666159159E-2</v>
      </c>
      <c r="W378">
        <f t="shared" si="103"/>
        <v>-5.1389511375480097E-2</v>
      </c>
      <c r="X378">
        <f t="shared" si="103"/>
        <v>-6.105744816901424E-2</v>
      </c>
      <c r="Y378">
        <f t="shared" si="103"/>
        <v>-7.185735E-2</v>
      </c>
      <c r="Z378">
        <f t="shared" si="103"/>
        <v>-5.1328961999999999E-2</v>
      </c>
      <c r="AA378">
        <f t="shared" si="102"/>
        <v>-9.2513899999999996E-2</v>
      </c>
      <c r="AB378">
        <f t="shared" si="102"/>
        <v>-4.4243999999999999E-2</v>
      </c>
      <c r="AC378">
        <f t="shared" si="102"/>
        <v>0.12218587760327854</v>
      </c>
      <c r="AD378">
        <f t="shared" si="102"/>
        <v>-0.13079595486260967</v>
      </c>
      <c r="AE378">
        <f t="shared" si="102"/>
        <v>-7.1846531999999991E-2</v>
      </c>
      <c r="AF378">
        <f t="shared" si="102"/>
        <v>-0.20467466320717992</v>
      </c>
      <c r="AG378">
        <f t="shared" si="102"/>
        <v>2.86327778688E-4</v>
      </c>
      <c r="AH378">
        <f t="shared" si="102"/>
        <v>2.6408250000000002E-4</v>
      </c>
      <c r="AI378">
        <f t="shared" si="102"/>
        <v>8.8427701520459506E-5</v>
      </c>
      <c r="AJ378">
        <f t="shared" si="102"/>
        <v>1.7885894777400518E-2</v>
      </c>
      <c r="AK378">
        <f t="shared" si="102"/>
        <v>1.8350372551346068E-5</v>
      </c>
      <c r="AL378">
        <f t="shared" si="102"/>
        <v>2.7784983965588133E-2</v>
      </c>
      <c r="AM378">
        <f t="shared" si="102"/>
        <v>0.38382347999999999</v>
      </c>
      <c r="AN378">
        <f t="shared" si="102"/>
        <v>1.7574425150834298E-5</v>
      </c>
      <c r="AO378">
        <f t="shared" si="102"/>
        <v>-9.7794590754238762E-3</v>
      </c>
      <c r="AP378">
        <f t="shared" si="99"/>
        <v>-1.5502494407444578E-2</v>
      </c>
      <c r="AQ378">
        <f t="shared" si="99"/>
        <v>-6.0667255266221003E-3</v>
      </c>
      <c r="AR378">
        <f t="shared" si="99"/>
        <v>1.6553956594670141E-2</v>
      </c>
      <c r="AS378">
        <f t="shared" si="99"/>
        <v>-4.0397497688499137E-2</v>
      </c>
      <c r="AT378">
        <f t="shared" si="99"/>
        <v>-3.3811700399999996E-3</v>
      </c>
      <c r="AU378">
        <f t="shared" si="99"/>
        <v>0.1015270632</v>
      </c>
      <c r="AV378">
        <f t="shared" si="99"/>
        <v>2.7985225476320503E-2</v>
      </c>
      <c r="AW378">
        <f t="shared" si="99"/>
        <v>-2.0287881043199998E-3</v>
      </c>
    </row>
    <row r="379" spans="1:49" x14ac:dyDescent="0.25">
      <c r="A379">
        <v>0.5</v>
      </c>
      <c r="B379">
        <v>8.5</v>
      </c>
      <c r="C379">
        <v>25</v>
      </c>
      <c r="D379">
        <v>0.8</v>
      </c>
      <c r="E379">
        <f t="shared" si="93"/>
        <v>0.66752984429065743</v>
      </c>
      <c r="F379" t="str">
        <f t="shared" si="94"/>
        <v/>
      </c>
      <c r="G379">
        <f t="shared" si="91"/>
        <v>2061611.906491935</v>
      </c>
      <c r="H379">
        <f t="shared" si="92"/>
        <v>2794191.0431566429</v>
      </c>
      <c r="I379">
        <f t="shared" si="95"/>
        <v>0.13332435850589094</v>
      </c>
      <c r="J379">
        <f t="shared" si="96"/>
        <v>2.1258849600883062E-2</v>
      </c>
      <c r="K379">
        <f t="shared" si="103"/>
        <v>5.3671799999999999E-2</v>
      </c>
      <c r="L379">
        <f t="shared" si="103"/>
        <v>-0.20183205411825259</v>
      </c>
      <c r="M379">
        <f t="shared" si="103"/>
        <v>0.34669</v>
      </c>
      <c r="N379">
        <f t="shared" si="103"/>
        <v>-2.3738485741236864E-2</v>
      </c>
      <c r="O379">
        <f t="shared" si="103"/>
        <v>-5.2663232000000011E-2</v>
      </c>
      <c r="P379">
        <f t="shared" si="103"/>
        <v>1.4147861417137296E-2</v>
      </c>
      <c r="Q379">
        <f t="shared" si="103"/>
        <v>-1.1556767662080007E-4</v>
      </c>
      <c r="R379">
        <f t="shared" si="103"/>
        <v>-2.6351200403605989E-3</v>
      </c>
      <c r="S379">
        <f t="shared" si="103"/>
        <v>0.18417984000000004</v>
      </c>
      <c r="T379">
        <f t="shared" si="103"/>
        <v>2.4509662500000001E-2</v>
      </c>
      <c r="U379">
        <f t="shared" si="103"/>
        <v>-2.4952478720000004E-2</v>
      </c>
      <c r="V379">
        <f t="shared" si="103"/>
        <v>0.1087477675548789</v>
      </c>
      <c r="W379">
        <f t="shared" si="103"/>
        <v>-6.8519348500640148E-2</v>
      </c>
      <c r="X379">
        <f t="shared" si="103"/>
        <v>-6.105744816901424E-2</v>
      </c>
      <c r="Y379">
        <f t="shared" si="103"/>
        <v>-7.185735E-2</v>
      </c>
      <c r="Z379">
        <f t="shared" si="103"/>
        <v>-9.1251488000000019E-2</v>
      </c>
      <c r="AA379">
        <f t="shared" si="102"/>
        <v>-9.2513899999999996E-2</v>
      </c>
      <c r="AB379">
        <f t="shared" si="102"/>
        <v>-7.8656000000000018E-2</v>
      </c>
      <c r="AC379">
        <f t="shared" si="102"/>
        <v>0.16291450347103806</v>
      </c>
      <c r="AD379">
        <f t="shared" si="102"/>
        <v>-0.13079595486260967</v>
      </c>
      <c r="AE379">
        <f t="shared" si="102"/>
        <v>-0.12772716800000003</v>
      </c>
      <c r="AF379">
        <f t="shared" si="102"/>
        <v>-0.27289955094290652</v>
      </c>
      <c r="AG379">
        <f t="shared" si="102"/>
        <v>2.1450362716160017E-3</v>
      </c>
      <c r="AH379">
        <f t="shared" si="102"/>
        <v>3.5211000000000004E-4</v>
      </c>
      <c r="AI379">
        <f t="shared" si="102"/>
        <v>3.7263360640720405E-4</v>
      </c>
      <c r="AJ379">
        <f t="shared" si="102"/>
        <v>1.7885894777400518E-2</v>
      </c>
      <c r="AK379">
        <f t="shared" si="102"/>
        <v>5.7996239174624636E-5</v>
      </c>
      <c r="AL379">
        <f t="shared" si="102"/>
        <v>3.7046645287450851E-2</v>
      </c>
      <c r="AM379">
        <f t="shared" si="102"/>
        <v>0.51176463999999999</v>
      </c>
      <c r="AN379">
        <f t="shared" si="102"/>
        <v>1.3165952522691787E-4</v>
      </c>
      <c r="AO379">
        <f t="shared" si="102"/>
        <v>-9.7794590754238762E-3</v>
      </c>
      <c r="AP379">
        <f t="shared" si="99"/>
        <v>-1.5502494407444578E-2</v>
      </c>
      <c r="AQ379">
        <f t="shared" si="99"/>
        <v>-1.0785289825105958E-2</v>
      </c>
      <c r="AR379">
        <f t="shared" si="99"/>
        <v>2.2071942126226856E-2</v>
      </c>
      <c r="AS379">
        <f t="shared" si="99"/>
        <v>-7.1817773668442927E-2</v>
      </c>
      <c r="AT379">
        <f t="shared" si="99"/>
        <v>-1.0686167040000005E-2</v>
      </c>
      <c r="AU379">
        <f t="shared" si="99"/>
        <v>0.24065674240000007</v>
      </c>
      <c r="AV379">
        <f t="shared" si="99"/>
        <v>4.9751511957903123E-2</v>
      </c>
      <c r="AW379">
        <f t="shared" si="99"/>
        <v>-1.1399061831680006E-2</v>
      </c>
    </row>
    <row r="380" spans="1:49" x14ac:dyDescent="0.25">
      <c r="A380">
        <v>0.5</v>
      </c>
      <c r="B380">
        <v>8.5</v>
      </c>
      <c r="C380">
        <v>25</v>
      </c>
      <c r="D380">
        <v>1</v>
      </c>
      <c r="E380">
        <f t="shared" si="93"/>
        <v>0.66752984429065743</v>
      </c>
      <c r="F380" t="str">
        <f t="shared" si="94"/>
        <v/>
      </c>
      <c r="G380">
        <f t="shared" si="91"/>
        <v>3579299.5864762599</v>
      </c>
      <c r="H380">
        <f t="shared" si="92"/>
        <v>5055670.4941137312</v>
      </c>
      <c r="I380">
        <f t="shared" si="95"/>
        <v>0.2314731593102656</v>
      </c>
      <c r="J380">
        <f t="shared" si="96"/>
        <v>3.84647066023684E-2</v>
      </c>
      <c r="K380">
        <f t="shared" si="103"/>
        <v>5.3671799999999999E-2</v>
      </c>
      <c r="L380">
        <f t="shared" si="103"/>
        <v>-0.20183205411825259</v>
      </c>
      <c r="M380">
        <f t="shared" si="103"/>
        <v>0.43336249999999998</v>
      </c>
      <c r="N380">
        <f t="shared" si="103"/>
        <v>-2.3738485741236864E-2</v>
      </c>
      <c r="O380">
        <f t="shared" si="103"/>
        <v>-8.2286300000000007E-2</v>
      </c>
      <c r="P380">
        <f t="shared" si="103"/>
        <v>1.7684826771421618E-2</v>
      </c>
      <c r="Q380">
        <f t="shared" si="103"/>
        <v>-4.408557E-4</v>
      </c>
      <c r="R380">
        <f t="shared" si="103"/>
        <v>-3.2939000504507484E-3</v>
      </c>
      <c r="S380">
        <f t="shared" si="103"/>
        <v>0.28778100000000001</v>
      </c>
      <c r="T380">
        <f t="shared" si="103"/>
        <v>2.4509662500000001E-2</v>
      </c>
      <c r="U380">
        <f t="shared" si="103"/>
        <v>-4.8735309999999997E-2</v>
      </c>
      <c r="V380">
        <f t="shared" si="103"/>
        <v>0.13593470944359862</v>
      </c>
      <c r="W380">
        <f t="shared" si="103"/>
        <v>-8.5649185625800164E-2</v>
      </c>
      <c r="X380">
        <f t="shared" si="103"/>
        <v>-6.105744816901424E-2</v>
      </c>
      <c r="Y380">
        <f t="shared" si="103"/>
        <v>-7.185735E-2</v>
      </c>
      <c r="Z380">
        <f t="shared" si="103"/>
        <v>-0.14258045</v>
      </c>
      <c r="AA380">
        <f t="shared" si="102"/>
        <v>-9.2513899999999996E-2</v>
      </c>
      <c r="AB380">
        <f t="shared" si="102"/>
        <v>-0.1229</v>
      </c>
      <c r="AC380">
        <f t="shared" si="102"/>
        <v>0.20364312933879758</v>
      </c>
      <c r="AD380">
        <f t="shared" si="102"/>
        <v>-0.13079595486260967</v>
      </c>
      <c r="AE380">
        <f t="shared" si="102"/>
        <v>-0.19957369999999999</v>
      </c>
      <c r="AF380">
        <f t="shared" si="102"/>
        <v>-0.34112443867863318</v>
      </c>
      <c r="AG380">
        <f t="shared" si="102"/>
        <v>1.0228330000000001E-2</v>
      </c>
      <c r="AH380">
        <f t="shared" si="102"/>
        <v>4.4013750000000001E-4</v>
      </c>
      <c r="AI380">
        <f t="shared" si="102"/>
        <v>1.1371875195532344E-3</v>
      </c>
      <c r="AJ380">
        <f t="shared" si="102"/>
        <v>1.7885894777400518E-2</v>
      </c>
      <c r="AK380">
        <f t="shared" si="102"/>
        <v>1.4159238079742339E-4</v>
      </c>
      <c r="AL380">
        <f t="shared" si="102"/>
        <v>4.6308306609313558E-2</v>
      </c>
      <c r="AM380">
        <f t="shared" si="102"/>
        <v>0.63970579999999999</v>
      </c>
      <c r="AN380">
        <f t="shared" si="102"/>
        <v>6.2780153859576119E-4</v>
      </c>
      <c r="AO380">
        <f t="shared" si="102"/>
        <v>-9.7794590754238762E-3</v>
      </c>
      <c r="AP380">
        <f t="shared" si="99"/>
        <v>-1.5502494407444578E-2</v>
      </c>
      <c r="AQ380">
        <f t="shared" si="99"/>
        <v>-1.6852015351728058E-2</v>
      </c>
      <c r="AR380">
        <f t="shared" si="99"/>
        <v>2.7589927657783571E-2</v>
      </c>
      <c r="AS380">
        <f t="shared" si="99"/>
        <v>-0.11221527135694205</v>
      </c>
      <c r="AT380">
        <f t="shared" si="99"/>
        <v>-2.6089274999999999E-2</v>
      </c>
      <c r="AU380">
        <f t="shared" si="99"/>
        <v>0.47003270000000003</v>
      </c>
      <c r="AV380">
        <f t="shared" si="99"/>
        <v>7.7736737434223616E-2</v>
      </c>
      <c r="AW380">
        <f t="shared" si="99"/>
        <v>-4.3483969999999997E-2</v>
      </c>
    </row>
    <row r="381" spans="1:49" x14ac:dyDescent="0.25">
      <c r="A381">
        <v>0.5</v>
      </c>
      <c r="B381">
        <v>8.5</v>
      </c>
      <c r="C381">
        <v>25</v>
      </c>
      <c r="D381">
        <v>1.2</v>
      </c>
      <c r="E381">
        <f t="shared" si="93"/>
        <v>0.66752984429065743</v>
      </c>
      <c r="F381" t="str">
        <f t="shared" si="94"/>
        <v/>
      </c>
      <c r="G381">
        <f t="shared" si="91"/>
        <v>4985442.759575922</v>
      </c>
      <c r="H381">
        <f t="shared" si="92"/>
        <v>7796681.7756579984</v>
      </c>
      <c r="I381">
        <f t="shared" si="95"/>
        <v>0.3224083813715104</v>
      </c>
      <c r="J381">
        <f t="shared" si="96"/>
        <v>5.9318952317380026E-2</v>
      </c>
      <c r="K381">
        <f t="shared" si="103"/>
        <v>5.3671799999999999E-2</v>
      </c>
      <c r="L381">
        <f t="shared" si="103"/>
        <v>-0.20183205411825259</v>
      </c>
      <c r="M381">
        <f t="shared" si="103"/>
        <v>0.52003499999999991</v>
      </c>
      <c r="N381">
        <f t="shared" si="103"/>
        <v>-2.3738485741236864E-2</v>
      </c>
      <c r="O381">
        <f t="shared" si="103"/>
        <v>-0.11849227200000001</v>
      </c>
      <c r="P381">
        <f t="shared" si="103"/>
        <v>2.1221792125705945E-2</v>
      </c>
      <c r="Q381">
        <f t="shared" si="103"/>
        <v>-1.3163880665087999E-3</v>
      </c>
      <c r="R381">
        <f t="shared" si="103"/>
        <v>-3.9526800605408979E-3</v>
      </c>
      <c r="S381">
        <f t="shared" si="103"/>
        <v>0.41440463999999999</v>
      </c>
      <c r="T381">
        <f t="shared" si="103"/>
        <v>2.4509662500000001E-2</v>
      </c>
      <c r="U381">
        <f t="shared" si="103"/>
        <v>-8.4214615679999993E-2</v>
      </c>
      <c r="V381">
        <f t="shared" si="103"/>
        <v>0.16312165133231832</v>
      </c>
      <c r="W381">
        <f t="shared" si="103"/>
        <v>-0.10277902275096019</v>
      </c>
      <c r="X381">
        <f t="shared" si="103"/>
        <v>-6.105744816901424E-2</v>
      </c>
      <c r="Y381">
        <f t="shared" si="103"/>
        <v>-7.185735E-2</v>
      </c>
      <c r="Z381">
        <f t="shared" si="103"/>
        <v>-0.205315848</v>
      </c>
      <c r="AA381">
        <f t="shared" si="102"/>
        <v>-9.2513899999999996E-2</v>
      </c>
      <c r="AB381">
        <f t="shared" si="102"/>
        <v>-0.17697599999999999</v>
      </c>
      <c r="AC381">
        <f t="shared" si="102"/>
        <v>0.24437175520655707</v>
      </c>
      <c r="AD381">
        <f t="shared" si="102"/>
        <v>-0.13079595486260967</v>
      </c>
      <c r="AE381">
        <f t="shared" si="102"/>
        <v>-0.28738612799999996</v>
      </c>
      <c r="AF381">
        <f t="shared" si="102"/>
        <v>-0.40934932641435984</v>
      </c>
      <c r="AG381">
        <f t="shared" si="102"/>
        <v>3.6649955672064E-2</v>
      </c>
      <c r="AH381">
        <f t="shared" si="102"/>
        <v>5.2816500000000004E-4</v>
      </c>
      <c r="AI381">
        <f t="shared" si="102"/>
        <v>2.8296864486547042E-3</v>
      </c>
      <c r="AJ381">
        <f t="shared" si="102"/>
        <v>1.7885894777400518E-2</v>
      </c>
      <c r="AK381">
        <f t="shared" si="102"/>
        <v>2.9360596082153708E-4</v>
      </c>
      <c r="AL381">
        <f t="shared" si="102"/>
        <v>5.5569967931176266E-2</v>
      </c>
      <c r="AM381">
        <f t="shared" si="102"/>
        <v>0.76764695999999999</v>
      </c>
      <c r="AN381">
        <f t="shared" si="102"/>
        <v>2.2495264193067902E-3</v>
      </c>
      <c r="AO381">
        <f t="shared" si="102"/>
        <v>-9.7794590754238762E-3</v>
      </c>
      <c r="AP381">
        <f t="shared" si="99"/>
        <v>-1.5502494407444578E-2</v>
      </c>
      <c r="AQ381">
        <f t="shared" si="99"/>
        <v>-2.4266902106488401E-2</v>
      </c>
      <c r="AR381">
        <f t="shared" si="99"/>
        <v>3.3107913189340282E-2</v>
      </c>
      <c r="AS381">
        <f t="shared" si="99"/>
        <v>-0.16158999075399655</v>
      </c>
      <c r="AT381">
        <f t="shared" si="99"/>
        <v>-5.4098720639999993E-2</v>
      </c>
      <c r="AU381">
        <f t="shared" si="99"/>
        <v>0.81221650560000003</v>
      </c>
      <c r="AV381">
        <f t="shared" si="99"/>
        <v>0.11194090190528201</v>
      </c>
      <c r="AW381">
        <f t="shared" si="99"/>
        <v>-0.12984243867647999</v>
      </c>
    </row>
    <row r="382" spans="1:49" x14ac:dyDescent="0.25">
      <c r="A382">
        <v>0.5</v>
      </c>
      <c r="B382">
        <v>8.5</v>
      </c>
      <c r="C382">
        <v>25</v>
      </c>
      <c r="D382">
        <v>1.4</v>
      </c>
      <c r="E382">
        <f t="shared" si="93"/>
        <v>0.66752984429065743</v>
      </c>
      <c r="F382" t="str">
        <f t="shared" si="94"/>
        <v/>
      </c>
      <c r="G382">
        <f t="shared" si="91"/>
        <v>6234942.1402776083</v>
      </c>
      <c r="H382">
        <f t="shared" si="92"/>
        <v>10870531.717688713</v>
      </c>
      <c r="I382">
        <f t="shared" si="95"/>
        <v>0.4032134557218181</v>
      </c>
      <c r="J382">
        <f t="shared" si="96"/>
        <v>8.2705511290631584E-2</v>
      </c>
      <c r="K382">
        <f t="shared" si="103"/>
        <v>5.3671799999999999E-2</v>
      </c>
      <c r="L382">
        <f t="shared" si="103"/>
        <v>-0.20183205411825259</v>
      </c>
      <c r="M382">
        <f t="shared" si="103"/>
        <v>0.60670749999999996</v>
      </c>
      <c r="N382">
        <f t="shared" si="103"/>
        <v>-2.3738485741236864E-2</v>
      </c>
      <c r="O382">
        <f t="shared" si="103"/>
        <v>-0.16128114799999999</v>
      </c>
      <c r="P382">
        <f t="shared" si="103"/>
        <v>2.4758757479990266E-2</v>
      </c>
      <c r="Q382">
        <f t="shared" si="103"/>
        <v>-3.3194388639551987E-3</v>
      </c>
      <c r="R382">
        <f t="shared" si="103"/>
        <v>-4.6114600706310474E-3</v>
      </c>
      <c r="S382">
        <f t="shared" si="103"/>
        <v>0.56405075999999998</v>
      </c>
      <c r="T382">
        <f t="shared" si="103"/>
        <v>2.4509662500000001E-2</v>
      </c>
      <c r="U382">
        <f t="shared" si="103"/>
        <v>-0.13372969063999995</v>
      </c>
      <c r="V382">
        <f t="shared" si="103"/>
        <v>0.19030859322103805</v>
      </c>
      <c r="W382">
        <f t="shared" si="103"/>
        <v>-0.11990885987612022</v>
      </c>
      <c r="X382">
        <f t="shared" si="103"/>
        <v>-6.105744816901424E-2</v>
      </c>
      <c r="Y382">
        <f t="shared" si="103"/>
        <v>-7.185735E-2</v>
      </c>
      <c r="Z382">
        <f t="shared" si="103"/>
        <v>-0.27945768199999999</v>
      </c>
      <c r="AA382">
        <f t="shared" si="102"/>
        <v>-9.2513899999999996E-2</v>
      </c>
      <c r="AB382">
        <f t="shared" si="102"/>
        <v>-0.24088399999999996</v>
      </c>
      <c r="AC382">
        <f t="shared" si="102"/>
        <v>0.28510038107431657</v>
      </c>
      <c r="AD382">
        <f t="shared" si="102"/>
        <v>-0.13079595486260967</v>
      </c>
      <c r="AE382">
        <f t="shared" si="102"/>
        <v>-0.39116445199999994</v>
      </c>
      <c r="AF382">
        <f t="shared" si="102"/>
        <v>-0.47757421415008644</v>
      </c>
      <c r="AG382">
        <f t="shared" si="102"/>
        <v>0.10782041053683195</v>
      </c>
      <c r="AH382">
        <f t="shared" si="102"/>
        <v>6.1619249999999995E-4</v>
      </c>
      <c r="AI382">
        <f t="shared" si="102"/>
        <v>6.1160674051619849E-3</v>
      </c>
      <c r="AJ382">
        <f t="shared" si="102"/>
        <v>1.7885894777400518E-2</v>
      </c>
      <c r="AK382">
        <f t="shared" si="102"/>
        <v>5.4394129007138156E-4</v>
      </c>
      <c r="AL382">
        <f t="shared" si="102"/>
        <v>6.4831629253038967E-2</v>
      </c>
      <c r="AM382">
        <f t="shared" si="102"/>
        <v>0.89558811999999988</v>
      </c>
      <c r="AN382">
        <f t="shared" si="102"/>
        <v>6.6178759999970388E-3</v>
      </c>
      <c r="AO382">
        <f t="shared" si="102"/>
        <v>-9.7794590754238762E-3</v>
      </c>
      <c r="AP382">
        <f t="shared" si="99"/>
        <v>-1.5502494407444578E-2</v>
      </c>
      <c r="AQ382">
        <f t="shared" si="99"/>
        <v>-3.3029950089386986E-2</v>
      </c>
      <c r="AR382">
        <f t="shared" si="99"/>
        <v>3.8625898720896994E-2</v>
      </c>
      <c r="AS382">
        <f t="shared" si="99"/>
        <v>-0.21994193185960637</v>
      </c>
      <c r="AT382">
        <f t="shared" si="99"/>
        <v>-0.10022455883999996</v>
      </c>
      <c r="AU382">
        <f t="shared" si="99"/>
        <v>1.2897697287999998</v>
      </c>
      <c r="AV382">
        <f t="shared" si="99"/>
        <v>0.15236400537107825</v>
      </c>
      <c r="AW382">
        <f t="shared" si="99"/>
        <v>-0.32741411753791982</v>
      </c>
    </row>
    <row r="383" spans="1:49" x14ac:dyDescent="0.25">
      <c r="A383">
        <v>0.5</v>
      </c>
      <c r="B383">
        <v>8.5</v>
      </c>
      <c r="C383">
        <v>25</v>
      </c>
      <c r="D383">
        <v>1.6</v>
      </c>
      <c r="E383">
        <f t="shared" si="93"/>
        <v>0.66752984429065743</v>
      </c>
      <c r="F383" t="str">
        <f t="shared" si="94"/>
        <v/>
      </c>
      <c r="G383">
        <f t="shared" si="91"/>
        <v>7276991.7884417279</v>
      </c>
      <c r="H383">
        <f t="shared" si="92"/>
        <v>13983019.712059936</v>
      </c>
      <c r="I383">
        <f t="shared" si="95"/>
        <v>0.4706027642697963</v>
      </c>
      <c r="J383">
        <f t="shared" si="96"/>
        <v>0.10638603747331557</v>
      </c>
      <c r="K383">
        <f t="shared" si="103"/>
        <v>5.3671799999999999E-2</v>
      </c>
      <c r="L383">
        <f t="shared" si="103"/>
        <v>-0.20183205411825259</v>
      </c>
      <c r="M383">
        <f t="shared" si="103"/>
        <v>0.69338</v>
      </c>
      <c r="N383">
        <f t="shared" si="103"/>
        <v>-2.3738485741236864E-2</v>
      </c>
      <c r="O383">
        <f t="shared" si="103"/>
        <v>-0.21065292800000004</v>
      </c>
      <c r="P383">
        <f t="shared" si="103"/>
        <v>2.8295722834274593E-2</v>
      </c>
      <c r="Q383">
        <f t="shared" si="103"/>
        <v>-7.3963313037312042E-3</v>
      </c>
      <c r="R383">
        <f t="shared" si="103"/>
        <v>-5.2702400807211978E-3</v>
      </c>
      <c r="S383">
        <f t="shared" si="103"/>
        <v>0.73671936000000016</v>
      </c>
      <c r="T383">
        <f t="shared" si="103"/>
        <v>2.4509662500000001E-2</v>
      </c>
      <c r="U383">
        <f t="shared" si="103"/>
        <v>-0.19961982976000003</v>
      </c>
      <c r="V383">
        <f t="shared" si="103"/>
        <v>0.2174955351097578</v>
      </c>
      <c r="W383">
        <f t="shared" si="103"/>
        <v>-0.1370386970012803</v>
      </c>
      <c r="X383">
        <f t="shared" si="103"/>
        <v>-6.105744816901424E-2</v>
      </c>
      <c r="Y383">
        <f t="shared" si="103"/>
        <v>-7.185735E-2</v>
      </c>
      <c r="Z383">
        <f t="shared" si="103"/>
        <v>-0.36500595200000008</v>
      </c>
      <c r="AA383">
        <f t="shared" si="102"/>
        <v>-9.2513899999999996E-2</v>
      </c>
      <c r="AB383">
        <f t="shared" si="102"/>
        <v>-0.31462400000000007</v>
      </c>
      <c r="AC383">
        <f t="shared" si="102"/>
        <v>0.32582900694207612</v>
      </c>
      <c r="AD383">
        <f t="shared" si="102"/>
        <v>-0.13079595486260967</v>
      </c>
      <c r="AE383">
        <f t="shared" si="102"/>
        <v>-0.51090867200000012</v>
      </c>
      <c r="AF383">
        <f t="shared" si="102"/>
        <v>-0.54579910188581304</v>
      </c>
      <c r="AG383">
        <f t="shared" si="102"/>
        <v>0.27456464276684822</v>
      </c>
      <c r="AH383">
        <f t="shared" si="102"/>
        <v>7.0422000000000008E-4</v>
      </c>
      <c r="AI383">
        <f t="shared" si="102"/>
        <v>1.192427540503053E-2</v>
      </c>
      <c r="AJ383">
        <f t="shared" si="102"/>
        <v>1.7885894777400518E-2</v>
      </c>
      <c r="AK383">
        <f t="shared" si="102"/>
        <v>9.2793982679399418E-4</v>
      </c>
      <c r="AL383">
        <f t="shared" si="102"/>
        <v>7.4093290574901702E-2</v>
      </c>
      <c r="AM383">
        <f t="shared" si="102"/>
        <v>1.02352928</v>
      </c>
      <c r="AN383">
        <f t="shared" si="102"/>
        <v>1.6852419229045488E-2</v>
      </c>
      <c r="AO383">
        <f t="shared" si="102"/>
        <v>-9.7794590754238762E-3</v>
      </c>
      <c r="AP383">
        <f t="shared" si="99"/>
        <v>-1.5502494407444578E-2</v>
      </c>
      <c r="AQ383">
        <f t="shared" si="99"/>
        <v>-4.314115930042383E-2</v>
      </c>
      <c r="AR383">
        <f t="shared" si="99"/>
        <v>4.4143884252453712E-2</v>
      </c>
      <c r="AS383">
        <f t="shared" si="99"/>
        <v>-0.28727109467377171</v>
      </c>
      <c r="AT383">
        <f t="shared" si="99"/>
        <v>-0.17097867264000008</v>
      </c>
      <c r="AU383">
        <f t="shared" si="99"/>
        <v>1.9252539392000005</v>
      </c>
      <c r="AV383">
        <f t="shared" si="99"/>
        <v>0.19900604783161249</v>
      </c>
      <c r="AW383">
        <f t="shared" ref="L383:AW390" si="104">AW$4*$A383^AW$1*$D383^AW$2*$E383^AW$3</f>
        <v>-0.72953995722752041</v>
      </c>
    </row>
    <row r="384" spans="1:49" x14ac:dyDescent="0.25">
      <c r="A384">
        <v>0.6</v>
      </c>
      <c r="B384">
        <v>7.5</v>
      </c>
      <c r="C384">
        <v>21</v>
      </c>
      <c r="D384">
        <v>0.4</v>
      </c>
      <c r="E384">
        <f t="shared" si="93"/>
        <v>0.63548841176470594</v>
      </c>
      <c r="F384" t="str">
        <f t="shared" si="94"/>
        <v/>
      </c>
      <c r="G384">
        <f t="shared" si="91"/>
        <v>-715306.84789277264</v>
      </c>
      <c r="H384">
        <f t="shared" si="92"/>
        <v>-194519.13213638408</v>
      </c>
      <c r="I384">
        <f t="shared" si="95"/>
        <v>-7.6317761069819856E-2</v>
      </c>
      <c r="J384">
        <f t="shared" si="96"/>
        <v>-2.7671601716337622E-3</v>
      </c>
      <c r="K384">
        <f t="shared" si="103"/>
        <v>5.3671799999999999E-2</v>
      </c>
      <c r="L384">
        <f t="shared" si="104"/>
        <v>-0.19214411552057648</v>
      </c>
      <c r="M384">
        <f t="shared" si="104"/>
        <v>0.173345</v>
      </c>
      <c r="N384">
        <f t="shared" si="104"/>
        <v>-2.5817141497471129E-2</v>
      </c>
      <c r="O384">
        <f t="shared" si="104"/>
        <v>-2.2750516224000008E-2</v>
      </c>
      <c r="P384">
        <f t="shared" si="104"/>
        <v>7.3240768505369635E-3</v>
      </c>
      <c r="Q384">
        <f t="shared" si="104"/>
        <v>-1.805744947200001E-6</v>
      </c>
      <c r="R384">
        <f t="shared" si="104"/>
        <v>-1.2986719125484079E-3</v>
      </c>
      <c r="S384">
        <f t="shared" si="104"/>
        <v>6.6304742400000005E-2</v>
      </c>
      <c r="T384">
        <f t="shared" si="104"/>
        <v>4.2352696799999999E-2</v>
      </c>
      <c r="U384">
        <f t="shared" si="104"/>
        <v>-3.7428718080000003E-3</v>
      </c>
      <c r="V384">
        <f t="shared" si="104"/>
        <v>5.1763937356122364E-2</v>
      </c>
      <c r="W384">
        <f t="shared" si="104"/>
        <v>-3.9138251863565648E-2</v>
      </c>
      <c r="X384">
        <f t="shared" si="104"/>
        <v>-5.5336609505370296E-2</v>
      </c>
      <c r="Y384">
        <f t="shared" si="104"/>
        <v>-0.10347458399999999</v>
      </c>
      <c r="Z384">
        <f t="shared" si="104"/>
        <v>-2.7375446400000003E-2</v>
      </c>
      <c r="AA384">
        <f t="shared" si="104"/>
        <v>-9.2513899999999996E-2</v>
      </c>
      <c r="AB384">
        <f t="shared" si="104"/>
        <v>-1.9664000000000004E-2</v>
      </c>
      <c r="AC384">
        <f t="shared" si="104"/>
        <v>7.7547303652214128E-2</v>
      </c>
      <c r="AD384">
        <f t="shared" si="104"/>
        <v>-0.11854089707580262</v>
      </c>
      <c r="AE384">
        <f t="shared" si="104"/>
        <v>-3.8318150400000001E-2</v>
      </c>
      <c r="AF384">
        <f t="shared" si="104"/>
        <v>-0.15588022349858824</v>
      </c>
      <c r="AG384">
        <f t="shared" si="104"/>
        <v>1.6758095872000014E-5</v>
      </c>
      <c r="AH384">
        <f t="shared" si="104"/>
        <v>3.0422304000000001E-4</v>
      </c>
      <c r="AI384">
        <f t="shared" si="104"/>
        <v>1.0553729000664836E-5</v>
      </c>
      <c r="AJ384">
        <f t="shared" si="104"/>
        <v>2.9423298518931388E-2</v>
      </c>
      <c r="AK384">
        <f t="shared" si="104"/>
        <v>2.97733459070497E-6</v>
      </c>
      <c r="AL384">
        <f t="shared" si="104"/>
        <v>2.0145313686358714E-2</v>
      </c>
      <c r="AM384">
        <f t="shared" si="104"/>
        <v>0.25588232</v>
      </c>
      <c r="AN384">
        <f t="shared" si="104"/>
        <v>9.7921771887520186E-7</v>
      </c>
      <c r="AO384">
        <f t="shared" si="104"/>
        <v>-1.1172054047764236E-2</v>
      </c>
      <c r="AP384">
        <f t="shared" si="104"/>
        <v>-1.273354645014706E-2</v>
      </c>
      <c r="AQ384">
        <f t="shared" si="104"/>
        <v>-4.2226925657700238E-3</v>
      </c>
      <c r="AR384">
        <f t="shared" si="104"/>
        <v>1.1426221646281832E-2</v>
      </c>
      <c r="AS384">
        <f t="shared" si="104"/>
        <v>-2.4613387391648762E-2</v>
      </c>
      <c r="AT384">
        <f t="shared" si="104"/>
        <v>-1.1541060403200004E-3</v>
      </c>
      <c r="AU384">
        <f t="shared" si="104"/>
        <v>3.6098511360000009E-2</v>
      </c>
      <c r="AV384">
        <f t="shared" si="104"/>
        <v>2.0461005813855074E-2</v>
      </c>
      <c r="AW384">
        <f t="shared" si="104"/>
        <v>-1.781103411200001E-4</v>
      </c>
    </row>
    <row r="385" spans="1:49" x14ac:dyDescent="0.25">
      <c r="A385">
        <v>0.6</v>
      </c>
      <c r="B385">
        <v>7.5</v>
      </c>
      <c r="C385">
        <v>21</v>
      </c>
      <c r="D385">
        <v>0.6</v>
      </c>
      <c r="E385">
        <f t="shared" si="93"/>
        <v>0.63548841176470594</v>
      </c>
      <c r="F385" t="str">
        <f t="shared" si="94"/>
        <v/>
      </c>
      <c r="G385">
        <f t="shared" si="91"/>
        <v>290514.53595415247</v>
      </c>
      <c r="H385">
        <f t="shared" si="92"/>
        <v>517770.41952990595</v>
      </c>
      <c r="I385">
        <f t="shared" si="95"/>
        <v>3.0995675502860809E-2</v>
      </c>
      <c r="J385">
        <f t="shared" si="96"/>
        <v>7.3656183185554546E-3</v>
      </c>
      <c r="K385">
        <f t="shared" si="103"/>
        <v>5.3671799999999999E-2</v>
      </c>
      <c r="L385">
        <f t="shared" si="104"/>
        <v>-0.19214411552057648</v>
      </c>
      <c r="M385">
        <f t="shared" si="104"/>
        <v>0.26001749999999996</v>
      </c>
      <c r="N385">
        <f t="shared" si="104"/>
        <v>-2.5817141497471129E-2</v>
      </c>
      <c r="O385">
        <f t="shared" si="104"/>
        <v>-5.1188661504000005E-2</v>
      </c>
      <c r="P385">
        <f t="shared" si="104"/>
        <v>1.0986115275805446E-2</v>
      </c>
      <c r="Q385">
        <f t="shared" si="104"/>
        <v>-2.0568563539199999E-5</v>
      </c>
      <c r="R385">
        <f t="shared" si="104"/>
        <v>-1.9480078688226118E-3</v>
      </c>
      <c r="S385">
        <f t="shared" si="104"/>
        <v>0.1491856704</v>
      </c>
      <c r="T385">
        <f t="shared" si="104"/>
        <v>4.2352696799999999E-2</v>
      </c>
      <c r="U385">
        <f t="shared" si="104"/>
        <v>-1.2632192351999997E-2</v>
      </c>
      <c r="V385">
        <f t="shared" si="104"/>
        <v>7.7645906034183532E-2</v>
      </c>
      <c r="W385">
        <f t="shared" si="104"/>
        <v>-5.8707377795348466E-2</v>
      </c>
      <c r="X385">
        <f t="shared" si="104"/>
        <v>-5.5336609505370296E-2</v>
      </c>
      <c r="Y385">
        <f t="shared" si="104"/>
        <v>-0.10347458399999999</v>
      </c>
      <c r="Z385">
        <f t="shared" si="104"/>
        <v>-6.1594754399999993E-2</v>
      </c>
      <c r="AA385">
        <f t="shared" si="104"/>
        <v>-9.2513899999999996E-2</v>
      </c>
      <c r="AB385">
        <f t="shared" si="104"/>
        <v>-4.4243999999999999E-2</v>
      </c>
      <c r="AC385">
        <f t="shared" si="104"/>
        <v>0.11632095547832118</v>
      </c>
      <c r="AD385">
        <f t="shared" si="104"/>
        <v>-0.11854089707580262</v>
      </c>
      <c r="AE385">
        <f t="shared" si="104"/>
        <v>-8.6215838399999981E-2</v>
      </c>
      <c r="AF385">
        <f t="shared" si="104"/>
        <v>-0.23382033524788234</v>
      </c>
      <c r="AG385">
        <f t="shared" si="104"/>
        <v>2.86327778688E-4</v>
      </c>
      <c r="AH385">
        <f t="shared" si="104"/>
        <v>4.5633456000000001E-4</v>
      </c>
      <c r="AI385">
        <f t="shared" si="104"/>
        <v>8.0142379598798554E-5</v>
      </c>
      <c r="AJ385">
        <f t="shared" si="104"/>
        <v>2.9423298518931388E-2</v>
      </c>
      <c r="AK385">
        <f t="shared" si="104"/>
        <v>1.5072756365443904E-5</v>
      </c>
      <c r="AL385">
        <f t="shared" si="104"/>
        <v>3.0217970529538073E-2</v>
      </c>
      <c r="AM385">
        <f t="shared" si="104"/>
        <v>0.38382347999999999</v>
      </c>
      <c r="AN385">
        <f t="shared" si="104"/>
        <v>1.6730852743594254E-5</v>
      </c>
      <c r="AO385">
        <f t="shared" si="104"/>
        <v>-1.1172054047764236E-2</v>
      </c>
      <c r="AP385">
        <f t="shared" si="104"/>
        <v>-1.273354645014706E-2</v>
      </c>
      <c r="AQ385">
        <f t="shared" si="104"/>
        <v>-9.5010582729825512E-3</v>
      </c>
      <c r="AR385">
        <f t="shared" si="104"/>
        <v>1.7139332469422747E-2</v>
      </c>
      <c r="AS385">
        <f t="shared" si="104"/>
        <v>-5.5380121631209707E-2</v>
      </c>
      <c r="AT385">
        <f t="shared" si="104"/>
        <v>-5.8426618291199991E-3</v>
      </c>
      <c r="AU385">
        <f t="shared" si="104"/>
        <v>0.12183247584000001</v>
      </c>
      <c r="AV385">
        <f t="shared" si="104"/>
        <v>4.6037263081173896E-2</v>
      </c>
      <c r="AW385">
        <f t="shared" si="104"/>
        <v>-2.0287881043199998E-3</v>
      </c>
    </row>
    <row r="386" spans="1:49" x14ac:dyDescent="0.25">
      <c r="A386">
        <v>0.6</v>
      </c>
      <c r="B386">
        <v>7.5</v>
      </c>
      <c r="C386">
        <v>21</v>
      </c>
      <c r="D386">
        <v>0.8</v>
      </c>
      <c r="E386">
        <f t="shared" si="93"/>
        <v>0.63548841176470594</v>
      </c>
      <c r="F386">
        <f t="shared" si="94"/>
        <v>0.97281812997274875</v>
      </c>
      <c r="G386">
        <f t="shared" si="91"/>
        <v>1292508.9536256094</v>
      </c>
      <c r="H386">
        <f t="shared" si="92"/>
        <v>1472435.0361616851</v>
      </c>
      <c r="I386">
        <f t="shared" si="95"/>
        <v>0.13790080410105182</v>
      </c>
      <c r="J386">
        <f t="shared" si="96"/>
        <v>2.0946338504780018E-2</v>
      </c>
      <c r="K386">
        <f t="shared" si="103"/>
        <v>5.3671799999999999E-2</v>
      </c>
      <c r="L386">
        <f t="shared" si="104"/>
        <v>-0.19214411552057648</v>
      </c>
      <c r="M386">
        <f t="shared" si="104"/>
        <v>0.34669</v>
      </c>
      <c r="N386">
        <f t="shared" si="104"/>
        <v>-2.5817141497471129E-2</v>
      </c>
      <c r="O386">
        <f t="shared" si="104"/>
        <v>-9.1002064896000032E-2</v>
      </c>
      <c r="P386">
        <f t="shared" si="104"/>
        <v>1.4648153701073927E-2</v>
      </c>
      <c r="Q386">
        <f t="shared" si="104"/>
        <v>-1.1556767662080007E-4</v>
      </c>
      <c r="R386">
        <f t="shared" si="104"/>
        <v>-2.5973438250968157E-3</v>
      </c>
      <c r="S386">
        <f t="shared" si="104"/>
        <v>0.26521896960000002</v>
      </c>
      <c r="T386">
        <f t="shared" si="104"/>
        <v>4.2352696799999999E-2</v>
      </c>
      <c r="U386">
        <f t="shared" si="104"/>
        <v>-2.9942974464000002E-2</v>
      </c>
      <c r="V386">
        <f t="shared" si="104"/>
        <v>0.10352787471224473</v>
      </c>
      <c r="W386">
        <f t="shared" si="104"/>
        <v>-7.8276503727131297E-2</v>
      </c>
      <c r="X386">
        <f t="shared" si="104"/>
        <v>-5.5336609505370296E-2</v>
      </c>
      <c r="Y386">
        <f t="shared" si="104"/>
        <v>-0.10347458399999999</v>
      </c>
      <c r="Z386">
        <f t="shared" si="104"/>
        <v>-0.10950178560000001</v>
      </c>
      <c r="AA386">
        <f t="shared" si="104"/>
        <v>-9.2513899999999996E-2</v>
      </c>
      <c r="AB386">
        <f t="shared" si="104"/>
        <v>-7.8656000000000018E-2</v>
      </c>
      <c r="AC386">
        <f t="shared" si="104"/>
        <v>0.15509460730442826</v>
      </c>
      <c r="AD386">
        <f t="shared" si="104"/>
        <v>-0.11854089707580262</v>
      </c>
      <c r="AE386">
        <f t="shared" si="104"/>
        <v>-0.1532726016</v>
      </c>
      <c r="AF386">
        <f t="shared" si="104"/>
        <v>-0.31176044699717648</v>
      </c>
      <c r="AG386">
        <f t="shared" si="104"/>
        <v>2.1450362716160017E-3</v>
      </c>
      <c r="AH386">
        <f t="shared" si="104"/>
        <v>6.0844608000000001E-4</v>
      </c>
      <c r="AI386">
        <f t="shared" si="104"/>
        <v>3.3771932802127474E-4</v>
      </c>
      <c r="AJ386">
        <f t="shared" si="104"/>
        <v>2.9423298518931388E-2</v>
      </c>
      <c r="AK386">
        <f t="shared" si="104"/>
        <v>4.763735345127952E-5</v>
      </c>
      <c r="AL386">
        <f t="shared" si="104"/>
        <v>4.0290627372717429E-2</v>
      </c>
      <c r="AM386">
        <f t="shared" si="104"/>
        <v>0.51176463999999999</v>
      </c>
      <c r="AN386">
        <f t="shared" si="104"/>
        <v>1.2533986801602584E-4</v>
      </c>
      <c r="AO386">
        <f t="shared" si="104"/>
        <v>-1.1172054047764236E-2</v>
      </c>
      <c r="AP386">
        <f t="shared" si="104"/>
        <v>-1.273354645014706E-2</v>
      </c>
      <c r="AQ386">
        <f t="shared" si="104"/>
        <v>-1.6890770263080095E-2</v>
      </c>
      <c r="AR386">
        <f t="shared" si="104"/>
        <v>2.2852443292563664E-2</v>
      </c>
      <c r="AS386">
        <f t="shared" si="104"/>
        <v>-9.845354956659505E-2</v>
      </c>
      <c r="AT386">
        <f t="shared" si="104"/>
        <v>-1.8465696645120006E-2</v>
      </c>
      <c r="AU386">
        <f t="shared" si="104"/>
        <v>0.28878809088000007</v>
      </c>
      <c r="AV386">
        <f t="shared" si="104"/>
        <v>8.1844023255420298E-2</v>
      </c>
      <c r="AW386">
        <f t="shared" si="104"/>
        <v>-1.1399061831680006E-2</v>
      </c>
    </row>
    <row r="387" spans="1:49" x14ac:dyDescent="0.25">
      <c r="A387">
        <v>0.6</v>
      </c>
      <c r="B387">
        <v>7.5</v>
      </c>
      <c r="C387">
        <v>21</v>
      </c>
      <c r="D387">
        <v>1</v>
      </c>
      <c r="E387">
        <f t="shared" si="93"/>
        <v>0.63548841176470594</v>
      </c>
      <c r="F387" t="str">
        <f t="shared" si="94"/>
        <v/>
      </c>
      <c r="G387">
        <f t="shared" si="91"/>
        <v>2262921.7745137801</v>
      </c>
      <c r="H387">
        <f t="shared" si="92"/>
        <v>2746723.0912492997</v>
      </c>
      <c r="I387">
        <f t="shared" si="95"/>
        <v>0.24143641825294535</v>
      </c>
      <c r="J387">
        <f t="shared" si="96"/>
        <v>3.9073908345852428E-2</v>
      </c>
      <c r="K387">
        <f t="shared" si="103"/>
        <v>5.3671799999999999E-2</v>
      </c>
      <c r="L387">
        <f t="shared" si="104"/>
        <v>-0.19214411552057648</v>
      </c>
      <c r="M387">
        <f t="shared" si="104"/>
        <v>0.43336249999999998</v>
      </c>
      <c r="N387">
        <f t="shared" si="104"/>
        <v>-2.5817141497471129E-2</v>
      </c>
      <c r="O387">
        <f t="shared" si="104"/>
        <v>-0.14219072640000002</v>
      </c>
      <c r="P387">
        <f t="shared" si="104"/>
        <v>1.8310192126342408E-2</v>
      </c>
      <c r="Q387">
        <f t="shared" si="104"/>
        <v>-4.408557E-4</v>
      </c>
      <c r="R387">
        <f t="shared" si="104"/>
        <v>-3.2466797813710197E-3</v>
      </c>
      <c r="S387">
        <f t="shared" si="104"/>
        <v>0.41440463999999999</v>
      </c>
      <c r="T387">
        <f t="shared" si="104"/>
        <v>4.2352696799999999E-2</v>
      </c>
      <c r="U387">
        <f t="shared" si="104"/>
        <v>-5.8482371999999991E-2</v>
      </c>
      <c r="V387">
        <f t="shared" si="104"/>
        <v>0.1294098433903059</v>
      </c>
      <c r="W387">
        <f t="shared" si="104"/>
        <v>-9.7845629658914121E-2</v>
      </c>
      <c r="X387">
        <f t="shared" si="104"/>
        <v>-5.5336609505370296E-2</v>
      </c>
      <c r="Y387">
        <f t="shared" si="104"/>
        <v>-0.10347458399999999</v>
      </c>
      <c r="Z387">
        <f t="shared" si="104"/>
        <v>-0.17109653999999999</v>
      </c>
      <c r="AA387">
        <f t="shared" si="104"/>
        <v>-9.2513899999999996E-2</v>
      </c>
      <c r="AB387">
        <f t="shared" si="104"/>
        <v>-0.1229</v>
      </c>
      <c r="AC387">
        <f t="shared" si="104"/>
        <v>0.19386825913053532</v>
      </c>
      <c r="AD387">
        <f t="shared" si="104"/>
        <v>-0.11854089707580262</v>
      </c>
      <c r="AE387">
        <f t="shared" si="104"/>
        <v>-0.23948843999999997</v>
      </c>
      <c r="AF387">
        <f t="shared" si="104"/>
        <v>-0.38970055874647058</v>
      </c>
      <c r="AG387">
        <f t="shared" si="104"/>
        <v>1.0228330000000001E-2</v>
      </c>
      <c r="AH387">
        <f t="shared" si="104"/>
        <v>7.6055760000000002E-4</v>
      </c>
      <c r="AI387">
        <f t="shared" si="104"/>
        <v>1.0306375977211749E-3</v>
      </c>
      <c r="AJ387">
        <f t="shared" si="104"/>
        <v>2.9423298518931388E-2</v>
      </c>
      <c r="AK387">
        <f t="shared" si="104"/>
        <v>1.1630213244941285E-4</v>
      </c>
      <c r="AL387">
        <f t="shared" si="104"/>
        <v>5.0363284215896788E-2</v>
      </c>
      <c r="AM387">
        <f t="shared" si="104"/>
        <v>0.63970579999999999</v>
      </c>
      <c r="AN387">
        <f t="shared" si="104"/>
        <v>5.9766706474316479E-4</v>
      </c>
      <c r="AO387">
        <f t="shared" si="104"/>
        <v>-1.1172054047764236E-2</v>
      </c>
      <c r="AP387">
        <f t="shared" si="104"/>
        <v>-1.273354645014706E-2</v>
      </c>
      <c r="AQ387">
        <f t="shared" si="104"/>
        <v>-2.6391828536062645E-2</v>
      </c>
      <c r="AR387">
        <f t="shared" si="104"/>
        <v>2.8565554115704578E-2</v>
      </c>
      <c r="AS387">
        <f t="shared" si="104"/>
        <v>-0.15383367119780472</v>
      </c>
      <c r="AT387">
        <f t="shared" si="104"/>
        <v>-4.5082267199999998E-2</v>
      </c>
      <c r="AU387">
        <f t="shared" si="104"/>
        <v>0.56403924000000005</v>
      </c>
      <c r="AV387">
        <f t="shared" si="104"/>
        <v>0.12788128633659418</v>
      </c>
      <c r="AW387">
        <f t="shared" si="104"/>
        <v>-4.3483969999999997E-2</v>
      </c>
    </row>
    <row r="388" spans="1:49" x14ac:dyDescent="0.25">
      <c r="A388">
        <v>0.6</v>
      </c>
      <c r="B388">
        <v>7.5</v>
      </c>
      <c r="C388">
        <v>21</v>
      </c>
      <c r="D388">
        <v>1.2</v>
      </c>
      <c r="E388">
        <f t="shared" si="93"/>
        <v>0.63548841176470594</v>
      </c>
      <c r="F388" t="str">
        <f t="shared" si="94"/>
        <v/>
      </c>
      <c r="G388">
        <f t="shared" si="91"/>
        <v>3172443.4033546667</v>
      </c>
      <c r="H388">
        <f t="shared" si="92"/>
        <v>4347467.8851158489</v>
      </c>
      <c r="I388">
        <f t="shared" si="95"/>
        <v>0.33847540866970899</v>
      </c>
      <c r="J388">
        <f t="shared" si="96"/>
        <v>6.1845535948179611E-2</v>
      </c>
      <c r="K388">
        <f t="shared" si="103"/>
        <v>5.3671799999999999E-2</v>
      </c>
      <c r="L388">
        <f t="shared" si="104"/>
        <v>-0.19214411552057648</v>
      </c>
      <c r="M388">
        <f t="shared" si="104"/>
        <v>0.52003499999999991</v>
      </c>
      <c r="N388">
        <f t="shared" si="104"/>
        <v>-2.5817141497471129E-2</v>
      </c>
      <c r="O388">
        <f t="shared" si="104"/>
        <v>-0.20475464601600002</v>
      </c>
      <c r="P388">
        <f t="shared" si="104"/>
        <v>2.1972230551610891E-2</v>
      </c>
      <c r="Q388">
        <f t="shared" si="104"/>
        <v>-1.3163880665087999E-3</v>
      </c>
      <c r="R388">
        <f t="shared" si="104"/>
        <v>-3.8960157376452236E-3</v>
      </c>
      <c r="S388">
        <f t="shared" si="104"/>
        <v>0.59674268159999999</v>
      </c>
      <c r="T388">
        <f t="shared" si="104"/>
        <v>4.2352696799999999E-2</v>
      </c>
      <c r="U388">
        <f t="shared" si="104"/>
        <v>-0.10105753881599998</v>
      </c>
      <c r="V388">
        <f t="shared" si="104"/>
        <v>0.15529181206836706</v>
      </c>
      <c r="W388">
        <f t="shared" si="104"/>
        <v>-0.11741475559069693</v>
      </c>
      <c r="X388">
        <f t="shared" si="104"/>
        <v>-5.5336609505370296E-2</v>
      </c>
      <c r="Y388">
        <f t="shared" si="104"/>
        <v>-0.10347458399999999</v>
      </c>
      <c r="Z388">
        <f t="shared" si="104"/>
        <v>-0.24637901759999997</v>
      </c>
      <c r="AA388">
        <f t="shared" si="104"/>
        <v>-9.2513899999999996E-2</v>
      </c>
      <c r="AB388">
        <f t="shared" si="104"/>
        <v>-0.17697599999999999</v>
      </c>
      <c r="AC388">
        <f t="shared" si="104"/>
        <v>0.23264191095664236</v>
      </c>
      <c r="AD388">
        <f t="shared" si="104"/>
        <v>-0.11854089707580262</v>
      </c>
      <c r="AE388">
        <f t="shared" si="104"/>
        <v>-0.34486335359999992</v>
      </c>
      <c r="AF388">
        <f t="shared" si="104"/>
        <v>-0.46764067049576469</v>
      </c>
      <c r="AG388">
        <f t="shared" si="104"/>
        <v>3.6649955672064E-2</v>
      </c>
      <c r="AH388">
        <f t="shared" si="104"/>
        <v>9.1266912000000002E-4</v>
      </c>
      <c r="AI388">
        <f t="shared" si="104"/>
        <v>2.5645561471615537E-3</v>
      </c>
      <c r="AJ388">
        <f t="shared" si="104"/>
        <v>2.9423298518931388E-2</v>
      </c>
      <c r="AK388">
        <f t="shared" si="104"/>
        <v>2.4116410184710246E-4</v>
      </c>
      <c r="AL388">
        <f t="shared" si="104"/>
        <v>6.0435941059076147E-2</v>
      </c>
      <c r="AM388">
        <f t="shared" si="104"/>
        <v>0.76764695999999999</v>
      </c>
      <c r="AN388">
        <f t="shared" si="104"/>
        <v>2.1415491511800645E-3</v>
      </c>
      <c r="AO388">
        <f t="shared" si="104"/>
        <v>-1.1172054047764236E-2</v>
      </c>
      <c r="AP388">
        <f t="shared" si="104"/>
        <v>-1.273354645014706E-2</v>
      </c>
      <c r="AQ388">
        <f t="shared" si="104"/>
        <v>-3.8004233091930205E-2</v>
      </c>
      <c r="AR388">
        <f t="shared" si="104"/>
        <v>3.4278664938845495E-2</v>
      </c>
      <c r="AS388">
        <f t="shared" si="104"/>
        <v>-0.22152048652483883</v>
      </c>
      <c r="AT388">
        <f t="shared" si="104"/>
        <v>-9.3482589265919985E-2</v>
      </c>
      <c r="AU388">
        <f t="shared" si="104"/>
        <v>0.97465980672000008</v>
      </c>
      <c r="AV388">
        <f t="shared" si="104"/>
        <v>0.18414905232469558</v>
      </c>
      <c r="AW388">
        <f t="shared" si="104"/>
        <v>-0.12984243867647999</v>
      </c>
    </row>
    <row r="389" spans="1:49" x14ac:dyDescent="0.25">
      <c r="A389">
        <v>0.6</v>
      </c>
      <c r="B389">
        <v>7.5</v>
      </c>
      <c r="C389">
        <v>21</v>
      </c>
      <c r="D389">
        <v>1.4</v>
      </c>
      <c r="E389">
        <f t="shared" si="93"/>
        <v>0.63548841176470594</v>
      </c>
      <c r="F389" t="str">
        <f t="shared" si="94"/>
        <v/>
      </c>
      <c r="G389">
        <f t="shared" si="91"/>
        <v>3989352.4629685828</v>
      </c>
      <c r="H389">
        <f t="shared" si="92"/>
        <v>6198712.8806447685</v>
      </c>
      <c r="I389">
        <f t="shared" si="95"/>
        <v>0.4256333474075355</v>
      </c>
      <c r="J389">
        <f t="shared" si="96"/>
        <v>8.8180690558946923E-2</v>
      </c>
      <c r="K389">
        <f t="shared" si="103"/>
        <v>5.3671799999999999E-2</v>
      </c>
      <c r="L389">
        <f t="shared" si="104"/>
        <v>-0.19214411552057648</v>
      </c>
      <c r="M389">
        <f t="shared" si="104"/>
        <v>0.60670749999999996</v>
      </c>
      <c r="N389">
        <f t="shared" si="104"/>
        <v>-2.5817141497471129E-2</v>
      </c>
      <c r="O389">
        <f t="shared" si="104"/>
        <v>-0.27869382374399998</v>
      </c>
      <c r="P389">
        <f t="shared" si="104"/>
        <v>2.5634268976879367E-2</v>
      </c>
      <c r="Q389">
        <f t="shared" si="104"/>
        <v>-3.3194388639551987E-3</v>
      </c>
      <c r="R389">
        <f t="shared" si="104"/>
        <v>-4.5453516939194276E-3</v>
      </c>
      <c r="S389">
        <f t="shared" si="104"/>
        <v>0.81223309439999991</v>
      </c>
      <c r="T389">
        <f t="shared" si="104"/>
        <v>4.2352696799999999E-2</v>
      </c>
      <c r="U389">
        <f t="shared" si="104"/>
        <v>-0.16047562876799992</v>
      </c>
      <c r="V389">
        <f t="shared" si="104"/>
        <v>0.18117378074642823</v>
      </c>
      <c r="W389">
        <f t="shared" si="104"/>
        <v>-0.13698388152247976</v>
      </c>
      <c r="X389">
        <f t="shared" si="104"/>
        <v>-5.5336609505370296E-2</v>
      </c>
      <c r="Y389">
        <f t="shared" si="104"/>
        <v>-0.10347458399999999</v>
      </c>
      <c r="Z389">
        <f t="shared" si="104"/>
        <v>-0.33534921839999993</v>
      </c>
      <c r="AA389">
        <f t="shared" si="104"/>
        <v>-9.2513899999999996E-2</v>
      </c>
      <c r="AB389">
        <f t="shared" si="104"/>
        <v>-0.24088399999999996</v>
      </c>
      <c r="AC389">
        <f t="shared" si="104"/>
        <v>0.27141556278274942</v>
      </c>
      <c r="AD389">
        <f t="shared" si="104"/>
        <v>-0.11854089707580262</v>
      </c>
      <c r="AE389">
        <f t="shared" si="104"/>
        <v>-0.46939734239999986</v>
      </c>
      <c r="AF389">
        <f t="shared" si="104"/>
        <v>-0.54558078224505879</v>
      </c>
      <c r="AG389">
        <f t="shared" si="104"/>
        <v>0.10782041053683195</v>
      </c>
      <c r="AH389">
        <f t="shared" si="104"/>
        <v>1.06478064E-3</v>
      </c>
      <c r="AI389">
        <f t="shared" si="104"/>
        <v>5.5430163535679297E-3</v>
      </c>
      <c r="AJ389">
        <f t="shared" si="104"/>
        <v>2.9423298518931388E-2</v>
      </c>
      <c r="AK389">
        <f t="shared" si="104"/>
        <v>4.4678627201766427E-4</v>
      </c>
      <c r="AL389">
        <f t="shared" si="104"/>
        <v>7.0508597902255499E-2</v>
      </c>
      <c r="AM389">
        <f t="shared" si="104"/>
        <v>0.89558811999999988</v>
      </c>
      <c r="AN389">
        <f t="shared" si="104"/>
        <v>6.3002179519971819E-3</v>
      </c>
      <c r="AO389">
        <f t="shared" si="104"/>
        <v>-1.1172054047764236E-2</v>
      </c>
      <c r="AP389">
        <f t="shared" si="104"/>
        <v>-1.273354645014706E-2</v>
      </c>
      <c r="AQ389">
        <f t="shared" si="104"/>
        <v>-5.1727983930682779E-2</v>
      </c>
      <c r="AR389">
        <f t="shared" si="104"/>
        <v>3.9991775761986405E-2</v>
      </c>
      <c r="AS389">
        <f t="shared" si="104"/>
        <v>-0.30151399554769726</v>
      </c>
      <c r="AT389">
        <f t="shared" si="104"/>
        <v>-0.17318803767551993</v>
      </c>
      <c r="AU389">
        <f t="shared" si="104"/>
        <v>1.5477236745599998</v>
      </c>
      <c r="AV389">
        <f t="shared" si="104"/>
        <v>0.25064732121972455</v>
      </c>
      <c r="AW389">
        <f t="shared" si="104"/>
        <v>-0.32741411753791982</v>
      </c>
    </row>
    <row r="390" spans="1:49" x14ac:dyDescent="0.25">
      <c r="A390">
        <v>0.6</v>
      </c>
      <c r="B390">
        <v>7.5</v>
      </c>
      <c r="C390">
        <v>21</v>
      </c>
      <c r="D390">
        <v>1.6</v>
      </c>
      <c r="E390">
        <f t="shared" si="93"/>
        <v>0.63548841176470594</v>
      </c>
      <c r="F390" t="str">
        <f t="shared" si="94"/>
        <v/>
      </c>
      <c r="G390">
        <f t="shared" ref="G390:G453" si="105">I390*1025*$B$2^2*B390^4</f>
        <v>4678468.5731651504</v>
      </c>
      <c r="H390">
        <f t="shared" ref="H390:H453" si="106">J390*1025*$B$2^2*B390^5</f>
        <v>8139798.9760366846</v>
      </c>
      <c r="I390">
        <f t="shared" si="95"/>
        <v>0.49915675739903187</v>
      </c>
      <c r="J390">
        <f t="shared" si="96"/>
        <v>0.11579389278686247</v>
      </c>
      <c r="K390">
        <f t="shared" si="103"/>
        <v>5.3671799999999999E-2</v>
      </c>
      <c r="L390">
        <f t="shared" si="104"/>
        <v>-0.19214411552057648</v>
      </c>
      <c r="M390">
        <f t="shared" si="104"/>
        <v>0.69338</v>
      </c>
      <c r="N390">
        <f t="shared" si="104"/>
        <v>-2.5817141497471129E-2</v>
      </c>
      <c r="O390">
        <f t="shared" si="104"/>
        <v>-0.36400825958400013</v>
      </c>
      <c r="P390">
        <f t="shared" si="104"/>
        <v>2.9296307402147854E-2</v>
      </c>
      <c r="Q390">
        <f t="shared" si="104"/>
        <v>-7.3963313037312042E-3</v>
      </c>
      <c r="R390">
        <f t="shared" si="104"/>
        <v>-5.1946876501936315E-3</v>
      </c>
      <c r="S390">
        <f t="shared" si="104"/>
        <v>1.0608758784000001</v>
      </c>
      <c r="T390">
        <f t="shared" si="104"/>
        <v>4.2352696799999999E-2</v>
      </c>
      <c r="U390">
        <f t="shared" si="104"/>
        <v>-0.23954379571200002</v>
      </c>
      <c r="V390">
        <f t="shared" si="104"/>
        <v>0.20705574942448945</v>
      </c>
      <c r="W390">
        <f t="shared" si="104"/>
        <v>-0.15655300745426259</v>
      </c>
      <c r="X390">
        <f t="shared" si="104"/>
        <v>-5.5336609505370296E-2</v>
      </c>
      <c r="Y390">
        <f t="shared" si="104"/>
        <v>-0.10347458399999999</v>
      </c>
      <c r="Z390">
        <f t="shared" si="104"/>
        <v>-0.43800714240000005</v>
      </c>
      <c r="AA390">
        <f t="shared" si="104"/>
        <v>-9.2513899999999996E-2</v>
      </c>
      <c r="AB390">
        <f t="shared" si="104"/>
        <v>-0.31462400000000007</v>
      </c>
      <c r="AC390">
        <f t="shared" si="104"/>
        <v>0.31018921460885651</v>
      </c>
      <c r="AD390">
        <f t="shared" si="104"/>
        <v>-0.11854089707580262</v>
      </c>
      <c r="AE390">
        <f t="shared" si="104"/>
        <v>-0.61309040640000001</v>
      </c>
      <c r="AF390">
        <f t="shared" si="104"/>
        <v>-0.62352089399435295</v>
      </c>
      <c r="AG390">
        <f t="shared" si="104"/>
        <v>0.27456464276684822</v>
      </c>
      <c r="AH390">
        <f t="shared" si="104"/>
        <v>1.21689216E-3</v>
      </c>
      <c r="AI390">
        <f t="shared" si="104"/>
        <v>1.0807018496680792E-2</v>
      </c>
      <c r="AJ390">
        <f t="shared" si="104"/>
        <v>2.9423298518931388E-2</v>
      </c>
      <c r="AK390">
        <f t="shared" si="104"/>
        <v>7.6219765522047233E-4</v>
      </c>
      <c r="AL390">
        <f t="shared" ref="AL390:AW425" si="107">AL$4*$A390^AL$1*$D390^AL$2*$E390^AL$3</f>
        <v>8.0581254745434858E-2</v>
      </c>
      <c r="AM390">
        <f t="shared" si="107"/>
        <v>1.02352928</v>
      </c>
      <c r="AN390">
        <f t="shared" si="107"/>
        <v>1.6043503106051307E-2</v>
      </c>
      <c r="AO390">
        <f t="shared" si="107"/>
        <v>-1.1172054047764236E-2</v>
      </c>
      <c r="AP390">
        <f t="shared" si="107"/>
        <v>-1.273354645014706E-2</v>
      </c>
      <c r="AQ390">
        <f t="shared" si="107"/>
        <v>-6.7563081052320381E-2</v>
      </c>
      <c r="AR390">
        <f t="shared" si="107"/>
        <v>4.5704886585127329E-2</v>
      </c>
      <c r="AS390">
        <f t="shared" si="107"/>
        <v>-0.3938141982663802</v>
      </c>
      <c r="AT390">
        <f t="shared" si="107"/>
        <v>-0.2954511463219201</v>
      </c>
      <c r="AU390">
        <f t="shared" si="107"/>
        <v>2.3103047270400006</v>
      </c>
      <c r="AV390">
        <f t="shared" si="107"/>
        <v>0.32737609302168119</v>
      </c>
      <c r="AW390">
        <f t="shared" si="107"/>
        <v>-0.72953995722752041</v>
      </c>
    </row>
    <row r="391" spans="1:49" x14ac:dyDescent="0.25">
      <c r="A391">
        <v>0.6</v>
      </c>
      <c r="B391">
        <v>7.5</v>
      </c>
      <c r="C391">
        <v>21.5</v>
      </c>
      <c r="D391">
        <v>0.4</v>
      </c>
      <c r="E391">
        <f t="shared" ref="E391:E454" si="108">C391*0.514443*(1-$B$1)/$B$2/B391</f>
        <v>0.65061908823529413</v>
      </c>
      <c r="F391" t="str">
        <f t="shared" ref="F391:F454" si="109">IF(AND($E$1&gt;H391,$E$1&lt;H392),($E$1-H391)/(H392-H391)*0.2+D391,"")</f>
        <v/>
      </c>
      <c r="G391">
        <f t="shared" si="105"/>
        <v>-788200.42149065225</v>
      </c>
      <c r="H391">
        <f t="shared" si="106"/>
        <v>-242982.9527633723</v>
      </c>
      <c r="I391">
        <f t="shared" ref="I391:I454" si="110">SUM(K391:Z391)</f>
        <v>-8.4094946972284784E-2</v>
      </c>
      <c r="J391">
        <f t="shared" ref="J391:J454" si="111">0.1*SUM(AA391:AW391)</f>
        <v>-3.4565892922108449E-3</v>
      </c>
      <c r="K391">
        <f t="shared" si="103"/>
        <v>5.3671799999999999E-2</v>
      </c>
      <c r="L391">
        <f t="shared" si="103"/>
        <v>-0.19671897541392352</v>
      </c>
      <c r="M391">
        <f t="shared" si="103"/>
        <v>0.173345</v>
      </c>
      <c r="N391">
        <f t="shared" si="103"/>
        <v>-2.706116475556922E-2</v>
      </c>
      <c r="O391">
        <f t="shared" si="103"/>
        <v>-2.2750516224000008E-2</v>
      </c>
      <c r="P391">
        <f t="shared" si="103"/>
        <v>7.8597799664674728E-3</v>
      </c>
      <c r="Q391">
        <f t="shared" si="103"/>
        <v>-1.805744947200001E-6</v>
      </c>
      <c r="R391">
        <f t="shared" si="103"/>
        <v>-1.4268427356953918E-3</v>
      </c>
      <c r="S391">
        <f t="shared" si="103"/>
        <v>6.6304742400000005E-2</v>
      </c>
      <c r="T391">
        <f t="shared" si="103"/>
        <v>4.2352696799999999E-2</v>
      </c>
      <c r="U391">
        <f t="shared" si="103"/>
        <v>-3.7428718080000003E-3</v>
      </c>
      <c r="V391">
        <f t="shared" si="103"/>
        <v>5.299641205507765E-2</v>
      </c>
      <c r="W391">
        <f t="shared" si="103"/>
        <v>-4.0070115003174353E-2</v>
      </c>
      <c r="X391">
        <f t="shared" si="103"/>
        <v>-5.8003056108520211E-2</v>
      </c>
      <c r="Y391">
        <f t="shared" si="103"/>
        <v>-0.10347458399999999</v>
      </c>
      <c r="Z391">
        <f t="shared" si="103"/>
        <v>-2.7375446400000003E-2</v>
      </c>
      <c r="AA391">
        <f t="shared" ref="AA391:AP454" si="112">AA$4*$A391^AA$1*$D391^AA$2*$E391^AA$3</f>
        <v>-9.2513899999999996E-2</v>
      </c>
      <c r="AB391">
        <f t="shared" si="112"/>
        <v>-1.9664000000000004E-2</v>
      </c>
      <c r="AC391">
        <f t="shared" si="112"/>
        <v>7.9393668024885886E-2</v>
      </c>
      <c r="AD391">
        <f t="shared" si="112"/>
        <v>-0.1242529017534915</v>
      </c>
      <c r="AE391">
        <f t="shared" si="112"/>
        <v>-3.8318150400000001E-2</v>
      </c>
      <c r="AF391">
        <f t="shared" si="112"/>
        <v>-0.15959165739141176</v>
      </c>
      <c r="AG391">
        <f t="shared" si="112"/>
        <v>1.6758095872000014E-5</v>
      </c>
      <c r="AH391">
        <f t="shared" si="112"/>
        <v>3.0422304000000001E-4</v>
      </c>
      <c r="AI391">
        <f t="shared" si="112"/>
        <v>1.1062270364075554E-5</v>
      </c>
      <c r="AJ391">
        <f t="shared" si="112"/>
        <v>3.012385324557261E-2</v>
      </c>
      <c r="AK391">
        <f t="shared" si="112"/>
        <v>3.271178957082163E-6</v>
      </c>
      <c r="AL391">
        <f t="shared" si="112"/>
        <v>2.1116034583944024E-2</v>
      </c>
      <c r="AM391">
        <f t="shared" si="112"/>
        <v>0.25588232</v>
      </c>
      <c r="AN391">
        <f t="shared" si="112"/>
        <v>1.0025324264674684E-6</v>
      </c>
      <c r="AO391">
        <f t="shared" si="112"/>
        <v>-1.1438055334615763E-2</v>
      </c>
      <c r="AP391">
        <f t="shared" si="112"/>
        <v>-1.3990268116586326E-2</v>
      </c>
      <c r="AQ391">
        <f t="shared" si="107"/>
        <v>-4.4261669807872861E-3</v>
      </c>
      <c r="AR391">
        <f t="shared" si="107"/>
        <v>1.2261966910038459E-2</v>
      </c>
      <c r="AS391">
        <f t="shared" si="107"/>
        <v>-2.5199420424783254E-2</v>
      </c>
      <c r="AT391">
        <f t="shared" si="107"/>
        <v>-1.1541060403200004E-3</v>
      </c>
      <c r="AU391">
        <f t="shared" si="107"/>
        <v>3.6098511360000009E-2</v>
      </c>
      <c r="AV391">
        <f t="shared" si="107"/>
        <v>2.094817261894686E-2</v>
      </c>
      <c r="AW391">
        <f t="shared" si="107"/>
        <v>-1.781103411200001E-4</v>
      </c>
    </row>
    <row r="392" spans="1:49" x14ac:dyDescent="0.25">
      <c r="A392">
        <v>0.6</v>
      </c>
      <c r="B392">
        <v>7.5</v>
      </c>
      <c r="C392">
        <v>21.5</v>
      </c>
      <c r="D392">
        <v>0.6</v>
      </c>
      <c r="E392">
        <f t="shared" si="108"/>
        <v>0.65061908823529413</v>
      </c>
      <c r="F392" t="str">
        <f t="shared" si="109"/>
        <v/>
      </c>
      <c r="G392">
        <f t="shared" si="105"/>
        <v>220939.58792665839</v>
      </c>
      <c r="H392">
        <f t="shared" si="106"/>
        <v>466478.56896568235</v>
      </c>
      <c r="I392">
        <f t="shared" si="110"/>
        <v>2.3572561526460867E-2</v>
      </c>
      <c r="J392">
        <f t="shared" si="111"/>
        <v>6.635958647283652E-3</v>
      </c>
      <c r="K392">
        <f t="shared" si="103"/>
        <v>5.3671799999999999E-2</v>
      </c>
      <c r="L392">
        <f t="shared" si="103"/>
        <v>-0.19671897541392352</v>
      </c>
      <c r="M392">
        <f t="shared" si="103"/>
        <v>0.26001749999999996</v>
      </c>
      <c r="N392">
        <f t="shared" si="103"/>
        <v>-2.706116475556922E-2</v>
      </c>
      <c r="O392">
        <f t="shared" si="103"/>
        <v>-5.1188661504000005E-2</v>
      </c>
      <c r="P392">
        <f t="shared" si="103"/>
        <v>1.1789669949701209E-2</v>
      </c>
      <c r="Q392">
        <f t="shared" si="103"/>
        <v>-2.0568563539199999E-5</v>
      </c>
      <c r="R392">
        <f t="shared" si="103"/>
        <v>-2.1402641035430875E-3</v>
      </c>
      <c r="S392">
        <f t="shared" ref="S392:AH407" si="113">S$4*$A392^S$1*$D392^S$2*$E392^S$3</f>
        <v>0.1491856704</v>
      </c>
      <c r="T392">
        <f t="shared" si="113"/>
        <v>4.2352696799999999E-2</v>
      </c>
      <c r="U392">
        <f t="shared" si="113"/>
        <v>-1.2632192351999997E-2</v>
      </c>
      <c r="V392">
        <f t="shared" si="113"/>
        <v>7.9494618082616472E-2</v>
      </c>
      <c r="W392">
        <f t="shared" si="113"/>
        <v>-6.0105172504761523E-2</v>
      </c>
      <c r="X392">
        <f t="shared" si="113"/>
        <v>-5.8003056108520211E-2</v>
      </c>
      <c r="Y392">
        <f t="shared" si="113"/>
        <v>-0.10347458399999999</v>
      </c>
      <c r="Z392">
        <f t="shared" si="113"/>
        <v>-6.1594754399999993E-2</v>
      </c>
      <c r="AA392">
        <f t="shared" si="113"/>
        <v>-9.2513899999999996E-2</v>
      </c>
      <c r="AB392">
        <f t="shared" si="113"/>
        <v>-4.4243999999999999E-2</v>
      </c>
      <c r="AC392">
        <f t="shared" si="113"/>
        <v>0.11909050203732882</v>
      </c>
      <c r="AD392">
        <f t="shared" si="113"/>
        <v>-0.1242529017534915</v>
      </c>
      <c r="AE392">
        <f t="shared" si="113"/>
        <v>-8.6215838399999981E-2</v>
      </c>
      <c r="AF392">
        <f t="shared" si="113"/>
        <v>-0.2393874860871176</v>
      </c>
      <c r="AG392">
        <f t="shared" si="113"/>
        <v>2.86327778688E-4</v>
      </c>
      <c r="AH392">
        <f t="shared" si="113"/>
        <v>4.5633456000000001E-4</v>
      </c>
      <c r="AI392">
        <f t="shared" si="112"/>
        <v>8.4004115577198681E-5</v>
      </c>
      <c r="AJ392">
        <f t="shared" si="112"/>
        <v>3.012385324557261E-2</v>
      </c>
      <c r="AK392">
        <f t="shared" si="112"/>
        <v>1.6560343470228442E-5</v>
      </c>
      <c r="AL392">
        <f t="shared" si="112"/>
        <v>3.1674051875916036E-2</v>
      </c>
      <c r="AM392">
        <f t="shared" si="112"/>
        <v>0.38382347999999999</v>
      </c>
      <c r="AN392">
        <f t="shared" si="112"/>
        <v>1.7129206380346499E-5</v>
      </c>
      <c r="AO392">
        <f t="shared" si="112"/>
        <v>-1.1438055334615763E-2</v>
      </c>
      <c r="AP392">
        <f t="shared" si="112"/>
        <v>-1.3990268116586326E-2</v>
      </c>
      <c r="AQ392">
        <f t="shared" si="107"/>
        <v>-9.9588757067713921E-3</v>
      </c>
      <c r="AR392">
        <f t="shared" si="107"/>
        <v>1.8392950365057687E-2</v>
      </c>
      <c r="AS392">
        <f t="shared" si="107"/>
        <v>-5.6698695955762317E-2</v>
      </c>
      <c r="AT392">
        <f t="shared" si="107"/>
        <v>-5.8426618291199991E-3</v>
      </c>
      <c r="AU392">
        <f t="shared" si="107"/>
        <v>0.12183247584000001</v>
      </c>
      <c r="AV392">
        <f t="shared" si="107"/>
        <v>4.713338839263042E-2</v>
      </c>
      <c r="AW392">
        <f t="shared" si="107"/>
        <v>-2.0287881043199998E-3</v>
      </c>
    </row>
    <row r="393" spans="1:49" x14ac:dyDescent="0.25">
      <c r="A393">
        <v>0.6</v>
      </c>
      <c r="B393">
        <v>7.5</v>
      </c>
      <c r="C393">
        <v>21.5</v>
      </c>
      <c r="D393">
        <v>0.8</v>
      </c>
      <c r="E393">
        <f t="shared" si="108"/>
        <v>0.65061908823529413</v>
      </c>
      <c r="F393">
        <f t="shared" si="109"/>
        <v>0.98212563122633822</v>
      </c>
      <c r="G393">
        <f t="shared" si="105"/>
        <v>1226252.6311685019</v>
      </c>
      <c r="H393">
        <f t="shared" si="106"/>
        <v>1417345.9141539799</v>
      </c>
      <c r="I393">
        <f t="shared" si="110"/>
        <v>0.130831762050717</v>
      </c>
      <c r="J393">
        <f t="shared" si="111"/>
        <v>2.0162660196966501E-2</v>
      </c>
      <c r="K393">
        <f t="shared" ref="K393:Z408" si="114">K$4*$A393^K$1*$D393^K$2*$E393^K$3</f>
        <v>5.3671799999999999E-2</v>
      </c>
      <c r="L393">
        <f t="shared" si="114"/>
        <v>-0.19671897541392352</v>
      </c>
      <c r="M393">
        <f t="shared" si="114"/>
        <v>0.34669</v>
      </c>
      <c r="N393">
        <f t="shared" si="114"/>
        <v>-2.706116475556922E-2</v>
      </c>
      <c r="O393">
        <f t="shared" si="114"/>
        <v>-9.1002064896000032E-2</v>
      </c>
      <c r="P393">
        <f t="shared" si="114"/>
        <v>1.5719559932934946E-2</v>
      </c>
      <c r="Q393">
        <f t="shared" si="114"/>
        <v>-1.1556767662080007E-4</v>
      </c>
      <c r="R393">
        <f t="shared" si="114"/>
        <v>-2.8536854713907835E-3</v>
      </c>
      <c r="S393">
        <f t="shared" si="114"/>
        <v>0.26521896960000002</v>
      </c>
      <c r="T393">
        <f t="shared" si="114"/>
        <v>4.2352696799999999E-2</v>
      </c>
      <c r="U393">
        <f t="shared" si="114"/>
        <v>-2.9942974464000002E-2</v>
      </c>
      <c r="V393">
        <f t="shared" si="114"/>
        <v>0.1059928241101553</v>
      </c>
      <c r="W393">
        <f t="shared" si="114"/>
        <v>-8.0140230006348706E-2</v>
      </c>
      <c r="X393">
        <f t="shared" si="114"/>
        <v>-5.8003056108520211E-2</v>
      </c>
      <c r="Y393">
        <f t="shared" si="114"/>
        <v>-0.10347458399999999</v>
      </c>
      <c r="Z393">
        <f t="shared" si="114"/>
        <v>-0.10950178560000001</v>
      </c>
      <c r="AA393">
        <f t="shared" si="113"/>
        <v>-9.2513899999999996E-2</v>
      </c>
      <c r="AB393">
        <f t="shared" si="113"/>
        <v>-7.8656000000000018E-2</v>
      </c>
      <c r="AC393">
        <f t="shared" si="113"/>
        <v>0.15878733604977177</v>
      </c>
      <c r="AD393">
        <f t="shared" si="113"/>
        <v>-0.1242529017534915</v>
      </c>
      <c r="AE393">
        <f t="shared" si="113"/>
        <v>-0.1532726016</v>
      </c>
      <c r="AF393">
        <f t="shared" si="113"/>
        <v>-0.31918331478282352</v>
      </c>
      <c r="AG393">
        <f t="shared" si="113"/>
        <v>2.1450362716160017E-3</v>
      </c>
      <c r="AH393">
        <f t="shared" si="113"/>
        <v>6.0844608000000001E-4</v>
      </c>
      <c r="AI393">
        <f t="shared" si="112"/>
        <v>3.5399265165041773E-4</v>
      </c>
      <c r="AJ393">
        <f t="shared" si="112"/>
        <v>3.012385324557261E-2</v>
      </c>
      <c r="AK393">
        <f t="shared" si="112"/>
        <v>5.2338863313314607E-5</v>
      </c>
      <c r="AL393">
        <f t="shared" si="112"/>
        <v>4.2232069167888048E-2</v>
      </c>
      <c r="AM393">
        <f t="shared" si="112"/>
        <v>0.51176463999999999</v>
      </c>
      <c r="AN393">
        <f t="shared" si="112"/>
        <v>1.2832415058783596E-4</v>
      </c>
      <c r="AO393">
        <f t="shared" si="112"/>
        <v>-1.1438055334615763E-2</v>
      </c>
      <c r="AP393">
        <f t="shared" si="112"/>
        <v>-1.3990268116586326E-2</v>
      </c>
      <c r="AQ393">
        <f t="shared" si="107"/>
        <v>-1.7704667923149144E-2</v>
      </c>
      <c r="AR393">
        <f t="shared" si="107"/>
        <v>2.4523933820076917E-2</v>
      </c>
      <c r="AS393">
        <f t="shared" si="107"/>
        <v>-0.10079768169913302</v>
      </c>
      <c r="AT393">
        <f t="shared" si="107"/>
        <v>-1.8465696645120006E-2</v>
      </c>
      <c r="AU393">
        <f t="shared" si="107"/>
        <v>0.28878809088000007</v>
      </c>
      <c r="AV393">
        <f t="shared" si="107"/>
        <v>8.379269047578744E-2</v>
      </c>
      <c r="AW393">
        <f t="shared" si="107"/>
        <v>-1.1399061831680006E-2</v>
      </c>
    </row>
    <row r="394" spans="1:49" x14ac:dyDescent="0.25">
      <c r="A394">
        <v>0.6</v>
      </c>
      <c r="B394">
        <v>7.5</v>
      </c>
      <c r="C394">
        <v>21.5</v>
      </c>
      <c r="D394">
        <v>1</v>
      </c>
      <c r="E394">
        <f t="shared" si="108"/>
        <v>0.65061908823529413</v>
      </c>
      <c r="F394" t="str">
        <f t="shared" si="109"/>
        <v/>
      </c>
      <c r="G394">
        <f t="shared" si="105"/>
        <v>2199984.0776270586</v>
      </c>
      <c r="H394">
        <f t="shared" si="106"/>
        <v>2687007.4196288502</v>
      </c>
      <c r="I394">
        <f t="shared" si="110"/>
        <v>0.23472144812867554</v>
      </c>
      <c r="J394">
        <f t="shared" si="111"/>
        <v>3.8224414384432685E-2</v>
      </c>
      <c r="K394">
        <f t="shared" si="114"/>
        <v>5.3671799999999999E-2</v>
      </c>
      <c r="L394">
        <f t="shared" si="114"/>
        <v>-0.19671897541392352</v>
      </c>
      <c r="M394">
        <f t="shared" si="114"/>
        <v>0.43336249999999998</v>
      </c>
      <c r="N394">
        <f t="shared" si="114"/>
        <v>-2.706116475556922E-2</v>
      </c>
      <c r="O394">
        <f t="shared" si="114"/>
        <v>-0.14219072640000002</v>
      </c>
      <c r="P394">
        <f t="shared" si="114"/>
        <v>1.9649449916168682E-2</v>
      </c>
      <c r="Q394">
        <f t="shared" si="114"/>
        <v>-4.408557E-4</v>
      </c>
      <c r="R394">
        <f t="shared" si="114"/>
        <v>-3.5671068392384795E-3</v>
      </c>
      <c r="S394">
        <f t="shared" si="114"/>
        <v>0.41440463999999999</v>
      </c>
      <c r="T394">
        <f t="shared" si="114"/>
        <v>4.2352696799999999E-2</v>
      </c>
      <c r="U394">
        <f t="shared" si="114"/>
        <v>-5.8482371999999991E-2</v>
      </c>
      <c r="V394">
        <f t="shared" si="114"/>
        <v>0.13249103013769412</v>
      </c>
      <c r="W394">
        <f t="shared" si="114"/>
        <v>-0.10017528750793588</v>
      </c>
      <c r="X394">
        <f t="shared" si="114"/>
        <v>-5.8003056108520211E-2</v>
      </c>
      <c r="Y394">
        <f t="shared" si="114"/>
        <v>-0.10347458399999999</v>
      </c>
      <c r="Z394">
        <f t="shared" si="114"/>
        <v>-0.17109653999999999</v>
      </c>
      <c r="AA394">
        <f t="shared" si="113"/>
        <v>-9.2513899999999996E-2</v>
      </c>
      <c r="AB394">
        <f t="shared" si="113"/>
        <v>-0.1229</v>
      </c>
      <c r="AC394">
        <f t="shared" si="113"/>
        <v>0.19848417006221472</v>
      </c>
      <c r="AD394">
        <f t="shared" si="113"/>
        <v>-0.1242529017534915</v>
      </c>
      <c r="AE394">
        <f t="shared" si="113"/>
        <v>-0.23948843999999997</v>
      </c>
      <c r="AF394">
        <f t="shared" si="113"/>
        <v>-0.39897914347852936</v>
      </c>
      <c r="AG394">
        <f t="shared" si="113"/>
        <v>1.0228330000000001E-2</v>
      </c>
      <c r="AH394">
        <f t="shared" si="113"/>
        <v>7.6055760000000002E-4</v>
      </c>
      <c r="AI394">
        <f t="shared" si="112"/>
        <v>1.0802998402417528E-3</v>
      </c>
      <c r="AJ394">
        <f t="shared" si="112"/>
        <v>3.012385324557261E-2</v>
      </c>
      <c r="AK394">
        <f t="shared" si="112"/>
        <v>1.2778042801102194E-4</v>
      </c>
      <c r="AL394">
        <f t="shared" si="112"/>
        <v>5.2790086459860053E-2</v>
      </c>
      <c r="AM394">
        <f t="shared" si="112"/>
        <v>0.63970579999999999</v>
      </c>
      <c r="AN394">
        <f t="shared" si="112"/>
        <v>6.1189723295133533E-4</v>
      </c>
      <c r="AO394">
        <f t="shared" si="112"/>
        <v>-1.1438055334615763E-2</v>
      </c>
      <c r="AP394">
        <f t="shared" si="112"/>
        <v>-1.3990268116586326E-2</v>
      </c>
      <c r="AQ394">
        <f t="shared" si="107"/>
        <v>-2.7663543629920531E-2</v>
      </c>
      <c r="AR394">
        <f t="shared" si="107"/>
        <v>3.0654917275096144E-2</v>
      </c>
      <c r="AS394">
        <f t="shared" si="107"/>
        <v>-0.1574963776548953</v>
      </c>
      <c r="AT394">
        <f t="shared" si="107"/>
        <v>-4.5082267199999998E-2</v>
      </c>
      <c r="AU394">
        <f t="shared" si="107"/>
        <v>0.56403924000000005</v>
      </c>
      <c r="AV394">
        <f t="shared" si="107"/>
        <v>0.13092607886841784</v>
      </c>
      <c r="AW394">
        <f t="shared" si="107"/>
        <v>-4.3483969999999997E-2</v>
      </c>
    </row>
    <row r="395" spans="1:49" x14ac:dyDescent="0.25">
      <c r="A395">
        <v>0.6</v>
      </c>
      <c r="B395">
        <v>7.5</v>
      </c>
      <c r="C395">
        <v>21.5</v>
      </c>
      <c r="D395">
        <v>1.2</v>
      </c>
      <c r="E395">
        <f t="shared" si="108"/>
        <v>0.65061908823529413</v>
      </c>
      <c r="F395" t="str">
        <f t="shared" si="109"/>
        <v/>
      </c>
      <c r="G395">
        <f t="shared" si="105"/>
        <v>3112824.3320383322</v>
      </c>
      <c r="H395">
        <f t="shared" si="106"/>
        <v>4282566.206606321</v>
      </c>
      <c r="I395">
        <f t="shared" si="110"/>
        <v>0.33211451047150436</v>
      </c>
      <c r="J395">
        <f t="shared" si="111"/>
        <v>6.0922267692397836E-2</v>
      </c>
      <c r="K395">
        <f t="shared" si="114"/>
        <v>5.3671799999999999E-2</v>
      </c>
      <c r="L395">
        <f t="shared" si="114"/>
        <v>-0.19671897541392352</v>
      </c>
      <c r="M395">
        <f t="shared" si="114"/>
        <v>0.52003499999999991</v>
      </c>
      <c r="N395">
        <f t="shared" si="114"/>
        <v>-2.706116475556922E-2</v>
      </c>
      <c r="O395">
        <f t="shared" si="114"/>
        <v>-0.20475464601600002</v>
      </c>
      <c r="P395">
        <f t="shared" si="114"/>
        <v>2.3579339899402418E-2</v>
      </c>
      <c r="Q395">
        <f t="shared" si="114"/>
        <v>-1.3163880665087999E-3</v>
      </c>
      <c r="R395">
        <f t="shared" si="114"/>
        <v>-4.2805282070861751E-3</v>
      </c>
      <c r="S395">
        <f t="shared" si="114"/>
        <v>0.59674268159999999</v>
      </c>
      <c r="T395">
        <f t="shared" si="114"/>
        <v>4.2352696799999999E-2</v>
      </c>
      <c r="U395">
        <f t="shared" si="114"/>
        <v>-0.10105753881599998</v>
      </c>
      <c r="V395">
        <f t="shared" si="114"/>
        <v>0.15898923616523294</v>
      </c>
      <c r="W395">
        <f t="shared" si="114"/>
        <v>-0.12021034500952305</v>
      </c>
      <c r="X395">
        <f t="shared" si="114"/>
        <v>-5.8003056108520211E-2</v>
      </c>
      <c r="Y395">
        <f t="shared" si="114"/>
        <v>-0.10347458399999999</v>
      </c>
      <c r="Z395">
        <f t="shared" si="114"/>
        <v>-0.24637901759999997</v>
      </c>
      <c r="AA395">
        <f t="shared" si="113"/>
        <v>-9.2513899999999996E-2</v>
      </c>
      <c r="AB395">
        <f t="shared" si="113"/>
        <v>-0.17697599999999999</v>
      </c>
      <c r="AC395">
        <f t="shared" si="113"/>
        <v>0.23818100407465764</v>
      </c>
      <c r="AD395">
        <f t="shared" si="113"/>
        <v>-0.1242529017534915</v>
      </c>
      <c r="AE395">
        <f t="shared" si="113"/>
        <v>-0.34486335359999992</v>
      </c>
      <c r="AF395">
        <f t="shared" si="113"/>
        <v>-0.4787749721742352</v>
      </c>
      <c r="AG395">
        <f t="shared" si="113"/>
        <v>3.6649955672064E-2</v>
      </c>
      <c r="AH395">
        <f t="shared" si="113"/>
        <v>9.1266912000000002E-4</v>
      </c>
      <c r="AI395">
        <f t="shared" si="112"/>
        <v>2.6881316984703578E-3</v>
      </c>
      <c r="AJ395">
        <f t="shared" si="112"/>
        <v>3.012385324557261E-2</v>
      </c>
      <c r="AK395">
        <f t="shared" si="112"/>
        <v>2.6496549552365508E-4</v>
      </c>
      <c r="AL395">
        <f t="shared" si="112"/>
        <v>6.3348103751832072E-2</v>
      </c>
      <c r="AM395">
        <f t="shared" si="112"/>
        <v>0.76764695999999999</v>
      </c>
      <c r="AN395">
        <f t="shared" si="112"/>
        <v>2.1925384166843519E-3</v>
      </c>
      <c r="AO395">
        <f t="shared" si="112"/>
        <v>-1.1438055334615763E-2</v>
      </c>
      <c r="AP395">
        <f t="shared" si="112"/>
        <v>-1.3990268116586326E-2</v>
      </c>
      <c r="AQ395">
        <f t="shared" si="107"/>
        <v>-3.9835502827085569E-2</v>
      </c>
      <c r="AR395">
        <f t="shared" si="107"/>
        <v>3.6785900730115374E-2</v>
      </c>
      <c r="AS395">
        <f t="shared" si="107"/>
        <v>-0.22679478382304927</v>
      </c>
      <c r="AT395">
        <f t="shared" si="107"/>
        <v>-9.3482589265919985E-2</v>
      </c>
      <c r="AU395">
        <f t="shared" si="107"/>
        <v>0.97465980672000008</v>
      </c>
      <c r="AV395">
        <f t="shared" si="107"/>
        <v>0.18853355357052168</v>
      </c>
      <c r="AW395">
        <f t="shared" si="107"/>
        <v>-0.12984243867647999</v>
      </c>
    </row>
    <row r="396" spans="1:49" x14ac:dyDescent="0.25">
      <c r="A396">
        <v>0.6</v>
      </c>
      <c r="B396">
        <v>7.5</v>
      </c>
      <c r="C396">
        <v>21.5</v>
      </c>
      <c r="D396">
        <v>1.4</v>
      </c>
      <c r="E396">
        <f t="shared" si="108"/>
        <v>0.65061908823529413</v>
      </c>
      <c r="F396" t="str">
        <f t="shared" si="109"/>
        <v/>
      </c>
      <c r="G396">
        <f t="shared" si="105"/>
        <v>3933052.0172226345</v>
      </c>
      <c r="H396">
        <f t="shared" si="106"/>
        <v>6128545.5055925185</v>
      </c>
      <c r="I396">
        <f t="shared" si="110"/>
        <v>0.41962652113539595</v>
      </c>
      <c r="J396">
        <f t="shared" si="111"/>
        <v>8.7182514372058831E-2</v>
      </c>
      <c r="K396">
        <f t="shared" si="114"/>
        <v>5.3671799999999999E-2</v>
      </c>
      <c r="L396">
        <f t="shared" si="114"/>
        <v>-0.19671897541392352</v>
      </c>
      <c r="M396">
        <f t="shared" si="114"/>
        <v>0.60670749999999996</v>
      </c>
      <c r="N396">
        <f t="shared" si="114"/>
        <v>-2.706116475556922E-2</v>
      </c>
      <c r="O396">
        <f t="shared" si="114"/>
        <v>-0.27869382374399998</v>
      </c>
      <c r="P396">
        <f t="shared" si="114"/>
        <v>2.7509229882636151E-2</v>
      </c>
      <c r="Q396">
        <f t="shared" si="114"/>
        <v>-3.3194388639551987E-3</v>
      </c>
      <c r="R396">
        <f t="shared" si="114"/>
        <v>-4.9939495749338706E-3</v>
      </c>
      <c r="S396">
        <f t="shared" si="114"/>
        <v>0.81223309439999991</v>
      </c>
      <c r="T396">
        <f t="shared" si="114"/>
        <v>4.2352696799999999E-2</v>
      </c>
      <c r="U396">
        <f t="shared" si="114"/>
        <v>-0.16047562876799992</v>
      </c>
      <c r="V396">
        <f t="shared" si="114"/>
        <v>0.18548744219277175</v>
      </c>
      <c r="W396">
        <f t="shared" si="114"/>
        <v>-0.14024540251111023</v>
      </c>
      <c r="X396">
        <f t="shared" si="114"/>
        <v>-5.8003056108520211E-2</v>
      </c>
      <c r="Y396">
        <f t="shared" si="114"/>
        <v>-0.10347458399999999</v>
      </c>
      <c r="Z396">
        <f t="shared" si="114"/>
        <v>-0.33534921839999993</v>
      </c>
      <c r="AA396">
        <f t="shared" si="113"/>
        <v>-9.2513899999999996E-2</v>
      </c>
      <c r="AB396">
        <f t="shared" si="113"/>
        <v>-0.24088399999999996</v>
      </c>
      <c r="AC396">
        <f t="shared" si="113"/>
        <v>0.27787783808710059</v>
      </c>
      <c r="AD396">
        <f t="shared" si="113"/>
        <v>-0.1242529017534915</v>
      </c>
      <c r="AE396">
        <f t="shared" si="113"/>
        <v>-0.46939734239999986</v>
      </c>
      <c r="AF396">
        <f t="shared" si="113"/>
        <v>-0.55857080086994115</v>
      </c>
      <c r="AG396">
        <f t="shared" si="113"/>
        <v>0.10782041053683195</v>
      </c>
      <c r="AH396">
        <f t="shared" si="113"/>
        <v>1.06478064E-3</v>
      </c>
      <c r="AI396">
        <f t="shared" si="112"/>
        <v>5.8101118127818025E-3</v>
      </c>
      <c r="AJ396">
        <f t="shared" si="112"/>
        <v>3.012385324557261E-2</v>
      </c>
      <c r="AK396">
        <f t="shared" si="112"/>
        <v>4.9088129224714172E-4</v>
      </c>
      <c r="AL396">
        <f t="shared" si="112"/>
        <v>7.3906121043804077E-2</v>
      </c>
      <c r="AM396">
        <f t="shared" si="112"/>
        <v>0.89558811999999988</v>
      </c>
      <c r="AN396">
        <f t="shared" si="112"/>
        <v>6.4502231413304479E-3</v>
      </c>
      <c r="AO396">
        <f t="shared" si="112"/>
        <v>-1.1438055334615763E-2</v>
      </c>
      <c r="AP396">
        <f t="shared" si="112"/>
        <v>-1.3990268116586326E-2</v>
      </c>
      <c r="AQ396">
        <f t="shared" si="107"/>
        <v>-5.4220545514644239E-2</v>
      </c>
      <c r="AR396">
        <f t="shared" si="107"/>
        <v>4.2916884185134598E-2</v>
      </c>
      <c r="AS396">
        <f t="shared" si="107"/>
        <v>-0.3086929002035948</v>
      </c>
      <c r="AT396">
        <f t="shared" si="107"/>
        <v>-0.17318803767551993</v>
      </c>
      <c r="AU396">
        <f t="shared" si="107"/>
        <v>1.5477236745599998</v>
      </c>
      <c r="AV396">
        <f t="shared" si="107"/>
        <v>0.2566151145820989</v>
      </c>
      <c r="AW396">
        <f t="shared" si="107"/>
        <v>-0.32741411753791982</v>
      </c>
    </row>
    <row r="397" spans="1:49" x14ac:dyDescent="0.25">
      <c r="A397">
        <v>0.6</v>
      </c>
      <c r="B397">
        <v>7.5</v>
      </c>
      <c r="C397">
        <v>21.5</v>
      </c>
      <c r="D397">
        <v>1.6</v>
      </c>
      <c r="E397">
        <f t="shared" si="108"/>
        <v>0.65061908823529413</v>
      </c>
      <c r="F397" t="str">
        <f t="shared" si="109"/>
        <v/>
      </c>
      <c r="G397">
        <f t="shared" si="105"/>
        <v>4625486.7529895874</v>
      </c>
      <c r="H397">
        <f t="shared" si="106"/>
        <v>8065088.2845698977</v>
      </c>
      <c r="I397">
        <f t="shared" si="110"/>
        <v>0.49350400305295739</v>
      </c>
      <c r="J397">
        <f t="shared" si="111"/>
        <v>0.11473108499232039</v>
      </c>
      <c r="K397">
        <f t="shared" si="114"/>
        <v>5.3671799999999999E-2</v>
      </c>
      <c r="L397">
        <f t="shared" si="114"/>
        <v>-0.19671897541392352</v>
      </c>
      <c r="M397">
        <f t="shared" si="114"/>
        <v>0.69338</v>
      </c>
      <c r="N397">
        <f t="shared" si="114"/>
        <v>-2.706116475556922E-2</v>
      </c>
      <c r="O397">
        <f t="shared" si="114"/>
        <v>-0.36400825958400013</v>
      </c>
      <c r="P397">
        <f t="shared" si="114"/>
        <v>3.1439119865869891E-2</v>
      </c>
      <c r="Q397">
        <f t="shared" si="114"/>
        <v>-7.3963313037312042E-3</v>
      </c>
      <c r="R397">
        <f t="shared" si="114"/>
        <v>-5.707370942781567E-3</v>
      </c>
      <c r="S397">
        <f t="shared" si="114"/>
        <v>1.0608758784000001</v>
      </c>
      <c r="T397">
        <f t="shared" si="114"/>
        <v>4.2352696799999999E-2</v>
      </c>
      <c r="U397">
        <f t="shared" si="114"/>
        <v>-0.23954379571200002</v>
      </c>
      <c r="V397">
        <f t="shared" si="114"/>
        <v>0.2119856482203106</v>
      </c>
      <c r="W397">
        <f t="shared" si="114"/>
        <v>-0.16028046001269741</v>
      </c>
      <c r="X397">
        <f t="shared" si="114"/>
        <v>-5.8003056108520211E-2</v>
      </c>
      <c r="Y397">
        <f t="shared" si="114"/>
        <v>-0.10347458399999999</v>
      </c>
      <c r="Z397">
        <f t="shared" si="114"/>
        <v>-0.43800714240000005</v>
      </c>
      <c r="AA397">
        <f t="shared" si="113"/>
        <v>-9.2513899999999996E-2</v>
      </c>
      <c r="AB397">
        <f t="shared" si="113"/>
        <v>-0.31462400000000007</v>
      </c>
      <c r="AC397">
        <f t="shared" si="113"/>
        <v>0.31757467209954354</v>
      </c>
      <c r="AD397">
        <f t="shared" si="113"/>
        <v>-0.1242529017534915</v>
      </c>
      <c r="AE397">
        <f t="shared" si="113"/>
        <v>-0.61309040640000001</v>
      </c>
      <c r="AF397">
        <f t="shared" si="113"/>
        <v>-0.63836662956564705</v>
      </c>
      <c r="AG397">
        <f t="shared" si="113"/>
        <v>0.27456464276684822</v>
      </c>
      <c r="AH397">
        <f t="shared" si="113"/>
        <v>1.21689216E-3</v>
      </c>
      <c r="AI397">
        <f t="shared" si="112"/>
        <v>1.1327764852813367E-2</v>
      </c>
      <c r="AJ397">
        <f t="shared" si="112"/>
        <v>3.012385324557261E-2</v>
      </c>
      <c r="AK397">
        <f t="shared" si="112"/>
        <v>8.3742181301303372E-4</v>
      </c>
      <c r="AL397">
        <f t="shared" si="112"/>
        <v>8.4464138335776096E-2</v>
      </c>
      <c r="AM397">
        <f t="shared" si="112"/>
        <v>1.02352928</v>
      </c>
      <c r="AN397">
        <f t="shared" si="112"/>
        <v>1.6425491275243002E-2</v>
      </c>
      <c r="AO397">
        <f t="shared" si="112"/>
        <v>-1.1438055334615763E-2</v>
      </c>
      <c r="AP397">
        <f t="shared" si="112"/>
        <v>-1.3990268116586326E-2</v>
      </c>
      <c r="AQ397">
        <f t="shared" si="107"/>
        <v>-7.0818671692596577E-2</v>
      </c>
      <c r="AR397">
        <f t="shared" si="107"/>
        <v>4.9047867640153835E-2</v>
      </c>
      <c r="AS397">
        <f t="shared" si="107"/>
        <v>-0.40319072679653206</v>
      </c>
      <c r="AT397">
        <f t="shared" si="107"/>
        <v>-0.2954511463219201</v>
      </c>
      <c r="AU397">
        <f t="shared" si="107"/>
        <v>2.3103047270400006</v>
      </c>
      <c r="AV397">
        <f t="shared" si="107"/>
        <v>0.33517076190314976</v>
      </c>
      <c r="AW397">
        <f t="shared" si="107"/>
        <v>-0.72953995722752041</v>
      </c>
    </row>
    <row r="398" spans="1:49" x14ac:dyDescent="0.25">
      <c r="A398">
        <v>0.6</v>
      </c>
      <c r="B398">
        <v>7.5</v>
      </c>
      <c r="C398">
        <v>22</v>
      </c>
      <c r="D398">
        <v>0.4</v>
      </c>
      <c r="E398">
        <f t="shared" si="108"/>
        <v>0.66574976470588232</v>
      </c>
      <c r="F398" t="str">
        <f t="shared" si="109"/>
        <v/>
      </c>
      <c r="G398">
        <f t="shared" si="105"/>
        <v>-861804.14098570228</v>
      </c>
      <c r="H398">
        <f t="shared" si="106"/>
        <v>-292623.02199090074</v>
      </c>
      <c r="I398">
        <f t="shared" si="110"/>
        <v>-9.1947900001912886E-2</v>
      </c>
      <c r="J398">
        <f t="shared" si="111"/>
        <v>-4.1627513081263293E-3</v>
      </c>
      <c r="K398">
        <f t="shared" si="114"/>
        <v>5.3671799999999999E-2</v>
      </c>
      <c r="L398">
        <f t="shared" si="114"/>
        <v>-0.20129383530727057</v>
      </c>
      <c r="M398">
        <f t="shared" si="114"/>
        <v>0.173345</v>
      </c>
      <c r="N398">
        <f t="shared" si="114"/>
        <v>-2.8334459149151978E-2</v>
      </c>
      <c r="O398">
        <f t="shared" si="114"/>
        <v>-2.2750516224000008E-2</v>
      </c>
      <c r="P398">
        <f t="shared" si="114"/>
        <v>8.4209880471350345E-3</v>
      </c>
      <c r="Q398">
        <f t="shared" si="114"/>
        <v>-1.805744947200001E-6</v>
      </c>
      <c r="R398">
        <f t="shared" si="114"/>
        <v>-1.5642745951837951E-3</v>
      </c>
      <c r="S398">
        <f t="shared" si="114"/>
        <v>6.6304742400000005E-2</v>
      </c>
      <c r="T398">
        <f t="shared" si="114"/>
        <v>4.2352696799999999E-2</v>
      </c>
      <c r="U398">
        <f t="shared" si="114"/>
        <v>-3.7428718080000003E-3</v>
      </c>
      <c r="V398">
        <f t="shared" si="114"/>
        <v>5.4228886754032944E-2</v>
      </c>
      <c r="W398">
        <f t="shared" si="114"/>
        <v>-4.1001978142783051E-2</v>
      </c>
      <c r="X398">
        <f t="shared" si="114"/>
        <v>-6.0732242631744253E-2</v>
      </c>
      <c r="Y398">
        <f t="shared" si="114"/>
        <v>-0.10347458399999999</v>
      </c>
      <c r="Z398">
        <f t="shared" si="114"/>
        <v>-2.7375446400000003E-2</v>
      </c>
      <c r="AA398">
        <f t="shared" si="113"/>
        <v>-9.2513899999999996E-2</v>
      </c>
      <c r="AB398">
        <f t="shared" si="113"/>
        <v>-1.9664000000000004E-2</v>
      </c>
      <c r="AC398">
        <f t="shared" si="113"/>
        <v>8.1240032397557643E-2</v>
      </c>
      <c r="AD398">
        <f t="shared" si="113"/>
        <v>-0.13009930654124366</v>
      </c>
      <c r="AE398">
        <f t="shared" si="113"/>
        <v>-3.8318150400000001E-2</v>
      </c>
      <c r="AF398">
        <f t="shared" si="113"/>
        <v>-0.16330309128423529</v>
      </c>
      <c r="AG398">
        <f t="shared" si="113"/>
        <v>1.6758095872000014E-5</v>
      </c>
      <c r="AH398">
        <f t="shared" si="113"/>
        <v>3.0422304000000001E-4</v>
      </c>
      <c r="AI398">
        <f t="shared" si="112"/>
        <v>1.158277740662535E-5</v>
      </c>
      <c r="AJ398">
        <f t="shared" si="112"/>
        <v>3.0824407972213832E-2</v>
      </c>
      <c r="AK398">
        <f t="shared" si="112"/>
        <v>3.5862551708402521E-6</v>
      </c>
      <c r="AL398">
        <f t="shared" si="112"/>
        <v>2.2109595973237223E-2</v>
      </c>
      <c r="AM398">
        <f t="shared" si="112"/>
        <v>0.25588232</v>
      </c>
      <c r="AN398">
        <f t="shared" si="112"/>
        <v>1.0258471340597352E-6</v>
      </c>
      <c r="AO398">
        <f t="shared" si="112"/>
        <v>-1.1704056621467292E-2</v>
      </c>
      <c r="AP398">
        <f t="shared" si="112"/>
        <v>-1.5337794731750906E-2</v>
      </c>
      <c r="AQ398">
        <f t="shared" si="107"/>
        <v>-4.6344290290990728E-3</v>
      </c>
      <c r="AR398">
        <f t="shared" si="107"/>
        <v>1.313750222325979E-2</v>
      </c>
      <c r="AS398">
        <f t="shared" si="107"/>
        <v>-2.5785453457917745E-2</v>
      </c>
      <c r="AT398">
        <f t="shared" si="107"/>
        <v>-1.1541060403200004E-3</v>
      </c>
      <c r="AU398">
        <f t="shared" si="107"/>
        <v>3.6098511360000009E-2</v>
      </c>
      <c r="AV398">
        <f t="shared" si="107"/>
        <v>2.1435339424038646E-2</v>
      </c>
      <c r="AW398">
        <f t="shared" si="107"/>
        <v>-1.781103411200001E-4</v>
      </c>
    </row>
    <row r="399" spans="1:49" x14ac:dyDescent="0.25">
      <c r="A399">
        <v>0.6</v>
      </c>
      <c r="B399">
        <v>7.5</v>
      </c>
      <c r="C399">
        <v>22</v>
      </c>
      <c r="D399">
        <v>0.6</v>
      </c>
      <c r="E399">
        <f t="shared" si="108"/>
        <v>0.66574976470588232</v>
      </c>
      <c r="F399" t="str">
        <f t="shared" si="109"/>
        <v/>
      </c>
      <c r="G399">
        <f t="shared" si="105"/>
        <v>150730.61909433952</v>
      </c>
      <c r="H399">
        <f t="shared" si="106"/>
        <v>414189.69458520185</v>
      </c>
      <c r="I399">
        <f t="shared" si="110"/>
        <v>1.6081802387095612E-2</v>
      </c>
      <c r="J399">
        <f t="shared" si="111"/>
        <v>5.8921156688779173E-3</v>
      </c>
      <c r="K399">
        <f t="shared" si="114"/>
        <v>5.3671799999999999E-2</v>
      </c>
      <c r="L399">
        <f t="shared" si="114"/>
        <v>-0.20129383530727057</v>
      </c>
      <c r="M399">
        <f t="shared" si="114"/>
        <v>0.26001749999999996</v>
      </c>
      <c r="N399">
        <f t="shared" si="114"/>
        <v>-2.8334459149151978E-2</v>
      </c>
      <c r="O399">
        <f t="shared" si="114"/>
        <v>-5.1188661504000005E-2</v>
      </c>
      <c r="P399">
        <f t="shared" si="114"/>
        <v>1.2631482070702553E-2</v>
      </c>
      <c r="Q399">
        <f t="shared" si="114"/>
        <v>-2.0568563539199999E-5</v>
      </c>
      <c r="R399">
        <f t="shared" si="114"/>
        <v>-2.3464118927756929E-3</v>
      </c>
      <c r="S399">
        <f t="shared" si="114"/>
        <v>0.1491856704</v>
      </c>
      <c r="T399">
        <f t="shared" si="114"/>
        <v>4.2352696799999999E-2</v>
      </c>
      <c r="U399">
        <f t="shared" si="114"/>
        <v>-1.2632192351999997E-2</v>
      </c>
      <c r="V399">
        <f t="shared" si="114"/>
        <v>8.1343330131049399E-2</v>
      </c>
      <c r="W399">
        <f t="shared" si="114"/>
        <v>-6.150296721417458E-2</v>
      </c>
      <c r="X399">
        <f t="shared" si="114"/>
        <v>-6.0732242631744253E-2</v>
      </c>
      <c r="Y399">
        <f t="shared" si="114"/>
        <v>-0.10347458399999999</v>
      </c>
      <c r="Z399">
        <f t="shared" si="114"/>
        <v>-6.1594754399999993E-2</v>
      </c>
      <c r="AA399">
        <f t="shared" si="113"/>
        <v>-9.2513899999999996E-2</v>
      </c>
      <c r="AB399">
        <f t="shared" si="113"/>
        <v>-4.4243999999999999E-2</v>
      </c>
      <c r="AC399">
        <f t="shared" si="113"/>
        <v>0.12186004859633646</v>
      </c>
      <c r="AD399">
        <f t="shared" si="113"/>
        <v>-0.13009930654124366</v>
      </c>
      <c r="AE399">
        <f t="shared" si="113"/>
        <v>-8.6215838399999981E-2</v>
      </c>
      <c r="AF399">
        <f t="shared" si="113"/>
        <v>-0.24495463692635289</v>
      </c>
      <c r="AG399">
        <f t="shared" si="113"/>
        <v>2.86327778688E-4</v>
      </c>
      <c r="AH399">
        <f t="shared" si="113"/>
        <v>4.5633456000000001E-4</v>
      </c>
      <c r="AI399">
        <f t="shared" si="112"/>
        <v>8.7956715931561196E-5</v>
      </c>
      <c r="AJ399">
        <f t="shared" si="112"/>
        <v>3.0824407972213832E-2</v>
      </c>
      <c r="AK399">
        <f t="shared" si="112"/>
        <v>1.8155416802378769E-5</v>
      </c>
      <c r="AL399">
        <f t="shared" si="112"/>
        <v>3.3164393959855834E-2</v>
      </c>
      <c r="AM399">
        <f t="shared" si="112"/>
        <v>0.38382347999999999</v>
      </c>
      <c r="AN399">
        <f t="shared" si="112"/>
        <v>1.7527560017098741E-5</v>
      </c>
      <c r="AO399">
        <f t="shared" si="112"/>
        <v>-1.1704056621467292E-2</v>
      </c>
      <c r="AP399">
        <f t="shared" si="112"/>
        <v>-1.5337794731750906E-2</v>
      </c>
      <c r="AQ399">
        <f t="shared" si="107"/>
        <v>-1.042746531547291E-2</v>
      </c>
      <c r="AR399">
        <f t="shared" si="107"/>
        <v>1.9706253334889682E-2</v>
      </c>
      <c r="AS399">
        <f t="shared" si="107"/>
        <v>-5.801727028031492E-2</v>
      </c>
      <c r="AT399">
        <f t="shared" si="107"/>
        <v>-5.8426618291199991E-3</v>
      </c>
      <c r="AU399">
        <f t="shared" si="107"/>
        <v>0.12183247584000001</v>
      </c>
      <c r="AV399">
        <f t="shared" si="107"/>
        <v>4.8229513704086936E-2</v>
      </c>
      <c r="AW399">
        <f t="shared" si="107"/>
        <v>-2.0287881043199998E-3</v>
      </c>
    </row>
    <row r="400" spans="1:49" x14ac:dyDescent="0.25">
      <c r="A400">
        <v>0.6</v>
      </c>
      <c r="B400">
        <v>7.5</v>
      </c>
      <c r="C400">
        <v>22</v>
      </c>
      <c r="D400">
        <v>0.8</v>
      </c>
      <c r="E400">
        <f t="shared" si="108"/>
        <v>0.66574976470588232</v>
      </c>
      <c r="F400">
        <f t="shared" si="109"/>
        <v>0.9916095353729415</v>
      </c>
      <c r="G400">
        <f t="shared" si="105"/>
        <v>1159438.4129989145</v>
      </c>
      <c r="H400">
        <f t="shared" si="106"/>
        <v>1361424.6900089043</v>
      </c>
      <c r="I400">
        <f t="shared" si="110"/>
        <v>0.12370319680161462</v>
      </c>
      <c r="J400">
        <f t="shared" si="111"/>
        <v>1.9367144699319914E-2</v>
      </c>
      <c r="K400">
        <f t="shared" si="114"/>
        <v>5.3671799999999999E-2</v>
      </c>
      <c r="L400">
        <f t="shared" si="114"/>
        <v>-0.20129383530727057</v>
      </c>
      <c r="M400">
        <f t="shared" si="114"/>
        <v>0.34669</v>
      </c>
      <c r="N400">
        <f t="shared" si="114"/>
        <v>-2.8334459149151978E-2</v>
      </c>
      <c r="O400">
        <f t="shared" si="114"/>
        <v>-9.1002064896000032E-2</v>
      </c>
      <c r="P400">
        <f t="shared" si="114"/>
        <v>1.6841976094270069E-2</v>
      </c>
      <c r="Q400">
        <f t="shared" si="114"/>
        <v>-1.1556767662080007E-4</v>
      </c>
      <c r="R400">
        <f t="shared" si="114"/>
        <v>-3.1285491903675902E-3</v>
      </c>
      <c r="S400">
        <f t="shared" si="114"/>
        <v>0.26521896960000002</v>
      </c>
      <c r="T400">
        <f t="shared" si="114"/>
        <v>4.2352696799999999E-2</v>
      </c>
      <c r="U400">
        <f t="shared" si="114"/>
        <v>-2.9942974464000002E-2</v>
      </c>
      <c r="V400">
        <f t="shared" si="114"/>
        <v>0.10845777350806589</v>
      </c>
      <c r="W400">
        <f t="shared" si="114"/>
        <v>-8.2003956285566101E-2</v>
      </c>
      <c r="X400">
        <f t="shared" si="114"/>
        <v>-6.0732242631744253E-2</v>
      </c>
      <c r="Y400">
        <f t="shared" si="114"/>
        <v>-0.10347458399999999</v>
      </c>
      <c r="Z400">
        <f t="shared" si="114"/>
        <v>-0.10950178560000001</v>
      </c>
      <c r="AA400">
        <f t="shared" si="113"/>
        <v>-9.2513899999999996E-2</v>
      </c>
      <c r="AB400">
        <f t="shared" si="113"/>
        <v>-7.8656000000000018E-2</v>
      </c>
      <c r="AC400">
        <f t="shared" si="113"/>
        <v>0.16248006479511529</v>
      </c>
      <c r="AD400">
        <f t="shared" si="113"/>
        <v>-0.13009930654124366</v>
      </c>
      <c r="AE400">
        <f t="shared" si="113"/>
        <v>-0.1532726016</v>
      </c>
      <c r="AF400">
        <f t="shared" si="113"/>
        <v>-0.32660618256847057</v>
      </c>
      <c r="AG400">
        <f t="shared" si="113"/>
        <v>2.1450362716160017E-3</v>
      </c>
      <c r="AH400">
        <f t="shared" si="113"/>
        <v>6.0844608000000001E-4</v>
      </c>
      <c r="AI400">
        <f t="shared" si="112"/>
        <v>3.706488770120112E-4</v>
      </c>
      <c r="AJ400">
        <f t="shared" si="112"/>
        <v>3.0824407972213832E-2</v>
      </c>
      <c r="AK400">
        <f t="shared" si="112"/>
        <v>5.7380082733444034E-5</v>
      </c>
      <c r="AL400">
        <f t="shared" si="112"/>
        <v>4.4219191946474445E-2</v>
      </c>
      <c r="AM400">
        <f t="shared" si="112"/>
        <v>0.51176463999999999</v>
      </c>
      <c r="AN400">
        <f t="shared" si="112"/>
        <v>1.313084331596461E-4</v>
      </c>
      <c r="AO400">
        <f t="shared" si="112"/>
        <v>-1.1704056621467292E-2</v>
      </c>
      <c r="AP400">
        <f t="shared" si="112"/>
        <v>-1.5337794731750906E-2</v>
      </c>
      <c r="AQ400">
        <f t="shared" si="107"/>
        <v>-1.8537716116396291E-2</v>
      </c>
      <c r="AR400">
        <f t="shared" si="107"/>
        <v>2.6275004446519579E-2</v>
      </c>
      <c r="AS400">
        <f t="shared" si="107"/>
        <v>-0.10314181383167098</v>
      </c>
      <c r="AT400">
        <f t="shared" si="107"/>
        <v>-1.8465696645120006E-2</v>
      </c>
      <c r="AU400">
        <f t="shared" si="107"/>
        <v>0.28878809088000007</v>
      </c>
      <c r="AV400">
        <f t="shared" si="107"/>
        <v>8.5741357696154583E-2</v>
      </c>
      <c r="AW400">
        <f t="shared" si="107"/>
        <v>-1.1399061831680006E-2</v>
      </c>
    </row>
    <row r="401" spans="1:49" x14ac:dyDescent="0.25">
      <c r="A401">
        <v>0.6</v>
      </c>
      <c r="B401">
        <v>7.5</v>
      </c>
      <c r="C401">
        <v>22</v>
      </c>
      <c r="D401">
        <v>1</v>
      </c>
      <c r="E401">
        <f t="shared" si="108"/>
        <v>0.66574976470588232</v>
      </c>
      <c r="F401" t="str">
        <f t="shared" si="109"/>
        <v/>
      </c>
      <c r="G401">
        <f t="shared" si="105"/>
        <v>2136564.6101202024</v>
      </c>
      <c r="H401">
        <f t="shared" si="106"/>
        <v>2626613.0194183337</v>
      </c>
      <c r="I401">
        <f t="shared" si="110"/>
        <v>0.22795507676983603</v>
      </c>
      <c r="J401">
        <f t="shared" si="111"/>
        <v>3.7365265070857315E-2</v>
      </c>
      <c r="K401">
        <f t="shared" si="114"/>
        <v>5.3671799999999999E-2</v>
      </c>
      <c r="L401">
        <f t="shared" si="114"/>
        <v>-0.20129383530727057</v>
      </c>
      <c r="M401">
        <f t="shared" si="114"/>
        <v>0.43336249999999998</v>
      </c>
      <c r="N401">
        <f t="shared" si="114"/>
        <v>-2.8334459149151978E-2</v>
      </c>
      <c r="O401">
        <f t="shared" si="114"/>
        <v>-0.14219072640000002</v>
      </c>
      <c r="P401">
        <f t="shared" si="114"/>
        <v>2.1052470117837587E-2</v>
      </c>
      <c r="Q401">
        <f t="shared" si="114"/>
        <v>-4.408557E-4</v>
      </c>
      <c r="R401">
        <f t="shared" si="114"/>
        <v>-3.9106864879594879E-3</v>
      </c>
      <c r="S401">
        <f t="shared" si="114"/>
        <v>0.41440463999999999</v>
      </c>
      <c r="T401">
        <f t="shared" si="114"/>
        <v>4.2352696799999999E-2</v>
      </c>
      <c r="U401">
        <f t="shared" si="114"/>
        <v>-5.8482371999999991E-2</v>
      </c>
      <c r="V401">
        <f t="shared" si="114"/>
        <v>0.13557221688508234</v>
      </c>
      <c r="W401">
        <f t="shared" si="114"/>
        <v>-0.10250494535695763</v>
      </c>
      <c r="X401">
        <f t="shared" si="114"/>
        <v>-6.0732242631744253E-2</v>
      </c>
      <c r="Y401">
        <f t="shared" si="114"/>
        <v>-0.10347458399999999</v>
      </c>
      <c r="Z401">
        <f t="shared" si="114"/>
        <v>-0.17109653999999999</v>
      </c>
      <c r="AA401">
        <f t="shared" si="113"/>
        <v>-9.2513899999999996E-2</v>
      </c>
      <c r="AB401">
        <f t="shared" si="113"/>
        <v>-0.1229</v>
      </c>
      <c r="AC401">
        <f t="shared" si="113"/>
        <v>0.20310008099389409</v>
      </c>
      <c r="AD401">
        <f t="shared" si="113"/>
        <v>-0.13009930654124366</v>
      </c>
      <c r="AE401">
        <f t="shared" si="113"/>
        <v>-0.23948843999999997</v>
      </c>
      <c r="AF401">
        <f t="shared" si="113"/>
        <v>-0.4082577282105882</v>
      </c>
      <c r="AG401">
        <f t="shared" si="113"/>
        <v>1.0228330000000001E-2</v>
      </c>
      <c r="AH401">
        <f t="shared" si="113"/>
        <v>7.6055760000000002E-4</v>
      </c>
      <c r="AI401">
        <f t="shared" si="112"/>
        <v>1.1311306061157563E-3</v>
      </c>
      <c r="AJ401">
        <f t="shared" si="112"/>
        <v>3.0824407972213832E-2</v>
      </c>
      <c r="AK401">
        <f t="shared" si="112"/>
        <v>1.400880926109473E-4</v>
      </c>
      <c r="AL401">
        <f t="shared" si="112"/>
        <v>5.5273989933093057E-2</v>
      </c>
      <c r="AM401">
        <f t="shared" si="112"/>
        <v>0.63970579999999999</v>
      </c>
      <c r="AN401">
        <f t="shared" si="112"/>
        <v>6.2612740115950587E-4</v>
      </c>
      <c r="AO401">
        <f t="shared" si="112"/>
        <v>-1.1704056621467292E-2</v>
      </c>
      <c r="AP401">
        <f t="shared" si="112"/>
        <v>-1.5337794731750906E-2</v>
      </c>
      <c r="AQ401">
        <f t="shared" si="107"/>
        <v>-2.8965181431869196E-2</v>
      </c>
      <c r="AR401">
        <f t="shared" si="107"/>
        <v>3.2843755558149466E-2</v>
      </c>
      <c r="AS401">
        <f t="shared" si="107"/>
        <v>-0.16115908411198587</v>
      </c>
      <c r="AT401">
        <f t="shared" si="107"/>
        <v>-4.5082267199999998E-2</v>
      </c>
      <c r="AU401">
        <f t="shared" si="107"/>
        <v>0.56403924000000005</v>
      </c>
      <c r="AV401">
        <f t="shared" si="107"/>
        <v>0.1339708714002415</v>
      </c>
      <c r="AW401">
        <f t="shared" si="107"/>
        <v>-4.3483969999999997E-2</v>
      </c>
    </row>
    <row r="402" spans="1:49" x14ac:dyDescent="0.25">
      <c r="A402">
        <v>0.6</v>
      </c>
      <c r="B402">
        <v>7.5</v>
      </c>
      <c r="C402">
        <v>22</v>
      </c>
      <c r="D402">
        <v>1.2</v>
      </c>
      <c r="E402">
        <f t="shared" si="108"/>
        <v>0.66574976470588232</v>
      </c>
      <c r="F402" t="str">
        <f t="shared" si="109"/>
        <v/>
      </c>
      <c r="G402">
        <f t="shared" si="105"/>
        <v>3052799.6151942066</v>
      </c>
      <c r="H402">
        <f t="shared" si="106"/>
        <v>4217131.8654735861</v>
      </c>
      <c r="I402">
        <f t="shared" si="110"/>
        <v>0.32571033300292757</v>
      </c>
      <c r="J402">
        <f t="shared" si="111"/>
        <v>5.999142196709073E-2</v>
      </c>
      <c r="K402">
        <f t="shared" si="114"/>
        <v>5.3671799999999999E-2</v>
      </c>
      <c r="L402">
        <f t="shared" si="114"/>
        <v>-0.20129383530727057</v>
      </c>
      <c r="M402">
        <f t="shared" si="114"/>
        <v>0.52003499999999991</v>
      </c>
      <c r="N402">
        <f t="shared" si="114"/>
        <v>-2.8334459149151978E-2</v>
      </c>
      <c r="O402">
        <f t="shared" si="114"/>
        <v>-0.20475464601600002</v>
      </c>
      <c r="P402">
        <f t="shared" si="114"/>
        <v>2.5262964141405105E-2</v>
      </c>
      <c r="Q402">
        <f t="shared" si="114"/>
        <v>-1.3163880665087999E-3</v>
      </c>
      <c r="R402">
        <f t="shared" si="114"/>
        <v>-4.6928237855513857E-3</v>
      </c>
      <c r="S402">
        <f t="shared" si="114"/>
        <v>0.59674268159999999</v>
      </c>
      <c r="T402">
        <f t="shared" si="114"/>
        <v>4.2352696799999999E-2</v>
      </c>
      <c r="U402">
        <f t="shared" si="114"/>
        <v>-0.10105753881599998</v>
      </c>
      <c r="V402">
        <f t="shared" si="114"/>
        <v>0.1626866602620988</v>
      </c>
      <c r="W402">
        <f t="shared" si="114"/>
        <v>-0.12300593442834916</v>
      </c>
      <c r="X402">
        <f t="shared" si="114"/>
        <v>-6.0732242631744253E-2</v>
      </c>
      <c r="Y402">
        <f t="shared" si="114"/>
        <v>-0.10347458399999999</v>
      </c>
      <c r="Z402">
        <f t="shared" si="114"/>
        <v>-0.24637901759999997</v>
      </c>
      <c r="AA402">
        <f t="shared" si="113"/>
        <v>-9.2513899999999996E-2</v>
      </c>
      <c r="AB402">
        <f t="shared" si="113"/>
        <v>-0.17697599999999999</v>
      </c>
      <c r="AC402">
        <f t="shared" si="113"/>
        <v>0.24372009719267293</v>
      </c>
      <c r="AD402">
        <f t="shared" si="113"/>
        <v>-0.13009930654124366</v>
      </c>
      <c r="AE402">
        <f t="shared" si="113"/>
        <v>-0.34486335359999992</v>
      </c>
      <c r="AF402">
        <f t="shared" si="113"/>
        <v>-0.48990927385270577</v>
      </c>
      <c r="AG402">
        <f t="shared" si="113"/>
        <v>3.6649955672064E-2</v>
      </c>
      <c r="AH402">
        <f t="shared" si="113"/>
        <v>9.1266912000000002E-4</v>
      </c>
      <c r="AI402">
        <f t="shared" si="112"/>
        <v>2.8146149098099583E-3</v>
      </c>
      <c r="AJ402">
        <f t="shared" si="112"/>
        <v>3.0824407972213832E-2</v>
      </c>
      <c r="AK402">
        <f t="shared" si="112"/>
        <v>2.904866688380603E-4</v>
      </c>
      <c r="AL402">
        <f t="shared" si="112"/>
        <v>6.6328787919711668E-2</v>
      </c>
      <c r="AM402">
        <f t="shared" si="112"/>
        <v>0.76764695999999999</v>
      </c>
      <c r="AN402">
        <f t="shared" si="112"/>
        <v>2.2435276821886388E-3</v>
      </c>
      <c r="AO402">
        <f t="shared" si="112"/>
        <v>-1.1704056621467292E-2</v>
      </c>
      <c r="AP402">
        <f t="shared" si="112"/>
        <v>-1.5337794731750906E-2</v>
      </c>
      <c r="AQ402">
        <f t="shared" si="107"/>
        <v>-4.1709861261891641E-2</v>
      </c>
      <c r="AR402">
        <f t="shared" si="107"/>
        <v>3.9412506669779364E-2</v>
      </c>
      <c r="AS402">
        <f t="shared" si="107"/>
        <v>-0.23206908112125968</v>
      </c>
      <c r="AT402">
        <f t="shared" si="107"/>
        <v>-9.3482589265919985E-2</v>
      </c>
      <c r="AU402">
        <f t="shared" si="107"/>
        <v>0.97465980672000008</v>
      </c>
      <c r="AV402">
        <f t="shared" si="107"/>
        <v>0.19291805481634774</v>
      </c>
      <c r="AW402">
        <f t="shared" si="107"/>
        <v>-0.12984243867647999</v>
      </c>
    </row>
    <row r="403" spans="1:49" x14ac:dyDescent="0.25">
      <c r="A403">
        <v>0.6</v>
      </c>
      <c r="B403">
        <v>7.5</v>
      </c>
      <c r="C403">
        <v>22</v>
      </c>
      <c r="D403">
        <v>1.4</v>
      </c>
      <c r="E403">
        <f t="shared" si="108"/>
        <v>0.66574976470588232</v>
      </c>
      <c r="F403" t="str">
        <f t="shared" si="109"/>
        <v/>
      </c>
      <c r="G403">
        <f t="shared" si="105"/>
        <v>3876422.0510412413</v>
      </c>
      <c r="H403">
        <f t="shared" si="106"/>
        <v>6057990.267857315</v>
      </c>
      <c r="I403">
        <f t="shared" si="110"/>
        <v>0.41358453755708208</v>
      </c>
      <c r="J403">
        <f t="shared" si="111"/>
        <v>8.6178820588230315E-2</v>
      </c>
      <c r="K403">
        <f t="shared" si="114"/>
        <v>5.3671799999999999E-2</v>
      </c>
      <c r="L403">
        <f t="shared" si="114"/>
        <v>-0.20129383530727057</v>
      </c>
      <c r="M403">
        <f t="shared" si="114"/>
        <v>0.60670749999999996</v>
      </c>
      <c r="N403">
        <f t="shared" si="114"/>
        <v>-2.8334459149151978E-2</v>
      </c>
      <c r="O403">
        <f t="shared" si="114"/>
        <v>-0.27869382374399998</v>
      </c>
      <c r="P403">
        <f t="shared" si="114"/>
        <v>2.9473458164972616E-2</v>
      </c>
      <c r="Q403">
        <f t="shared" si="114"/>
        <v>-3.3194388639551987E-3</v>
      </c>
      <c r="R403">
        <f t="shared" si="114"/>
        <v>-5.4749610831432826E-3</v>
      </c>
      <c r="S403">
        <f t="shared" si="114"/>
        <v>0.81223309439999991</v>
      </c>
      <c r="T403">
        <f t="shared" si="114"/>
        <v>4.2352696799999999E-2</v>
      </c>
      <c r="U403">
        <f t="shared" si="114"/>
        <v>-0.16047562876799992</v>
      </c>
      <c r="V403">
        <f t="shared" si="114"/>
        <v>0.18980110363911526</v>
      </c>
      <c r="W403">
        <f t="shared" si="114"/>
        <v>-0.14350692349974067</v>
      </c>
      <c r="X403">
        <f t="shared" si="114"/>
        <v>-6.0732242631744253E-2</v>
      </c>
      <c r="Y403">
        <f t="shared" si="114"/>
        <v>-0.10347458399999999</v>
      </c>
      <c r="Z403">
        <f t="shared" si="114"/>
        <v>-0.33534921839999993</v>
      </c>
      <c r="AA403">
        <f t="shared" si="113"/>
        <v>-9.2513899999999996E-2</v>
      </c>
      <c r="AB403">
        <f t="shared" si="113"/>
        <v>-0.24088399999999996</v>
      </c>
      <c r="AC403">
        <f t="shared" si="113"/>
        <v>0.28434011339145171</v>
      </c>
      <c r="AD403">
        <f t="shared" si="113"/>
        <v>-0.13009930654124366</v>
      </c>
      <c r="AE403">
        <f t="shared" si="113"/>
        <v>-0.46939734239999986</v>
      </c>
      <c r="AF403">
        <f t="shared" si="113"/>
        <v>-0.5715608194948234</v>
      </c>
      <c r="AG403">
        <f t="shared" si="113"/>
        <v>0.10782041053683195</v>
      </c>
      <c r="AH403">
        <f t="shared" si="113"/>
        <v>1.06478064E-3</v>
      </c>
      <c r="AI403">
        <f t="shared" si="112"/>
        <v>6.0834918710360019E-3</v>
      </c>
      <c r="AJ403">
        <f t="shared" si="112"/>
        <v>3.0824407972213832E-2</v>
      </c>
      <c r="AK403">
        <f t="shared" si="112"/>
        <v>5.3816241657421503E-4</v>
      </c>
      <c r="AL403">
        <f t="shared" si="112"/>
        <v>7.7383585906330279E-2</v>
      </c>
      <c r="AM403">
        <f t="shared" si="112"/>
        <v>0.89558811999999988</v>
      </c>
      <c r="AN403">
        <f t="shared" si="112"/>
        <v>6.6002283306637131E-3</v>
      </c>
      <c r="AO403">
        <f t="shared" si="112"/>
        <v>-1.1704056621467292E-2</v>
      </c>
      <c r="AP403">
        <f t="shared" si="112"/>
        <v>-1.5337794731750906E-2</v>
      </c>
      <c r="AQ403">
        <f t="shared" si="107"/>
        <v>-5.6771755606463623E-2</v>
      </c>
      <c r="AR403">
        <f t="shared" si="107"/>
        <v>4.5981257781409254E-2</v>
      </c>
      <c r="AS403">
        <f t="shared" si="107"/>
        <v>-0.31587180485949229</v>
      </c>
      <c r="AT403">
        <f t="shared" si="107"/>
        <v>-0.17318803767551993</v>
      </c>
      <c r="AU403">
        <f t="shared" si="107"/>
        <v>1.5477236745599998</v>
      </c>
      <c r="AV403">
        <f t="shared" si="107"/>
        <v>0.26258290794447331</v>
      </c>
      <c r="AW403">
        <f t="shared" si="107"/>
        <v>-0.32741411753791982</v>
      </c>
    </row>
    <row r="404" spans="1:49" x14ac:dyDescent="0.25">
      <c r="A404">
        <v>0.6</v>
      </c>
      <c r="B404">
        <v>7.5</v>
      </c>
      <c r="C404">
        <v>22</v>
      </c>
      <c r="D404">
        <v>1.6</v>
      </c>
      <c r="E404">
        <f t="shared" si="108"/>
        <v>0.66574976470588232</v>
      </c>
      <c r="F404" t="str">
        <f t="shared" si="109"/>
        <v/>
      </c>
      <c r="G404">
        <f t="shared" si="105"/>
        <v>4572251.5374709237</v>
      </c>
      <c r="H404">
        <f t="shared" si="106"/>
        <v>7990141.4223157112</v>
      </c>
      <c r="I404">
        <f t="shared" si="110"/>
        <v>0.48782421336490622</v>
      </c>
      <c r="J404">
        <f t="shared" si="111"/>
        <v>0.11366491751593406</v>
      </c>
      <c r="K404">
        <f t="shared" si="114"/>
        <v>5.3671799999999999E-2</v>
      </c>
      <c r="L404">
        <f t="shared" si="114"/>
        <v>-0.20129383530727057</v>
      </c>
      <c r="M404">
        <f t="shared" si="114"/>
        <v>0.69338</v>
      </c>
      <c r="N404">
        <f t="shared" si="114"/>
        <v>-2.8334459149151978E-2</v>
      </c>
      <c r="O404">
        <f t="shared" si="114"/>
        <v>-0.36400825958400013</v>
      </c>
      <c r="P404">
        <f t="shared" si="114"/>
        <v>3.3683952188540138E-2</v>
      </c>
      <c r="Q404">
        <f t="shared" si="114"/>
        <v>-7.3963313037312042E-3</v>
      </c>
      <c r="R404">
        <f t="shared" si="114"/>
        <v>-6.2570983807351804E-3</v>
      </c>
      <c r="S404">
        <f t="shared" si="114"/>
        <v>1.0608758784000001</v>
      </c>
      <c r="T404">
        <f t="shared" si="114"/>
        <v>4.2352696799999999E-2</v>
      </c>
      <c r="U404">
        <f t="shared" si="114"/>
        <v>-0.23954379571200002</v>
      </c>
      <c r="V404">
        <f t="shared" si="114"/>
        <v>0.21691554701613178</v>
      </c>
      <c r="W404">
        <f t="shared" si="114"/>
        <v>-0.1640079125711322</v>
      </c>
      <c r="X404">
        <f t="shared" si="114"/>
        <v>-6.0732242631744253E-2</v>
      </c>
      <c r="Y404">
        <f t="shared" si="114"/>
        <v>-0.10347458399999999</v>
      </c>
      <c r="Z404">
        <f t="shared" si="114"/>
        <v>-0.43800714240000005</v>
      </c>
      <c r="AA404">
        <f t="shared" si="113"/>
        <v>-9.2513899999999996E-2</v>
      </c>
      <c r="AB404">
        <f t="shared" si="113"/>
        <v>-0.31462400000000007</v>
      </c>
      <c r="AC404">
        <f t="shared" si="113"/>
        <v>0.32496012959023057</v>
      </c>
      <c r="AD404">
        <f t="shared" si="113"/>
        <v>-0.13009930654124366</v>
      </c>
      <c r="AE404">
        <f t="shared" si="113"/>
        <v>-0.61309040640000001</v>
      </c>
      <c r="AF404">
        <f t="shared" si="113"/>
        <v>-0.65321236513694114</v>
      </c>
      <c r="AG404">
        <f t="shared" si="113"/>
        <v>0.27456464276684822</v>
      </c>
      <c r="AH404">
        <f t="shared" si="113"/>
        <v>1.21689216E-3</v>
      </c>
      <c r="AI404">
        <f t="shared" si="112"/>
        <v>1.1860764064384358E-2</v>
      </c>
      <c r="AJ404">
        <f t="shared" si="112"/>
        <v>3.0824407972213832E-2</v>
      </c>
      <c r="AK404">
        <f t="shared" si="112"/>
        <v>9.1808132373510454E-4</v>
      </c>
      <c r="AL404">
        <f t="shared" si="112"/>
        <v>8.8438383892948891E-2</v>
      </c>
      <c r="AM404">
        <f t="shared" si="112"/>
        <v>1.02352928</v>
      </c>
      <c r="AN404">
        <f t="shared" si="112"/>
        <v>1.6807479444434701E-2</v>
      </c>
      <c r="AO404">
        <f t="shared" si="112"/>
        <v>-1.1704056621467292E-2</v>
      </c>
      <c r="AP404">
        <f t="shared" si="112"/>
        <v>-1.5337794731750906E-2</v>
      </c>
      <c r="AQ404">
        <f t="shared" si="107"/>
        <v>-7.4150864465585165E-2</v>
      </c>
      <c r="AR404">
        <f t="shared" si="107"/>
        <v>5.2550008893039159E-2</v>
      </c>
      <c r="AS404">
        <f t="shared" si="107"/>
        <v>-0.41256725532668392</v>
      </c>
      <c r="AT404">
        <f t="shared" si="107"/>
        <v>-0.2954511463219201</v>
      </c>
      <c r="AU404">
        <f t="shared" si="107"/>
        <v>2.3103047270400006</v>
      </c>
      <c r="AV404">
        <f t="shared" si="107"/>
        <v>0.34296543078461833</v>
      </c>
      <c r="AW404">
        <f t="shared" si="107"/>
        <v>-0.72953995722752041</v>
      </c>
    </row>
    <row r="405" spans="1:49" x14ac:dyDescent="0.25">
      <c r="A405">
        <v>0.6</v>
      </c>
      <c r="B405">
        <v>7.5</v>
      </c>
      <c r="C405">
        <v>22.5</v>
      </c>
      <c r="D405">
        <v>0.4</v>
      </c>
      <c r="E405">
        <f t="shared" si="108"/>
        <v>0.68088044117647051</v>
      </c>
      <c r="F405" t="str">
        <f t="shared" si="109"/>
        <v/>
      </c>
      <c r="G405">
        <f t="shared" si="105"/>
        <v>-936116.53088829445</v>
      </c>
      <c r="H405">
        <f t="shared" si="106"/>
        <v>-343462.85975234403</v>
      </c>
      <c r="I405">
        <f t="shared" si="110"/>
        <v>-9.9876462735263752E-2</v>
      </c>
      <c r="J405">
        <f t="shared" si="111"/>
        <v>-4.8859808056091322E-3</v>
      </c>
      <c r="K405">
        <f t="shared" si="114"/>
        <v>5.3671799999999999E-2</v>
      </c>
      <c r="L405">
        <f t="shared" si="114"/>
        <v>-0.2058686952006176</v>
      </c>
      <c r="M405">
        <f t="shared" si="114"/>
        <v>0.173345</v>
      </c>
      <c r="N405">
        <f t="shared" si="114"/>
        <v>-2.9637024678219395E-2</v>
      </c>
      <c r="O405">
        <f t="shared" si="114"/>
        <v>-2.2750516224000008E-2</v>
      </c>
      <c r="P405">
        <f t="shared" si="114"/>
        <v>9.00829423125446E-3</v>
      </c>
      <c r="Q405">
        <f t="shared" si="114"/>
        <v>-1.805744947200001E-6</v>
      </c>
      <c r="R405">
        <f t="shared" si="114"/>
        <v>-1.7114032062880854E-3</v>
      </c>
      <c r="S405">
        <f t="shared" si="114"/>
        <v>6.6304742400000005E-2</v>
      </c>
      <c r="T405">
        <f t="shared" si="114"/>
        <v>4.2352696799999999E-2</v>
      </c>
      <c r="U405">
        <f t="shared" si="114"/>
        <v>-3.7428718080000003E-3</v>
      </c>
      <c r="V405">
        <f t="shared" si="114"/>
        <v>5.5461361452988231E-2</v>
      </c>
      <c r="W405">
        <f t="shared" si="114"/>
        <v>-4.1933841282391755E-2</v>
      </c>
      <c r="X405">
        <f t="shared" si="114"/>
        <v>-6.3524169075042408E-2</v>
      </c>
      <c r="Y405">
        <f t="shared" si="114"/>
        <v>-0.10347458399999999</v>
      </c>
      <c r="Z405">
        <f t="shared" si="114"/>
        <v>-2.7375446400000003E-2</v>
      </c>
      <c r="AA405">
        <f t="shared" si="113"/>
        <v>-9.2513899999999996E-2</v>
      </c>
      <c r="AB405">
        <f t="shared" si="113"/>
        <v>-1.9664000000000004E-2</v>
      </c>
      <c r="AC405">
        <f t="shared" si="113"/>
        <v>8.3086396770229401E-2</v>
      </c>
      <c r="AD405">
        <f t="shared" si="113"/>
        <v>-0.13608011143905907</v>
      </c>
      <c r="AE405">
        <f t="shared" si="113"/>
        <v>-3.8318150400000001E-2</v>
      </c>
      <c r="AF405">
        <f t="shared" si="113"/>
        <v>-0.16701452517705878</v>
      </c>
      <c r="AG405">
        <f t="shared" si="113"/>
        <v>1.6758095872000014E-5</v>
      </c>
      <c r="AH405">
        <f t="shared" si="113"/>
        <v>3.0422304000000001E-4</v>
      </c>
      <c r="AI405">
        <f t="shared" si="112"/>
        <v>1.211525012831422E-5</v>
      </c>
      <c r="AJ405">
        <f t="shared" si="112"/>
        <v>3.1524962698855054E-2</v>
      </c>
      <c r="AK405">
        <f t="shared" si="112"/>
        <v>3.9235621526040971E-6</v>
      </c>
      <c r="AL405">
        <f t="shared" si="112"/>
        <v>2.3125997854238311E-2</v>
      </c>
      <c r="AM405">
        <f t="shared" si="112"/>
        <v>0.25588232</v>
      </c>
      <c r="AN405">
        <f t="shared" si="112"/>
        <v>1.0491618416520017E-6</v>
      </c>
      <c r="AO405">
        <f t="shared" si="112"/>
        <v>-1.197005790831882E-2</v>
      </c>
      <c r="AP405">
        <f t="shared" si="112"/>
        <v>-1.678039850683815E-2</v>
      </c>
      <c r="AQ405">
        <f t="shared" si="107"/>
        <v>-4.8474787107053822E-3</v>
      </c>
      <c r="AR405">
        <f t="shared" si="107"/>
        <v>1.4053752935933368E-2</v>
      </c>
      <c r="AS405">
        <f t="shared" si="107"/>
        <v>-2.637148649105224E-2</v>
      </c>
      <c r="AT405">
        <f t="shared" si="107"/>
        <v>-1.1541060403200004E-3</v>
      </c>
      <c r="AU405">
        <f t="shared" si="107"/>
        <v>3.6098511360000009E-2</v>
      </c>
      <c r="AV405">
        <f t="shared" si="107"/>
        <v>2.1922506229130431E-2</v>
      </c>
      <c r="AW405">
        <f t="shared" si="107"/>
        <v>-1.781103411200001E-4</v>
      </c>
    </row>
    <row r="406" spans="1:49" x14ac:dyDescent="0.25">
      <c r="A406">
        <v>0.6</v>
      </c>
      <c r="B406">
        <v>7.5</v>
      </c>
      <c r="C406">
        <v>22.5</v>
      </c>
      <c r="D406">
        <v>0.6</v>
      </c>
      <c r="E406">
        <f t="shared" si="108"/>
        <v>0.68088044117647051</v>
      </c>
      <c r="F406" t="str">
        <f t="shared" si="109"/>
        <v/>
      </c>
      <c r="G406">
        <f t="shared" si="105"/>
        <v>79889.842691638463</v>
      </c>
      <c r="H406">
        <f t="shared" si="106"/>
        <v>360883.55738260184</v>
      </c>
      <c r="I406">
        <f t="shared" si="110"/>
        <v>8.5236342199256077E-3</v>
      </c>
      <c r="J406">
        <f t="shared" si="111"/>
        <v>5.1338014704202682E-3</v>
      </c>
      <c r="K406">
        <f t="shared" si="114"/>
        <v>5.3671799999999999E-2</v>
      </c>
      <c r="L406">
        <f t="shared" si="114"/>
        <v>-0.2058686952006176</v>
      </c>
      <c r="M406">
        <f t="shared" si="114"/>
        <v>0.26001749999999996</v>
      </c>
      <c r="N406">
        <f t="shared" si="114"/>
        <v>-2.9637024678219395E-2</v>
      </c>
      <c r="O406">
        <f t="shared" si="114"/>
        <v>-5.1188661504000005E-2</v>
      </c>
      <c r="P406">
        <f t="shared" si="114"/>
        <v>1.351244134688169E-2</v>
      </c>
      <c r="Q406">
        <f t="shared" si="114"/>
        <v>-2.0568563539199999E-5</v>
      </c>
      <c r="R406">
        <f t="shared" si="114"/>
        <v>-2.5671048094321283E-3</v>
      </c>
      <c r="S406">
        <f t="shared" si="114"/>
        <v>0.1491856704</v>
      </c>
      <c r="T406">
        <f t="shared" si="114"/>
        <v>4.2352696799999999E-2</v>
      </c>
      <c r="U406">
        <f t="shared" si="114"/>
        <v>-1.2632192351999997E-2</v>
      </c>
      <c r="V406">
        <f t="shared" si="114"/>
        <v>8.3192042179482339E-2</v>
      </c>
      <c r="W406">
        <f t="shared" si="114"/>
        <v>-6.2900761923587636E-2</v>
      </c>
      <c r="X406">
        <f t="shared" si="114"/>
        <v>-6.3524169075042408E-2</v>
      </c>
      <c r="Y406">
        <f t="shared" si="114"/>
        <v>-0.10347458399999999</v>
      </c>
      <c r="Z406">
        <f t="shared" si="114"/>
        <v>-6.1594754399999993E-2</v>
      </c>
      <c r="AA406">
        <f t="shared" si="113"/>
        <v>-9.2513899999999996E-2</v>
      </c>
      <c r="AB406">
        <f t="shared" si="113"/>
        <v>-4.4243999999999999E-2</v>
      </c>
      <c r="AC406">
        <f t="shared" si="113"/>
        <v>0.12462959515534409</v>
      </c>
      <c r="AD406">
        <f t="shared" si="113"/>
        <v>-0.13608011143905907</v>
      </c>
      <c r="AE406">
        <f t="shared" si="113"/>
        <v>-8.6215838399999981E-2</v>
      </c>
      <c r="AF406">
        <f t="shared" si="113"/>
        <v>-0.25052178776558814</v>
      </c>
      <c r="AG406">
        <f t="shared" si="113"/>
        <v>2.86327778688E-4</v>
      </c>
      <c r="AH406">
        <f t="shared" si="113"/>
        <v>4.5633456000000001E-4</v>
      </c>
      <c r="AI406">
        <f t="shared" si="112"/>
        <v>9.2000180661886059E-5</v>
      </c>
      <c r="AJ406">
        <f t="shared" si="112"/>
        <v>3.1524962698855054E-2</v>
      </c>
      <c r="AK406">
        <f t="shared" si="112"/>
        <v>1.986303339755823E-5</v>
      </c>
      <c r="AL406">
        <f t="shared" si="112"/>
        <v>3.4688996781357465E-2</v>
      </c>
      <c r="AM406">
        <f t="shared" si="112"/>
        <v>0.38382347999999999</v>
      </c>
      <c r="AN406">
        <f t="shared" si="112"/>
        <v>1.7925913653850983E-5</v>
      </c>
      <c r="AO406">
        <f t="shared" si="112"/>
        <v>-1.197005790831882E-2</v>
      </c>
      <c r="AP406">
        <f t="shared" si="112"/>
        <v>-1.678039850683815E-2</v>
      </c>
      <c r="AQ406">
        <f t="shared" si="107"/>
        <v>-1.0906827099087109E-2</v>
      </c>
      <c r="AR406">
        <f t="shared" si="107"/>
        <v>2.1080629403900052E-2</v>
      </c>
      <c r="AS406">
        <f t="shared" si="107"/>
        <v>-5.933584460486753E-2</v>
      </c>
      <c r="AT406">
        <f t="shared" si="107"/>
        <v>-5.8426618291199991E-3</v>
      </c>
      <c r="AU406">
        <f t="shared" si="107"/>
        <v>0.12183247584000001</v>
      </c>
      <c r="AV406">
        <f t="shared" si="107"/>
        <v>4.9325639015543453E-2</v>
      </c>
      <c r="AW406">
        <f t="shared" si="107"/>
        <v>-2.0287881043199998E-3</v>
      </c>
    </row>
    <row r="407" spans="1:49" x14ac:dyDescent="0.25">
      <c r="A407">
        <v>0.6</v>
      </c>
      <c r="B407">
        <v>7.5</v>
      </c>
      <c r="C407">
        <v>22.5</v>
      </c>
      <c r="D407">
        <v>0.8</v>
      </c>
      <c r="E407">
        <f t="shared" si="108"/>
        <v>0.68088044117647051</v>
      </c>
      <c r="F407" t="str">
        <f t="shared" si="109"/>
        <v/>
      </c>
      <c r="G407">
        <f t="shared" si="105"/>
        <v>1092069.2500961043</v>
      </c>
      <c r="H407">
        <f t="shared" si="106"/>
        <v>1304654.4539241455</v>
      </c>
      <c r="I407">
        <f t="shared" si="110"/>
        <v>0.11651542320062547</v>
      </c>
      <c r="J407">
        <f t="shared" si="111"/>
        <v>1.8559551458991002E-2</v>
      </c>
      <c r="K407">
        <f t="shared" si="114"/>
        <v>5.3671799999999999E-2</v>
      </c>
      <c r="L407">
        <f t="shared" si="114"/>
        <v>-0.2058686952006176</v>
      </c>
      <c r="M407">
        <f t="shared" si="114"/>
        <v>0.34669</v>
      </c>
      <c r="N407">
        <f t="shared" si="114"/>
        <v>-2.9637024678219395E-2</v>
      </c>
      <c r="O407">
        <f t="shared" si="114"/>
        <v>-9.1002064896000032E-2</v>
      </c>
      <c r="P407">
        <f t="shared" si="114"/>
        <v>1.801658846250892E-2</v>
      </c>
      <c r="Q407">
        <f t="shared" si="114"/>
        <v>-1.1556767662080007E-4</v>
      </c>
      <c r="R407">
        <f t="shared" si="114"/>
        <v>-3.4228064125761707E-3</v>
      </c>
      <c r="S407">
        <f t="shared" si="114"/>
        <v>0.26521896960000002</v>
      </c>
      <c r="T407">
        <f t="shared" si="114"/>
        <v>4.2352696799999999E-2</v>
      </c>
      <c r="U407">
        <f t="shared" si="114"/>
        <v>-2.9942974464000002E-2</v>
      </c>
      <c r="V407">
        <f t="shared" si="114"/>
        <v>0.11092272290597646</v>
      </c>
      <c r="W407">
        <f t="shared" si="114"/>
        <v>-8.3867682564783511E-2</v>
      </c>
      <c r="X407">
        <f t="shared" si="114"/>
        <v>-6.3524169075042408E-2</v>
      </c>
      <c r="Y407">
        <f t="shared" si="114"/>
        <v>-0.10347458399999999</v>
      </c>
      <c r="Z407">
        <f t="shared" si="114"/>
        <v>-0.10950178560000001</v>
      </c>
      <c r="AA407">
        <f t="shared" si="113"/>
        <v>-9.2513899999999996E-2</v>
      </c>
      <c r="AB407">
        <f t="shared" si="113"/>
        <v>-7.8656000000000018E-2</v>
      </c>
      <c r="AC407">
        <f t="shared" si="113"/>
        <v>0.1661727935404588</v>
      </c>
      <c r="AD407">
        <f t="shared" si="113"/>
        <v>-0.13608011143905907</v>
      </c>
      <c r="AE407">
        <f t="shared" si="113"/>
        <v>-0.1532726016</v>
      </c>
      <c r="AF407">
        <f t="shared" si="113"/>
        <v>-0.33402905035411756</v>
      </c>
      <c r="AG407">
        <f t="shared" si="113"/>
        <v>2.1450362716160017E-3</v>
      </c>
      <c r="AH407">
        <f t="shared" si="113"/>
        <v>6.0844608000000001E-4</v>
      </c>
      <c r="AI407">
        <f t="shared" si="112"/>
        <v>3.8768800410605503E-4</v>
      </c>
      <c r="AJ407">
        <f t="shared" si="112"/>
        <v>3.1524962698855054E-2</v>
      </c>
      <c r="AK407">
        <f t="shared" si="112"/>
        <v>6.2776994441665553E-5</v>
      </c>
      <c r="AL407">
        <f t="shared" si="112"/>
        <v>4.6251995708476622E-2</v>
      </c>
      <c r="AM407">
        <f t="shared" si="112"/>
        <v>0.51176463999999999</v>
      </c>
      <c r="AN407">
        <f t="shared" si="112"/>
        <v>1.3429271573145622E-4</v>
      </c>
      <c r="AO407">
        <f t="shared" si="112"/>
        <v>-1.197005790831882E-2</v>
      </c>
      <c r="AP407">
        <f t="shared" si="112"/>
        <v>-1.678039850683815E-2</v>
      </c>
      <c r="AQ407">
        <f t="shared" si="107"/>
        <v>-1.9389914842821529E-2</v>
      </c>
      <c r="AR407">
        <f t="shared" si="107"/>
        <v>2.8107505871866736E-2</v>
      </c>
      <c r="AS407">
        <f t="shared" si="107"/>
        <v>-0.10548594596420896</v>
      </c>
      <c r="AT407">
        <f t="shared" si="107"/>
        <v>-1.8465696645120006E-2</v>
      </c>
      <c r="AU407">
        <f t="shared" si="107"/>
        <v>0.28878809088000007</v>
      </c>
      <c r="AV407">
        <f t="shared" si="107"/>
        <v>8.7690024916521725E-2</v>
      </c>
      <c r="AW407">
        <f t="shared" si="107"/>
        <v>-1.1399061831680006E-2</v>
      </c>
    </row>
    <row r="408" spans="1:49" x14ac:dyDescent="0.25">
      <c r="A408">
        <v>0.6</v>
      </c>
      <c r="B408">
        <v>7.5</v>
      </c>
      <c r="C408">
        <v>22.5</v>
      </c>
      <c r="D408">
        <v>1</v>
      </c>
      <c r="E408">
        <f t="shared" si="108"/>
        <v>0.68088044117647051</v>
      </c>
      <c r="F408">
        <f t="shared" si="109"/>
        <v>1.0010102031522159</v>
      </c>
      <c r="G408">
        <f t="shared" si="105"/>
        <v>2072667.0607172835</v>
      </c>
      <c r="H408">
        <f t="shared" si="106"/>
        <v>2565526.3951603905</v>
      </c>
      <c r="I408">
        <f t="shared" si="110"/>
        <v>0.22113769773502776</v>
      </c>
      <c r="J408">
        <f t="shared" si="111"/>
        <v>3.6496268423537197E-2</v>
      </c>
      <c r="K408">
        <f t="shared" si="114"/>
        <v>5.3671799999999999E-2</v>
      </c>
      <c r="L408">
        <f t="shared" si="114"/>
        <v>-0.2058686952006176</v>
      </c>
      <c r="M408">
        <f t="shared" si="114"/>
        <v>0.43336249999999998</v>
      </c>
      <c r="N408">
        <f t="shared" si="114"/>
        <v>-2.9637024678219395E-2</v>
      </c>
      <c r="O408">
        <f t="shared" si="114"/>
        <v>-0.14219072640000002</v>
      </c>
      <c r="P408">
        <f t="shared" si="114"/>
        <v>2.2520735578136147E-2</v>
      </c>
      <c r="Q408">
        <f t="shared" si="114"/>
        <v>-4.408557E-4</v>
      </c>
      <c r="R408">
        <f t="shared" si="114"/>
        <v>-4.2785080157202136E-3</v>
      </c>
      <c r="S408">
        <f t="shared" si="114"/>
        <v>0.41440463999999999</v>
      </c>
      <c r="T408">
        <f t="shared" si="114"/>
        <v>4.2352696799999999E-2</v>
      </c>
      <c r="U408">
        <f t="shared" si="114"/>
        <v>-5.8482371999999991E-2</v>
      </c>
      <c r="V408">
        <f t="shared" si="114"/>
        <v>0.13865340363247056</v>
      </c>
      <c r="W408">
        <f t="shared" si="114"/>
        <v>-0.10483460320597938</v>
      </c>
      <c r="X408">
        <f t="shared" si="114"/>
        <v>-6.3524169075042408E-2</v>
      </c>
      <c r="Y408">
        <f t="shared" si="114"/>
        <v>-0.10347458399999999</v>
      </c>
      <c r="Z408">
        <f t="shared" ref="Z408:AO423" si="115">Z$4*$A408^Z$1*$D408^Z$2*$E408^Z$3</f>
        <v>-0.17109653999999999</v>
      </c>
      <c r="AA408">
        <f t="shared" si="115"/>
        <v>-9.2513899999999996E-2</v>
      </c>
      <c r="AB408">
        <f t="shared" si="115"/>
        <v>-0.1229</v>
      </c>
      <c r="AC408">
        <f t="shared" si="115"/>
        <v>0.2077159919255735</v>
      </c>
      <c r="AD408">
        <f t="shared" si="115"/>
        <v>-0.13608011143905907</v>
      </c>
      <c r="AE408">
        <f t="shared" si="115"/>
        <v>-0.23948843999999997</v>
      </c>
      <c r="AF408">
        <f t="shared" si="115"/>
        <v>-0.41753631294264698</v>
      </c>
      <c r="AG408">
        <f t="shared" si="115"/>
        <v>1.0228330000000001E-2</v>
      </c>
      <c r="AH408">
        <f t="shared" si="115"/>
        <v>7.6055760000000002E-4</v>
      </c>
      <c r="AI408">
        <f t="shared" si="115"/>
        <v>1.183129895343185E-3</v>
      </c>
      <c r="AJ408">
        <f t="shared" si="115"/>
        <v>3.1524962698855054E-2</v>
      </c>
      <c r="AK408">
        <f t="shared" si="115"/>
        <v>1.5326414658609747E-4</v>
      </c>
      <c r="AL408">
        <f t="shared" si="115"/>
        <v>5.7814994635595779E-2</v>
      </c>
      <c r="AM408">
        <f t="shared" si="115"/>
        <v>0.63970579999999999</v>
      </c>
      <c r="AN408">
        <f t="shared" si="115"/>
        <v>6.4035756936767641E-4</v>
      </c>
      <c r="AO408">
        <f t="shared" si="115"/>
        <v>-1.197005790831882E-2</v>
      </c>
      <c r="AP408">
        <f t="shared" si="112"/>
        <v>-1.678039850683815E-2</v>
      </c>
      <c r="AQ408">
        <f t="shared" si="107"/>
        <v>-3.0296741941908636E-2</v>
      </c>
      <c r="AR408">
        <f t="shared" si="107"/>
        <v>3.5134382339833417E-2</v>
      </c>
      <c r="AS408">
        <f t="shared" si="107"/>
        <v>-0.16482179056907648</v>
      </c>
      <c r="AT408">
        <f t="shared" si="107"/>
        <v>-4.5082267199999998E-2</v>
      </c>
      <c r="AU408">
        <f t="shared" si="107"/>
        <v>0.56403924000000005</v>
      </c>
      <c r="AV408">
        <f t="shared" si="107"/>
        <v>0.13701566393206516</v>
      </c>
      <c r="AW408">
        <f t="shared" si="107"/>
        <v>-4.3483969999999997E-2</v>
      </c>
    </row>
    <row r="409" spans="1:49" x14ac:dyDescent="0.25">
      <c r="A409">
        <v>0.6</v>
      </c>
      <c r="B409">
        <v>7.5</v>
      </c>
      <c r="C409">
        <v>22.5</v>
      </c>
      <c r="D409">
        <v>1.2</v>
      </c>
      <c r="E409">
        <f t="shared" si="108"/>
        <v>0.68088044117647051</v>
      </c>
      <c r="F409" t="str">
        <f t="shared" si="109"/>
        <v/>
      </c>
      <c r="G409">
        <f t="shared" si="105"/>
        <v>2992373.6792911794</v>
      </c>
      <c r="H409">
        <f t="shared" si="106"/>
        <v>4151154.9131449312</v>
      </c>
      <c r="I409">
        <f t="shared" si="110"/>
        <v>0.31926334853430022</v>
      </c>
      <c r="J409">
        <f t="shared" si="111"/>
        <v>5.9052857247391954E-2</v>
      </c>
      <c r="K409">
        <f t="shared" ref="K409:Z424" si="116">K$4*$A409^K$1*$D409^K$2*$E409^K$3</f>
        <v>5.3671799999999999E-2</v>
      </c>
      <c r="L409">
        <f t="shared" si="116"/>
        <v>-0.2058686952006176</v>
      </c>
      <c r="M409">
        <f t="shared" si="116"/>
        <v>0.52003499999999991</v>
      </c>
      <c r="N409">
        <f t="shared" si="116"/>
        <v>-2.9637024678219395E-2</v>
      </c>
      <c r="O409">
        <f t="shared" si="116"/>
        <v>-0.20475464601600002</v>
      </c>
      <c r="P409">
        <f t="shared" si="116"/>
        <v>2.702488269376338E-2</v>
      </c>
      <c r="Q409">
        <f t="shared" si="116"/>
        <v>-1.3163880665087999E-3</v>
      </c>
      <c r="R409">
        <f t="shared" si="116"/>
        <v>-5.1342096188642565E-3</v>
      </c>
      <c r="S409">
        <f t="shared" si="116"/>
        <v>0.59674268159999999</v>
      </c>
      <c r="T409">
        <f t="shared" si="116"/>
        <v>4.2352696799999999E-2</v>
      </c>
      <c r="U409">
        <f t="shared" si="116"/>
        <v>-0.10105753881599998</v>
      </c>
      <c r="V409">
        <f t="shared" si="116"/>
        <v>0.16638408435896468</v>
      </c>
      <c r="W409">
        <f t="shared" si="116"/>
        <v>-0.12580152384717527</v>
      </c>
      <c r="X409">
        <f t="shared" si="116"/>
        <v>-6.3524169075042408E-2</v>
      </c>
      <c r="Y409">
        <f t="shared" si="116"/>
        <v>-0.10347458399999999</v>
      </c>
      <c r="Z409">
        <f t="shared" si="116"/>
        <v>-0.24637901759999997</v>
      </c>
      <c r="AA409">
        <f t="shared" si="115"/>
        <v>-9.2513899999999996E-2</v>
      </c>
      <c r="AB409">
        <f t="shared" si="115"/>
        <v>-0.17697599999999999</v>
      </c>
      <c r="AC409">
        <f t="shared" si="115"/>
        <v>0.24925919031068819</v>
      </c>
      <c r="AD409">
        <f t="shared" si="115"/>
        <v>-0.13608011143905907</v>
      </c>
      <c r="AE409">
        <f t="shared" si="115"/>
        <v>-0.34486335359999992</v>
      </c>
      <c r="AF409">
        <f t="shared" si="115"/>
        <v>-0.50104357553117629</v>
      </c>
      <c r="AG409">
        <f t="shared" si="115"/>
        <v>3.6649955672064E-2</v>
      </c>
      <c r="AH409">
        <f t="shared" si="115"/>
        <v>9.1266912000000002E-4</v>
      </c>
      <c r="AI409">
        <f t="shared" si="115"/>
        <v>2.9440057811803539E-3</v>
      </c>
      <c r="AJ409">
        <f t="shared" si="115"/>
        <v>3.1524962698855054E-2</v>
      </c>
      <c r="AK409">
        <f t="shared" si="115"/>
        <v>3.1780853436093169E-4</v>
      </c>
      <c r="AL409">
        <f t="shared" si="115"/>
        <v>6.9377993562714929E-2</v>
      </c>
      <c r="AM409">
        <f t="shared" si="115"/>
        <v>0.76764695999999999</v>
      </c>
      <c r="AN409">
        <f t="shared" si="115"/>
        <v>2.2945169476929258E-3</v>
      </c>
      <c r="AO409">
        <f t="shared" si="115"/>
        <v>-1.197005790831882E-2</v>
      </c>
      <c r="AP409">
        <f t="shared" si="112"/>
        <v>-1.678039850683815E-2</v>
      </c>
      <c r="AQ409">
        <f t="shared" si="107"/>
        <v>-4.3627308396348437E-2</v>
      </c>
      <c r="AR409">
        <f t="shared" si="107"/>
        <v>4.2161258807800105E-2</v>
      </c>
      <c r="AS409">
        <f t="shared" si="107"/>
        <v>-0.23734337841947012</v>
      </c>
      <c r="AT409">
        <f t="shared" si="107"/>
        <v>-9.3482589265919985E-2</v>
      </c>
      <c r="AU409">
        <f t="shared" si="107"/>
        <v>0.97465980672000008</v>
      </c>
      <c r="AV409">
        <f t="shared" si="107"/>
        <v>0.19730255606217381</v>
      </c>
      <c r="AW409">
        <f t="shared" si="107"/>
        <v>-0.12984243867647999</v>
      </c>
    </row>
    <row r="410" spans="1:49" x14ac:dyDescent="0.25">
      <c r="A410">
        <v>0.6</v>
      </c>
      <c r="B410">
        <v>7.5</v>
      </c>
      <c r="C410">
        <v>22.5</v>
      </c>
      <c r="D410">
        <v>1.4</v>
      </c>
      <c r="E410">
        <f t="shared" si="108"/>
        <v>0.68088044117647051</v>
      </c>
      <c r="F410" t="str">
        <f t="shared" si="109"/>
        <v/>
      </c>
      <c r="G410">
        <f t="shared" si="105"/>
        <v>3819467.7286381018</v>
      </c>
      <c r="H410">
        <f t="shared" si="106"/>
        <v>5987040.9562220331</v>
      </c>
      <c r="I410">
        <f t="shared" si="110"/>
        <v>0.40750794765463533</v>
      </c>
      <c r="J410">
        <f t="shared" si="111"/>
        <v>8.516952084888986E-2</v>
      </c>
      <c r="K410">
        <f t="shared" si="116"/>
        <v>5.3671799999999999E-2</v>
      </c>
      <c r="L410">
        <f t="shared" si="116"/>
        <v>-0.2058686952006176</v>
      </c>
      <c r="M410">
        <f t="shared" si="116"/>
        <v>0.60670749999999996</v>
      </c>
      <c r="N410">
        <f t="shared" si="116"/>
        <v>-2.9637024678219395E-2</v>
      </c>
      <c r="O410">
        <f t="shared" si="116"/>
        <v>-0.27869382374399998</v>
      </c>
      <c r="P410">
        <f t="shared" si="116"/>
        <v>3.1529029809390603E-2</v>
      </c>
      <c r="Q410">
        <f t="shared" si="116"/>
        <v>-3.3194388639551987E-3</v>
      </c>
      <c r="R410">
        <f t="shared" si="116"/>
        <v>-5.9899112220082986E-3</v>
      </c>
      <c r="S410">
        <f t="shared" si="116"/>
        <v>0.81223309439999991</v>
      </c>
      <c r="T410">
        <f t="shared" si="116"/>
        <v>4.2352696799999999E-2</v>
      </c>
      <c r="U410">
        <f t="shared" si="116"/>
        <v>-0.16047562876799992</v>
      </c>
      <c r="V410">
        <f t="shared" si="116"/>
        <v>0.19411476508545877</v>
      </c>
      <c r="W410">
        <f t="shared" si="116"/>
        <v>-0.14676844448837115</v>
      </c>
      <c r="X410">
        <f t="shared" si="116"/>
        <v>-6.3524169075042408E-2</v>
      </c>
      <c r="Y410">
        <f t="shared" si="116"/>
        <v>-0.10347458399999999</v>
      </c>
      <c r="Z410">
        <f t="shared" si="116"/>
        <v>-0.33534921839999993</v>
      </c>
      <c r="AA410">
        <f t="shared" si="115"/>
        <v>-9.2513899999999996E-2</v>
      </c>
      <c r="AB410">
        <f t="shared" si="115"/>
        <v>-0.24088399999999996</v>
      </c>
      <c r="AC410">
        <f t="shared" si="115"/>
        <v>0.29080238869580288</v>
      </c>
      <c r="AD410">
        <f t="shared" si="115"/>
        <v>-0.13608011143905907</v>
      </c>
      <c r="AE410">
        <f t="shared" si="115"/>
        <v>-0.46939734239999986</v>
      </c>
      <c r="AF410">
        <f t="shared" si="115"/>
        <v>-0.58455083811970576</v>
      </c>
      <c r="AG410">
        <f t="shared" si="115"/>
        <v>0.10782041053683195</v>
      </c>
      <c r="AH410">
        <f t="shared" si="115"/>
        <v>1.06478064E-3</v>
      </c>
      <c r="AI410">
        <f t="shared" si="115"/>
        <v>6.3631565283305287E-3</v>
      </c>
      <c r="AJ410">
        <f t="shared" si="115"/>
        <v>3.1524962698855054E-2</v>
      </c>
      <c r="AK410">
        <f t="shared" si="115"/>
        <v>5.8877954552515185E-4</v>
      </c>
      <c r="AL410">
        <f t="shared" si="115"/>
        <v>8.0940992489834079E-2</v>
      </c>
      <c r="AM410">
        <f t="shared" si="115"/>
        <v>0.89558811999999988</v>
      </c>
      <c r="AN410">
        <f t="shared" si="115"/>
        <v>6.7502335199969791E-3</v>
      </c>
      <c r="AO410">
        <f t="shared" si="115"/>
        <v>-1.197005790831882E-2</v>
      </c>
      <c r="AP410">
        <f t="shared" si="112"/>
        <v>-1.678039850683815E-2</v>
      </c>
      <c r="AQ410">
        <f t="shared" si="107"/>
        <v>-5.9381614206140923E-2</v>
      </c>
      <c r="AR410">
        <f t="shared" si="107"/>
        <v>4.9188135275766778E-2</v>
      </c>
      <c r="AS410">
        <f t="shared" si="107"/>
        <v>-0.32305070951538983</v>
      </c>
      <c r="AT410">
        <f t="shared" si="107"/>
        <v>-0.17318803767551993</v>
      </c>
      <c r="AU410">
        <f t="shared" si="107"/>
        <v>1.5477236745599998</v>
      </c>
      <c r="AV410">
        <f t="shared" si="107"/>
        <v>0.26855070130684766</v>
      </c>
      <c r="AW410">
        <f t="shared" si="107"/>
        <v>-0.32741411753791982</v>
      </c>
    </row>
    <row r="411" spans="1:49" x14ac:dyDescent="0.25">
      <c r="A411">
        <v>0.6</v>
      </c>
      <c r="B411">
        <v>7.5</v>
      </c>
      <c r="C411">
        <v>22.5</v>
      </c>
      <c r="D411">
        <v>1.6</v>
      </c>
      <c r="E411">
        <f t="shared" si="108"/>
        <v>0.68088044117647051</v>
      </c>
      <c r="F411" t="str">
        <f t="shared" si="109"/>
        <v/>
      </c>
      <c r="G411">
        <f t="shared" si="105"/>
        <v>4518768.8285676809</v>
      </c>
      <c r="H411">
        <f t="shared" si="106"/>
        <v>7914956.1743477676</v>
      </c>
      <c r="I411">
        <f t="shared" si="110"/>
        <v>0.48211801802864085</v>
      </c>
      <c r="J411">
        <f t="shared" si="111"/>
        <v>0.11259535884894684</v>
      </c>
      <c r="K411">
        <f t="shared" si="116"/>
        <v>5.3671799999999999E-2</v>
      </c>
      <c r="L411">
        <f t="shared" si="116"/>
        <v>-0.2058686952006176</v>
      </c>
      <c r="M411">
        <f t="shared" si="116"/>
        <v>0.69338</v>
      </c>
      <c r="N411">
        <f t="shared" si="116"/>
        <v>-2.9637024678219395E-2</v>
      </c>
      <c r="O411">
        <f t="shared" si="116"/>
        <v>-0.36400825958400013</v>
      </c>
      <c r="P411">
        <f t="shared" si="116"/>
        <v>3.603317692501784E-2</v>
      </c>
      <c r="Q411">
        <f t="shared" si="116"/>
        <v>-7.3963313037312042E-3</v>
      </c>
      <c r="R411">
        <f t="shared" si="116"/>
        <v>-6.8456128251523415E-3</v>
      </c>
      <c r="S411">
        <f t="shared" si="116"/>
        <v>1.0608758784000001</v>
      </c>
      <c r="T411">
        <f t="shared" si="116"/>
        <v>4.2352696799999999E-2</v>
      </c>
      <c r="U411">
        <f t="shared" si="116"/>
        <v>-0.23954379571200002</v>
      </c>
      <c r="V411">
        <f t="shared" si="116"/>
        <v>0.22184544581195292</v>
      </c>
      <c r="W411">
        <f t="shared" si="116"/>
        <v>-0.16773536512956702</v>
      </c>
      <c r="X411">
        <f t="shared" si="116"/>
        <v>-6.3524169075042408E-2</v>
      </c>
      <c r="Y411">
        <f t="shared" si="116"/>
        <v>-0.10347458399999999</v>
      </c>
      <c r="Z411">
        <f t="shared" si="116"/>
        <v>-0.43800714240000005</v>
      </c>
      <c r="AA411">
        <f t="shared" si="115"/>
        <v>-9.2513899999999996E-2</v>
      </c>
      <c r="AB411">
        <f t="shared" si="115"/>
        <v>-0.31462400000000007</v>
      </c>
      <c r="AC411">
        <f t="shared" si="115"/>
        <v>0.3323455870809176</v>
      </c>
      <c r="AD411">
        <f t="shared" si="115"/>
        <v>-0.13608011143905907</v>
      </c>
      <c r="AE411">
        <f t="shared" si="115"/>
        <v>-0.61309040640000001</v>
      </c>
      <c r="AF411">
        <f t="shared" si="115"/>
        <v>-0.66805810070823513</v>
      </c>
      <c r="AG411">
        <f t="shared" si="115"/>
        <v>0.27456464276684822</v>
      </c>
      <c r="AH411">
        <f t="shared" si="115"/>
        <v>1.21689216E-3</v>
      </c>
      <c r="AI411">
        <f t="shared" si="115"/>
        <v>1.2406016131393761E-2</v>
      </c>
      <c r="AJ411">
        <f t="shared" si="115"/>
        <v>3.1524962698855054E-2</v>
      </c>
      <c r="AK411">
        <f t="shared" si="115"/>
        <v>1.0044319110666488E-3</v>
      </c>
      <c r="AL411">
        <f t="shared" si="115"/>
        <v>9.2503991416953243E-2</v>
      </c>
      <c r="AM411">
        <f t="shared" si="115"/>
        <v>1.02352928</v>
      </c>
      <c r="AN411">
        <f t="shared" si="115"/>
        <v>1.7189467613626396E-2</v>
      </c>
      <c r="AO411">
        <f t="shared" si="115"/>
        <v>-1.197005790831882E-2</v>
      </c>
      <c r="AP411">
        <f t="shared" si="112"/>
        <v>-1.678039850683815E-2</v>
      </c>
      <c r="AQ411">
        <f t="shared" si="107"/>
        <v>-7.7559659371286116E-2</v>
      </c>
      <c r="AR411">
        <f t="shared" si="107"/>
        <v>5.6215011743733473E-2</v>
      </c>
      <c r="AS411">
        <f t="shared" si="107"/>
        <v>-0.42194378385683584</v>
      </c>
      <c r="AT411">
        <f t="shared" si="107"/>
        <v>-0.2954511463219201</v>
      </c>
      <c r="AU411">
        <f t="shared" si="107"/>
        <v>2.3103047270400006</v>
      </c>
      <c r="AV411">
        <f t="shared" si="107"/>
        <v>0.3507600996660869</v>
      </c>
      <c r="AW411">
        <f t="shared" si="107"/>
        <v>-0.72953995722752041</v>
      </c>
    </row>
    <row r="412" spans="1:49" x14ac:dyDescent="0.25">
      <c r="A412">
        <v>0.6</v>
      </c>
      <c r="B412">
        <v>7.5</v>
      </c>
      <c r="C412">
        <v>23</v>
      </c>
      <c r="D412">
        <v>0.4</v>
      </c>
      <c r="E412">
        <f t="shared" si="108"/>
        <v>0.69601111764705881</v>
      </c>
      <c r="F412" t="str">
        <f t="shared" si="109"/>
        <v/>
      </c>
      <c r="G412">
        <f t="shared" si="105"/>
        <v>-1011136.2095903597</v>
      </c>
      <c r="H412">
        <f t="shared" si="106"/>
        <v>-395526.67620486725</v>
      </c>
      <c r="I412">
        <f t="shared" si="110"/>
        <v>-0.10788048776534025</v>
      </c>
      <c r="J412">
        <f t="shared" si="111"/>
        <v>-5.6266221897669699E-3</v>
      </c>
      <c r="K412">
        <f t="shared" si="116"/>
        <v>5.3671799999999999E-2</v>
      </c>
      <c r="L412">
        <f t="shared" si="116"/>
        <v>-0.21044355509396467</v>
      </c>
      <c r="M412">
        <f t="shared" si="116"/>
        <v>0.173345</v>
      </c>
      <c r="N412">
        <f t="shared" si="116"/>
        <v>-3.0968861342771482E-2</v>
      </c>
      <c r="O412">
        <f t="shared" si="116"/>
        <v>-2.2750516224000008E-2</v>
      </c>
      <c r="P412">
        <f t="shared" si="116"/>
        <v>9.6222916575405687E-3</v>
      </c>
      <c r="Q412">
        <f t="shared" si="116"/>
        <v>-1.805744947200001E-6</v>
      </c>
      <c r="R412">
        <f t="shared" si="116"/>
        <v>-1.8686743007258232E-3</v>
      </c>
      <c r="S412">
        <f t="shared" si="116"/>
        <v>6.6304742400000005E-2</v>
      </c>
      <c r="T412">
        <f t="shared" si="116"/>
        <v>4.2352696799999999E-2</v>
      </c>
      <c r="U412">
        <f t="shared" si="116"/>
        <v>-3.7428718080000003E-3</v>
      </c>
      <c r="V412">
        <f t="shared" si="116"/>
        <v>5.6693836151943532E-2</v>
      </c>
      <c r="W412">
        <f t="shared" si="116"/>
        <v>-4.2865704422000467E-2</v>
      </c>
      <c r="X412">
        <f t="shared" si="116"/>
        <v>-6.6378835438414691E-2</v>
      </c>
      <c r="Y412">
        <f t="shared" si="116"/>
        <v>-0.10347458399999999</v>
      </c>
      <c r="Z412">
        <f t="shared" si="116"/>
        <v>-2.7375446400000003E-2</v>
      </c>
      <c r="AA412">
        <f t="shared" si="115"/>
        <v>-9.2513899999999996E-2</v>
      </c>
      <c r="AB412">
        <f t="shared" si="115"/>
        <v>-1.9664000000000004E-2</v>
      </c>
      <c r="AC412">
        <f t="shared" si="115"/>
        <v>8.4932761142901173E-2</v>
      </c>
      <c r="AD412">
        <f t="shared" si="115"/>
        <v>-0.14219531644693781</v>
      </c>
      <c r="AE412">
        <f t="shared" si="115"/>
        <v>-3.8318150400000001E-2</v>
      </c>
      <c r="AF412">
        <f t="shared" si="115"/>
        <v>-0.17072595906988233</v>
      </c>
      <c r="AG412">
        <f t="shared" si="115"/>
        <v>1.6758095872000014E-5</v>
      </c>
      <c r="AH412">
        <f t="shared" si="115"/>
        <v>3.0422304000000001E-4</v>
      </c>
      <c r="AI412">
        <f t="shared" si="115"/>
        <v>1.2659688529142169E-5</v>
      </c>
      <c r="AJ412">
        <f t="shared" si="115"/>
        <v>3.2225517425496279E-2</v>
      </c>
      <c r="AK412">
        <f t="shared" si="115"/>
        <v>4.284121786691086E-6</v>
      </c>
      <c r="AL412">
        <f t="shared" si="115"/>
        <v>2.4165240226947295E-2</v>
      </c>
      <c r="AM412">
        <f t="shared" si="115"/>
        <v>0.25588232</v>
      </c>
      <c r="AN412">
        <f t="shared" si="115"/>
        <v>1.0724765492442685E-6</v>
      </c>
      <c r="AO412">
        <f t="shared" si="115"/>
        <v>-1.2236059195170351E-2</v>
      </c>
      <c r="AP412">
        <f t="shared" si="112"/>
        <v>-1.8322449864797086E-2</v>
      </c>
      <c r="AQ412">
        <f t="shared" si="107"/>
        <v>-5.0653160256062179E-3</v>
      </c>
      <c r="AR412">
        <f t="shared" si="107"/>
        <v>1.5011644398046755E-2</v>
      </c>
      <c r="AS412">
        <f t="shared" si="107"/>
        <v>-2.6957519524186735E-2</v>
      </c>
      <c r="AT412">
        <f t="shared" si="107"/>
        <v>-1.1541060403200004E-3</v>
      </c>
      <c r="AU412">
        <f t="shared" si="107"/>
        <v>3.6098511360000009E-2</v>
      </c>
      <c r="AV412">
        <f t="shared" si="107"/>
        <v>2.2409673034222224E-2</v>
      </c>
      <c r="AW412">
        <f t="shared" si="107"/>
        <v>-1.781103411200001E-4</v>
      </c>
    </row>
    <row r="413" spans="1:49" x14ac:dyDescent="0.25">
      <c r="A413">
        <v>0.6</v>
      </c>
      <c r="B413">
        <v>7.5</v>
      </c>
      <c r="C413">
        <v>23</v>
      </c>
      <c r="D413">
        <v>0.6</v>
      </c>
      <c r="E413">
        <f t="shared" si="108"/>
        <v>0.69601111764705881</v>
      </c>
      <c r="F413" t="str">
        <f t="shared" si="109"/>
        <v/>
      </c>
      <c r="G413">
        <f t="shared" si="105"/>
        <v>8419.3311306586766</v>
      </c>
      <c r="H413">
        <f t="shared" si="106"/>
        <v>306539.22878400952</v>
      </c>
      <c r="I413">
        <f t="shared" si="110"/>
        <v>8.9827813544660073E-4</v>
      </c>
      <c r="J413">
        <f t="shared" si="111"/>
        <v>4.3607183294428241E-3</v>
      </c>
      <c r="K413">
        <f t="shared" si="116"/>
        <v>5.3671799999999999E-2</v>
      </c>
      <c r="L413">
        <f t="shared" si="116"/>
        <v>-0.21044355509396467</v>
      </c>
      <c r="M413">
        <f t="shared" si="116"/>
        <v>0.26001749999999996</v>
      </c>
      <c r="N413">
        <f t="shared" si="116"/>
        <v>-3.0968861342771482E-2</v>
      </c>
      <c r="O413">
        <f t="shared" si="116"/>
        <v>-5.1188661504000005E-2</v>
      </c>
      <c r="P413">
        <f t="shared" si="116"/>
        <v>1.4433437486310851E-2</v>
      </c>
      <c r="Q413">
        <f t="shared" si="116"/>
        <v>-2.0568563539199999E-5</v>
      </c>
      <c r="R413">
        <f t="shared" si="116"/>
        <v>-2.8030114510887352E-3</v>
      </c>
      <c r="S413">
        <f t="shared" si="116"/>
        <v>0.1491856704</v>
      </c>
      <c r="T413">
        <f t="shared" si="116"/>
        <v>4.2352696799999999E-2</v>
      </c>
      <c r="U413">
        <f t="shared" si="116"/>
        <v>-1.2632192351999997E-2</v>
      </c>
      <c r="V413">
        <f t="shared" si="116"/>
        <v>8.5040754227915294E-2</v>
      </c>
      <c r="W413">
        <f t="shared" si="116"/>
        <v>-6.42985566330007E-2</v>
      </c>
      <c r="X413">
        <f t="shared" si="116"/>
        <v>-6.6378835438414691E-2</v>
      </c>
      <c r="Y413">
        <f t="shared" si="116"/>
        <v>-0.10347458399999999</v>
      </c>
      <c r="Z413">
        <f t="shared" si="116"/>
        <v>-6.1594754399999993E-2</v>
      </c>
      <c r="AA413">
        <f t="shared" si="115"/>
        <v>-9.2513899999999996E-2</v>
      </c>
      <c r="AB413">
        <f t="shared" si="115"/>
        <v>-4.4243999999999999E-2</v>
      </c>
      <c r="AC413">
        <f t="shared" si="115"/>
        <v>0.12739914171435177</v>
      </c>
      <c r="AD413">
        <f t="shared" si="115"/>
        <v>-0.14219531644693781</v>
      </c>
      <c r="AE413">
        <f t="shared" si="115"/>
        <v>-8.6215838399999981E-2</v>
      </c>
      <c r="AF413">
        <f t="shared" si="115"/>
        <v>-0.25608893860482346</v>
      </c>
      <c r="AG413">
        <f t="shared" si="115"/>
        <v>2.86327778688E-4</v>
      </c>
      <c r="AH413">
        <f t="shared" si="115"/>
        <v>4.5633456000000001E-4</v>
      </c>
      <c r="AI413">
        <f t="shared" si="115"/>
        <v>9.6134509768173296E-5</v>
      </c>
      <c r="AJ413">
        <f t="shared" si="115"/>
        <v>3.2225517425496279E-2</v>
      </c>
      <c r="AK413">
        <f t="shared" si="115"/>
        <v>2.1688366545123612E-5</v>
      </c>
      <c r="AL413">
        <f t="shared" si="115"/>
        <v>3.6247860340420941E-2</v>
      </c>
      <c r="AM413">
        <f t="shared" si="115"/>
        <v>0.38382347999999999</v>
      </c>
      <c r="AN413">
        <f t="shared" si="115"/>
        <v>1.8324267290603231E-5</v>
      </c>
      <c r="AO413">
        <f t="shared" si="115"/>
        <v>-1.2236059195170351E-2</v>
      </c>
      <c r="AP413">
        <f t="shared" si="112"/>
        <v>-1.8322449864797086E-2</v>
      </c>
      <c r="AQ413">
        <f t="shared" si="107"/>
        <v>-1.1396961057613987E-2</v>
      </c>
      <c r="AR413">
        <f t="shared" si="107"/>
        <v>2.2517466597070133E-2</v>
      </c>
      <c r="AS413">
        <f t="shared" si="107"/>
        <v>-6.0654418929420147E-2</v>
      </c>
      <c r="AT413">
        <f t="shared" si="107"/>
        <v>-5.8426618291199991E-3</v>
      </c>
      <c r="AU413">
        <f t="shared" si="107"/>
        <v>0.12183247584000001</v>
      </c>
      <c r="AV413">
        <f t="shared" si="107"/>
        <v>5.0421764326999977E-2</v>
      </c>
      <c r="AW413">
        <f t="shared" si="107"/>
        <v>-2.0287881043199998E-3</v>
      </c>
    </row>
    <row r="414" spans="1:49" x14ac:dyDescent="0.25">
      <c r="A414">
        <v>0.6</v>
      </c>
      <c r="B414">
        <v>7.5</v>
      </c>
      <c r="C414">
        <v>23</v>
      </c>
      <c r="D414">
        <v>0.8</v>
      </c>
      <c r="E414">
        <f t="shared" si="108"/>
        <v>0.69601111764705881</v>
      </c>
      <c r="F414" t="str">
        <f t="shared" si="109"/>
        <v/>
      </c>
      <c r="G414">
        <f t="shared" si="105"/>
        <v>1024147.9056762098</v>
      </c>
      <c r="H414">
        <f t="shared" si="106"/>
        <v>1247017.6082949706</v>
      </c>
      <c r="I414">
        <f t="shared" si="110"/>
        <v>0.10926873606174392</v>
      </c>
      <c r="J414">
        <f t="shared" si="111"/>
        <v>1.7739630138697265E-2</v>
      </c>
      <c r="K414">
        <f t="shared" si="116"/>
        <v>5.3671799999999999E-2</v>
      </c>
      <c r="L414">
        <f t="shared" si="116"/>
        <v>-0.21044355509396467</v>
      </c>
      <c r="M414">
        <f t="shared" si="116"/>
        <v>0.34669</v>
      </c>
      <c r="N414">
        <f t="shared" si="116"/>
        <v>-3.0968861342771482E-2</v>
      </c>
      <c r="O414">
        <f t="shared" si="116"/>
        <v>-9.1002064896000032E-2</v>
      </c>
      <c r="P414">
        <f t="shared" si="116"/>
        <v>1.9244583315081137E-2</v>
      </c>
      <c r="Q414">
        <f t="shared" si="116"/>
        <v>-1.1556767662080007E-4</v>
      </c>
      <c r="R414">
        <f t="shared" si="116"/>
        <v>-3.7373486014516464E-3</v>
      </c>
      <c r="S414">
        <f t="shared" si="116"/>
        <v>0.26521896960000002</v>
      </c>
      <c r="T414">
        <f t="shared" si="116"/>
        <v>4.2352696799999999E-2</v>
      </c>
      <c r="U414">
        <f t="shared" si="116"/>
        <v>-2.9942974464000002E-2</v>
      </c>
      <c r="V414">
        <f t="shared" si="116"/>
        <v>0.11338767230388706</v>
      </c>
      <c r="W414">
        <f t="shared" si="116"/>
        <v>-8.5731408844000934E-2</v>
      </c>
      <c r="X414">
        <f t="shared" si="116"/>
        <v>-6.6378835438414691E-2</v>
      </c>
      <c r="Y414">
        <f t="shared" si="116"/>
        <v>-0.10347458399999999</v>
      </c>
      <c r="Z414">
        <f t="shared" si="116"/>
        <v>-0.10950178560000001</v>
      </c>
      <c r="AA414">
        <f t="shared" si="115"/>
        <v>-9.2513899999999996E-2</v>
      </c>
      <c r="AB414">
        <f t="shared" si="115"/>
        <v>-7.8656000000000018E-2</v>
      </c>
      <c r="AC414">
        <f t="shared" si="115"/>
        <v>0.16986552228580235</v>
      </c>
      <c r="AD414">
        <f t="shared" si="115"/>
        <v>-0.14219531644693781</v>
      </c>
      <c r="AE414">
        <f t="shared" si="115"/>
        <v>-0.1532726016</v>
      </c>
      <c r="AF414">
        <f t="shared" si="115"/>
        <v>-0.34145191813976467</v>
      </c>
      <c r="AG414">
        <f t="shared" si="115"/>
        <v>2.1450362716160017E-3</v>
      </c>
      <c r="AH414">
        <f t="shared" si="115"/>
        <v>6.0844608000000001E-4</v>
      </c>
      <c r="AI414">
        <f t="shared" si="115"/>
        <v>4.051100329325494E-4</v>
      </c>
      <c r="AJ414">
        <f t="shared" si="115"/>
        <v>3.2225517425496279E-2</v>
      </c>
      <c r="AK414">
        <f t="shared" si="115"/>
        <v>6.8545948587057375E-5</v>
      </c>
      <c r="AL414">
        <f t="shared" si="115"/>
        <v>4.8330480453894591E-2</v>
      </c>
      <c r="AM414">
        <f t="shared" si="115"/>
        <v>0.51176463999999999</v>
      </c>
      <c r="AN414">
        <f t="shared" si="115"/>
        <v>1.3727699830326637E-4</v>
      </c>
      <c r="AO414">
        <f t="shared" si="115"/>
        <v>-1.2236059195170351E-2</v>
      </c>
      <c r="AP414">
        <f t="shared" si="112"/>
        <v>-1.8322449864797086E-2</v>
      </c>
      <c r="AQ414">
        <f t="shared" si="107"/>
        <v>-2.0261264102424872E-2</v>
      </c>
      <c r="AR414">
        <f t="shared" si="107"/>
        <v>3.0023288796093509E-2</v>
      </c>
      <c r="AS414">
        <f t="shared" si="107"/>
        <v>-0.10783007809674694</v>
      </c>
      <c r="AT414">
        <f t="shared" si="107"/>
        <v>-1.8465696645120006E-2</v>
      </c>
      <c r="AU414">
        <f t="shared" si="107"/>
        <v>0.28878809088000007</v>
      </c>
      <c r="AV414">
        <f t="shared" si="107"/>
        <v>8.9638692136888895E-2</v>
      </c>
      <c r="AW414">
        <f t="shared" si="107"/>
        <v>-1.1399061831680006E-2</v>
      </c>
    </row>
    <row r="415" spans="1:49" x14ac:dyDescent="0.25">
      <c r="A415">
        <v>0.6</v>
      </c>
      <c r="B415">
        <v>7.5</v>
      </c>
      <c r="C415">
        <v>23</v>
      </c>
      <c r="D415">
        <v>1</v>
      </c>
      <c r="E415">
        <f t="shared" si="108"/>
        <v>0.69601111764705881</v>
      </c>
      <c r="F415">
        <f t="shared" si="109"/>
        <v>1.0088307222624</v>
      </c>
      <c r="G415">
        <f t="shared" si="105"/>
        <v>2008294.8834384731</v>
      </c>
      <c r="H415">
        <f t="shared" si="106"/>
        <v>2503733.3673180905</v>
      </c>
      <c r="I415">
        <f t="shared" si="110"/>
        <v>0.21426967954174356</v>
      </c>
      <c r="J415">
        <f t="shared" si="111"/>
        <v>3.5617222729409891E-2</v>
      </c>
      <c r="K415">
        <f t="shared" si="116"/>
        <v>5.3671799999999999E-2</v>
      </c>
      <c r="L415">
        <f t="shared" si="116"/>
        <v>-0.21044355509396467</v>
      </c>
      <c r="M415">
        <f t="shared" si="116"/>
        <v>0.43336249999999998</v>
      </c>
      <c r="N415">
        <f t="shared" si="116"/>
        <v>-3.0968861342771482E-2</v>
      </c>
      <c r="O415">
        <f t="shared" si="116"/>
        <v>-0.14219072640000002</v>
      </c>
      <c r="P415">
        <f t="shared" si="116"/>
        <v>2.4055729143851418E-2</v>
      </c>
      <c r="Q415">
        <f t="shared" si="116"/>
        <v>-4.408557E-4</v>
      </c>
      <c r="R415">
        <f t="shared" si="116"/>
        <v>-4.6716857518145586E-3</v>
      </c>
      <c r="S415">
        <f t="shared" si="116"/>
        <v>0.41440463999999999</v>
      </c>
      <c r="T415">
        <f t="shared" si="116"/>
        <v>4.2352696799999999E-2</v>
      </c>
      <c r="U415">
        <f t="shared" si="116"/>
        <v>-5.8482371999999991E-2</v>
      </c>
      <c r="V415">
        <f t="shared" si="116"/>
        <v>0.1417345903798588</v>
      </c>
      <c r="W415">
        <f t="shared" si="116"/>
        <v>-0.10716426105500117</v>
      </c>
      <c r="X415">
        <f t="shared" si="116"/>
        <v>-6.6378835438414691E-2</v>
      </c>
      <c r="Y415">
        <f t="shared" si="116"/>
        <v>-0.10347458399999999</v>
      </c>
      <c r="Z415">
        <f t="shared" si="116"/>
        <v>-0.17109653999999999</v>
      </c>
      <c r="AA415">
        <f t="shared" si="115"/>
        <v>-9.2513899999999996E-2</v>
      </c>
      <c r="AB415">
        <f t="shared" si="115"/>
        <v>-0.1229</v>
      </c>
      <c r="AC415">
        <f t="shared" si="115"/>
        <v>0.21233190285725292</v>
      </c>
      <c r="AD415">
        <f t="shared" si="115"/>
        <v>-0.14219531644693781</v>
      </c>
      <c r="AE415">
        <f t="shared" si="115"/>
        <v>-0.23948843999999997</v>
      </c>
      <c r="AF415">
        <f t="shared" si="115"/>
        <v>-0.42681489767470582</v>
      </c>
      <c r="AG415">
        <f t="shared" si="115"/>
        <v>1.0228330000000001E-2</v>
      </c>
      <c r="AH415">
        <f t="shared" si="115"/>
        <v>7.6055760000000002E-4</v>
      </c>
      <c r="AI415">
        <f t="shared" si="115"/>
        <v>1.2362977079240394E-3</v>
      </c>
      <c r="AJ415">
        <f t="shared" si="115"/>
        <v>3.2225517425496279E-2</v>
      </c>
      <c r="AK415">
        <f t="shared" si="115"/>
        <v>1.6734850729262048E-4</v>
      </c>
      <c r="AL415">
        <f t="shared" si="115"/>
        <v>6.041310056736824E-2</v>
      </c>
      <c r="AM415">
        <f t="shared" si="115"/>
        <v>0.63970579999999999</v>
      </c>
      <c r="AN415">
        <f t="shared" si="115"/>
        <v>6.5458773757584706E-4</v>
      </c>
      <c r="AO415">
        <f t="shared" si="115"/>
        <v>-1.2236059195170351E-2</v>
      </c>
      <c r="AP415">
        <f t="shared" si="112"/>
        <v>-1.8322449864797086E-2</v>
      </c>
      <c r="AQ415">
        <f t="shared" si="107"/>
        <v>-3.1658225160038855E-2</v>
      </c>
      <c r="AR415">
        <f t="shared" si="107"/>
        <v>3.7529110995116882E-2</v>
      </c>
      <c r="AS415">
        <f t="shared" si="107"/>
        <v>-0.16848449702616708</v>
      </c>
      <c r="AT415">
        <f t="shared" si="107"/>
        <v>-4.5082267199999998E-2</v>
      </c>
      <c r="AU415">
        <f t="shared" si="107"/>
        <v>0.56403924000000005</v>
      </c>
      <c r="AV415">
        <f t="shared" si="107"/>
        <v>0.14006045646388884</v>
      </c>
      <c r="AW415">
        <f t="shared" si="107"/>
        <v>-4.3483969999999997E-2</v>
      </c>
    </row>
    <row r="416" spans="1:49" x14ac:dyDescent="0.25">
      <c r="A416">
        <v>0.6</v>
      </c>
      <c r="B416">
        <v>7.5</v>
      </c>
      <c r="C416">
        <v>23</v>
      </c>
      <c r="D416">
        <v>1.2</v>
      </c>
      <c r="E416">
        <f t="shared" si="108"/>
        <v>0.69601111764705881</v>
      </c>
      <c r="F416" t="str">
        <f t="shared" si="109"/>
        <v/>
      </c>
      <c r="G416">
        <f t="shared" si="105"/>
        <v>2931550.6691534552</v>
      </c>
      <c r="H416">
        <f t="shared" si="106"/>
        <v>4084624.7237378145</v>
      </c>
      <c r="I416">
        <f t="shared" si="110"/>
        <v>0.31277399928661359</v>
      </c>
      <c r="J416">
        <f t="shared" si="111"/>
        <v>5.8106422373265826E-2</v>
      </c>
      <c r="K416">
        <f t="shared" si="116"/>
        <v>5.3671799999999999E-2</v>
      </c>
      <c r="L416">
        <f t="shared" si="116"/>
        <v>-0.21044355509396467</v>
      </c>
      <c r="M416">
        <f t="shared" si="116"/>
        <v>0.52003499999999991</v>
      </c>
      <c r="N416">
        <f t="shared" si="116"/>
        <v>-3.0968861342771482E-2</v>
      </c>
      <c r="O416">
        <f t="shared" si="116"/>
        <v>-0.20475464601600002</v>
      </c>
      <c r="P416">
        <f t="shared" si="116"/>
        <v>2.8866874972621703E-2</v>
      </c>
      <c r="Q416">
        <f t="shared" si="116"/>
        <v>-1.3163880665087999E-3</v>
      </c>
      <c r="R416">
        <f t="shared" si="116"/>
        <v>-5.6060229021774703E-3</v>
      </c>
      <c r="S416">
        <f t="shared" si="116"/>
        <v>0.59674268159999999</v>
      </c>
      <c r="T416">
        <f t="shared" si="116"/>
        <v>4.2352696799999999E-2</v>
      </c>
      <c r="U416">
        <f t="shared" si="116"/>
        <v>-0.10105753881599998</v>
      </c>
      <c r="V416">
        <f t="shared" si="116"/>
        <v>0.17008150845583059</v>
      </c>
      <c r="W416">
        <f t="shared" si="116"/>
        <v>-0.1285971132660014</v>
      </c>
      <c r="X416">
        <f t="shared" si="116"/>
        <v>-6.6378835438414691E-2</v>
      </c>
      <c r="Y416">
        <f t="shared" si="116"/>
        <v>-0.10347458399999999</v>
      </c>
      <c r="Z416">
        <f t="shared" si="116"/>
        <v>-0.24637901759999997</v>
      </c>
      <c r="AA416">
        <f t="shared" si="115"/>
        <v>-9.2513899999999996E-2</v>
      </c>
      <c r="AB416">
        <f t="shared" si="115"/>
        <v>-0.17697599999999999</v>
      </c>
      <c r="AC416">
        <f t="shared" si="115"/>
        <v>0.25479828342870353</v>
      </c>
      <c r="AD416">
        <f t="shared" si="115"/>
        <v>-0.14219531644693781</v>
      </c>
      <c r="AE416">
        <f t="shared" si="115"/>
        <v>-0.34486335359999992</v>
      </c>
      <c r="AF416">
        <f t="shared" si="115"/>
        <v>-0.51217787720964691</v>
      </c>
      <c r="AG416">
        <f t="shared" si="115"/>
        <v>3.6649955672064E-2</v>
      </c>
      <c r="AH416">
        <f t="shared" si="115"/>
        <v>9.1266912000000002E-4</v>
      </c>
      <c r="AI416">
        <f t="shared" si="115"/>
        <v>3.0763043125815455E-3</v>
      </c>
      <c r="AJ416">
        <f t="shared" si="115"/>
        <v>3.2225517425496279E-2</v>
      </c>
      <c r="AK416">
        <f t="shared" si="115"/>
        <v>3.470138647219778E-4</v>
      </c>
      <c r="AL416">
        <f t="shared" si="115"/>
        <v>7.2495720680841882E-2</v>
      </c>
      <c r="AM416">
        <f t="shared" si="115"/>
        <v>0.76764695999999999</v>
      </c>
      <c r="AN416">
        <f t="shared" si="115"/>
        <v>2.3455062131972136E-3</v>
      </c>
      <c r="AO416">
        <f t="shared" si="115"/>
        <v>-1.2236059195170351E-2</v>
      </c>
      <c r="AP416">
        <f t="shared" si="112"/>
        <v>-1.8322449864797086E-2</v>
      </c>
      <c r="AQ416">
        <f t="shared" si="107"/>
        <v>-4.5587844230455948E-2</v>
      </c>
      <c r="AR416">
        <f t="shared" si="107"/>
        <v>4.5034933194140266E-2</v>
      </c>
      <c r="AS416">
        <f t="shared" si="107"/>
        <v>-0.24261767571768059</v>
      </c>
      <c r="AT416">
        <f t="shared" si="107"/>
        <v>-9.3482589265919985E-2</v>
      </c>
      <c r="AU416">
        <f t="shared" si="107"/>
        <v>0.97465980672000008</v>
      </c>
      <c r="AV416">
        <f t="shared" si="107"/>
        <v>0.20168705730799991</v>
      </c>
      <c r="AW416">
        <f t="shared" si="107"/>
        <v>-0.12984243867647999</v>
      </c>
    </row>
    <row r="417" spans="1:49" x14ac:dyDescent="0.25">
      <c r="A417">
        <v>0.6</v>
      </c>
      <c r="B417">
        <v>7.5</v>
      </c>
      <c r="C417">
        <v>23</v>
      </c>
      <c r="D417">
        <v>1.4</v>
      </c>
      <c r="E417">
        <f t="shared" si="108"/>
        <v>0.69601111764705881</v>
      </c>
      <c r="F417" t="str">
        <f t="shared" si="109"/>
        <v/>
      </c>
      <c r="G417">
        <f t="shared" si="105"/>
        <v>3762193.8856414636</v>
      </c>
      <c r="H417">
        <f t="shared" si="106"/>
        <v>5915690.6933081159</v>
      </c>
      <c r="I417">
        <f t="shared" si="110"/>
        <v>0.40139726735254616</v>
      </c>
      <c r="J417">
        <f t="shared" si="111"/>
        <v>8.4154517318889732E-2</v>
      </c>
      <c r="K417">
        <f t="shared" si="116"/>
        <v>5.3671799999999999E-2</v>
      </c>
      <c r="L417">
        <f t="shared" si="116"/>
        <v>-0.21044355509396467</v>
      </c>
      <c r="M417">
        <f t="shared" si="116"/>
        <v>0.60670749999999996</v>
      </c>
      <c r="N417">
        <f t="shared" si="116"/>
        <v>-3.0968861342771482E-2</v>
      </c>
      <c r="O417">
        <f t="shared" si="116"/>
        <v>-0.27869382374399998</v>
      </c>
      <c r="P417">
        <f t="shared" si="116"/>
        <v>3.3678020801391984E-2</v>
      </c>
      <c r="Q417">
        <f t="shared" si="116"/>
        <v>-3.3194388639551987E-3</v>
      </c>
      <c r="R417">
        <f t="shared" si="116"/>
        <v>-6.5403600525403812E-3</v>
      </c>
      <c r="S417">
        <f t="shared" si="116"/>
        <v>0.81223309439999991</v>
      </c>
      <c r="T417">
        <f t="shared" si="116"/>
        <v>4.2352696799999999E-2</v>
      </c>
      <c r="U417">
        <f t="shared" si="116"/>
        <v>-0.16047562876799992</v>
      </c>
      <c r="V417">
        <f t="shared" si="116"/>
        <v>0.19842842653180234</v>
      </c>
      <c r="W417">
        <f t="shared" si="116"/>
        <v>-0.15002996547700162</v>
      </c>
      <c r="X417">
        <f t="shared" si="116"/>
        <v>-6.6378835438414691E-2</v>
      </c>
      <c r="Y417">
        <f t="shared" si="116"/>
        <v>-0.10347458399999999</v>
      </c>
      <c r="Z417">
        <f t="shared" si="116"/>
        <v>-0.33534921839999993</v>
      </c>
      <c r="AA417">
        <f t="shared" si="115"/>
        <v>-9.2513899999999996E-2</v>
      </c>
      <c r="AB417">
        <f t="shared" si="115"/>
        <v>-0.24088399999999996</v>
      </c>
      <c r="AC417">
        <f t="shared" si="115"/>
        <v>0.29726466400015411</v>
      </c>
      <c r="AD417">
        <f t="shared" si="115"/>
        <v>-0.14219531644693781</v>
      </c>
      <c r="AE417">
        <f t="shared" si="115"/>
        <v>-0.46939734239999986</v>
      </c>
      <c r="AF417">
        <f t="shared" si="115"/>
        <v>-0.59754085674458812</v>
      </c>
      <c r="AG417">
        <f t="shared" si="115"/>
        <v>0.10782041053683195</v>
      </c>
      <c r="AH417">
        <f t="shared" si="115"/>
        <v>1.06478064E-3</v>
      </c>
      <c r="AI417">
        <f t="shared" si="115"/>
        <v>6.6491057846653828E-3</v>
      </c>
      <c r="AJ417">
        <f t="shared" si="115"/>
        <v>3.2225517425496279E-2</v>
      </c>
      <c r="AK417">
        <f t="shared" si="115"/>
        <v>6.4288602561533067E-4</v>
      </c>
      <c r="AL417">
        <f t="shared" si="115"/>
        <v>8.4578340794315532E-2</v>
      </c>
      <c r="AM417">
        <f t="shared" si="115"/>
        <v>0.89558811999999988</v>
      </c>
      <c r="AN417">
        <f t="shared" si="115"/>
        <v>6.900238709330246E-3</v>
      </c>
      <c r="AO417">
        <f t="shared" si="115"/>
        <v>-1.2236059195170351E-2</v>
      </c>
      <c r="AP417">
        <f t="shared" si="112"/>
        <v>-1.8322449864797086E-2</v>
      </c>
      <c r="AQ417">
        <f t="shared" si="107"/>
        <v>-6.2050121313676154E-2</v>
      </c>
      <c r="AR417">
        <f t="shared" si="107"/>
        <v>5.2540755393163635E-2</v>
      </c>
      <c r="AS417">
        <f t="shared" si="107"/>
        <v>-0.33022961417128743</v>
      </c>
      <c r="AT417">
        <f t="shared" si="107"/>
        <v>-0.17318803767551993</v>
      </c>
      <c r="AU417">
        <f t="shared" si="107"/>
        <v>1.5477236745599998</v>
      </c>
      <c r="AV417">
        <f t="shared" si="107"/>
        <v>0.27451849466922207</v>
      </c>
      <c r="AW417">
        <f t="shared" si="107"/>
        <v>-0.32741411753791982</v>
      </c>
    </row>
    <row r="418" spans="1:49" x14ac:dyDescent="0.25">
      <c r="A418">
        <v>0.6</v>
      </c>
      <c r="B418">
        <v>7.5</v>
      </c>
      <c r="C418">
        <v>23</v>
      </c>
      <c r="D418">
        <v>1.6</v>
      </c>
      <c r="E418">
        <f t="shared" si="108"/>
        <v>0.69601111764705881</v>
      </c>
      <c r="F418" t="str">
        <f t="shared" si="109"/>
        <v/>
      </c>
      <c r="G418">
        <f t="shared" si="105"/>
        <v>4465044.1527121263</v>
      </c>
      <c r="H418">
        <f t="shared" si="106"/>
        <v>7839529.6766791763</v>
      </c>
      <c r="I418">
        <f t="shared" si="110"/>
        <v>0.47638600667214903</v>
      </c>
      <c r="J418">
        <f t="shared" si="111"/>
        <v>0.11152236824929718</v>
      </c>
      <c r="K418">
        <f t="shared" si="116"/>
        <v>5.3671799999999999E-2</v>
      </c>
      <c r="L418">
        <f t="shared" si="116"/>
        <v>-0.21044355509396467</v>
      </c>
      <c r="M418">
        <f t="shared" si="116"/>
        <v>0.69338</v>
      </c>
      <c r="N418">
        <f t="shared" si="116"/>
        <v>-3.0968861342771482E-2</v>
      </c>
      <c r="O418">
        <f t="shared" si="116"/>
        <v>-0.36400825958400013</v>
      </c>
      <c r="P418">
        <f t="shared" si="116"/>
        <v>3.8489166630162275E-2</v>
      </c>
      <c r="Q418">
        <f t="shared" si="116"/>
        <v>-7.3963313037312042E-3</v>
      </c>
      <c r="R418">
        <f t="shared" si="116"/>
        <v>-7.4746972029032929E-3</v>
      </c>
      <c r="S418">
        <f t="shared" si="116"/>
        <v>1.0608758784000001</v>
      </c>
      <c r="T418">
        <f t="shared" si="116"/>
        <v>4.2352696799999999E-2</v>
      </c>
      <c r="U418">
        <f t="shared" si="116"/>
        <v>-0.23954379571200002</v>
      </c>
      <c r="V418">
        <f t="shared" si="116"/>
        <v>0.22677534460777413</v>
      </c>
      <c r="W418">
        <f t="shared" si="116"/>
        <v>-0.17146281768800187</v>
      </c>
      <c r="X418">
        <f t="shared" si="116"/>
        <v>-6.6378835438414691E-2</v>
      </c>
      <c r="Y418">
        <f t="shared" si="116"/>
        <v>-0.10347458399999999</v>
      </c>
      <c r="Z418">
        <f t="shared" si="116"/>
        <v>-0.43800714240000005</v>
      </c>
      <c r="AA418">
        <f t="shared" si="115"/>
        <v>-9.2513899999999996E-2</v>
      </c>
      <c r="AB418">
        <f t="shared" si="115"/>
        <v>-0.31462400000000007</v>
      </c>
      <c r="AC418">
        <f t="shared" si="115"/>
        <v>0.33973104457160469</v>
      </c>
      <c r="AD418">
        <f t="shared" si="115"/>
        <v>-0.14219531644693781</v>
      </c>
      <c r="AE418">
        <f t="shared" si="115"/>
        <v>-0.61309040640000001</v>
      </c>
      <c r="AF418">
        <f t="shared" si="115"/>
        <v>-0.68290383627952933</v>
      </c>
      <c r="AG418">
        <f t="shared" si="115"/>
        <v>0.27456464276684822</v>
      </c>
      <c r="AH418">
        <f t="shared" si="115"/>
        <v>1.21689216E-3</v>
      </c>
      <c r="AI418">
        <f t="shared" si="115"/>
        <v>1.2963521053841581E-2</v>
      </c>
      <c r="AJ418">
        <f t="shared" si="115"/>
        <v>3.2225517425496279E-2</v>
      </c>
      <c r="AK418">
        <f t="shared" si="115"/>
        <v>1.096735177392918E-3</v>
      </c>
      <c r="AL418">
        <f t="shared" si="115"/>
        <v>9.6660960907789181E-2</v>
      </c>
      <c r="AM418">
        <f t="shared" si="115"/>
        <v>1.02352928</v>
      </c>
      <c r="AN418">
        <f t="shared" si="115"/>
        <v>1.7571455782818095E-2</v>
      </c>
      <c r="AO418">
        <f t="shared" si="115"/>
        <v>-1.2236059195170351E-2</v>
      </c>
      <c r="AP418">
        <f t="shared" si="112"/>
        <v>-1.8322449864797086E-2</v>
      </c>
      <c r="AQ418">
        <f t="shared" si="107"/>
        <v>-8.1045056409699487E-2</v>
      </c>
      <c r="AR418">
        <f t="shared" si="107"/>
        <v>6.0046577592187018E-2</v>
      </c>
      <c r="AS418">
        <f t="shared" si="107"/>
        <v>-0.43132031238698776</v>
      </c>
      <c r="AT418">
        <f t="shared" si="107"/>
        <v>-0.2954511463219201</v>
      </c>
      <c r="AU418">
        <f t="shared" si="107"/>
        <v>2.3103047270400006</v>
      </c>
      <c r="AV418">
        <f t="shared" si="107"/>
        <v>0.35855476854755558</v>
      </c>
      <c r="AW418">
        <f t="shared" si="107"/>
        <v>-0.72953995722752041</v>
      </c>
    </row>
    <row r="419" spans="1:49" x14ac:dyDescent="0.25">
      <c r="A419">
        <v>0.6</v>
      </c>
      <c r="B419">
        <v>7.5</v>
      </c>
      <c r="C419">
        <v>23.5</v>
      </c>
      <c r="D419">
        <v>0.4</v>
      </c>
      <c r="E419">
        <f t="shared" si="108"/>
        <v>0.71114179411764711</v>
      </c>
      <c r="F419" t="str">
        <f t="shared" si="109"/>
        <v/>
      </c>
      <c r="G419">
        <f t="shared" si="105"/>
        <v>-1086861.889365386</v>
      </c>
      <c r="H419">
        <f t="shared" si="106"/>
        <v>-448839.37172942667</v>
      </c>
      <c r="I419">
        <f t="shared" si="110"/>
        <v>-0.11595983770158814</v>
      </c>
      <c r="J419">
        <f t="shared" si="111"/>
        <v>-6.3850296845863663E-3</v>
      </c>
      <c r="K419">
        <f t="shared" si="116"/>
        <v>5.3671799999999999E-2</v>
      </c>
      <c r="L419">
        <f t="shared" si="116"/>
        <v>-0.21501841498731175</v>
      </c>
      <c r="M419">
        <f t="shared" si="116"/>
        <v>0.173345</v>
      </c>
      <c r="N419">
        <f t="shared" si="116"/>
        <v>-3.2329969142808231E-2</v>
      </c>
      <c r="O419">
        <f t="shared" si="116"/>
        <v>-2.2750516224000008E-2</v>
      </c>
      <c r="P419">
        <f t="shared" si="116"/>
        <v>1.0263573464708175E-2</v>
      </c>
      <c r="Q419">
        <f t="shared" si="116"/>
        <v>-1.805744947200001E-6</v>
      </c>
      <c r="R419">
        <f t="shared" si="116"/>
        <v>-2.0365436266576581E-3</v>
      </c>
      <c r="S419">
        <f t="shared" si="116"/>
        <v>6.6304742400000005E-2</v>
      </c>
      <c r="T419">
        <f t="shared" si="116"/>
        <v>4.2352696799999999E-2</v>
      </c>
      <c r="U419">
        <f t="shared" si="116"/>
        <v>-3.7428718080000003E-3</v>
      </c>
      <c r="V419">
        <f t="shared" si="116"/>
        <v>5.7926310850898832E-2</v>
      </c>
      <c r="W419">
        <f t="shared" si="116"/>
        <v>-4.3797567561609178E-2</v>
      </c>
      <c r="X419">
        <f t="shared" si="116"/>
        <v>-6.9296241721861107E-2</v>
      </c>
      <c r="Y419">
        <f t="shared" si="116"/>
        <v>-0.10347458399999999</v>
      </c>
      <c r="Z419">
        <f t="shared" si="116"/>
        <v>-2.7375446400000003E-2</v>
      </c>
      <c r="AA419">
        <f t="shared" si="115"/>
        <v>-9.2513899999999996E-2</v>
      </c>
      <c r="AB419">
        <f t="shared" si="115"/>
        <v>-1.9664000000000004E-2</v>
      </c>
      <c r="AC419">
        <f t="shared" si="115"/>
        <v>8.6779125515572944E-2</v>
      </c>
      <c r="AD419">
        <f t="shared" si="115"/>
        <v>-0.14844492156487982</v>
      </c>
      <c r="AE419">
        <f t="shared" si="115"/>
        <v>-3.8318150400000001E-2</v>
      </c>
      <c r="AF419">
        <f t="shared" si="115"/>
        <v>-0.17443739296270588</v>
      </c>
      <c r="AG419">
        <f t="shared" si="115"/>
        <v>1.6758095872000014E-5</v>
      </c>
      <c r="AH419">
        <f t="shared" si="115"/>
        <v>3.0422304000000001E-4</v>
      </c>
      <c r="AI419">
        <f t="shared" si="115"/>
        <v>1.3216092609109197E-5</v>
      </c>
      <c r="AJ419">
        <f t="shared" si="115"/>
        <v>3.2926072152137505E-2</v>
      </c>
      <c r="AK419">
        <f t="shared" si="115"/>
        <v>4.6689789211111305E-6</v>
      </c>
      <c r="AL419">
        <f t="shared" si="115"/>
        <v>2.5227323091364173E-2</v>
      </c>
      <c r="AM419">
        <f t="shared" si="115"/>
        <v>0.25588232</v>
      </c>
      <c r="AN419">
        <f t="shared" si="115"/>
        <v>1.0957912568365355E-6</v>
      </c>
      <c r="AO419">
        <f t="shared" si="115"/>
        <v>-1.2502060482021881E-2</v>
      </c>
      <c r="AP419">
        <f t="shared" si="112"/>
        <v>-1.996841744032838E-2</v>
      </c>
      <c r="AQ419">
        <f t="shared" si="107"/>
        <v>-5.2879409738015772E-3</v>
      </c>
      <c r="AR419">
        <f t="shared" si="107"/>
        <v>1.6012101959587501E-2</v>
      </c>
      <c r="AS419">
        <f t="shared" si="107"/>
        <v>-2.7543552557321233E-2</v>
      </c>
      <c r="AT419">
        <f t="shared" si="107"/>
        <v>-1.1541060403200004E-3</v>
      </c>
      <c r="AU419">
        <f t="shared" si="107"/>
        <v>3.6098511360000009E-2</v>
      </c>
      <c r="AV419">
        <f t="shared" si="107"/>
        <v>2.2896839839314013E-2</v>
      </c>
      <c r="AW419">
        <f t="shared" si="107"/>
        <v>-1.781103411200001E-4</v>
      </c>
    </row>
    <row r="420" spans="1:49" x14ac:dyDescent="0.25">
      <c r="A420">
        <v>0.6</v>
      </c>
      <c r="B420">
        <v>7.5</v>
      </c>
      <c r="C420">
        <v>23.5</v>
      </c>
      <c r="D420">
        <v>0.6</v>
      </c>
      <c r="E420">
        <f t="shared" si="108"/>
        <v>0.71114179411764711</v>
      </c>
      <c r="F420" t="str">
        <f t="shared" si="109"/>
        <v/>
      </c>
      <c r="G420">
        <f t="shared" si="105"/>
        <v>-63678.983998831674</v>
      </c>
      <c r="H420">
        <f t="shared" si="106"/>
        <v>251135.09064755423</v>
      </c>
      <c r="I420">
        <f t="shared" si="110"/>
        <v>-6.7940597805100644E-3</v>
      </c>
      <c r="J420">
        <f t="shared" si="111"/>
        <v>3.5725587139279775E-3</v>
      </c>
      <c r="K420">
        <f t="shared" si="116"/>
        <v>5.3671799999999999E-2</v>
      </c>
      <c r="L420">
        <f t="shared" si="116"/>
        <v>-0.21501841498731175</v>
      </c>
      <c r="M420">
        <f t="shared" si="116"/>
        <v>0.26001749999999996</v>
      </c>
      <c r="N420">
        <f t="shared" si="116"/>
        <v>-3.2329969142808231E-2</v>
      </c>
      <c r="O420">
        <f t="shared" si="116"/>
        <v>-5.1188661504000005E-2</v>
      </c>
      <c r="P420">
        <f t="shared" si="116"/>
        <v>1.5395360197062261E-2</v>
      </c>
      <c r="Q420">
        <f t="shared" si="116"/>
        <v>-2.0568563539199999E-5</v>
      </c>
      <c r="R420">
        <f t="shared" si="116"/>
        <v>-3.0548154399864871E-3</v>
      </c>
      <c r="S420">
        <f t="shared" si="116"/>
        <v>0.1491856704</v>
      </c>
      <c r="T420">
        <f t="shared" si="116"/>
        <v>4.2352696799999999E-2</v>
      </c>
      <c r="U420">
        <f t="shared" si="116"/>
        <v>-1.2632192351999997E-2</v>
      </c>
      <c r="V420">
        <f t="shared" si="116"/>
        <v>8.6889466276348234E-2</v>
      </c>
      <c r="W420">
        <f t="shared" si="116"/>
        <v>-6.5696351342413764E-2</v>
      </c>
      <c r="X420">
        <f t="shared" si="116"/>
        <v>-6.9296241721861107E-2</v>
      </c>
      <c r="Y420">
        <f t="shared" si="116"/>
        <v>-0.10347458399999999</v>
      </c>
      <c r="Z420">
        <f t="shared" si="116"/>
        <v>-6.1594754399999993E-2</v>
      </c>
      <c r="AA420">
        <f t="shared" si="115"/>
        <v>-9.2513899999999996E-2</v>
      </c>
      <c r="AB420">
        <f t="shared" si="115"/>
        <v>-4.4243999999999999E-2</v>
      </c>
      <c r="AC420">
        <f t="shared" si="115"/>
        <v>0.13016868827335942</v>
      </c>
      <c r="AD420">
        <f t="shared" si="115"/>
        <v>-0.14844492156487982</v>
      </c>
      <c r="AE420">
        <f t="shared" si="115"/>
        <v>-8.6215838399999981E-2</v>
      </c>
      <c r="AF420">
        <f t="shared" si="115"/>
        <v>-0.26165608944405877</v>
      </c>
      <c r="AG420">
        <f t="shared" si="115"/>
        <v>2.86327778688E-4</v>
      </c>
      <c r="AH420">
        <f t="shared" si="115"/>
        <v>4.5633456000000001E-4</v>
      </c>
      <c r="AI420">
        <f t="shared" si="115"/>
        <v>1.0035970325042291E-4</v>
      </c>
      <c r="AJ420">
        <f t="shared" si="115"/>
        <v>3.2926072152137505E-2</v>
      </c>
      <c r="AK420">
        <f t="shared" si="115"/>
        <v>2.3636705788125086E-5</v>
      </c>
      <c r="AL420">
        <f t="shared" si="115"/>
        <v>3.7840984637046257E-2</v>
      </c>
      <c r="AM420">
        <f t="shared" si="115"/>
        <v>0.38382347999999999</v>
      </c>
      <c r="AN420">
        <f t="shared" si="115"/>
        <v>1.8722620927355476E-5</v>
      </c>
      <c r="AO420">
        <f t="shared" si="115"/>
        <v>-1.2502060482021881E-2</v>
      </c>
      <c r="AP420">
        <f t="shared" si="112"/>
        <v>-1.996841744032838E-2</v>
      </c>
      <c r="AQ420">
        <f t="shared" si="107"/>
        <v>-1.1897867191053547E-2</v>
      </c>
      <c r="AR420">
        <f t="shared" si="107"/>
        <v>2.4018152939381251E-2</v>
      </c>
      <c r="AS420">
        <f t="shared" si="107"/>
        <v>-6.1972993253972763E-2</v>
      </c>
      <c r="AT420">
        <f t="shared" si="107"/>
        <v>-5.8426618291199991E-3</v>
      </c>
      <c r="AU420">
        <f t="shared" si="107"/>
        <v>0.12183247584000001</v>
      </c>
      <c r="AV420">
        <f t="shared" si="107"/>
        <v>5.1517889638456507E-2</v>
      </c>
      <c r="AW420">
        <f t="shared" si="107"/>
        <v>-2.0287881043199998E-3</v>
      </c>
    </row>
    <row r="421" spans="1:49" x14ac:dyDescent="0.25">
      <c r="A421">
        <v>0.6</v>
      </c>
      <c r="B421">
        <v>7.5</v>
      </c>
      <c r="C421">
        <v>23.5</v>
      </c>
      <c r="D421">
        <v>0.8</v>
      </c>
      <c r="E421">
        <f t="shared" si="108"/>
        <v>0.71114179411764711</v>
      </c>
      <c r="F421" t="str">
        <f t="shared" si="109"/>
        <v/>
      </c>
      <c r="G421">
        <f t="shared" si="105"/>
        <v>955676.95519225474</v>
      </c>
      <c r="H421">
        <f t="shared" si="106"/>
        <v>1188495.8677142295</v>
      </c>
      <c r="I421">
        <f t="shared" si="110"/>
        <v>0.10196341016607841</v>
      </c>
      <c r="J421">
        <f t="shared" si="111"/>
        <v>1.6907120616723E-2</v>
      </c>
      <c r="K421">
        <f t="shared" si="116"/>
        <v>5.3671799999999999E-2</v>
      </c>
      <c r="L421">
        <f t="shared" si="116"/>
        <v>-0.21501841498731175</v>
      </c>
      <c r="M421">
        <f t="shared" si="116"/>
        <v>0.34669</v>
      </c>
      <c r="N421">
        <f t="shared" si="116"/>
        <v>-3.2329969142808231E-2</v>
      </c>
      <c r="O421">
        <f t="shared" si="116"/>
        <v>-9.1002064896000032E-2</v>
      </c>
      <c r="P421">
        <f t="shared" si="116"/>
        <v>2.0527146929416349E-2</v>
      </c>
      <c r="Q421">
        <f t="shared" si="116"/>
        <v>-1.1556767662080007E-4</v>
      </c>
      <c r="R421">
        <f t="shared" si="116"/>
        <v>-4.0730872533153162E-3</v>
      </c>
      <c r="S421">
        <f t="shared" si="116"/>
        <v>0.26521896960000002</v>
      </c>
      <c r="T421">
        <f t="shared" si="116"/>
        <v>4.2352696799999999E-2</v>
      </c>
      <c r="U421">
        <f t="shared" si="116"/>
        <v>-2.9942974464000002E-2</v>
      </c>
      <c r="V421">
        <f t="shared" si="116"/>
        <v>0.11585262170179766</v>
      </c>
      <c r="W421">
        <f t="shared" si="116"/>
        <v>-8.7595135123218357E-2</v>
      </c>
      <c r="X421">
        <f t="shared" si="116"/>
        <v>-6.9296241721861107E-2</v>
      </c>
      <c r="Y421">
        <f t="shared" si="116"/>
        <v>-0.10347458399999999</v>
      </c>
      <c r="Z421">
        <f t="shared" si="116"/>
        <v>-0.10950178560000001</v>
      </c>
      <c r="AA421">
        <f t="shared" si="115"/>
        <v>-9.2513899999999996E-2</v>
      </c>
      <c r="AB421">
        <f t="shared" si="115"/>
        <v>-7.8656000000000018E-2</v>
      </c>
      <c r="AC421">
        <f t="shared" si="115"/>
        <v>0.17355825103114589</v>
      </c>
      <c r="AD421">
        <f t="shared" si="115"/>
        <v>-0.14844492156487982</v>
      </c>
      <c r="AE421">
        <f t="shared" si="115"/>
        <v>-0.1532726016</v>
      </c>
      <c r="AF421">
        <f t="shared" si="115"/>
        <v>-0.34887478592541177</v>
      </c>
      <c r="AG421">
        <f t="shared" si="115"/>
        <v>2.1450362716160017E-3</v>
      </c>
      <c r="AH421">
        <f t="shared" si="115"/>
        <v>6.0844608000000001E-4</v>
      </c>
      <c r="AI421">
        <f t="shared" si="115"/>
        <v>4.2291496349149431E-4</v>
      </c>
      <c r="AJ421">
        <f t="shared" si="115"/>
        <v>3.2926072152137505E-2</v>
      </c>
      <c r="AK421">
        <f t="shared" si="115"/>
        <v>7.4703662737778088E-5</v>
      </c>
      <c r="AL421">
        <f t="shared" si="115"/>
        <v>5.0454646182728345E-2</v>
      </c>
      <c r="AM421">
        <f t="shared" si="115"/>
        <v>0.51176463999999999</v>
      </c>
      <c r="AN421">
        <f t="shared" si="115"/>
        <v>1.4026128087507654E-4</v>
      </c>
      <c r="AO421">
        <f t="shared" si="115"/>
        <v>-1.2502060482021881E-2</v>
      </c>
      <c r="AP421">
        <f t="shared" si="112"/>
        <v>-1.996841744032838E-2</v>
      </c>
      <c r="AQ421">
        <f t="shared" si="107"/>
        <v>-2.1151763895206309E-2</v>
      </c>
      <c r="AR421">
        <f t="shared" si="107"/>
        <v>3.2024203919175001E-2</v>
      </c>
      <c r="AS421">
        <f t="shared" si="107"/>
        <v>-0.11017421022928493</v>
      </c>
      <c r="AT421">
        <f t="shared" si="107"/>
        <v>-1.8465696645120006E-2</v>
      </c>
      <c r="AU421">
        <f t="shared" si="107"/>
        <v>0.28878809088000007</v>
      </c>
      <c r="AV421">
        <f t="shared" si="107"/>
        <v>9.1587359357256051E-2</v>
      </c>
      <c r="AW421">
        <f t="shared" si="107"/>
        <v>-1.1399061831680006E-2</v>
      </c>
    </row>
    <row r="422" spans="1:49" x14ac:dyDescent="0.25">
      <c r="A422">
        <v>0.6</v>
      </c>
      <c r="B422">
        <v>7.5</v>
      </c>
      <c r="C422">
        <v>23.5</v>
      </c>
      <c r="D422">
        <v>1</v>
      </c>
      <c r="E422">
        <f t="shared" si="108"/>
        <v>0.71114179411764711</v>
      </c>
      <c r="F422">
        <f t="shared" si="109"/>
        <v>1.0167881038813307</v>
      </c>
      <c r="G422">
        <f t="shared" si="105"/>
        <v>1943451.2976000549</v>
      </c>
      <c r="H422">
        <f t="shared" si="106"/>
        <v>2441219.072274941</v>
      </c>
      <c r="I422">
        <f t="shared" si="110"/>
        <v>0.20735136566636933</v>
      </c>
      <c r="J422">
        <f t="shared" si="111"/>
        <v>3.4727916543939773E-2</v>
      </c>
      <c r="K422">
        <f t="shared" si="116"/>
        <v>5.3671799999999999E-2</v>
      </c>
      <c r="L422">
        <f t="shared" si="116"/>
        <v>-0.21501841498731175</v>
      </c>
      <c r="M422">
        <f t="shared" si="116"/>
        <v>0.43336249999999998</v>
      </c>
      <c r="N422">
        <f t="shared" si="116"/>
        <v>-3.2329969142808231E-2</v>
      </c>
      <c r="O422">
        <f t="shared" si="116"/>
        <v>-0.14219072640000002</v>
      </c>
      <c r="P422">
        <f t="shared" si="116"/>
        <v>2.5658933661770432E-2</v>
      </c>
      <c r="Q422">
        <f t="shared" si="116"/>
        <v>-4.408557E-4</v>
      </c>
      <c r="R422">
        <f t="shared" si="116"/>
        <v>-5.0913590666441452E-3</v>
      </c>
      <c r="S422">
        <f t="shared" si="116"/>
        <v>0.41440463999999999</v>
      </c>
      <c r="T422">
        <f t="shared" si="116"/>
        <v>4.2352696799999999E-2</v>
      </c>
      <c r="U422">
        <f t="shared" si="116"/>
        <v>-5.8482371999999991E-2</v>
      </c>
      <c r="V422">
        <f t="shared" si="116"/>
        <v>0.14481577712724708</v>
      </c>
      <c r="W422">
        <f t="shared" si="116"/>
        <v>-0.10949391890402294</v>
      </c>
      <c r="X422">
        <f t="shared" si="116"/>
        <v>-6.9296241721861107E-2</v>
      </c>
      <c r="Y422">
        <f t="shared" si="116"/>
        <v>-0.10347458399999999</v>
      </c>
      <c r="Z422">
        <f t="shared" si="116"/>
        <v>-0.17109653999999999</v>
      </c>
      <c r="AA422">
        <f t="shared" si="115"/>
        <v>-9.2513899999999996E-2</v>
      </c>
      <c r="AB422">
        <f t="shared" si="115"/>
        <v>-0.1229</v>
      </c>
      <c r="AC422">
        <f t="shared" si="115"/>
        <v>0.21694781378893238</v>
      </c>
      <c r="AD422">
        <f t="shared" si="115"/>
        <v>-0.14844492156487982</v>
      </c>
      <c r="AE422">
        <f t="shared" si="115"/>
        <v>-0.23948843999999997</v>
      </c>
      <c r="AF422">
        <f t="shared" si="115"/>
        <v>-0.43609348240676471</v>
      </c>
      <c r="AG422">
        <f t="shared" si="115"/>
        <v>1.0228330000000001E-2</v>
      </c>
      <c r="AH422">
        <f t="shared" si="115"/>
        <v>7.6055760000000002E-4</v>
      </c>
      <c r="AI422">
        <f t="shared" si="115"/>
        <v>1.2906340438583192E-3</v>
      </c>
      <c r="AJ422">
        <f t="shared" si="115"/>
        <v>3.2926072152137505E-2</v>
      </c>
      <c r="AK422">
        <f t="shared" si="115"/>
        <v>1.8238198910590345E-4</v>
      </c>
      <c r="AL422">
        <f t="shared" si="115"/>
        <v>6.3068307728410433E-2</v>
      </c>
      <c r="AM422">
        <f t="shared" si="115"/>
        <v>0.63970579999999999</v>
      </c>
      <c r="AN422">
        <f t="shared" si="115"/>
        <v>6.6881790578401771E-4</v>
      </c>
      <c r="AO422">
        <f t="shared" si="115"/>
        <v>-1.2502060482021881E-2</v>
      </c>
      <c r="AP422">
        <f t="shared" si="112"/>
        <v>-1.996841744032838E-2</v>
      </c>
      <c r="AQ422">
        <f t="shared" si="107"/>
        <v>-3.3049631086259856E-2</v>
      </c>
      <c r="AR422">
        <f t="shared" si="107"/>
        <v>4.0030254898968748E-2</v>
      </c>
      <c r="AS422">
        <f t="shared" si="107"/>
        <v>-0.17214720348325768</v>
      </c>
      <c r="AT422">
        <f t="shared" si="107"/>
        <v>-4.5082267199999998E-2</v>
      </c>
      <c r="AU422">
        <f t="shared" si="107"/>
        <v>0.56403924000000005</v>
      </c>
      <c r="AV422">
        <f t="shared" si="107"/>
        <v>0.14310524899571253</v>
      </c>
      <c r="AW422">
        <f t="shared" si="107"/>
        <v>-4.3483969999999997E-2</v>
      </c>
    </row>
    <row r="423" spans="1:49" x14ac:dyDescent="0.25">
      <c r="A423">
        <v>0.6</v>
      </c>
      <c r="B423">
        <v>7.5</v>
      </c>
      <c r="C423">
        <v>23.5</v>
      </c>
      <c r="D423">
        <v>1.2</v>
      </c>
      <c r="E423">
        <f t="shared" si="108"/>
        <v>0.71114179411764711</v>
      </c>
      <c r="F423" t="str">
        <f t="shared" si="109"/>
        <v/>
      </c>
      <c r="G423">
        <f t="shared" si="105"/>
        <v>2870334.4479605723</v>
      </c>
      <c r="H423">
        <f t="shared" si="106"/>
        <v>4017529.9940598723</v>
      </c>
      <c r="I423">
        <f t="shared" si="110"/>
        <v>0.3062426974315306</v>
      </c>
      <c r="J423">
        <f t="shared" si="111"/>
        <v>5.715195654950736E-2</v>
      </c>
      <c r="K423">
        <f t="shared" si="116"/>
        <v>5.3671799999999999E-2</v>
      </c>
      <c r="L423">
        <f t="shared" si="116"/>
        <v>-0.21501841498731175</v>
      </c>
      <c r="M423">
        <f t="shared" si="116"/>
        <v>0.52003499999999991</v>
      </c>
      <c r="N423">
        <f t="shared" si="116"/>
        <v>-3.2329969142808231E-2</v>
      </c>
      <c r="O423">
        <f t="shared" si="116"/>
        <v>-0.20475464601600002</v>
      </c>
      <c r="P423">
        <f t="shared" si="116"/>
        <v>3.0790720394124522E-2</v>
      </c>
      <c r="Q423">
        <f t="shared" si="116"/>
        <v>-1.3163880665087999E-3</v>
      </c>
      <c r="R423">
        <f t="shared" si="116"/>
        <v>-6.1096308799729743E-3</v>
      </c>
      <c r="S423">
        <f t="shared" si="116"/>
        <v>0.59674268159999999</v>
      </c>
      <c r="T423">
        <f t="shared" si="116"/>
        <v>4.2352696799999999E-2</v>
      </c>
      <c r="U423">
        <f t="shared" si="116"/>
        <v>-0.10105753881599998</v>
      </c>
      <c r="V423">
        <f t="shared" si="116"/>
        <v>0.17377893255269647</v>
      </c>
      <c r="W423">
        <f t="shared" si="116"/>
        <v>-0.13139270268482753</v>
      </c>
      <c r="X423">
        <f t="shared" si="116"/>
        <v>-6.9296241721861107E-2</v>
      </c>
      <c r="Y423">
        <f t="shared" si="116"/>
        <v>-0.10347458399999999</v>
      </c>
      <c r="Z423">
        <f t="shared" si="116"/>
        <v>-0.24637901759999997</v>
      </c>
      <c r="AA423">
        <f t="shared" si="115"/>
        <v>-9.2513899999999996E-2</v>
      </c>
      <c r="AB423">
        <f t="shared" si="115"/>
        <v>-0.17697599999999999</v>
      </c>
      <c r="AC423">
        <f t="shared" si="115"/>
        <v>0.26033737654671885</v>
      </c>
      <c r="AD423">
        <f t="shared" si="115"/>
        <v>-0.14844492156487982</v>
      </c>
      <c r="AE423">
        <f t="shared" si="115"/>
        <v>-0.34486335359999992</v>
      </c>
      <c r="AF423">
        <f t="shared" si="115"/>
        <v>-0.52331217888811754</v>
      </c>
      <c r="AG423">
        <f t="shared" si="115"/>
        <v>3.6649955672064E-2</v>
      </c>
      <c r="AH423">
        <f t="shared" si="115"/>
        <v>9.1266912000000002E-4</v>
      </c>
      <c r="AI423">
        <f t="shared" si="115"/>
        <v>3.2115105040135331E-3</v>
      </c>
      <c r="AJ423">
        <f t="shared" si="115"/>
        <v>3.2926072152137505E-2</v>
      </c>
      <c r="AK423">
        <f t="shared" si="115"/>
        <v>3.7818729261000138E-4</v>
      </c>
      <c r="AL423">
        <f t="shared" si="115"/>
        <v>7.5681969274092514E-2</v>
      </c>
      <c r="AM423">
        <f t="shared" si="115"/>
        <v>0.76764695999999999</v>
      </c>
      <c r="AN423">
        <f t="shared" si="115"/>
        <v>2.396495478701501E-3</v>
      </c>
      <c r="AO423">
        <f t="shared" si="115"/>
        <v>-1.2502060482021881E-2</v>
      </c>
      <c r="AP423">
        <f t="shared" si="112"/>
        <v>-1.996841744032838E-2</v>
      </c>
      <c r="AQ423">
        <f t="shared" si="107"/>
        <v>-4.759146876421419E-2</v>
      </c>
      <c r="AR423">
        <f t="shared" si="107"/>
        <v>4.8036305878762502E-2</v>
      </c>
      <c r="AS423">
        <f t="shared" si="107"/>
        <v>-0.24789197301589105</v>
      </c>
      <c r="AT423">
        <f t="shared" si="107"/>
        <v>-9.3482589265919985E-2</v>
      </c>
      <c r="AU423">
        <f t="shared" si="107"/>
        <v>0.97465980672000008</v>
      </c>
      <c r="AV423">
        <f t="shared" si="107"/>
        <v>0.20607155855382603</v>
      </c>
      <c r="AW423">
        <f t="shared" si="107"/>
        <v>-0.12984243867647999</v>
      </c>
    </row>
    <row r="424" spans="1:49" x14ac:dyDescent="0.25">
      <c r="A424">
        <v>0.6</v>
      </c>
      <c r="B424">
        <v>7.5</v>
      </c>
      <c r="C424">
        <v>23.5</v>
      </c>
      <c r="D424">
        <v>1.4</v>
      </c>
      <c r="E424">
        <f t="shared" si="108"/>
        <v>0.71114179411764711</v>
      </c>
      <c r="F424" t="str">
        <f t="shared" si="109"/>
        <v/>
      </c>
      <c r="G424">
        <f t="shared" si="105"/>
        <v>3704605.0290941196</v>
      </c>
      <c r="H424">
        <f t="shared" si="106"/>
        <v>5843931.9355755821</v>
      </c>
      <c r="I424">
        <f t="shared" si="110"/>
        <v>0.39525297751775462</v>
      </c>
      <c r="J424">
        <f t="shared" si="111"/>
        <v>8.3133702686506106E-2</v>
      </c>
      <c r="K424">
        <f t="shared" si="116"/>
        <v>5.3671799999999999E-2</v>
      </c>
      <c r="L424">
        <f t="shared" si="116"/>
        <v>-0.21501841498731175</v>
      </c>
      <c r="M424">
        <f t="shared" si="116"/>
        <v>0.60670749999999996</v>
      </c>
      <c r="N424">
        <f t="shared" si="116"/>
        <v>-3.2329969142808231E-2</v>
      </c>
      <c r="O424">
        <f t="shared" si="116"/>
        <v>-0.27869382374399998</v>
      </c>
      <c r="P424">
        <f t="shared" si="116"/>
        <v>3.5922507126478605E-2</v>
      </c>
      <c r="Q424">
        <f t="shared" si="116"/>
        <v>-3.3194388639551987E-3</v>
      </c>
      <c r="R424">
        <f t="shared" si="116"/>
        <v>-7.1279026933018024E-3</v>
      </c>
      <c r="S424">
        <f t="shared" si="116"/>
        <v>0.81223309439999991</v>
      </c>
      <c r="T424">
        <f t="shared" si="116"/>
        <v>4.2352696799999999E-2</v>
      </c>
      <c r="U424">
        <f t="shared" si="116"/>
        <v>-0.16047562876799992</v>
      </c>
      <c r="V424">
        <f t="shared" si="116"/>
        <v>0.20274208797814589</v>
      </c>
      <c r="W424">
        <f t="shared" si="116"/>
        <v>-0.15329148646563209</v>
      </c>
      <c r="X424">
        <f t="shared" si="116"/>
        <v>-6.9296241721861107E-2</v>
      </c>
      <c r="Y424">
        <f t="shared" si="116"/>
        <v>-0.10347458399999999</v>
      </c>
      <c r="Z424">
        <f t="shared" ref="Z424:AO439" si="117">Z$4*$A424^Z$1*$D424^Z$2*$E424^Z$3</f>
        <v>-0.33534921839999993</v>
      </c>
      <c r="AA424">
        <f t="shared" si="117"/>
        <v>-9.2513899999999996E-2</v>
      </c>
      <c r="AB424">
        <f t="shared" si="117"/>
        <v>-0.24088399999999996</v>
      </c>
      <c r="AC424">
        <f t="shared" si="117"/>
        <v>0.30372693930450528</v>
      </c>
      <c r="AD424">
        <f t="shared" si="117"/>
        <v>-0.14844492156487982</v>
      </c>
      <c r="AE424">
        <f t="shared" si="117"/>
        <v>-0.46939734239999986</v>
      </c>
      <c r="AF424">
        <f t="shared" si="117"/>
        <v>-0.61053087536947059</v>
      </c>
      <c r="AG424">
        <f t="shared" si="117"/>
        <v>0.10782041053683195</v>
      </c>
      <c r="AH424">
        <f t="shared" si="117"/>
        <v>1.06478064E-3</v>
      </c>
      <c r="AI424">
        <f t="shared" si="117"/>
        <v>6.9413396400405643E-3</v>
      </c>
      <c r="AJ424">
        <f t="shared" si="117"/>
        <v>3.2926072152137505E-2</v>
      </c>
      <c r="AK424">
        <f t="shared" si="117"/>
        <v>7.0063864934923851E-4</v>
      </c>
      <c r="AL424">
        <f t="shared" si="117"/>
        <v>8.8295630819774595E-2</v>
      </c>
      <c r="AM424">
        <f t="shared" si="117"/>
        <v>0.89558811999999988</v>
      </c>
      <c r="AN424">
        <f t="shared" si="117"/>
        <v>7.0502438986635128E-3</v>
      </c>
      <c r="AO424">
        <f t="shared" si="117"/>
        <v>-1.2502060482021881E-2</v>
      </c>
      <c r="AP424">
        <f t="shared" si="112"/>
        <v>-1.996841744032838E-2</v>
      </c>
      <c r="AQ424">
        <f t="shared" si="107"/>
        <v>-6.4777276929069316E-2</v>
      </c>
      <c r="AR424">
        <f t="shared" si="107"/>
        <v>5.6042356858556241E-2</v>
      </c>
      <c r="AS424">
        <f t="shared" si="107"/>
        <v>-0.33740851882718498</v>
      </c>
      <c r="AT424">
        <f t="shared" si="107"/>
        <v>-0.17318803767551993</v>
      </c>
      <c r="AU424">
        <f t="shared" si="107"/>
        <v>1.5477236745599998</v>
      </c>
      <c r="AV424">
        <f t="shared" si="107"/>
        <v>0.28048628803159653</v>
      </c>
      <c r="AW424">
        <f t="shared" si="107"/>
        <v>-0.32741411753791982</v>
      </c>
    </row>
    <row r="425" spans="1:49" x14ac:dyDescent="0.25">
      <c r="A425">
        <v>0.6</v>
      </c>
      <c r="B425">
        <v>7.5</v>
      </c>
      <c r="C425">
        <v>23.5</v>
      </c>
      <c r="D425">
        <v>1.6</v>
      </c>
      <c r="E425">
        <f t="shared" si="108"/>
        <v>0.71114179411764711</v>
      </c>
      <c r="F425" t="str">
        <f t="shared" si="109"/>
        <v/>
      </c>
      <c r="G425">
        <f t="shared" si="105"/>
        <v>4411082.6608103141</v>
      </c>
      <c r="H425">
        <f t="shared" si="106"/>
        <v>7763858.4162625549</v>
      </c>
      <c r="I425">
        <f t="shared" si="110"/>
        <v>0.47062872885764828</v>
      </c>
      <c r="J425">
        <f t="shared" si="111"/>
        <v>0.11044589574161918</v>
      </c>
      <c r="K425">
        <f t="shared" ref="K425:Z440" si="118">K$4*$A425^K$1*$D425^K$2*$E425^K$3</f>
        <v>5.3671799999999999E-2</v>
      </c>
      <c r="L425">
        <f t="shared" si="118"/>
        <v>-0.21501841498731175</v>
      </c>
      <c r="M425">
        <f t="shared" si="118"/>
        <v>0.69338</v>
      </c>
      <c r="N425">
        <f t="shared" si="118"/>
        <v>-3.2329969142808231E-2</v>
      </c>
      <c r="O425">
        <f t="shared" si="118"/>
        <v>-0.36400825958400013</v>
      </c>
      <c r="P425">
        <f t="shared" si="118"/>
        <v>4.1054293858832698E-2</v>
      </c>
      <c r="Q425">
        <f t="shared" si="118"/>
        <v>-7.3963313037312042E-3</v>
      </c>
      <c r="R425">
        <f t="shared" si="118"/>
        <v>-8.1461745066306324E-3</v>
      </c>
      <c r="S425">
        <f t="shared" si="118"/>
        <v>1.0608758784000001</v>
      </c>
      <c r="T425">
        <f t="shared" si="118"/>
        <v>4.2352696799999999E-2</v>
      </c>
      <c r="U425">
        <f t="shared" si="118"/>
        <v>-0.23954379571200002</v>
      </c>
      <c r="V425">
        <f t="shared" si="118"/>
        <v>0.23170524340359533</v>
      </c>
      <c r="W425">
        <f t="shared" si="118"/>
        <v>-0.17519027024643671</v>
      </c>
      <c r="X425">
        <f t="shared" si="118"/>
        <v>-6.9296241721861107E-2</v>
      </c>
      <c r="Y425">
        <f t="shared" si="118"/>
        <v>-0.10347458399999999</v>
      </c>
      <c r="Z425">
        <f t="shared" si="118"/>
        <v>-0.43800714240000005</v>
      </c>
      <c r="AA425">
        <f t="shared" si="117"/>
        <v>-9.2513899999999996E-2</v>
      </c>
      <c r="AB425">
        <f t="shared" si="117"/>
        <v>-0.31462400000000007</v>
      </c>
      <c r="AC425">
        <f t="shared" si="117"/>
        <v>0.34711650206229178</v>
      </c>
      <c r="AD425">
        <f t="shared" si="117"/>
        <v>-0.14844492156487982</v>
      </c>
      <c r="AE425">
        <f t="shared" si="117"/>
        <v>-0.61309040640000001</v>
      </c>
      <c r="AF425">
        <f t="shared" si="117"/>
        <v>-0.69774957185082354</v>
      </c>
      <c r="AG425">
        <f t="shared" si="117"/>
        <v>0.27456464276684822</v>
      </c>
      <c r="AH425">
        <f t="shared" si="117"/>
        <v>1.21689216E-3</v>
      </c>
      <c r="AI425">
        <f t="shared" si="117"/>
        <v>1.3533278831727818E-2</v>
      </c>
      <c r="AJ425">
        <f t="shared" si="117"/>
        <v>3.2926072152137505E-2</v>
      </c>
      <c r="AK425">
        <f t="shared" si="117"/>
        <v>1.1952586038044494E-3</v>
      </c>
      <c r="AL425">
        <f t="shared" si="117"/>
        <v>0.10090929236545669</v>
      </c>
      <c r="AM425">
        <f t="shared" si="117"/>
        <v>1.02352928</v>
      </c>
      <c r="AN425">
        <f t="shared" si="117"/>
        <v>1.7953443952009797E-2</v>
      </c>
      <c r="AO425">
        <f t="shared" si="117"/>
        <v>-1.2502060482021881E-2</v>
      </c>
      <c r="AP425">
        <f t="shared" si="112"/>
        <v>-1.996841744032838E-2</v>
      </c>
      <c r="AQ425">
        <f t="shared" si="107"/>
        <v>-8.4607055580825236E-2</v>
      </c>
      <c r="AR425">
        <f t="shared" si="107"/>
        <v>6.4048407838350002E-2</v>
      </c>
      <c r="AS425">
        <f t="shared" si="107"/>
        <v>-0.44069684091713973</v>
      </c>
      <c r="AT425">
        <f t="shared" si="107"/>
        <v>-0.2954511463219201</v>
      </c>
      <c r="AU425">
        <f t="shared" si="107"/>
        <v>2.3103047270400006</v>
      </c>
      <c r="AV425">
        <f t="shared" ref="AV425:AW425" si="119">AV$4*$A425^AV$1*$D425^AV$2*$E425^AV$3</f>
        <v>0.36634943742902421</v>
      </c>
      <c r="AW425">
        <f t="shared" si="119"/>
        <v>-0.72953995722752041</v>
      </c>
    </row>
    <row r="426" spans="1:49" x14ac:dyDescent="0.25">
      <c r="A426">
        <v>0.6</v>
      </c>
      <c r="B426">
        <v>7.5</v>
      </c>
      <c r="C426">
        <v>24</v>
      </c>
      <c r="D426">
        <v>0.4</v>
      </c>
      <c r="E426">
        <f t="shared" si="108"/>
        <v>0.7262724705882353</v>
      </c>
      <c r="F426" t="str">
        <f t="shared" si="109"/>
        <v/>
      </c>
      <c r="G426">
        <f t="shared" si="105"/>
        <v>-1163292.376368419</v>
      </c>
      <c r="H426">
        <f t="shared" si="106"/>
        <v>-503426.53693076555</v>
      </c>
      <c r="I426">
        <f t="shared" si="110"/>
        <v>-0.12411438516989623</v>
      </c>
      <c r="J426">
        <f t="shared" si="111"/>
        <v>-7.1615673329325979E-3</v>
      </c>
      <c r="K426">
        <f t="shared" si="118"/>
        <v>5.3671799999999999E-2</v>
      </c>
      <c r="L426">
        <f t="shared" si="118"/>
        <v>-0.2195932748806588</v>
      </c>
      <c r="M426">
        <f t="shared" si="118"/>
        <v>0.173345</v>
      </c>
      <c r="N426">
        <f t="shared" si="118"/>
        <v>-3.3720348078329632E-2</v>
      </c>
      <c r="O426">
        <f t="shared" si="118"/>
        <v>-2.2750516224000008E-2</v>
      </c>
      <c r="P426">
        <f t="shared" si="118"/>
        <v>1.0932732791472083E-2</v>
      </c>
      <c r="Q426">
        <f t="shared" si="118"/>
        <v>-1.805744947200001E-6</v>
      </c>
      <c r="R426">
        <f t="shared" si="118"/>
        <v>-2.2154769486873289E-3</v>
      </c>
      <c r="S426">
        <f t="shared" si="118"/>
        <v>6.6304742400000005E-2</v>
      </c>
      <c r="T426">
        <f t="shared" si="118"/>
        <v>4.2352696799999999E-2</v>
      </c>
      <c r="U426">
        <f t="shared" si="118"/>
        <v>-3.7428718080000003E-3</v>
      </c>
      <c r="V426">
        <f t="shared" si="118"/>
        <v>5.9158785549854119E-2</v>
      </c>
      <c r="W426">
        <f t="shared" si="118"/>
        <v>-4.4729430701217883E-2</v>
      </c>
      <c r="X426">
        <f t="shared" si="118"/>
        <v>-7.2276387925381588E-2</v>
      </c>
      <c r="Y426">
        <f t="shared" si="118"/>
        <v>-0.10347458399999999</v>
      </c>
      <c r="Z426">
        <f t="shared" si="118"/>
        <v>-2.7375446400000003E-2</v>
      </c>
      <c r="AA426">
        <f t="shared" si="117"/>
        <v>-9.2513899999999996E-2</v>
      </c>
      <c r="AB426">
        <f t="shared" si="117"/>
        <v>-1.9664000000000004E-2</v>
      </c>
      <c r="AC426">
        <f t="shared" si="117"/>
        <v>8.8625489888244716E-2</v>
      </c>
      <c r="AD426">
        <f t="shared" si="117"/>
        <v>-0.15482892679288501</v>
      </c>
      <c r="AE426">
        <f t="shared" si="117"/>
        <v>-3.8318150400000001E-2</v>
      </c>
      <c r="AF426">
        <f t="shared" si="117"/>
        <v>-0.17814882685552941</v>
      </c>
      <c r="AG426">
        <f t="shared" si="117"/>
        <v>1.6758095872000014E-5</v>
      </c>
      <c r="AH426">
        <f t="shared" si="117"/>
        <v>3.0422304000000001E-4</v>
      </c>
      <c r="AI426">
        <f t="shared" si="117"/>
        <v>1.3784462368215293E-5</v>
      </c>
      <c r="AJ426">
        <f t="shared" si="117"/>
        <v>3.362662687877873E-2</v>
      </c>
      <c r="AK426">
        <f t="shared" si="117"/>
        <v>5.0792013675666608E-6</v>
      </c>
      <c r="AL426">
        <f t="shared" si="117"/>
        <v>2.6312246447488929E-2</v>
      </c>
      <c r="AM426">
        <f t="shared" si="117"/>
        <v>0.25588232</v>
      </c>
      <c r="AN426">
        <f t="shared" si="117"/>
        <v>1.119105964428802E-6</v>
      </c>
      <c r="AO426">
        <f t="shared" si="117"/>
        <v>-1.276806176887341E-2</v>
      </c>
      <c r="AP426">
        <f t="shared" si="112"/>
        <v>-2.1722868079884355E-2</v>
      </c>
      <c r="AQ426">
        <f t="shared" ref="AQ426:AW454" si="120">AQ$4*$A426^AQ$1*$D426^AQ$2*$E426^AQ$3</f>
        <v>-5.5153535552914584E-3</v>
      </c>
      <c r="AR426">
        <f t="shared" si="120"/>
        <v>1.7056050970543139E-2</v>
      </c>
      <c r="AS426">
        <f t="shared" si="120"/>
        <v>-2.8129585590455725E-2</v>
      </c>
      <c r="AT426">
        <f t="shared" si="120"/>
        <v>-1.1541060403200004E-3</v>
      </c>
      <c r="AU426">
        <f t="shared" si="120"/>
        <v>3.6098511360000009E-2</v>
      </c>
      <c r="AV426">
        <f t="shared" si="120"/>
        <v>2.3384006644405798E-2</v>
      </c>
      <c r="AW426">
        <f t="shared" si="120"/>
        <v>-1.781103411200001E-4</v>
      </c>
    </row>
    <row r="427" spans="1:49" x14ac:dyDescent="0.25">
      <c r="A427">
        <v>0.6</v>
      </c>
      <c r="B427">
        <v>7.5</v>
      </c>
      <c r="C427">
        <v>24</v>
      </c>
      <c r="D427">
        <v>0.6</v>
      </c>
      <c r="E427">
        <f t="shared" si="108"/>
        <v>0.7262724705882353</v>
      </c>
      <c r="F427" t="str">
        <f t="shared" si="109"/>
        <v/>
      </c>
      <c r="G427">
        <f t="shared" si="105"/>
        <v>-136403.31192940273</v>
      </c>
      <c r="H427">
        <f t="shared" si="106"/>
        <v>194648.83526336122</v>
      </c>
      <c r="I427">
        <f t="shared" si="110"/>
        <v>-1.4553188466777778E-2</v>
      </c>
      <c r="J427">
        <f t="shared" si="111"/>
        <v>2.7690052823083041E-3</v>
      </c>
      <c r="K427">
        <f t="shared" si="118"/>
        <v>5.3671799999999999E-2</v>
      </c>
      <c r="L427">
        <f t="shared" si="118"/>
        <v>-0.2195932748806588</v>
      </c>
      <c r="M427">
        <f t="shared" si="118"/>
        <v>0.26001749999999996</v>
      </c>
      <c r="N427">
        <f t="shared" si="118"/>
        <v>-3.3720348078329632E-2</v>
      </c>
      <c r="O427">
        <f t="shared" si="118"/>
        <v>-5.1188661504000005E-2</v>
      </c>
      <c r="P427">
        <f t="shared" si="118"/>
        <v>1.6399099187208124E-2</v>
      </c>
      <c r="Q427">
        <f t="shared" si="118"/>
        <v>-2.0568563539199999E-5</v>
      </c>
      <c r="R427">
        <f t="shared" si="118"/>
        <v>-3.3232154230309935E-3</v>
      </c>
      <c r="S427">
        <f t="shared" si="118"/>
        <v>0.1491856704</v>
      </c>
      <c r="T427">
        <f t="shared" si="118"/>
        <v>4.2352696799999999E-2</v>
      </c>
      <c r="U427">
        <f t="shared" si="118"/>
        <v>-1.2632192351999997E-2</v>
      </c>
      <c r="V427">
        <f t="shared" si="118"/>
        <v>8.8738178324781175E-2</v>
      </c>
      <c r="W427">
        <f t="shared" si="118"/>
        <v>-6.7094146051826814E-2</v>
      </c>
      <c r="X427">
        <f t="shared" si="118"/>
        <v>-7.2276387925381588E-2</v>
      </c>
      <c r="Y427">
        <f t="shared" si="118"/>
        <v>-0.10347458399999999</v>
      </c>
      <c r="Z427">
        <f t="shared" si="118"/>
        <v>-6.1594754399999993E-2</v>
      </c>
      <c r="AA427">
        <f t="shared" si="117"/>
        <v>-9.2513899999999996E-2</v>
      </c>
      <c r="AB427">
        <f t="shared" si="117"/>
        <v>-4.4243999999999999E-2</v>
      </c>
      <c r="AC427">
        <f t="shared" si="117"/>
        <v>0.13293823483236705</v>
      </c>
      <c r="AD427">
        <f t="shared" si="117"/>
        <v>-0.15482892679288501</v>
      </c>
      <c r="AE427">
        <f t="shared" si="117"/>
        <v>-8.6215838399999981E-2</v>
      </c>
      <c r="AF427">
        <f t="shared" si="117"/>
        <v>-0.26722324028329408</v>
      </c>
      <c r="AG427">
        <f t="shared" si="117"/>
        <v>2.86327778688E-4</v>
      </c>
      <c r="AH427">
        <f t="shared" si="117"/>
        <v>4.5633456000000001E-4</v>
      </c>
      <c r="AI427">
        <f t="shared" si="117"/>
        <v>1.0467576110863481E-4</v>
      </c>
      <c r="AJ427">
        <f t="shared" si="117"/>
        <v>3.362662687877873E-2</v>
      </c>
      <c r="AK427">
        <f t="shared" si="117"/>
        <v>2.5713456923306208E-5</v>
      </c>
      <c r="AL427">
        <f t="shared" si="117"/>
        <v>3.9468369671233391E-2</v>
      </c>
      <c r="AM427">
        <f t="shared" si="117"/>
        <v>0.38382347999999999</v>
      </c>
      <c r="AN427">
        <f t="shared" si="117"/>
        <v>1.9120974564107718E-5</v>
      </c>
      <c r="AO427">
        <f t="shared" si="117"/>
        <v>-1.276806176887341E-2</v>
      </c>
      <c r="AP427">
        <f t="shared" si="112"/>
        <v>-2.1722868079884355E-2</v>
      </c>
      <c r="AQ427">
        <f t="shared" si="120"/>
        <v>-1.2409545499405778E-2</v>
      </c>
      <c r="AR427">
        <f t="shared" si="120"/>
        <v>2.558407645581471E-2</v>
      </c>
      <c r="AS427">
        <f t="shared" si="120"/>
        <v>-6.3291567578525373E-2</v>
      </c>
      <c r="AT427">
        <f t="shared" si="120"/>
        <v>-5.8426618291199991E-3</v>
      </c>
      <c r="AU427">
        <f t="shared" si="120"/>
        <v>0.12183247584000001</v>
      </c>
      <c r="AV427">
        <f t="shared" si="120"/>
        <v>5.2614014949913024E-2</v>
      </c>
      <c r="AW427">
        <f t="shared" si="120"/>
        <v>-2.0287881043199998E-3</v>
      </c>
    </row>
    <row r="428" spans="1:49" x14ac:dyDescent="0.25">
      <c r="A428">
        <v>0.6</v>
      </c>
      <c r="B428">
        <v>7.5</v>
      </c>
      <c r="C428">
        <v>24</v>
      </c>
      <c r="D428">
        <v>0.8</v>
      </c>
      <c r="E428">
        <f t="shared" si="108"/>
        <v>0.7262724705882353</v>
      </c>
      <c r="F428" t="str">
        <f t="shared" si="109"/>
        <v/>
      </c>
      <c r="G428">
        <f t="shared" si="105"/>
        <v>886658.78633414616</v>
      </c>
      <c r="H428">
        <f t="shared" si="106"/>
        <v>1129070.258972347</v>
      </c>
      <c r="I428">
        <f t="shared" si="110"/>
        <v>9.4599700261851105E-2</v>
      </c>
      <c r="J428">
        <f t="shared" si="111"/>
        <v>1.6061752986919194E-2</v>
      </c>
      <c r="K428">
        <f t="shared" si="118"/>
        <v>5.3671799999999999E-2</v>
      </c>
      <c r="L428">
        <f t="shared" si="118"/>
        <v>-0.2195932748806588</v>
      </c>
      <c r="M428">
        <f t="shared" si="118"/>
        <v>0.34669</v>
      </c>
      <c r="N428">
        <f t="shared" si="118"/>
        <v>-3.3720348078329632E-2</v>
      </c>
      <c r="O428">
        <f t="shared" si="118"/>
        <v>-9.1002064896000032E-2</v>
      </c>
      <c r="P428">
        <f t="shared" si="118"/>
        <v>2.1865465582944166E-2</v>
      </c>
      <c r="Q428">
        <f t="shared" si="118"/>
        <v>-1.1556767662080007E-4</v>
      </c>
      <c r="R428">
        <f t="shared" si="118"/>
        <v>-4.4309538973746577E-3</v>
      </c>
      <c r="S428">
        <f t="shared" si="118"/>
        <v>0.26521896960000002</v>
      </c>
      <c r="T428">
        <f t="shared" si="118"/>
        <v>4.2352696799999999E-2</v>
      </c>
      <c r="U428">
        <f t="shared" si="118"/>
        <v>-2.9942974464000002E-2</v>
      </c>
      <c r="V428">
        <f t="shared" si="118"/>
        <v>0.11831757109970824</v>
      </c>
      <c r="W428">
        <f t="shared" si="118"/>
        <v>-8.9458861402435766E-2</v>
      </c>
      <c r="X428">
        <f t="shared" si="118"/>
        <v>-7.2276387925381588E-2</v>
      </c>
      <c r="Y428">
        <f t="shared" si="118"/>
        <v>-0.10347458399999999</v>
      </c>
      <c r="Z428">
        <f t="shared" si="118"/>
        <v>-0.10950178560000001</v>
      </c>
      <c r="AA428">
        <f t="shared" si="117"/>
        <v>-9.2513899999999996E-2</v>
      </c>
      <c r="AB428">
        <f t="shared" si="117"/>
        <v>-7.8656000000000018E-2</v>
      </c>
      <c r="AC428">
        <f t="shared" si="117"/>
        <v>0.17725097977648943</v>
      </c>
      <c r="AD428">
        <f t="shared" si="117"/>
        <v>-0.15482892679288501</v>
      </c>
      <c r="AE428">
        <f t="shared" si="117"/>
        <v>-0.1532726016</v>
      </c>
      <c r="AF428">
        <f t="shared" si="117"/>
        <v>-0.35629765371105881</v>
      </c>
      <c r="AG428">
        <f t="shared" si="117"/>
        <v>2.1450362716160017E-3</v>
      </c>
      <c r="AH428">
        <f t="shared" si="117"/>
        <v>6.0844608000000001E-4</v>
      </c>
      <c r="AI428">
        <f t="shared" si="117"/>
        <v>4.4110279578288937E-4</v>
      </c>
      <c r="AJ428">
        <f t="shared" si="117"/>
        <v>3.362662687877873E-2</v>
      </c>
      <c r="AK428">
        <f t="shared" si="117"/>
        <v>8.1267221881066573E-5</v>
      </c>
      <c r="AL428">
        <f t="shared" si="117"/>
        <v>5.2624492894977858E-2</v>
      </c>
      <c r="AM428">
        <f t="shared" si="117"/>
        <v>0.51176463999999999</v>
      </c>
      <c r="AN428">
        <f t="shared" si="117"/>
        <v>1.4324556344688666E-4</v>
      </c>
      <c r="AO428">
        <f t="shared" si="117"/>
        <v>-1.276806176887341E-2</v>
      </c>
      <c r="AP428">
        <f t="shared" si="112"/>
        <v>-2.1722868079884355E-2</v>
      </c>
      <c r="AQ428">
        <f t="shared" si="120"/>
        <v>-2.2061414221165834E-2</v>
      </c>
      <c r="AR428">
        <f t="shared" si="120"/>
        <v>3.4112101941086277E-2</v>
      </c>
      <c r="AS428">
        <f t="shared" si="120"/>
        <v>-0.1125183423618229</v>
      </c>
      <c r="AT428">
        <f t="shared" si="120"/>
        <v>-1.8465696645120006E-2</v>
      </c>
      <c r="AU428">
        <f t="shared" si="120"/>
        <v>0.28878809088000007</v>
      </c>
      <c r="AV428">
        <f t="shared" si="120"/>
        <v>9.3536026577623194E-2</v>
      </c>
      <c r="AW428">
        <f t="shared" si="120"/>
        <v>-1.1399061831680006E-2</v>
      </c>
    </row>
    <row r="429" spans="1:49" x14ac:dyDescent="0.25">
      <c r="A429">
        <v>0.6</v>
      </c>
      <c r="B429">
        <v>7.5</v>
      </c>
      <c r="C429">
        <v>24</v>
      </c>
      <c r="D429">
        <v>1</v>
      </c>
      <c r="E429">
        <f t="shared" si="108"/>
        <v>0.7262724705882353</v>
      </c>
      <c r="F429">
        <f t="shared" si="109"/>
        <v>1.024883085999468</v>
      </c>
      <c r="G429">
        <f t="shared" si="105"/>
        <v>1878139.2878144095</v>
      </c>
      <c r="H429">
        <f t="shared" si="106"/>
        <v>2377967.9623348829</v>
      </c>
      <c r="I429">
        <f t="shared" si="110"/>
        <v>0.20038307454418255</v>
      </c>
      <c r="J429">
        <f t="shared" si="111"/>
        <v>3.3828128691117974E-2</v>
      </c>
      <c r="K429">
        <f t="shared" si="118"/>
        <v>5.3671799999999999E-2</v>
      </c>
      <c r="L429">
        <f t="shared" si="118"/>
        <v>-0.2195932748806588</v>
      </c>
      <c r="M429">
        <f t="shared" si="118"/>
        <v>0.43336249999999998</v>
      </c>
      <c r="N429">
        <f t="shared" si="118"/>
        <v>-3.3720348078329632E-2</v>
      </c>
      <c r="O429">
        <f t="shared" si="118"/>
        <v>-0.14219072640000002</v>
      </c>
      <c r="P429">
        <f t="shared" si="118"/>
        <v>2.7331831978680207E-2</v>
      </c>
      <c r="Q429">
        <f t="shared" si="118"/>
        <v>-4.408557E-4</v>
      </c>
      <c r="R429">
        <f t="shared" si="118"/>
        <v>-5.5386923717183224E-3</v>
      </c>
      <c r="S429">
        <f t="shared" si="118"/>
        <v>0.41440463999999999</v>
      </c>
      <c r="T429">
        <f t="shared" si="118"/>
        <v>4.2352696799999999E-2</v>
      </c>
      <c r="U429">
        <f t="shared" si="118"/>
        <v>-5.8482371999999991E-2</v>
      </c>
      <c r="V429">
        <f t="shared" si="118"/>
        <v>0.1478969638746353</v>
      </c>
      <c r="W429">
        <f t="shared" si="118"/>
        <v>-0.11182357675304469</v>
      </c>
      <c r="X429">
        <f t="shared" si="118"/>
        <v>-7.2276387925381588E-2</v>
      </c>
      <c r="Y429">
        <f t="shared" si="118"/>
        <v>-0.10347458399999999</v>
      </c>
      <c r="Z429">
        <f t="shared" si="118"/>
        <v>-0.17109653999999999</v>
      </c>
      <c r="AA429">
        <f t="shared" si="117"/>
        <v>-9.2513899999999996E-2</v>
      </c>
      <c r="AB429">
        <f t="shared" si="117"/>
        <v>-0.1229</v>
      </c>
      <c r="AC429">
        <f t="shared" si="117"/>
        <v>0.22156372472061175</v>
      </c>
      <c r="AD429">
        <f t="shared" si="117"/>
        <v>-0.15482892679288501</v>
      </c>
      <c r="AE429">
        <f t="shared" si="117"/>
        <v>-0.23948843999999997</v>
      </c>
      <c r="AF429">
        <f t="shared" si="117"/>
        <v>-0.44537206713882349</v>
      </c>
      <c r="AG429">
        <f t="shared" si="117"/>
        <v>1.0228330000000001E-2</v>
      </c>
      <c r="AH429">
        <f t="shared" si="117"/>
        <v>7.6055760000000002E-4</v>
      </c>
      <c r="AI429">
        <f t="shared" si="117"/>
        <v>1.3461389031460239E-3</v>
      </c>
      <c r="AJ429">
        <f t="shared" si="117"/>
        <v>3.362662687877873E-2</v>
      </c>
      <c r="AK429">
        <f t="shared" si="117"/>
        <v>1.9840630342057261E-4</v>
      </c>
      <c r="AL429">
        <f t="shared" si="117"/>
        <v>6.5780616118722324E-2</v>
      </c>
      <c r="AM429">
        <f t="shared" si="117"/>
        <v>0.63970579999999999</v>
      </c>
      <c r="AN429">
        <f t="shared" si="117"/>
        <v>6.8304807399218825E-4</v>
      </c>
      <c r="AO429">
        <f t="shared" si="117"/>
        <v>-1.276806176887341E-2</v>
      </c>
      <c r="AP429">
        <f t="shared" si="112"/>
        <v>-2.1722868079884355E-2</v>
      </c>
      <c r="AQ429">
        <f t="shared" si="120"/>
        <v>-3.4470959720571612E-2</v>
      </c>
      <c r="AR429">
        <f t="shared" si="120"/>
        <v>4.2640127426357845E-2</v>
      </c>
      <c r="AS429">
        <f t="shared" si="120"/>
        <v>-0.17580990994034826</v>
      </c>
      <c r="AT429">
        <f t="shared" si="120"/>
        <v>-4.5082267199999998E-2</v>
      </c>
      <c r="AU429">
        <f t="shared" si="120"/>
        <v>0.56403924000000005</v>
      </c>
      <c r="AV429">
        <f t="shared" si="120"/>
        <v>0.14615004152753619</v>
      </c>
      <c r="AW429">
        <f t="shared" si="120"/>
        <v>-4.3483969999999997E-2</v>
      </c>
    </row>
    <row r="430" spans="1:49" x14ac:dyDescent="0.25">
      <c r="A430">
        <v>0.6</v>
      </c>
      <c r="B430">
        <v>7.5</v>
      </c>
      <c r="C430">
        <v>24</v>
      </c>
      <c r="D430">
        <v>1.2</v>
      </c>
      <c r="E430">
        <f t="shared" si="108"/>
        <v>0.7262724705882353</v>
      </c>
      <c r="F430" t="str">
        <f t="shared" si="109"/>
        <v/>
      </c>
      <c r="G430">
        <f t="shared" si="105"/>
        <v>2808728.5972473887</v>
      </c>
      <c r="H430">
        <f t="shared" si="106"/>
        <v>3949858.7436089306</v>
      </c>
      <c r="I430">
        <f t="shared" si="110"/>
        <v>0.29966982509138412</v>
      </c>
      <c r="J430">
        <f t="shared" si="111"/>
        <v>5.6189289345742501E-2</v>
      </c>
      <c r="K430">
        <f t="shared" si="118"/>
        <v>5.3671799999999999E-2</v>
      </c>
      <c r="L430">
        <f t="shared" si="118"/>
        <v>-0.2195932748806588</v>
      </c>
      <c r="M430">
        <f t="shared" si="118"/>
        <v>0.52003499999999991</v>
      </c>
      <c r="N430">
        <f t="shared" si="118"/>
        <v>-3.3720348078329632E-2</v>
      </c>
      <c r="O430">
        <f t="shared" si="118"/>
        <v>-0.20475464601600002</v>
      </c>
      <c r="P430">
        <f t="shared" si="118"/>
        <v>3.2798198374416249E-2</v>
      </c>
      <c r="Q430">
        <f t="shared" si="118"/>
        <v>-1.3163880665087999E-3</v>
      </c>
      <c r="R430">
        <f t="shared" si="118"/>
        <v>-6.646430846061987E-3</v>
      </c>
      <c r="S430">
        <f t="shared" si="118"/>
        <v>0.59674268159999999</v>
      </c>
      <c r="T430">
        <f t="shared" si="118"/>
        <v>4.2352696799999999E-2</v>
      </c>
      <c r="U430">
        <f t="shared" si="118"/>
        <v>-0.10105753881599998</v>
      </c>
      <c r="V430">
        <f t="shared" si="118"/>
        <v>0.17747635664956235</v>
      </c>
      <c r="W430">
        <f t="shared" si="118"/>
        <v>-0.13418829210365363</v>
      </c>
      <c r="X430">
        <f t="shared" si="118"/>
        <v>-7.2276387925381588E-2</v>
      </c>
      <c r="Y430">
        <f t="shared" si="118"/>
        <v>-0.10347458399999999</v>
      </c>
      <c r="Z430">
        <f t="shared" si="118"/>
        <v>-0.24637901759999997</v>
      </c>
      <c r="AA430">
        <f t="shared" si="117"/>
        <v>-9.2513899999999996E-2</v>
      </c>
      <c r="AB430">
        <f t="shared" si="117"/>
        <v>-0.17697599999999999</v>
      </c>
      <c r="AC430">
        <f t="shared" si="117"/>
        <v>0.26587646966473411</v>
      </c>
      <c r="AD430">
        <f t="shared" si="117"/>
        <v>-0.15482892679288501</v>
      </c>
      <c r="AE430">
        <f t="shared" si="117"/>
        <v>-0.34486335359999992</v>
      </c>
      <c r="AF430">
        <f t="shared" si="117"/>
        <v>-0.53444648056658817</v>
      </c>
      <c r="AG430">
        <f t="shared" si="117"/>
        <v>3.6649955672064E-2</v>
      </c>
      <c r="AH430">
        <f t="shared" si="117"/>
        <v>9.1266912000000002E-4</v>
      </c>
      <c r="AI430">
        <f t="shared" si="117"/>
        <v>3.349624355476314E-3</v>
      </c>
      <c r="AJ430">
        <f t="shared" si="117"/>
        <v>3.362662687877873E-2</v>
      </c>
      <c r="AK430">
        <f t="shared" si="117"/>
        <v>4.1141531077289932E-4</v>
      </c>
      <c r="AL430">
        <f t="shared" si="117"/>
        <v>7.8936739342466783E-2</v>
      </c>
      <c r="AM430">
        <f t="shared" si="117"/>
        <v>0.76764695999999999</v>
      </c>
      <c r="AN430">
        <f t="shared" si="117"/>
        <v>2.4474847442057879E-3</v>
      </c>
      <c r="AO430">
        <f t="shared" si="117"/>
        <v>-1.276806176887341E-2</v>
      </c>
      <c r="AP430">
        <f t="shared" si="112"/>
        <v>-2.1722868079884355E-2</v>
      </c>
      <c r="AQ430">
        <f t="shared" si="120"/>
        <v>-4.9638181997623113E-2</v>
      </c>
      <c r="AR430">
        <f t="shared" si="120"/>
        <v>5.1168152911629419E-2</v>
      </c>
      <c r="AS430">
        <f t="shared" si="120"/>
        <v>-0.25316627031410149</v>
      </c>
      <c r="AT430">
        <f t="shared" si="120"/>
        <v>-9.3482589265919985E-2</v>
      </c>
      <c r="AU430">
        <f t="shared" si="120"/>
        <v>0.97465980672000008</v>
      </c>
      <c r="AV430">
        <f t="shared" si="120"/>
        <v>0.2104560597996521</v>
      </c>
      <c r="AW430">
        <f t="shared" si="120"/>
        <v>-0.12984243867647999</v>
      </c>
    </row>
    <row r="431" spans="1:49" x14ac:dyDescent="0.25">
      <c r="A431">
        <v>0.6</v>
      </c>
      <c r="B431">
        <v>7.5</v>
      </c>
      <c r="C431">
        <v>24</v>
      </c>
      <c r="D431">
        <v>1.4</v>
      </c>
      <c r="E431">
        <f t="shared" si="108"/>
        <v>0.7262724705882353</v>
      </c>
      <c r="F431" t="str">
        <f t="shared" si="109"/>
        <v/>
      </c>
      <c r="G431">
        <f t="shared" si="105"/>
        <v>3646705.3374533951</v>
      </c>
      <c r="H431">
        <f t="shared" si="106"/>
        <v>5771756.4733229894</v>
      </c>
      <c r="I431">
        <f t="shared" si="110"/>
        <v>0.38907552395964834</v>
      </c>
      <c r="J431">
        <f t="shared" si="111"/>
        <v>8.2106960163438519E-2</v>
      </c>
      <c r="K431">
        <f t="shared" si="118"/>
        <v>5.3671799999999999E-2</v>
      </c>
      <c r="L431">
        <f t="shared" si="118"/>
        <v>-0.2195932748806588</v>
      </c>
      <c r="M431">
        <f t="shared" si="118"/>
        <v>0.60670749999999996</v>
      </c>
      <c r="N431">
        <f t="shared" si="118"/>
        <v>-3.3720348078329632E-2</v>
      </c>
      <c r="O431">
        <f t="shared" si="118"/>
        <v>-0.27869382374399998</v>
      </c>
      <c r="P431">
        <f t="shared" si="118"/>
        <v>3.8264564770152283E-2</v>
      </c>
      <c r="Q431">
        <f t="shared" si="118"/>
        <v>-3.3194388639551987E-3</v>
      </c>
      <c r="R431">
        <f t="shared" si="118"/>
        <v>-7.7541693204056508E-3</v>
      </c>
      <c r="S431">
        <f t="shared" si="118"/>
        <v>0.81223309439999991</v>
      </c>
      <c r="T431">
        <f t="shared" si="118"/>
        <v>4.2352696799999999E-2</v>
      </c>
      <c r="U431">
        <f t="shared" si="118"/>
        <v>-0.16047562876799992</v>
      </c>
      <c r="V431">
        <f t="shared" si="118"/>
        <v>0.2070557494244894</v>
      </c>
      <c r="W431">
        <f t="shared" si="118"/>
        <v>-0.15655300745426257</v>
      </c>
      <c r="X431">
        <f t="shared" si="118"/>
        <v>-7.2276387925381588E-2</v>
      </c>
      <c r="Y431">
        <f t="shared" si="118"/>
        <v>-0.10347458399999999</v>
      </c>
      <c r="Z431">
        <f t="shared" si="118"/>
        <v>-0.33534921839999993</v>
      </c>
      <c r="AA431">
        <f t="shared" si="117"/>
        <v>-9.2513899999999996E-2</v>
      </c>
      <c r="AB431">
        <f t="shared" si="117"/>
        <v>-0.24088399999999996</v>
      </c>
      <c r="AC431">
        <f t="shared" si="117"/>
        <v>0.31018921460885646</v>
      </c>
      <c r="AD431">
        <f t="shared" si="117"/>
        <v>-0.15482892679288501</v>
      </c>
      <c r="AE431">
        <f t="shared" si="117"/>
        <v>-0.46939734239999986</v>
      </c>
      <c r="AF431">
        <f t="shared" si="117"/>
        <v>-0.62352089399435284</v>
      </c>
      <c r="AG431">
        <f t="shared" si="117"/>
        <v>0.10782041053683195</v>
      </c>
      <c r="AH431">
        <f t="shared" si="117"/>
        <v>1.06478064E-3</v>
      </c>
      <c r="AI431">
        <f t="shared" si="117"/>
        <v>7.2398580944560689E-3</v>
      </c>
      <c r="AJ431">
        <f t="shared" si="117"/>
        <v>3.362662687877873E-2</v>
      </c>
      <c r="AK431">
        <f t="shared" si="117"/>
        <v>7.6219765522047157E-4</v>
      </c>
      <c r="AL431">
        <f t="shared" si="117"/>
        <v>9.2092862566211242E-2</v>
      </c>
      <c r="AM431">
        <f t="shared" si="117"/>
        <v>0.89558811999999988</v>
      </c>
      <c r="AN431">
        <f t="shared" si="117"/>
        <v>7.2002490879967788E-3</v>
      </c>
      <c r="AO431">
        <f t="shared" si="117"/>
        <v>-1.276806176887341E-2</v>
      </c>
      <c r="AP431">
        <f t="shared" si="112"/>
        <v>-2.1722868079884355E-2</v>
      </c>
      <c r="AQ431">
        <f t="shared" si="120"/>
        <v>-6.7563081052320353E-2</v>
      </c>
      <c r="AR431">
        <f t="shared" si="120"/>
        <v>5.969617839690098E-2</v>
      </c>
      <c r="AS431">
        <f t="shared" si="120"/>
        <v>-0.34458742348308252</v>
      </c>
      <c r="AT431">
        <f t="shared" si="120"/>
        <v>-0.17318803767551993</v>
      </c>
      <c r="AU431">
        <f t="shared" si="120"/>
        <v>1.5477236745599998</v>
      </c>
      <c r="AV431">
        <f t="shared" si="120"/>
        <v>0.28645408139397088</v>
      </c>
      <c r="AW431">
        <f t="shared" si="120"/>
        <v>-0.32741411753791982</v>
      </c>
    </row>
    <row r="432" spans="1:49" x14ac:dyDescent="0.25">
      <c r="A432">
        <v>0.6</v>
      </c>
      <c r="B432">
        <v>7.5</v>
      </c>
      <c r="C432">
        <v>24</v>
      </c>
      <c r="D432">
        <v>1.6</v>
      </c>
      <c r="E432">
        <f t="shared" si="108"/>
        <v>0.7262724705882353</v>
      </c>
      <c r="F432" t="str">
        <f t="shared" si="109"/>
        <v/>
      </c>
      <c r="G432">
        <f t="shared" si="105"/>
        <v>4356889.128242054</v>
      </c>
      <c r="H432">
        <f t="shared" si="106"/>
        <v>7687938.2309900001</v>
      </c>
      <c r="I432">
        <f t="shared" si="110"/>
        <v>0.46484669408158252</v>
      </c>
      <c r="J432">
        <f t="shared" si="111"/>
        <v>0.10936588211724226</v>
      </c>
      <c r="K432">
        <f t="shared" si="118"/>
        <v>5.3671799999999999E-2</v>
      </c>
      <c r="L432">
        <f t="shared" si="118"/>
        <v>-0.2195932748806588</v>
      </c>
      <c r="M432">
        <f t="shared" si="118"/>
        <v>0.69338</v>
      </c>
      <c r="N432">
        <f t="shared" si="118"/>
        <v>-3.3720348078329632E-2</v>
      </c>
      <c r="O432">
        <f t="shared" si="118"/>
        <v>-0.36400825958400013</v>
      </c>
      <c r="P432">
        <f t="shared" si="118"/>
        <v>4.3730931165888332E-2</v>
      </c>
      <c r="Q432">
        <f t="shared" si="118"/>
        <v>-7.3963313037312042E-3</v>
      </c>
      <c r="R432">
        <f t="shared" si="118"/>
        <v>-8.8619077947493154E-3</v>
      </c>
      <c r="S432">
        <f t="shared" si="118"/>
        <v>1.0608758784000001</v>
      </c>
      <c r="T432">
        <f t="shared" si="118"/>
        <v>4.2352696799999999E-2</v>
      </c>
      <c r="U432">
        <f t="shared" si="118"/>
        <v>-0.23954379571200002</v>
      </c>
      <c r="V432">
        <f t="shared" si="118"/>
        <v>0.23663514219941648</v>
      </c>
      <c r="W432">
        <f t="shared" si="118"/>
        <v>-0.17891772280487153</v>
      </c>
      <c r="X432">
        <f t="shared" si="118"/>
        <v>-7.2276387925381588E-2</v>
      </c>
      <c r="Y432">
        <f t="shared" si="118"/>
        <v>-0.10347458399999999</v>
      </c>
      <c r="Z432">
        <f t="shared" si="118"/>
        <v>-0.43800714240000005</v>
      </c>
      <c r="AA432">
        <f t="shared" si="117"/>
        <v>-9.2513899999999996E-2</v>
      </c>
      <c r="AB432">
        <f t="shared" si="117"/>
        <v>-0.31462400000000007</v>
      </c>
      <c r="AC432">
        <f t="shared" si="117"/>
        <v>0.35450195955297886</v>
      </c>
      <c r="AD432">
        <f t="shared" si="117"/>
        <v>-0.15482892679288501</v>
      </c>
      <c r="AE432">
        <f t="shared" si="117"/>
        <v>-0.61309040640000001</v>
      </c>
      <c r="AF432">
        <f t="shared" si="117"/>
        <v>-0.71259530742211763</v>
      </c>
      <c r="AG432">
        <f t="shared" si="117"/>
        <v>0.27456464276684822</v>
      </c>
      <c r="AH432">
        <f t="shared" si="117"/>
        <v>1.21689216E-3</v>
      </c>
      <c r="AI432">
        <f t="shared" si="117"/>
        <v>1.411528946505246E-2</v>
      </c>
      <c r="AJ432">
        <f t="shared" si="117"/>
        <v>3.362662687877873E-2</v>
      </c>
      <c r="AK432">
        <f t="shared" si="117"/>
        <v>1.3002755500970652E-3</v>
      </c>
      <c r="AL432">
        <f t="shared" si="117"/>
        <v>0.10524898578995572</v>
      </c>
      <c r="AM432">
        <f t="shared" si="117"/>
        <v>1.02352928</v>
      </c>
      <c r="AN432">
        <f t="shared" si="117"/>
        <v>1.8335432121201492E-2</v>
      </c>
      <c r="AO432">
        <f t="shared" si="117"/>
        <v>-1.276806176887341E-2</v>
      </c>
      <c r="AP432">
        <f t="shared" si="112"/>
        <v>-2.1722868079884355E-2</v>
      </c>
      <c r="AQ432">
        <f t="shared" si="120"/>
        <v>-8.8245656884663334E-2</v>
      </c>
      <c r="AR432">
        <f t="shared" si="120"/>
        <v>6.8224203882172554E-2</v>
      </c>
      <c r="AS432">
        <f t="shared" si="120"/>
        <v>-0.45007336944729159</v>
      </c>
      <c r="AT432">
        <f t="shared" si="120"/>
        <v>-0.2954511463219201</v>
      </c>
      <c r="AU432">
        <f t="shared" si="120"/>
        <v>2.3103047270400006</v>
      </c>
      <c r="AV432">
        <f t="shared" si="120"/>
        <v>0.37414410631049277</v>
      </c>
      <c r="AW432">
        <f t="shared" si="120"/>
        <v>-0.72953995722752041</v>
      </c>
    </row>
    <row r="433" spans="1:49" x14ac:dyDescent="0.25">
      <c r="A433">
        <v>0.6</v>
      </c>
      <c r="B433">
        <v>7.5</v>
      </c>
      <c r="C433">
        <v>24.5</v>
      </c>
      <c r="D433">
        <v>0.4</v>
      </c>
      <c r="E433">
        <f t="shared" si="108"/>
        <v>0.7414031470588236</v>
      </c>
      <c r="F433" t="str">
        <f t="shared" si="109"/>
        <v/>
      </c>
      <c r="G433">
        <f t="shared" si="105"/>
        <v>-1240426.5706360657</v>
      </c>
      <c r="H433">
        <f t="shared" si="106"/>
        <v>-559314.45263742027</v>
      </c>
      <c r="I433">
        <f t="shared" si="110"/>
        <v>-0.13234401281259672</v>
      </c>
      <c r="J433">
        <f t="shared" si="111"/>
        <v>-7.9566089965497737E-3</v>
      </c>
      <c r="K433">
        <f t="shared" si="118"/>
        <v>5.3671799999999999E-2</v>
      </c>
      <c r="L433">
        <f t="shared" si="118"/>
        <v>-0.22416813477400588</v>
      </c>
      <c r="M433">
        <f t="shared" si="118"/>
        <v>0.173345</v>
      </c>
      <c r="N433">
        <f t="shared" si="118"/>
        <v>-3.5139998149335695E-2</v>
      </c>
      <c r="O433">
        <f t="shared" si="118"/>
        <v>-2.2750516224000008E-2</v>
      </c>
      <c r="P433">
        <f t="shared" si="118"/>
        <v>1.1630362776547122E-2</v>
      </c>
      <c r="Q433">
        <f t="shared" si="118"/>
        <v>-1.805744947200001E-6</v>
      </c>
      <c r="R433">
        <f t="shared" si="118"/>
        <v>-2.4059500478616717E-3</v>
      </c>
      <c r="S433">
        <f t="shared" si="118"/>
        <v>6.6304742400000005E-2</v>
      </c>
      <c r="T433">
        <f t="shared" si="118"/>
        <v>4.2352696799999999E-2</v>
      </c>
      <c r="U433">
        <f t="shared" si="118"/>
        <v>-3.7428718080000003E-3</v>
      </c>
      <c r="V433">
        <f t="shared" si="118"/>
        <v>6.039126024880942E-2</v>
      </c>
      <c r="W433">
        <f t="shared" si="118"/>
        <v>-4.5661293840826588E-2</v>
      </c>
      <c r="X433">
        <f t="shared" si="118"/>
        <v>-7.5319274048976231E-2</v>
      </c>
      <c r="Y433">
        <f t="shared" si="118"/>
        <v>-0.10347458399999999</v>
      </c>
      <c r="Z433">
        <f t="shared" si="118"/>
        <v>-2.7375446400000003E-2</v>
      </c>
      <c r="AA433">
        <f t="shared" si="117"/>
        <v>-9.2513899999999996E-2</v>
      </c>
      <c r="AB433">
        <f t="shared" si="117"/>
        <v>-1.9664000000000004E-2</v>
      </c>
      <c r="AC433">
        <f t="shared" si="117"/>
        <v>9.0471854260916487E-2</v>
      </c>
      <c r="AD433">
        <f t="shared" si="117"/>
        <v>-0.16134733213095356</v>
      </c>
      <c r="AE433">
        <f t="shared" si="117"/>
        <v>-3.8318150400000001E-2</v>
      </c>
      <c r="AF433">
        <f t="shared" si="117"/>
        <v>-0.18186026074835293</v>
      </c>
      <c r="AG433">
        <f t="shared" si="117"/>
        <v>1.6758095872000014E-5</v>
      </c>
      <c r="AH433">
        <f t="shared" si="117"/>
        <v>3.0422304000000001E-4</v>
      </c>
      <c r="AI433">
        <f t="shared" si="117"/>
        <v>1.4364797806460469E-5</v>
      </c>
      <c r="AJ433">
        <f t="shared" si="117"/>
        <v>3.4327181605419956E-2</v>
      </c>
      <c r="AK433">
        <f t="shared" si="117"/>
        <v>5.5158799014526475E-6</v>
      </c>
      <c r="AL433">
        <f t="shared" si="117"/>
        <v>2.7420010295321581E-2</v>
      </c>
      <c r="AM433">
        <f t="shared" si="117"/>
        <v>0.25588232</v>
      </c>
      <c r="AN433">
        <f t="shared" si="117"/>
        <v>1.1424206720210688E-6</v>
      </c>
      <c r="AO433">
        <f t="shared" si="117"/>
        <v>-1.3034063055724941E-2</v>
      </c>
      <c r="AP433">
        <f t="shared" si="112"/>
        <v>-2.3590466841669044E-2</v>
      </c>
      <c r="AQ433">
        <f t="shared" si="120"/>
        <v>-5.7475537700758649E-3</v>
      </c>
      <c r="AR433">
        <f t="shared" si="120"/>
        <v>1.8144416780901243E-2</v>
      </c>
      <c r="AS433">
        <f t="shared" si="120"/>
        <v>-2.8715618623590219E-2</v>
      </c>
      <c r="AT433">
        <f t="shared" si="120"/>
        <v>-1.1541060403200004E-3</v>
      </c>
      <c r="AU433">
        <f t="shared" si="120"/>
        <v>3.6098511360000009E-2</v>
      </c>
      <c r="AV433">
        <f t="shared" si="120"/>
        <v>2.3871173449497587E-2</v>
      </c>
      <c r="AW433">
        <f t="shared" si="120"/>
        <v>-1.781103411200001E-4</v>
      </c>
    </row>
    <row r="434" spans="1:49" x14ac:dyDescent="0.25">
      <c r="A434">
        <v>0.6</v>
      </c>
      <c r="B434">
        <v>7.5</v>
      </c>
      <c r="C434">
        <v>24.5</v>
      </c>
      <c r="D434">
        <v>0.6</v>
      </c>
      <c r="E434">
        <f t="shared" si="108"/>
        <v>0.7414031470588236</v>
      </c>
      <c r="F434" t="str">
        <f t="shared" si="109"/>
        <v/>
      </c>
      <c r="G434">
        <f t="shared" si="105"/>
        <v>-209752.00271596247</v>
      </c>
      <c r="H434">
        <f t="shared" si="106"/>
        <v>137057.46535355083</v>
      </c>
      <c r="I434">
        <f t="shared" si="110"/>
        <v>-2.2378931886854608E-2</v>
      </c>
      <c r="J434">
        <f t="shared" si="111"/>
        <v>1.9497308834665571E-3</v>
      </c>
      <c r="K434">
        <f t="shared" si="118"/>
        <v>5.3671799999999999E-2</v>
      </c>
      <c r="L434">
        <f t="shared" si="118"/>
        <v>-0.22416813477400588</v>
      </c>
      <c r="M434">
        <f t="shared" si="118"/>
        <v>0.26001749999999996</v>
      </c>
      <c r="N434">
        <f t="shared" si="118"/>
        <v>-3.5139998149335695E-2</v>
      </c>
      <c r="O434">
        <f t="shared" si="118"/>
        <v>-5.1188661504000005E-2</v>
      </c>
      <c r="P434">
        <f t="shared" si="118"/>
        <v>1.7445544164820682E-2</v>
      </c>
      <c r="Q434">
        <f t="shared" si="118"/>
        <v>-2.0568563539199999E-5</v>
      </c>
      <c r="R434">
        <f t="shared" si="118"/>
        <v>-3.6089250717925075E-3</v>
      </c>
      <c r="S434">
        <f t="shared" si="118"/>
        <v>0.1491856704</v>
      </c>
      <c r="T434">
        <f t="shared" si="118"/>
        <v>4.2352696799999999E-2</v>
      </c>
      <c r="U434">
        <f t="shared" si="118"/>
        <v>-1.2632192351999997E-2</v>
      </c>
      <c r="V434">
        <f t="shared" si="118"/>
        <v>9.0586890373214116E-2</v>
      </c>
      <c r="W434">
        <f t="shared" si="118"/>
        <v>-6.8491940761239878E-2</v>
      </c>
      <c r="X434">
        <f t="shared" si="118"/>
        <v>-7.5319274048976231E-2</v>
      </c>
      <c r="Y434">
        <f t="shared" si="118"/>
        <v>-0.10347458399999999</v>
      </c>
      <c r="Z434">
        <f t="shared" si="118"/>
        <v>-6.1594754399999993E-2</v>
      </c>
      <c r="AA434">
        <f t="shared" si="117"/>
        <v>-9.2513899999999996E-2</v>
      </c>
      <c r="AB434">
        <f t="shared" si="117"/>
        <v>-4.4243999999999999E-2</v>
      </c>
      <c r="AC434">
        <f t="shared" si="117"/>
        <v>0.13570778139137471</v>
      </c>
      <c r="AD434">
        <f t="shared" si="117"/>
        <v>-0.16134733213095356</v>
      </c>
      <c r="AE434">
        <f t="shared" si="117"/>
        <v>-8.6215838399999981E-2</v>
      </c>
      <c r="AF434">
        <f t="shared" si="117"/>
        <v>-0.2727903911225294</v>
      </c>
      <c r="AG434">
        <f t="shared" si="117"/>
        <v>2.86327778688E-4</v>
      </c>
      <c r="AH434">
        <f t="shared" si="117"/>
        <v>4.5633456000000001E-4</v>
      </c>
      <c r="AI434">
        <f t="shared" si="117"/>
        <v>1.0908268334280912E-4</v>
      </c>
      <c r="AJ434">
        <f t="shared" si="117"/>
        <v>3.4327181605419956E-2</v>
      </c>
      <c r="AK434">
        <f t="shared" si="117"/>
        <v>2.7924142001104013E-5</v>
      </c>
      <c r="AL434">
        <f t="shared" si="117"/>
        <v>4.1130015442982372E-2</v>
      </c>
      <c r="AM434">
        <f t="shared" si="117"/>
        <v>0.38382347999999999</v>
      </c>
      <c r="AN434">
        <f t="shared" si="117"/>
        <v>1.9519328200859963E-5</v>
      </c>
      <c r="AO434">
        <f t="shared" si="117"/>
        <v>-1.3034063055724941E-2</v>
      </c>
      <c r="AP434">
        <f t="shared" si="112"/>
        <v>-2.3590466841669044E-2</v>
      </c>
      <c r="AQ434">
        <f t="shared" si="120"/>
        <v>-1.2931995982670695E-2</v>
      </c>
      <c r="AR434">
        <f t="shared" si="120"/>
        <v>2.7216625171351861E-2</v>
      </c>
      <c r="AS434">
        <f t="shared" si="120"/>
        <v>-6.4610141903077983E-2</v>
      </c>
      <c r="AT434">
        <f t="shared" si="120"/>
        <v>-5.8426618291199991E-3</v>
      </c>
      <c r="AU434">
        <f t="shared" si="120"/>
        <v>0.12183247584000001</v>
      </c>
      <c r="AV434">
        <f t="shared" si="120"/>
        <v>5.3710140261369547E-2</v>
      </c>
      <c r="AW434">
        <f t="shared" si="120"/>
        <v>-2.0287881043199998E-3</v>
      </c>
    </row>
    <row r="435" spans="1:49" x14ac:dyDescent="0.25">
      <c r="A435">
        <v>0.6</v>
      </c>
      <c r="B435">
        <v>7.5</v>
      </c>
      <c r="C435">
        <v>24.5</v>
      </c>
      <c r="D435">
        <v>0.8</v>
      </c>
      <c r="E435">
        <f t="shared" si="108"/>
        <v>0.7414031470588236</v>
      </c>
      <c r="F435" t="str">
        <f t="shared" si="109"/>
        <v/>
      </c>
      <c r="G435">
        <f t="shared" si="105"/>
        <v>817095.59902867361</v>
      </c>
      <c r="H435">
        <f t="shared" si="106"/>
        <v>1068721.1210573278</v>
      </c>
      <c r="I435">
        <f t="shared" si="110"/>
        <v>8.7177841064397965E-2</v>
      </c>
      <c r="J435">
        <f t="shared" si="111"/>
        <v>1.5203247558703586E-2</v>
      </c>
      <c r="K435">
        <f t="shared" si="118"/>
        <v>5.3671799999999999E-2</v>
      </c>
      <c r="L435">
        <f t="shared" si="118"/>
        <v>-0.22416813477400588</v>
      </c>
      <c r="M435">
        <f t="shared" si="118"/>
        <v>0.34669</v>
      </c>
      <c r="N435">
        <f t="shared" si="118"/>
        <v>-3.5139998149335695E-2</v>
      </c>
      <c r="O435">
        <f t="shared" si="118"/>
        <v>-9.1002064896000032E-2</v>
      </c>
      <c r="P435">
        <f t="shared" si="118"/>
        <v>2.3260725553094243E-2</v>
      </c>
      <c r="Q435">
        <f t="shared" si="118"/>
        <v>-1.1556767662080007E-4</v>
      </c>
      <c r="R435">
        <f t="shared" si="118"/>
        <v>-4.8119000957233433E-3</v>
      </c>
      <c r="S435">
        <f t="shared" si="118"/>
        <v>0.26521896960000002</v>
      </c>
      <c r="T435">
        <f t="shared" si="118"/>
        <v>4.2352696799999999E-2</v>
      </c>
      <c r="U435">
        <f t="shared" si="118"/>
        <v>-2.9942974464000002E-2</v>
      </c>
      <c r="V435">
        <f t="shared" si="118"/>
        <v>0.12078252049761884</v>
      </c>
      <c r="W435">
        <f t="shared" si="118"/>
        <v>-9.1322587681653175E-2</v>
      </c>
      <c r="X435">
        <f t="shared" si="118"/>
        <v>-7.5319274048976231E-2</v>
      </c>
      <c r="Y435">
        <f t="shared" si="118"/>
        <v>-0.10347458399999999</v>
      </c>
      <c r="Z435">
        <f t="shared" si="118"/>
        <v>-0.10950178560000001</v>
      </c>
      <c r="AA435">
        <f t="shared" si="117"/>
        <v>-9.2513899999999996E-2</v>
      </c>
      <c r="AB435">
        <f t="shared" si="117"/>
        <v>-7.8656000000000018E-2</v>
      </c>
      <c r="AC435">
        <f t="shared" si="117"/>
        <v>0.18094370852183297</v>
      </c>
      <c r="AD435">
        <f t="shared" si="117"/>
        <v>-0.16134733213095356</v>
      </c>
      <c r="AE435">
        <f t="shared" si="117"/>
        <v>-0.1532726016</v>
      </c>
      <c r="AF435">
        <f t="shared" si="117"/>
        <v>-0.36372052149670586</v>
      </c>
      <c r="AG435">
        <f t="shared" si="117"/>
        <v>2.1450362716160017E-3</v>
      </c>
      <c r="AH435">
        <f t="shared" si="117"/>
        <v>6.0844608000000001E-4</v>
      </c>
      <c r="AI435">
        <f t="shared" si="117"/>
        <v>4.5967352980673501E-4</v>
      </c>
      <c r="AJ435">
        <f t="shared" si="117"/>
        <v>3.4327181605419956E-2</v>
      </c>
      <c r="AK435">
        <f t="shared" si="117"/>
        <v>8.8254078423242359E-5</v>
      </c>
      <c r="AL435">
        <f t="shared" si="117"/>
        <v>5.4840020590643163E-2</v>
      </c>
      <c r="AM435">
        <f t="shared" si="117"/>
        <v>0.51176463999999999</v>
      </c>
      <c r="AN435">
        <f t="shared" si="117"/>
        <v>1.462298460186968E-4</v>
      </c>
      <c r="AO435">
        <f t="shared" si="117"/>
        <v>-1.3034063055724941E-2</v>
      </c>
      <c r="AP435">
        <f t="shared" si="112"/>
        <v>-2.3590466841669044E-2</v>
      </c>
      <c r="AQ435">
        <f t="shared" si="120"/>
        <v>-2.299021508030346E-2</v>
      </c>
      <c r="AR435">
        <f t="shared" si="120"/>
        <v>3.6288833561802486E-2</v>
      </c>
      <c r="AS435">
        <f t="shared" si="120"/>
        <v>-0.11486247449436088</v>
      </c>
      <c r="AT435">
        <f t="shared" si="120"/>
        <v>-1.8465696645120006E-2</v>
      </c>
      <c r="AU435">
        <f t="shared" si="120"/>
        <v>0.28878809088000007</v>
      </c>
      <c r="AV435">
        <f t="shared" si="120"/>
        <v>9.548469379799035E-2</v>
      </c>
      <c r="AW435">
        <f t="shared" si="120"/>
        <v>-1.1399061831680006E-2</v>
      </c>
    </row>
    <row r="436" spans="1:49" x14ac:dyDescent="0.25">
      <c r="A436">
        <v>0.6</v>
      </c>
      <c r="B436">
        <v>7.5</v>
      </c>
      <c r="C436">
        <v>24.5</v>
      </c>
      <c r="D436">
        <v>1</v>
      </c>
      <c r="E436">
        <f t="shared" si="108"/>
        <v>0.7414031470588236</v>
      </c>
      <c r="F436">
        <f t="shared" si="109"/>
        <v>1.0331163447357337</v>
      </c>
      <c r="G436">
        <f t="shared" si="105"/>
        <v>1812361.6039900223</v>
      </c>
      <c r="H436">
        <f t="shared" si="106"/>
        <v>2313963.8057222883</v>
      </c>
      <c r="I436">
        <f t="shared" si="110"/>
        <v>0.19336509956935297</v>
      </c>
      <c r="J436">
        <f t="shared" si="111"/>
        <v>3.2917628263462333E-2</v>
      </c>
      <c r="K436">
        <f t="shared" si="118"/>
        <v>5.3671799999999999E-2</v>
      </c>
      <c r="L436">
        <f t="shared" si="118"/>
        <v>-0.22416813477400588</v>
      </c>
      <c r="M436">
        <f t="shared" si="118"/>
        <v>0.43336249999999998</v>
      </c>
      <c r="N436">
        <f t="shared" si="118"/>
        <v>-3.5139998149335695E-2</v>
      </c>
      <c r="O436">
        <f t="shared" si="118"/>
        <v>-0.14219072640000002</v>
      </c>
      <c r="P436">
        <f t="shared" si="118"/>
        <v>2.9075906941367802E-2</v>
      </c>
      <c r="Q436">
        <f t="shared" si="118"/>
        <v>-4.408557E-4</v>
      </c>
      <c r="R436">
        <f t="shared" si="118"/>
        <v>-6.0148751196541792E-3</v>
      </c>
      <c r="S436">
        <f t="shared" si="118"/>
        <v>0.41440463999999999</v>
      </c>
      <c r="T436">
        <f t="shared" si="118"/>
        <v>4.2352696799999999E-2</v>
      </c>
      <c r="U436">
        <f t="shared" si="118"/>
        <v>-5.8482371999999991E-2</v>
      </c>
      <c r="V436">
        <f t="shared" si="118"/>
        <v>0.15097815062202355</v>
      </c>
      <c r="W436">
        <f t="shared" si="118"/>
        <v>-0.11415323460206647</v>
      </c>
      <c r="X436">
        <f t="shared" si="118"/>
        <v>-7.5319274048976231E-2</v>
      </c>
      <c r="Y436">
        <f t="shared" si="118"/>
        <v>-0.10347458399999999</v>
      </c>
      <c r="Z436">
        <f t="shared" si="118"/>
        <v>-0.17109653999999999</v>
      </c>
      <c r="AA436">
        <f t="shared" si="117"/>
        <v>-9.2513899999999996E-2</v>
      </c>
      <c r="AB436">
        <f t="shared" si="117"/>
        <v>-0.1229</v>
      </c>
      <c r="AC436">
        <f t="shared" si="117"/>
        <v>0.22617963565229118</v>
      </c>
      <c r="AD436">
        <f t="shared" si="117"/>
        <v>-0.16134733213095356</v>
      </c>
      <c r="AE436">
        <f t="shared" si="117"/>
        <v>-0.23948843999999997</v>
      </c>
      <c r="AF436">
        <f t="shared" si="117"/>
        <v>-0.45465065187088233</v>
      </c>
      <c r="AG436">
        <f t="shared" si="117"/>
        <v>1.0228330000000001E-2</v>
      </c>
      <c r="AH436">
        <f t="shared" si="117"/>
        <v>7.6055760000000002E-4</v>
      </c>
      <c r="AI436">
        <f t="shared" si="117"/>
        <v>1.4028122857871544E-3</v>
      </c>
      <c r="AJ436">
        <f t="shared" si="117"/>
        <v>3.4327181605419956E-2</v>
      </c>
      <c r="AK436">
        <f t="shared" si="117"/>
        <v>2.1546405865049395E-4</v>
      </c>
      <c r="AL436">
        <f t="shared" si="117"/>
        <v>6.8550025738303946E-2</v>
      </c>
      <c r="AM436">
        <f t="shared" si="117"/>
        <v>0.63970579999999999</v>
      </c>
      <c r="AN436">
        <f t="shared" si="117"/>
        <v>6.972782422003589E-4</v>
      </c>
      <c r="AO436">
        <f t="shared" si="117"/>
        <v>-1.3034063055724941E-2</v>
      </c>
      <c r="AP436">
        <f t="shared" si="112"/>
        <v>-2.3590466841669044E-2</v>
      </c>
      <c r="AQ436">
        <f t="shared" si="120"/>
        <v>-3.5922211062974149E-2</v>
      </c>
      <c r="AR436">
        <f t="shared" si="120"/>
        <v>4.5361041952253101E-2</v>
      </c>
      <c r="AS436">
        <f t="shared" si="120"/>
        <v>-0.17947261639743886</v>
      </c>
      <c r="AT436">
        <f t="shared" si="120"/>
        <v>-4.5082267199999998E-2</v>
      </c>
      <c r="AU436">
        <f t="shared" si="120"/>
        <v>0.56403924000000005</v>
      </c>
      <c r="AV436">
        <f t="shared" si="120"/>
        <v>0.14919483405935988</v>
      </c>
      <c r="AW436">
        <f t="shared" si="120"/>
        <v>-4.3483969999999997E-2</v>
      </c>
    </row>
    <row r="437" spans="1:49" x14ac:dyDescent="0.25">
      <c r="A437">
        <v>0.6</v>
      </c>
      <c r="B437">
        <v>7.5</v>
      </c>
      <c r="C437">
        <v>24.5</v>
      </c>
      <c r="D437">
        <v>1.2</v>
      </c>
      <c r="E437">
        <f t="shared" si="108"/>
        <v>0.7414031470588236</v>
      </c>
      <c r="F437" t="str">
        <f t="shared" si="109"/>
        <v/>
      </c>
      <c r="G437">
        <f t="shared" si="105"/>
        <v>2746736.4169040881</v>
      </c>
      <c r="H437">
        <f t="shared" si="106"/>
        <v>3881598.3145729778</v>
      </c>
      <c r="I437">
        <f t="shared" si="110"/>
        <v>0.29305573433917814</v>
      </c>
      <c r="J437">
        <f t="shared" si="111"/>
        <v>5.5218240696427716E-2</v>
      </c>
      <c r="K437">
        <f t="shared" si="118"/>
        <v>5.3671799999999999E-2</v>
      </c>
      <c r="L437">
        <f t="shared" si="118"/>
        <v>-0.22416813477400588</v>
      </c>
      <c r="M437">
        <f t="shared" si="118"/>
        <v>0.52003499999999991</v>
      </c>
      <c r="N437">
        <f t="shared" si="118"/>
        <v>-3.5139998149335695E-2</v>
      </c>
      <c r="O437">
        <f t="shared" si="118"/>
        <v>-0.20475464601600002</v>
      </c>
      <c r="P437">
        <f t="shared" si="118"/>
        <v>3.4891088329641363E-2</v>
      </c>
      <c r="Q437">
        <f t="shared" si="118"/>
        <v>-1.3163880665087999E-3</v>
      </c>
      <c r="R437">
        <f t="shared" si="118"/>
        <v>-7.217850143585015E-3</v>
      </c>
      <c r="S437">
        <f t="shared" si="118"/>
        <v>0.59674268159999999</v>
      </c>
      <c r="T437">
        <f t="shared" si="118"/>
        <v>4.2352696799999999E-2</v>
      </c>
      <c r="U437">
        <f t="shared" si="118"/>
        <v>-0.10105753881599998</v>
      </c>
      <c r="V437">
        <f t="shared" si="118"/>
        <v>0.18117378074642823</v>
      </c>
      <c r="W437">
        <f t="shared" si="118"/>
        <v>-0.13698388152247976</v>
      </c>
      <c r="X437">
        <f t="shared" si="118"/>
        <v>-7.5319274048976231E-2</v>
      </c>
      <c r="Y437">
        <f t="shared" si="118"/>
        <v>-0.10347458399999999</v>
      </c>
      <c r="Z437">
        <f t="shared" si="118"/>
        <v>-0.24637901759999997</v>
      </c>
      <c r="AA437">
        <f t="shared" si="117"/>
        <v>-9.2513899999999996E-2</v>
      </c>
      <c r="AB437">
        <f t="shared" si="117"/>
        <v>-0.17697599999999999</v>
      </c>
      <c r="AC437">
        <f t="shared" si="117"/>
        <v>0.27141556278274942</v>
      </c>
      <c r="AD437">
        <f t="shared" si="117"/>
        <v>-0.16134733213095356</v>
      </c>
      <c r="AE437">
        <f t="shared" si="117"/>
        <v>-0.34486335359999992</v>
      </c>
      <c r="AF437">
        <f t="shared" si="117"/>
        <v>-0.54558078224505879</v>
      </c>
      <c r="AG437">
        <f t="shared" si="117"/>
        <v>3.6649955672064E-2</v>
      </c>
      <c r="AH437">
        <f t="shared" si="117"/>
        <v>9.1266912000000002E-4</v>
      </c>
      <c r="AI437">
        <f t="shared" si="117"/>
        <v>3.4906458669698918E-3</v>
      </c>
      <c r="AJ437">
        <f t="shared" si="117"/>
        <v>3.4327181605419956E-2</v>
      </c>
      <c r="AK437">
        <f t="shared" si="117"/>
        <v>4.4678627201766421E-4</v>
      </c>
      <c r="AL437">
        <f t="shared" si="117"/>
        <v>8.2260030885964744E-2</v>
      </c>
      <c r="AM437">
        <f t="shared" si="117"/>
        <v>0.76764695999999999</v>
      </c>
      <c r="AN437">
        <f t="shared" si="117"/>
        <v>2.4984740097100753E-3</v>
      </c>
      <c r="AO437">
        <f t="shared" si="117"/>
        <v>-1.3034063055724941E-2</v>
      </c>
      <c r="AP437">
        <f t="shared" si="112"/>
        <v>-2.3590466841669044E-2</v>
      </c>
      <c r="AQ437">
        <f t="shared" si="120"/>
        <v>-5.1727983930682779E-2</v>
      </c>
      <c r="AR437">
        <f t="shared" si="120"/>
        <v>5.4433250342703722E-2</v>
      </c>
      <c r="AS437">
        <f t="shared" si="120"/>
        <v>-0.25844056761231193</v>
      </c>
      <c r="AT437">
        <f t="shared" si="120"/>
        <v>-9.3482589265919985E-2</v>
      </c>
      <c r="AU437">
        <f t="shared" si="120"/>
        <v>0.97465980672000008</v>
      </c>
      <c r="AV437">
        <f t="shared" si="120"/>
        <v>0.21484056104547819</v>
      </c>
      <c r="AW437">
        <f t="shared" si="120"/>
        <v>-0.12984243867647999</v>
      </c>
    </row>
    <row r="438" spans="1:49" x14ac:dyDescent="0.25">
      <c r="A438">
        <v>0.6</v>
      </c>
      <c r="B438">
        <v>7.5</v>
      </c>
      <c r="C438">
        <v>24.5</v>
      </c>
      <c r="D438">
        <v>1.4</v>
      </c>
      <c r="E438">
        <f t="shared" si="108"/>
        <v>0.7414031470588236</v>
      </c>
      <c r="F438" t="str">
        <f t="shared" si="109"/>
        <v/>
      </c>
      <c r="G438">
        <f t="shared" si="105"/>
        <v>3588498.6605911823</v>
      </c>
      <c r="H438">
        <f t="shared" si="106"/>
        <v>5699155.4306874918</v>
      </c>
      <c r="I438">
        <f t="shared" si="110"/>
        <v>0.38286531743006608</v>
      </c>
      <c r="J438">
        <f t="shared" si="111"/>
        <v>8.1074163484810641E-2</v>
      </c>
      <c r="K438">
        <f t="shared" si="118"/>
        <v>5.3671799999999999E-2</v>
      </c>
      <c r="L438">
        <f t="shared" si="118"/>
        <v>-0.22416813477400588</v>
      </c>
      <c r="M438">
        <f t="shared" si="118"/>
        <v>0.60670749999999996</v>
      </c>
      <c r="N438">
        <f t="shared" si="118"/>
        <v>-3.5139998149335695E-2</v>
      </c>
      <c r="O438">
        <f t="shared" si="118"/>
        <v>-0.27869382374399998</v>
      </c>
      <c r="P438">
        <f t="shared" si="118"/>
        <v>4.0706269717914918E-2</v>
      </c>
      <c r="Q438">
        <f t="shared" si="118"/>
        <v>-3.3194388639551987E-3</v>
      </c>
      <c r="R438">
        <f t="shared" si="118"/>
        <v>-8.42082516751585E-3</v>
      </c>
      <c r="S438">
        <f t="shared" si="118"/>
        <v>0.81223309439999991</v>
      </c>
      <c r="T438">
        <f t="shared" si="118"/>
        <v>4.2352696799999999E-2</v>
      </c>
      <c r="U438">
        <f t="shared" si="118"/>
        <v>-0.16047562876799992</v>
      </c>
      <c r="V438">
        <f t="shared" si="118"/>
        <v>0.21136941087083294</v>
      </c>
      <c r="W438">
        <f t="shared" si="118"/>
        <v>-0.15981452844289304</v>
      </c>
      <c r="X438">
        <f t="shared" si="118"/>
        <v>-7.5319274048976231E-2</v>
      </c>
      <c r="Y438">
        <f t="shared" si="118"/>
        <v>-0.10347458399999999</v>
      </c>
      <c r="Z438">
        <f t="shared" si="118"/>
        <v>-0.33534921839999993</v>
      </c>
      <c r="AA438">
        <f t="shared" si="117"/>
        <v>-9.2513899999999996E-2</v>
      </c>
      <c r="AB438">
        <f t="shared" si="117"/>
        <v>-0.24088399999999996</v>
      </c>
      <c r="AC438">
        <f t="shared" si="117"/>
        <v>0.31665148991320768</v>
      </c>
      <c r="AD438">
        <f t="shared" si="117"/>
        <v>-0.16134733213095356</v>
      </c>
      <c r="AE438">
        <f t="shared" si="117"/>
        <v>-0.46939734239999986</v>
      </c>
      <c r="AF438">
        <f t="shared" si="117"/>
        <v>-0.63651091261923531</v>
      </c>
      <c r="AG438">
        <f t="shared" si="117"/>
        <v>0.10782041053683195</v>
      </c>
      <c r="AH438">
        <f t="shared" si="117"/>
        <v>1.06478064E-3</v>
      </c>
      <c r="AI438">
        <f t="shared" si="117"/>
        <v>7.5446611479119026E-3</v>
      </c>
      <c r="AJ438">
        <f t="shared" si="117"/>
        <v>3.4327181605419956E-2</v>
      </c>
      <c r="AK438">
        <f t="shared" si="117"/>
        <v>8.2772672771173731E-4</v>
      </c>
      <c r="AL438">
        <f t="shared" si="117"/>
        <v>9.5970036033625528E-2</v>
      </c>
      <c r="AM438">
        <f t="shared" si="117"/>
        <v>0.89558811999999988</v>
      </c>
      <c r="AN438">
        <f t="shared" si="117"/>
        <v>7.3502542773300457E-3</v>
      </c>
      <c r="AO438">
        <f t="shared" si="117"/>
        <v>-1.3034063055724941E-2</v>
      </c>
      <c r="AP438">
        <f t="shared" si="112"/>
        <v>-2.3590466841669044E-2</v>
      </c>
      <c r="AQ438">
        <f t="shared" si="120"/>
        <v>-7.0407533683429335E-2</v>
      </c>
      <c r="AR438">
        <f t="shared" si="120"/>
        <v>6.350545873315433E-2</v>
      </c>
      <c r="AS438">
        <f t="shared" si="120"/>
        <v>-0.35176632813898012</v>
      </c>
      <c r="AT438">
        <f t="shared" si="120"/>
        <v>-0.17318803767551993</v>
      </c>
      <c r="AU438">
        <f t="shared" si="120"/>
        <v>1.5477236745599998</v>
      </c>
      <c r="AV438">
        <f t="shared" si="120"/>
        <v>0.29242187475634529</v>
      </c>
      <c r="AW438">
        <f t="shared" si="120"/>
        <v>-0.32741411753791982</v>
      </c>
    </row>
    <row r="439" spans="1:49" x14ac:dyDescent="0.25">
      <c r="A439">
        <v>0.6</v>
      </c>
      <c r="B439">
        <v>7.5</v>
      </c>
      <c r="C439">
        <v>24.5</v>
      </c>
      <c r="D439">
        <v>1.6</v>
      </c>
      <c r="E439">
        <f t="shared" si="108"/>
        <v>0.7414031470588236</v>
      </c>
      <c r="F439" t="str">
        <f t="shared" si="109"/>
        <v/>
      </c>
      <c r="G439">
        <f t="shared" si="105"/>
        <v>4302467.9548609294</v>
      </c>
      <c r="H439">
        <f t="shared" si="106"/>
        <v>7611764.3096930869</v>
      </c>
      <c r="I439">
        <f t="shared" si="110"/>
        <v>0.45904037177462409</v>
      </c>
      <c r="J439">
        <f t="shared" si="111"/>
        <v>0.10828225893419106</v>
      </c>
      <c r="K439">
        <f t="shared" si="118"/>
        <v>5.3671799999999999E-2</v>
      </c>
      <c r="L439">
        <f t="shared" si="118"/>
        <v>-0.22416813477400588</v>
      </c>
      <c r="M439">
        <f t="shared" si="118"/>
        <v>0.69338</v>
      </c>
      <c r="N439">
        <f t="shared" si="118"/>
        <v>-3.5139998149335695E-2</v>
      </c>
      <c r="O439">
        <f t="shared" si="118"/>
        <v>-0.36400825958400013</v>
      </c>
      <c r="P439">
        <f t="shared" si="118"/>
        <v>4.6521451106188487E-2</v>
      </c>
      <c r="Q439">
        <f t="shared" si="118"/>
        <v>-7.3963313037312042E-3</v>
      </c>
      <c r="R439">
        <f t="shared" si="118"/>
        <v>-9.6238001914466867E-3</v>
      </c>
      <c r="S439">
        <f t="shared" si="118"/>
        <v>1.0608758784000001</v>
      </c>
      <c r="T439">
        <f t="shared" si="118"/>
        <v>4.2352696799999999E-2</v>
      </c>
      <c r="U439">
        <f t="shared" si="118"/>
        <v>-0.23954379571200002</v>
      </c>
      <c r="V439">
        <f t="shared" si="118"/>
        <v>0.24156504099523768</v>
      </c>
      <c r="W439">
        <f t="shared" si="118"/>
        <v>-0.18264517536330635</v>
      </c>
      <c r="X439">
        <f t="shared" si="118"/>
        <v>-7.5319274048976231E-2</v>
      </c>
      <c r="Y439">
        <f t="shared" si="118"/>
        <v>-0.10347458399999999</v>
      </c>
      <c r="Z439">
        <f t="shared" si="118"/>
        <v>-0.43800714240000005</v>
      </c>
      <c r="AA439">
        <f t="shared" si="117"/>
        <v>-9.2513899999999996E-2</v>
      </c>
      <c r="AB439">
        <f t="shared" si="117"/>
        <v>-0.31462400000000007</v>
      </c>
      <c r="AC439">
        <f t="shared" si="117"/>
        <v>0.36188741704366595</v>
      </c>
      <c r="AD439">
        <f t="shared" si="117"/>
        <v>-0.16134733213095356</v>
      </c>
      <c r="AE439">
        <f t="shared" si="117"/>
        <v>-0.61309040640000001</v>
      </c>
      <c r="AF439">
        <f t="shared" si="117"/>
        <v>-0.72744104299341172</v>
      </c>
      <c r="AG439">
        <f t="shared" si="117"/>
        <v>0.27456464276684822</v>
      </c>
      <c r="AH439">
        <f t="shared" si="117"/>
        <v>1.21689216E-3</v>
      </c>
      <c r="AI439">
        <f t="shared" si="117"/>
        <v>1.470955295381552E-2</v>
      </c>
      <c r="AJ439">
        <f t="shared" si="117"/>
        <v>3.4327181605419956E-2</v>
      </c>
      <c r="AK439">
        <f t="shared" si="117"/>
        <v>1.4120652547718777E-3</v>
      </c>
      <c r="AL439">
        <f t="shared" si="117"/>
        <v>0.10968004118128633</v>
      </c>
      <c r="AM439">
        <f t="shared" si="117"/>
        <v>1.02352928</v>
      </c>
      <c r="AN439">
        <f t="shared" si="117"/>
        <v>1.8717420290393191E-2</v>
      </c>
      <c r="AO439">
        <f t="shared" si="117"/>
        <v>-1.3034063055724941E-2</v>
      </c>
      <c r="AP439">
        <f t="shared" si="112"/>
        <v>-2.3590466841669044E-2</v>
      </c>
      <c r="AQ439">
        <f t="shared" si="120"/>
        <v>-9.1960860321213839E-2</v>
      </c>
      <c r="AR439">
        <f t="shared" si="120"/>
        <v>7.2577667123604972E-2</v>
      </c>
      <c r="AS439">
        <f t="shared" si="120"/>
        <v>-0.45944989797744351</v>
      </c>
      <c r="AT439">
        <f t="shared" si="120"/>
        <v>-0.2954511463219201</v>
      </c>
      <c r="AU439">
        <f t="shared" si="120"/>
        <v>2.3103047270400006</v>
      </c>
      <c r="AV439">
        <f t="shared" si="120"/>
        <v>0.3819387751919614</v>
      </c>
      <c r="AW439">
        <f t="shared" si="120"/>
        <v>-0.72953995722752041</v>
      </c>
    </row>
    <row r="440" spans="1:49" x14ac:dyDescent="0.25">
      <c r="A440">
        <v>0.6</v>
      </c>
      <c r="B440">
        <v>7.5</v>
      </c>
      <c r="C440">
        <v>25</v>
      </c>
      <c r="D440">
        <v>0.4</v>
      </c>
      <c r="E440">
        <f t="shared" si="108"/>
        <v>0.75653382352941168</v>
      </c>
      <c r="F440" t="str">
        <f t="shared" si="109"/>
        <v/>
      </c>
      <c r="G440">
        <f t="shared" si="105"/>
        <v>-1318263.4660864878</v>
      </c>
      <c r="H440">
        <f t="shared" si="106"/>
        <v>-616530.08990171901</v>
      </c>
      <c r="I440">
        <f t="shared" si="110"/>
        <v>-0.14064861328846456</v>
      </c>
      <c r="J440">
        <f t="shared" si="111"/>
        <v>-8.7705383560608211E-3</v>
      </c>
      <c r="K440">
        <f t="shared" si="118"/>
        <v>5.3671799999999999E-2</v>
      </c>
      <c r="L440">
        <f t="shared" si="118"/>
        <v>-0.2287429946673529</v>
      </c>
      <c r="M440">
        <f t="shared" si="118"/>
        <v>0.173345</v>
      </c>
      <c r="N440">
        <f t="shared" si="118"/>
        <v>-3.6588919355826414E-2</v>
      </c>
      <c r="O440">
        <f t="shared" si="118"/>
        <v>-2.2750516224000008E-2</v>
      </c>
      <c r="P440">
        <f t="shared" si="118"/>
        <v>1.2357056558648093E-2</v>
      </c>
      <c r="Q440">
        <f t="shared" si="118"/>
        <v>-1.805744947200001E-6</v>
      </c>
      <c r="R440">
        <f t="shared" si="118"/>
        <v>-2.6084487216706071E-3</v>
      </c>
      <c r="S440">
        <f t="shared" si="118"/>
        <v>6.6304742400000005E-2</v>
      </c>
      <c r="T440">
        <f t="shared" si="118"/>
        <v>4.2352696799999999E-2</v>
      </c>
      <c r="U440">
        <f t="shared" si="118"/>
        <v>-3.7428718080000003E-3</v>
      </c>
      <c r="V440">
        <f t="shared" si="118"/>
        <v>6.16237349477647E-2</v>
      </c>
      <c r="W440">
        <f t="shared" si="118"/>
        <v>-4.6593156980435285E-2</v>
      </c>
      <c r="X440">
        <f t="shared" si="118"/>
        <v>-7.8424900092644939E-2</v>
      </c>
      <c r="Y440">
        <f t="shared" si="118"/>
        <v>-0.10347458399999999</v>
      </c>
      <c r="Z440">
        <f t="shared" ref="Z440:AO455" si="121">Z$4*$A440^Z$1*$D440^Z$2*$E440^Z$3</f>
        <v>-2.7375446400000003E-2</v>
      </c>
      <c r="AA440">
        <f t="shared" si="121"/>
        <v>-9.2513899999999996E-2</v>
      </c>
      <c r="AB440">
        <f t="shared" si="121"/>
        <v>-1.9664000000000004E-2</v>
      </c>
      <c r="AC440">
        <f t="shared" si="121"/>
        <v>9.2318218633588231E-2</v>
      </c>
      <c r="AD440">
        <f t="shared" si="121"/>
        <v>-0.16800013757908527</v>
      </c>
      <c r="AE440">
        <f t="shared" si="121"/>
        <v>-3.8318150400000001E-2</v>
      </c>
      <c r="AF440">
        <f t="shared" si="121"/>
        <v>-0.18557169464117643</v>
      </c>
      <c r="AG440">
        <f t="shared" si="121"/>
        <v>1.6758095872000014E-5</v>
      </c>
      <c r="AH440">
        <f t="shared" si="121"/>
        <v>3.0422304000000001E-4</v>
      </c>
      <c r="AI440">
        <f t="shared" si="121"/>
        <v>1.4957098923844716E-5</v>
      </c>
      <c r="AJ440">
        <f t="shared" si="121"/>
        <v>3.5027736332061167E-2</v>
      </c>
      <c r="AK440">
        <f t="shared" si="121"/>
        <v>5.980128261856571E-6</v>
      </c>
      <c r="AL440">
        <f t="shared" si="121"/>
        <v>2.8550614634862109E-2</v>
      </c>
      <c r="AM440">
        <f t="shared" si="121"/>
        <v>0.25588232</v>
      </c>
      <c r="AN440">
        <f t="shared" si="121"/>
        <v>1.1657353796133353E-6</v>
      </c>
      <c r="AO440">
        <f t="shared" si="121"/>
        <v>-1.3300064342576468E-2</v>
      </c>
      <c r="AP440">
        <f t="shared" si="112"/>
        <v>-2.5575976995638086E-2</v>
      </c>
      <c r="AQ440">
        <f t="shared" si="120"/>
        <v>-5.9845416181547933E-3</v>
      </c>
      <c r="AR440">
        <f t="shared" si="120"/>
        <v>1.9278124740649341E-2</v>
      </c>
      <c r="AS440">
        <f t="shared" si="120"/>
        <v>-2.9301651656724711E-2</v>
      </c>
      <c r="AT440">
        <f t="shared" si="120"/>
        <v>-1.1541060403200004E-3</v>
      </c>
      <c r="AU440">
        <f t="shared" si="120"/>
        <v>3.6098511360000009E-2</v>
      </c>
      <c r="AV440">
        <f t="shared" si="120"/>
        <v>2.435834025458937E-2</v>
      </c>
      <c r="AW440">
        <f t="shared" si="120"/>
        <v>-1.781103411200001E-4</v>
      </c>
    </row>
    <row r="441" spans="1:49" x14ac:dyDescent="0.25">
      <c r="A441">
        <v>0.6</v>
      </c>
      <c r="B441">
        <v>7.5</v>
      </c>
      <c r="C441">
        <v>25</v>
      </c>
      <c r="D441">
        <v>0.6</v>
      </c>
      <c r="E441">
        <f t="shared" si="108"/>
        <v>0.75653382352941168</v>
      </c>
      <c r="F441" t="str">
        <f t="shared" si="109"/>
        <v/>
      </c>
      <c r="G441">
        <f t="shared" si="105"/>
        <v>-283723.54723575519</v>
      </c>
      <c r="H441">
        <f t="shared" si="106"/>
        <v>78337.294072246339</v>
      </c>
      <c r="I441">
        <f t="shared" si="110"/>
        <v>-3.0271129028903138E-2</v>
      </c>
      <c r="J441">
        <f t="shared" si="111"/>
        <v>1.114398556735774E-3</v>
      </c>
      <c r="K441">
        <f t="shared" ref="K441:Z456" si="122">K$4*$A441^K$1*$D441^K$2*$E441^K$3</f>
        <v>5.3671799999999999E-2</v>
      </c>
      <c r="L441">
        <f t="shared" si="122"/>
        <v>-0.2287429946673529</v>
      </c>
      <c r="M441">
        <f t="shared" si="122"/>
        <v>0.26001749999999996</v>
      </c>
      <c r="N441">
        <f t="shared" si="122"/>
        <v>-3.6588919355826414E-2</v>
      </c>
      <c r="O441">
        <f t="shared" si="122"/>
        <v>-5.1188661504000005E-2</v>
      </c>
      <c r="P441">
        <f t="shared" si="122"/>
        <v>1.853558483797214E-2</v>
      </c>
      <c r="Q441">
        <f t="shared" si="122"/>
        <v>-2.0568563539199999E-5</v>
      </c>
      <c r="R441">
        <f t="shared" si="122"/>
        <v>-3.9126730825059111E-3</v>
      </c>
      <c r="S441">
        <f t="shared" si="122"/>
        <v>0.1491856704</v>
      </c>
      <c r="T441">
        <f t="shared" si="122"/>
        <v>4.2352696799999999E-2</v>
      </c>
      <c r="U441">
        <f t="shared" si="122"/>
        <v>-1.2632192351999997E-2</v>
      </c>
      <c r="V441">
        <f t="shared" si="122"/>
        <v>9.2435602421647042E-2</v>
      </c>
      <c r="W441">
        <f t="shared" si="122"/>
        <v>-6.9889735470652928E-2</v>
      </c>
      <c r="X441">
        <f t="shared" si="122"/>
        <v>-7.8424900092644939E-2</v>
      </c>
      <c r="Y441">
        <f t="shared" si="122"/>
        <v>-0.10347458399999999</v>
      </c>
      <c r="Z441">
        <f t="shared" si="122"/>
        <v>-6.1594754399999993E-2</v>
      </c>
      <c r="AA441">
        <f t="shared" si="121"/>
        <v>-9.2513899999999996E-2</v>
      </c>
      <c r="AB441">
        <f t="shared" si="121"/>
        <v>-4.4243999999999999E-2</v>
      </c>
      <c r="AC441">
        <f t="shared" si="121"/>
        <v>0.13847732795038234</v>
      </c>
      <c r="AD441">
        <f t="shared" si="121"/>
        <v>-0.16800013757908527</v>
      </c>
      <c r="AE441">
        <f t="shared" si="121"/>
        <v>-8.6215838399999981E-2</v>
      </c>
      <c r="AF441">
        <f t="shared" si="121"/>
        <v>-0.2783575419617646</v>
      </c>
      <c r="AG441">
        <f t="shared" si="121"/>
        <v>2.86327778688E-4</v>
      </c>
      <c r="AH441">
        <f t="shared" si="121"/>
        <v>4.5633456000000001E-4</v>
      </c>
      <c r="AI441">
        <f t="shared" si="121"/>
        <v>1.1358046995294573E-4</v>
      </c>
      <c r="AJ441">
        <f t="shared" si="121"/>
        <v>3.5027736332061167E-2</v>
      </c>
      <c r="AK441">
        <f t="shared" si="121"/>
        <v>3.0274399325648877E-5</v>
      </c>
      <c r="AL441">
        <f t="shared" si="121"/>
        <v>4.2825921952293164E-2</v>
      </c>
      <c r="AM441">
        <f t="shared" si="121"/>
        <v>0.38382347999999999</v>
      </c>
      <c r="AN441">
        <f t="shared" si="121"/>
        <v>1.9917681837612205E-5</v>
      </c>
      <c r="AO441">
        <f t="shared" si="121"/>
        <v>-1.3300064342576468E-2</v>
      </c>
      <c r="AP441">
        <f t="shared" si="112"/>
        <v>-2.5575976995638086E-2</v>
      </c>
      <c r="AQ441">
        <f t="shared" si="120"/>
        <v>-1.3465218640848282E-2</v>
      </c>
      <c r="AR441">
        <f t="shared" si="120"/>
        <v>2.8917187110974008E-2</v>
      </c>
      <c r="AS441">
        <f t="shared" si="120"/>
        <v>-6.5928716227630593E-2</v>
      </c>
      <c r="AT441">
        <f t="shared" si="120"/>
        <v>-5.8426618291199991E-3</v>
      </c>
      <c r="AU441">
        <f t="shared" si="120"/>
        <v>0.12183247584000001</v>
      </c>
      <c r="AV441">
        <f t="shared" si="120"/>
        <v>5.4806265572826057E-2</v>
      </c>
      <c r="AW441">
        <f t="shared" si="120"/>
        <v>-2.0287881043199998E-3</v>
      </c>
    </row>
    <row r="442" spans="1:49" x14ac:dyDescent="0.25">
      <c r="A442">
        <v>0.6</v>
      </c>
      <c r="B442">
        <v>7.5</v>
      </c>
      <c r="C442">
        <v>25</v>
      </c>
      <c r="D442">
        <v>0.8</v>
      </c>
      <c r="E442">
        <f t="shared" si="108"/>
        <v>0.75653382352941168</v>
      </c>
      <c r="F442" t="str">
        <f t="shared" si="109"/>
        <v/>
      </c>
      <c r="G442">
        <f t="shared" si="105"/>
        <v>746989.40543950943</v>
      </c>
      <c r="H442">
        <f t="shared" si="106"/>
        <v>1007428.1051547545</v>
      </c>
      <c r="I442">
        <f t="shared" si="110"/>
        <v>7.9698047256168691E-2</v>
      </c>
      <c r="J442">
        <f t="shared" si="111"/>
        <v>1.4331314857060656E-2</v>
      </c>
      <c r="K442">
        <f t="shared" si="122"/>
        <v>5.3671799999999999E-2</v>
      </c>
      <c r="L442">
        <f t="shared" si="122"/>
        <v>-0.2287429946673529</v>
      </c>
      <c r="M442">
        <f t="shared" si="122"/>
        <v>0.34669</v>
      </c>
      <c r="N442">
        <f t="shared" si="122"/>
        <v>-3.6588919355826414E-2</v>
      </c>
      <c r="O442">
        <f t="shared" si="122"/>
        <v>-9.1002064896000032E-2</v>
      </c>
      <c r="P442">
        <f t="shared" si="122"/>
        <v>2.4714113117296186E-2</v>
      </c>
      <c r="Q442">
        <f t="shared" si="122"/>
        <v>-1.1556767662080007E-4</v>
      </c>
      <c r="R442">
        <f t="shared" si="122"/>
        <v>-5.2168974433412143E-3</v>
      </c>
      <c r="S442">
        <f t="shared" si="122"/>
        <v>0.26521896960000002</v>
      </c>
      <c r="T442">
        <f t="shared" si="122"/>
        <v>4.2352696799999999E-2</v>
      </c>
      <c r="U442">
        <f t="shared" si="122"/>
        <v>-2.9942974464000002E-2</v>
      </c>
      <c r="V442">
        <f t="shared" si="122"/>
        <v>0.1232474698955294</v>
      </c>
      <c r="W442">
        <f t="shared" si="122"/>
        <v>-9.318631396087057E-2</v>
      </c>
      <c r="X442">
        <f t="shared" si="122"/>
        <v>-7.8424900092644939E-2</v>
      </c>
      <c r="Y442">
        <f t="shared" si="122"/>
        <v>-0.10347458399999999</v>
      </c>
      <c r="Z442">
        <f t="shared" si="122"/>
        <v>-0.10950178560000001</v>
      </c>
      <c r="AA442">
        <f t="shared" si="121"/>
        <v>-9.2513899999999996E-2</v>
      </c>
      <c r="AB442">
        <f t="shared" si="121"/>
        <v>-7.8656000000000018E-2</v>
      </c>
      <c r="AC442">
        <f t="shared" si="121"/>
        <v>0.18463643726717646</v>
      </c>
      <c r="AD442">
        <f t="shared" si="121"/>
        <v>-0.16800013757908527</v>
      </c>
      <c r="AE442">
        <f t="shared" si="121"/>
        <v>-0.1532726016</v>
      </c>
      <c r="AF442">
        <f t="shared" si="121"/>
        <v>-0.37114338928235285</v>
      </c>
      <c r="AG442">
        <f t="shared" si="121"/>
        <v>2.1450362716160017E-3</v>
      </c>
      <c r="AH442">
        <f t="shared" si="121"/>
        <v>6.0844608000000001E-4</v>
      </c>
      <c r="AI442">
        <f t="shared" si="121"/>
        <v>4.7862716556303092E-4</v>
      </c>
      <c r="AJ442">
        <f t="shared" si="121"/>
        <v>3.5027736332061167E-2</v>
      </c>
      <c r="AK442">
        <f t="shared" si="121"/>
        <v>9.5682052189705136E-5</v>
      </c>
      <c r="AL442">
        <f t="shared" si="121"/>
        <v>5.7101229269724219E-2</v>
      </c>
      <c r="AM442">
        <f t="shared" si="121"/>
        <v>0.51176463999999999</v>
      </c>
      <c r="AN442">
        <f t="shared" si="121"/>
        <v>1.4921412859050692E-4</v>
      </c>
      <c r="AO442">
        <f t="shared" si="121"/>
        <v>-1.3300064342576468E-2</v>
      </c>
      <c r="AP442">
        <f t="shared" si="112"/>
        <v>-2.5575976995638086E-2</v>
      </c>
      <c r="AQ442">
        <f t="shared" si="120"/>
        <v>-2.3938166472619173E-2</v>
      </c>
      <c r="AR442">
        <f t="shared" si="120"/>
        <v>3.8556249481298682E-2</v>
      </c>
      <c r="AS442">
        <f t="shared" si="120"/>
        <v>-0.11720660662689884</v>
      </c>
      <c r="AT442">
        <f t="shared" si="120"/>
        <v>-1.8465696645120006E-2</v>
      </c>
      <c r="AU442">
        <f t="shared" si="120"/>
        <v>0.28878809088000007</v>
      </c>
      <c r="AV442">
        <f t="shared" si="120"/>
        <v>9.7433361018357478E-2</v>
      </c>
      <c r="AW442">
        <f t="shared" si="120"/>
        <v>-1.1399061831680006E-2</v>
      </c>
    </row>
    <row r="443" spans="1:49" x14ac:dyDescent="0.25">
      <c r="A443">
        <v>0.6</v>
      </c>
      <c r="B443">
        <v>7.5</v>
      </c>
      <c r="C443">
        <v>25</v>
      </c>
      <c r="D443">
        <v>1</v>
      </c>
      <c r="E443">
        <f t="shared" si="108"/>
        <v>0.75653382352941168</v>
      </c>
      <c r="F443">
        <f t="shared" si="109"/>
        <v>1.0414884894345109</v>
      </c>
      <c r="G443">
        <f t="shared" si="105"/>
        <v>1746120.7613314874</v>
      </c>
      <c r="H443">
        <f t="shared" si="106"/>
        <v>2249189.6865819683</v>
      </c>
      <c r="I443">
        <f t="shared" si="110"/>
        <v>0.186297709094943</v>
      </c>
      <c r="J443">
        <f t="shared" si="111"/>
        <v>3.199617462201753E-2</v>
      </c>
      <c r="K443">
        <f t="shared" si="122"/>
        <v>5.3671799999999999E-2</v>
      </c>
      <c r="L443">
        <f t="shared" si="122"/>
        <v>-0.2287429946673529</v>
      </c>
      <c r="M443">
        <f t="shared" si="122"/>
        <v>0.43336249999999998</v>
      </c>
      <c r="N443">
        <f t="shared" si="122"/>
        <v>-3.6588919355826414E-2</v>
      </c>
      <c r="O443">
        <f t="shared" si="122"/>
        <v>-0.14219072640000002</v>
      </c>
      <c r="P443">
        <f t="shared" si="122"/>
        <v>3.0892641396620232E-2</v>
      </c>
      <c r="Q443">
        <f t="shared" si="122"/>
        <v>-4.408557E-4</v>
      </c>
      <c r="R443">
        <f t="shared" si="122"/>
        <v>-6.5211218041765174E-3</v>
      </c>
      <c r="S443">
        <f t="shared" si="122"/>
        <v>0.41440463999999999</v>
      </c>
      <c r="T443">
        <f t="shared" si="122"/>
        <v>4.2352696799999999E-2</v>
      </c>
      <c r="U443">
        <f t="shared" si="122"/>
        <v>-5.8482371999999991E-2</v>
      </c>
      <c r="V443">
        <f t="shared" si="122"/>
        <v>0.15405933736941174</v>
      </c>
      <c r="W443">
        <f t="shared" si="122"/>
        <v>-0.11648289245108821</v>
      </c>
      <c r="X443">
        <f t="shared" si="122"/>
        <v>-7.8424900092644939E-2</v>
      </c>
      <c r="Y443">
        <f t="shared" si="122"/>
        <v>-0.10347458399999999</v>
      </c>
      <c r="Z443">
        <f t="shared" si="122"/>
        <v>-0.17109653999999999</v>
      </c>
      <c r="AA443">
        <f t="shared" si="121"/>
        <v>-9.2513899999999996E-2</v>
      </c>
      <c r="AB443">
        <f t="shared" si="121"/>
        <v>-0.1229</v>
      </c>
      <c r="AC443">
        <f t="shared" si="121"/>
        <v>0.23079554658397056</v>
      </c>
      <c r="AD443">
        <f t="shared" si="121"/>
        <v>-0.16800013757908527</v>
      </c>
      <c r="AE443">
        <f t="shared" si="121"/>
        <v>-0.23948843999999997</v>
      </c>
      <c r="AF443">
        <f t="shared" si="121"/>
        <v>-0.46392923660294105</v>
      </c>
      <c r="AG443">
        <f t="shared" si="121"/>
        <v>1.0228330000000001E-2</v>
      </c>
      <c r="AH443">
        <f t="shared" si="121"/>
        <v>7.6055760000000002E-4</v>
      </c>
      <c r="AI443">
        <f t="shared" si="121"/>
        <v>1.4606541917817097E-3</v>
      </c>
      <c r="AJ443">
        <f t="shared" si="121"/>
        <v>3.5027736332061167E-2</v>
      </c>
      <c r="AK443">
        <f t="shared" si="121"/>
        <v>2.3359876022877222E-4</v>
      </c>
      <c r="AL443">
        <f t="shared" si="121"/>
        <v>7.1376536587155273E-2</v>
      </c>
      <c r="AM443">
        <f t="shared" si="121"/>
        <v>0.63970579999999999</v>
      </c>
      <c r="AN443">
        <f t="shared" si="121"/>
        <v>7.1150841040852934E-4</v>
      </c>
      <c r="AO443">
        <f t="shared" si="121"/>
        <v>-1.3300064342576468E-2</v>
      </c>
      <c r="AP443">
        <f t="shared" si="112"/>
        <v>-2.5575976995638086E-2</v>
      </c>
      <c r="AQ443">
        <f t="shared" si="120"/>
        <v>-3.7403385113467448E-2</v>
      </c>
      <c r="AR443">
        <f t="shared" si="120"/>
        <v>4.8195311851623346E-2</v>
      </c>
      <c r="AS443">
        <f t="shared" si="120"/>
        <v>-0.18313532285452941</v>
      </c>
      <c r="AT443">
        <f t="shared" si="120"/>
        <v>-4.5082267199999998E-2</v>
      </c>
      <c r="AU443">
        <f t="shared" si="120"/>
        <v>0.56403924000000005</v>
      </c>
      <c r="AV443">
        <f t="shared" si="120"/>
        <v>0.15223962659118351</v>
      </c>
      <c r="AW443">
        <f t="shared" si="120"/>
        <v>-4.3483969999999997E-2</v>
      </c>
    </row>
    <row r="444" spans="1:49" x14ac:dyDescent="0.25">
      <c r="A444">
        <v>0.6</v>
      </c>
      <c r="B444">
        <v>7.5</v>
      </c>
      <c r="C444">
        <v>25</v>
      </c>
      <c r="D444">
        <v>1.2</v>
      </c>
      <c r="E444">
        <f t="shared" si="108"/>
        <v>0.75653382352941168</v>
      </c>
      <c r="F444" t="str">
        <f t="shared" si="109"/>
        <v/>
      </c>
      <c r="G444">
        <f t="shared" si="105"/>
        <v>2684360.9251761832</v>
      </c>
      <c r="H444">
        <f t="shared" si="106"/>
        <v>3812735.3718301924</v>
      </c>
      <c r="I444">
        <f t="shared" si="110"/>
        <v>0.2864007471985876</v>
      </c>
      <c r="J444">
        <f t="shared" si="111"/>
        <v>5.4238620900850347E-2</v>
      </c>
      <c r="K444">
        <f t="shared" si="122"/>
        <v>5.3671799999999999E-2</v>
      </c>
      <c r="L444">
        <f t="shared" si="122"/>
        <v>-0.2287429946673529</v>
      </c>
      <c r="M444">
        <f t="shared" si="122"/>
        <v>0.52003499999999991</v>
      </c>
      <c r="N444">
        <f t="shared" si="122"/>
        <v>-3.6588919355826414E-2</v>
      </c>
      <c r="O444">
        <f t="shared" si="122"/>
        <v>-0.20475464601600002</v>
      </c>
      <c r="P444">
        <f t="shared" si="122"/>
        <v>3.7071169675944281E-2</v>
      </c>
      <c r="Q444">
        <f t="shared" si="122"/>
        <v>-1.3163880665087999E-3</v>
      </c>
      <c r="R444">
        <f t="shared" si="122"/>
        <v>-7.8253461650118223E-3</v>
      </c>
      <c r="S444">
        <f t="shared" si="122"/>
        <v>0.59674268159999999</v>
      </c>
      <c r="T444">
        <f t="shared" si="122"/>
        <v>4.2352696799999999E-2</v>
      </c>
      <c r="U444">
        <f t="shared" si="122"/>
        <v>-0.10105753881599998</v>
      </c>
      <c r="V444">
        <f t="shared" si="122"/>
        <v>0.18487120484329408</v>
      </c>
      <c r="W444">
        <f t="shared" si="122"/>
        <v>-0.13977947094130586</v>
      </c>
      <c r="X444">
        <f t="shared" si="122"/>
        <v>-7.8424900092644939E-2</v>
      </c>
      <c r="Y444">
        <f t="shared" si="122"/>
        <v>-0.10347458399999999</v>
      </c>
      <c r="Z444">
        <f t="shared" si="122"/>
        <v>-0.24637901759999997</v>
      </c>
      <c r="AA444">
        <f t="shared" si="121"/>
        <v>-9.2513899999999996E-2</v>
      </c>
      <c r="AB444">
        <f t="shared" si="121"/>
        <v>-0.17697599999999999</v>
      </c>
      <c r="AC444">
        <f t="shared" si="121"/>
        <v>0.27695465590076468</v>
      </c>
      <c r="AD444">
        <f t="shared" si="121"/>
        <v>-0.16800013757908527</v>
      </c>
      <c r="AE444">
        <f t="shared" si="121"/>
        <v>-0.34486335359999992</v>
      </c>
      <c r="AF444">
        <f t="shared" si="121"/>
        <v>-0.5567150839235292</v>
      </c>
      <c r="AG444">
        <f t="shared" si="121"/>
        <v>3.6649955672064E-2</v>
      </c>
      <c r="AH444">
        <f t="shared" si="121"/>
        <v>9.1266912000000002E-4</v>
      </c>
      <c r="AI444">
        <f t="shared" si="121"/>
        <v>3.6345750384942635E-3</v>
      </c>
      <c r="AJ444">
        <f t="shared" si="121"/>
        <v>3.5027736332061167E-2</v>
      </c>
      <c r="AK444">
        <f t="shared" si="121"/>
        <v>4.8439038921038204E-4</v>
      </c>
      <c r="AL444">
        <f t="shared" si="121"/>
        <v>8.5651843904586328E-2</v>
      </c>
      <c r="AM444">
        <f t="shared" si="121"/>
        <v>0.76764695999999999</v>
      </c>
      <c r="AN444">
        <f t="shared" si="121"/>
        <v>2.5494632752143622E-3</v>
      </c>
      <c r="AO444">
        <f t="shared" si="121"/>
        <v>-1.3300064342576468E-2</v>
      </c>
      <c r="AP444">
        <f t="shared" si="112"/>
        <v>-2.5575976995638086E-2</v>
      </c>
      <c r="AQ444">
        <f t="shared" si="120"/>
        <v>-5.3860874563393127E-2</v>
      </c>
      <c r="AR444">
        <f t="shared" si="120"/>
        <v>5.7834374221948016E-2</v>
      </c>
      <c r="AS444">
        <f t="shared" si="120"/>
        <v>-0.26371486491052237</v>
      </c>
      <c r="AT444">
        <f t="shared" si="120"/>
        <v>-9.3482589265919985E-2</v>
      </c>
      <c r="AU444">
        <f t="shared" si="120"/>
        <v>0.97465980672000008</v>
      </c>
      <c r="AV444">
        <f t="shared" si="120"/>
        <v>0.21922506229130423</v>
      </c>
      <c r="AW444">
        <f t="shared" si="120"/>
        <v>-0.12984243867647999</v>
      </c>
    </row>
    <row r="445" spans="1:49" x14ac:dyDescent="0.25">
      <c r="A445">
        <v>0.6</v>
      </c>
      <c r="B445">
        <v>7.5</v>
      </c>
      <c r="C445">
        <v>25</v>
      </c>
      <c r="D445">
        <v>1.4</v>
      </c>
      <c r="E445">
        <f t="shared" si="108"/>
        <v>0.75653382352941168</v>
      </c>
      <c r="F445" t="str">
        <f t="shared" si="109"/>
        <v/>
      </c>
      <c r="G445">
        <f t="shared" si="105"/>
        <v>3529988.5197939067</v>
      </c>
      <c r="H445">
        <f t="shared" si="106"/>
        <v>5626119.2656447906</v>
      </c>
      <c r="I445">
        <f t="shared" si="110"/>
        <v>0.37662273362329485</v>
      </c>
      <c r="J445">
        <f t="shared" si="111"/>
        <v>8.0035176909169697E-2</v>
      </c>
      <c r="K445">
        <f t="shared" si="122"/>
        <v>5.3671799999999999E-2</v>
      </c>
      <c r="L445">
        <f t="shared" si="122"/>
        <v>-0.2287429946673529</v>
      </c>
      <c r="M445">
        <f t="shared" si="122"/>
        <v>0.60670749999999996</v>
      </c>
      <c r="N445">
        <f t="shared" si="122"/>
        <v>-3.6588919355826414E-2</v>
      </c>
      <c r="O445">
        <f t="shared" si="122"/>
        <v>-0.27869382374399998</v>
      </c>
      <c r="P445">
        <f t="shared" si="122"/>
        <v>4.3249697955268319E-2</v>
      </c>
      <c r="Q445">
        <f t="shared" si="122"/>
        <v>-3.3194388639551987E-3</v>
      </c>
      <c r="R445">
        <f t="shared" si="122"/>
        <v>-9.1295705258471246E-3</v>
      </c>
      <c r="S445">
        <f t="shared" si="122"/>
        <v>0.81223309439999991</v>
      </c>
      <c r="T445">
        <f t="shared" si="122"/>
        <v>4.2352696799999999E-2</v>
      </c>
      <c r="U445">
        <f t="shared" si="122"/>
        <v>-0.16047562876799992</v>
      </c>
      <c r="V445">
        <f t="shared" si="122"/>
        <v>0.21568307231717643</v>
      </c>
      <c r="W445">
        <f t="shared" si="122"/>
        <v>-0.16307604943152348</v>
      </c>
      <c r="X445">
        <f t="shared" si="122"/>
        <v>-7.8424900092644939E-2</v>
      </c>
      <c r="Y445">
        <f t="shared" si="122"/>
        <v>-0.10347458399999999</v>
      </c>
      <c r="Z445">
        <f t="shared" si="122"/>
        <v>-0.33534921839999993</v>
      </c>
      <c r="AA445">
        <f t="shared" si="121"/>
        <v>-9.2513899999999996E-2</v>
      </c>
      <c r="AB445">
        <f t="shared" si="121"/>
        <v>-0.24088399999999996</v>
      </c>
      <c r="AC445">
        <f t="shared" si="121"/>
        <v>0.32311376521755875</v>
      </c>
      <c r="AD445">
        <f t="shared" si="121"/>
        <v>-0.16800013757908527</v>
      </c>
      <c r="AE445">
        <f t="shared" si="121"/>
        <v>-0.46939734239999986</v>
      </c>
      <c r="AF445">
        <f t="shared" si="121"/>
        <v>-0.64950093124411745</v>
      </c>
      <c r="AG445">
        <f t="shared" si="121"/>
        <v>0.10782041053683195</v>
      </c>
      <c r="AH445">
        <f t="shared" si="121"/>
        <v>1.06478064E-3</v>
      </c>
      <c r="AI445">
        <f t="shared" si="121"/>
        <v>7.8557488004080602E-3</v>
      </c>
      <c r="AJ445">
        <f t="shared" si="121"/>
        <v>3.5027736332061167E-2</v>
      </c>
      <c r="AK445">
        <f t="shared" si="121"/>
        <v>8.9739299729485109E-4</v>
      </c>
      <c r="AL445">
        <f t="shared" si="121"/>
        <v>9.9927151222017382E-2</v>
      </c>
      <c r="AM445">
        <f t="shared" si="121"/>
        <v>0.89558811999999988</v>
      </c>
      <c r="AN445">
        <f t="shared" si="121"/>
        <v>7.50025946666331E-3</v>
      </c>
      <c r="AO445">
        <f t="shared" si="121"/>
        <v>-1.3300064342576468E-2</v>
      </c>
      <c r="AP445">
        <f t="shared" si="112"/>
        <v>-2.5575976995638086E-2</v>
      </c>
      <c r="AQ445">
        <f t="shared" si="120"/>
        <v>-7.3310634822396192E-2</v>
      </c>
      <c r="AR445">
        <f t="shared" si="120"/>
        <v>6.7473436592272673E-2</v>
      </c>
      <c r="AS445">
        <f t="shared" si="120"/>
        <v>-0.35894523279487761</v>
      </c>
      <c r="AT445">
        <f t="shared" si="120"/>
        <v>-0.17318803767551993</v>
      </c>
      <c r="AU445">
        <f t="shared" si="120"/>
        <v>1.5477236745599998</v>
      </c>
      <c r="AV445">
        <f t="shared" si="120"/>
        <v>0.29838966811871964</v>
      </c>
      <c r="AW445">
        <f t="shared" si="120"/>
        <v>-0.32741411753791982</v>
      </c>
    </row>
    <row r="446" spans="1:49" x14ac:dyDescent="0.25">
      <c r="A446">
        <v>0.6</v>
      </c>
      <c r="B446">
        <v>7.5</v>
      </c>
      <c r="C446">
        <v>25</v>
      </c>
      <c r="D446">
        <v>1.6</v>
      </c>
      <c r="E446">
        <f t="shared" si="108"/>
        <v>0.75653382352941168</v>
      </c>
      <c r="F446" t="str">
        <f t="shared" si="109"/>
        <v/>
      </c>
      <c r="G446">
        <f t="shared" si="105"/>
        <v>4247823.1649942845</v>
      </c>
      <c r="H446">
        <f t="shared" si="106"/>
        <v>7535331.1921428842</v>
      </c>
      <c r="I446">
        <f t="shared" si="110"/>
        <v>0.45321019130167239</v>
      </c>
      <c r="J446">
        <f t="shared" si="111"/>
        <v>0.10719494851718575</v>
      </c>
      <c r="K446">
        <f t="shared" si="122"/>
        <v>5.3671799999999999E-2</v>
      </c>
      <c r="L446">
        <f t="shared" si="122"/>
        <v>-0.2287429946673529</v>
      </c>
      <c r="M446">
        <f t="shared" si="122"/>
        <v>0.69338</v>
      </c>
      <c r="N446">
        <f t="shared" si="122"/>
        <v>-3.6588919355826414E-2</v>
      </c>
      <c r="O446">
        <f t="shared" si="122"/>
        <v>-0.36400825958400013</v>
      </c>
      <c r="P446">
        <f t="shared" si="122"/>
        <v>4.9428226234592372E-2</v>
      </c>
      <c r="Q446">
        <f t="shared" si="122"/>
        <v>-7.3963313037312042E-3</v>
      </c>
      <c r="R446">
        <f t="shared" si="122"/>
        <v>-1.0433794886682429E-2</v>
      </c>
      <c r="S446">
        <f t="shared" si="122"/>
        <v>1.0608758784000001</v>
      </c>
      <c r="T446">
        <f t="shared" si="122"/>
        <v>4.2352696799999999E-2</v>
      </c>
      <c r="U446">
        <f t="shared" si="122"/>
        <v>-0.23954379571200002</v>
      </c>
      <c r="V446">
        <f t="shared" si="122"/>
        <v>0.2464949397910588</v>
      </c>
      <c r="W446">
        <f t="shared" si="122"/>
        <v>-0.18637262792174114</v>
      </c>
      <c r="X446">
        <f t="shared" si="122"/>
        <v>-7.8424900092644939E-2</v>
      </c>
      <c r="Y446">
        <f t="shared" si="122"/>
        <v>-0.10347458399999999</v>
      </c>
      <c r="Z446">
        <f t="shared" si="122"/>
        <v>-0.43800714240000005</v>
      </c>
      <c r="AA446">
        <f t="shared" si="121"/>
        <v>-9.2513899999999996E-2</v>
      </c>
      <c r="AB446">
        <f t="shared" si="121"/>
        <v>-0.31462400000000007</v>
      </c>
      <c r="AC446">
        <f t="shared" si="121"/>
        <v>0.36927287453435292</v>
      </c>
      <c r="AD446">
        <f t="shared" si="121"/>
        <v>-0.16800013757908527</v>
      </c>
      <c r="AE446">
        <f t="shared" si="121"/>
        <v>-0.61309040640000001</v>
      </c>
      <c r="AF446">
        <f t="shared" si="121"/>
        <v>-0.74228677856470571</v>
      </c>
      <c r="AG446">
        <f t="shared" si="121"/>
        <v>0.27456464276684822</v>
      </c>
      <c r="AH446">
        <f t="shared" si="121"/>
        <v>1.21689216E-3</v>
      </c>
      <c r="AI446">
        <f t="shared" si="121"/>
        <v>1.5316069298016989E-2</v>
      </c>
      <c r="AJ446">
        <f t="shared" si="121"/>
        <v>3.5027736332061167E-2</v>
      </c>
      <c r="AK446">
        <f t="shared" si="121"/>
        <v>1.5309128350352822E-3</v>
      </c>
      <c r="AL446">
        <f t="shared" si="121"/>
        <v>0.11420245853944844</v>
      </c>
      <c r="AM446">
        <f t="shared" si="121"/>
        <v>1.02352928</v>
      </c>
      <c r="AN446">
        <f t="shared" si="121"/>
        <v>1.9099408459584886E-2</v>
      </c>
      <c r="AO446">
        <f t="shared" si="121"/>
        <v>-1.3300064342576468E-2</v>
      </c>
      <c r="AP446">
        <f t="shared" si="112"/>
        <v>-2.5575976995638086E-2</v>
      </c>
      <c r="AQ446">
        <f t="shared" si="120"/>
        <v>-9.5752665890476693E-2</v>
      </c>
      <c r="AR446">
        <f t="shared" si="120"/>
        <v>7.7112498962597364E-2</v>
      </c>
      <c r="AS446">
        <f t="shared" si="120"/>
        <v>-0.46882642650759537</v>
      </c>
      <c r="AT446">
        <f t="shared" si="120"/>
        <v>-0.2954511463219201</v>
      </c>
      <c r="AU446">
        <f t="shared" si="120"/>
        <v>2.3103047270400006</v>
      </c>
      <c r="AV446">
        <f t="shared" si="120"/>
        <v>0.38973344407342991</v>
      </c>
      <c r="AW446">
        <f t="shared" si="120"/>
        <v>-0.72953995722752041</v>
      </c>
    </row>
    <row r="447" spans="1:49" x14ac:dyDescent="0.25">
      <c r="A447">
        <v>0.6</v>
      </c>
      <c r="B447">
        <v>7.7</v>
      </c>
      <c r="C447">
        <v>21</v>
      </c>
      <c r="D447">
        <v>0.4</v>
      </c>
      <c r="E447">
        <f t="shared" si="108"/>
        <v>0.6189822192513369</v>
      </c>
      <c r="F447" t="str">
        <f t="shared" si="109"/>
        <v/>
      </c>
      <c r="G447">
        <f t="shared" si="105"/>
        <v>-707266.93698694976</v>
      </c>
      <c r="H447">
        <f t="shared" si="106"/>
        <v>-163070.21103206396</v>
      </c>
      <c r="I447">
        <f t="shared" si="110"/>
        <v>-6.7920167381368426E-2</v>
      </c>
      <c r="J447">
        <f t="shared" si="111"/>
        <v>-2.0337581167326904E-3</v>
      </c>
      <c r="K447">
        <f t="shared" si="122"/>
        <v>5.3671799999999999E-2</v>
      </c>
      <c r="L447">
        <f t="shared" si="122"/>
        <v>-0.18715335927328874</v>
      </c>
      <c r="M447">
        <f t="shared" si="122"/>
        <v>0.173345</v>
      </c>
      <c r="N447">
        <f t="shared" si="122"/>
        <v>-2.4493408824974711E-2</v>
      </c>
      <c r="O447">
        <f t="shared" si="122"/>
        <v>-2.2750516224000008E-2</v>
      </c>
      <c r="P447">
        <f t="shared" si="122"/>
        <v>6.7680647868177783E-3</v>
      </c>
      <c r="Q447">
        <f t="shared" si="122"/>
        <v>-1.805744947200001E-6</v>
      </c>
      <c r="R447">
        <f t="shared" si="122"/>
        <v>-1.1689114174496867E-3</v>
      </c>
      <c r="S447">
        <f t="shared" si="122"/>
        <v>6.6304742400000005E-2</v>
      </c>
      <c r="T447">
        <f t="shared" si="122"/>
        <v>4.2352696799999999E-2</v>
      </c>
      <c r="U447">
        <f t="shared" si="122"/>
        <v>-3.7428718080000003E-3</v>
      </c>
      <c r="V447">
        <f t="shared" si="122"/>
        <v>5.0419419502716577E-2</v>
      </c>
      <c r="W447">
        <f t="shared" si="122"/>
        <v>-3.8121673893083421E-2</v>
      </c>
      <c r="X447">
        <f t="shared" si="122"/>
        <v>-5.249931328515902E-2</v>
      </c>
      <c r="Y447">
        <f t="shared" si="122"/>
        <v>-0.10347458399999999</v>
      </c>
      <c r="Z447">
        <f t="shared" si="122"/>
        <v>-2.7375446400000003E-2</v>
      </c>
      <c r="AA447">
        <f t="shared" si="121"/>
        <v>-9.2513899999999996E-2</v>
      </c>
      <c r="AB447">
        <f t="shared" si="121"/>
        <v>-1.9664000000000004E-2</v>
      </c>
      <c r="AC447">
        <f t="shared" si="121"/>
        <v>7.5533087972935828E-2</v>
      </c>
      <c r="AD447">
        <f t="shared" si="121"/>
        <v>-0.11246290201575132</v>
      </c>
      <c r="AE447">
        <f t="shared" si="121"/>
        <v>-3.8318150400000001E-2</v>
      </c>
      <c r="AF447">
        <f t="shared" si="121"/>
        <v>-0.15183138652459893</v>
      </c>
      <c r="AG447">
        <f t="shared" si="121"/>
        <v>1.6758095872000014E-5</v>
      </c>
      <c r="AH447">
        <f t="shared" si="121"/>
        <v>3.0422304000000001E-4</v>
      </c>
      <c r="AI447">
        <f t="shared" si="121"/>
        <v>1.0012603411829936E-5</v>
      </c>
      <c r="AJ447">
        <f t="shared" si="121"/>
        <v>2.8659056998959143E-2</v>
      </c>
      <c r="AK447">
        <f t="shared" si="121"/>
        <v>2.6798457431897402E-6</v>
      </c>
      <c r="AL447">
        <f t="shared" si="121"/>
        <v>1.9112394920858113E-2</v>
      </c>
      <c r="AM447">
        <f t="shared" si="121"/>
        <v>0.25588232</v>
      </c>
      <c r="AN447">
        <f t="shared" si="121"/>
        <v>9.5378349241091085E-7</v>
      </c>
      <c r="AO447">
        <f t="shared" si="121"/>
        <v>-1.0881870825744384E-2</v>
      </c>
      <c r="AP447">
        <f t="shared" si="112"/>
        <v>-1.1461237966558404E-2</v>
      </c>
      <c r="AQ447">
        <f t="shared" si="120"/>
        <v>-4.0061807526490774E-3</v>
      </c>
      <c r="AR447">
        <f t="shared" si="120"/>
        <v>1.0558792588980745E-2</v>
      </c>
      <c r="AS447">
        <f t="shared" si="120"/>
        <v>-2.3974078628229312E-2</v>
      </c>
      <c r="AT447">
        <f t="shared" si="120"/>
        <v>-1.1541060403200004E-3</v>
      </c>
      <c r="AU447">
        <f t="shared" si="120"/>
        <v>3.6098511360000009E-2</v>
      </c>
      <c r="AV447">
        <f t="shared" si="120"/>
        <v>1.9929551117391305E-2</v>
      </c>
      <c r="AW447">
        <f t="shared" si="120"/>
        <v>-1.781103411200001E-4</v>
      </c>
    </row>
    <row r="448" spans="1:49" x14ac:dyDescent="0.25">
      <c r="A448">
        <v>0.6</v>
      </c>
      <c r="B448">
        <v>7.7</v>
      </c>
      <c r="C448">
        <v>21</v>
      </c>
      <c r="D448">
        <v>0.6</v>
      </c>
      <c r="E448">
        <f t="shared" si="108"/>
        <v>0.6189822192513369</v>
      </c>
      <c r="F448" t="str">
        <f t="shared" si="109"/>
        <v/>
      </c>
      <c r="G448">
        <f t="shared" si="105"/>
        <v>406283.59092492174</v>
      </c>
      <c r="H448">
        <f t="shared" si="106"/>
        <v>653141.09306870145</v>
      </c>
      <c r="I448">
        <f t="shared" si="110"/>
        <v>3.9016173465540177E-2</v>
      </c>
      <c r="J448">
        <f t="shared" si="111"/>
        <v>8.1457612091944132E-3</v>
      </c>
      <c r="K448">
        <f t="shared" si="122"/>
        <v>5.3671799999999999E-2</v>
      </c>
      <c r="L448">
        <f t="shared" si="122"/>
        <v>-0.18715335927328874</v>
      </c>
      <c r="M448">
        <f t="shared" si="122"/>
        <v>0.26001749999999996</v>
      </c>
      <c r="N448">
        <f t="shared" si="122"/>
        <v>-2.4493408824974711E-2</v>
      </c>
      <c r="O448">
        <f t="shared" si="122"/>
        <v>-5.1188661504000005E-2</v>
      </c>
      <c r="P448">
        <f t="shared" si="122"/>
        <v>1.0152097180226667E-2</v>
      </c>
      <c r="Q448">
        <f t="shared" si="122"/>
        <v>-2.0568563539199999E-5</v>
      </c>
      <c r="R448">
        <f t="shared" si="122"/>
        <v>-1.7533671261745303E-3</v>
      </c>
      <c r="S448">
        <f t="shared" si="122"/>
        <v>0.1491856704</v>
      </c>
      <c r="T448">
        <f t="shared" si="122"/>
        <v>4.2352696799999999E-2</v>
      </c>
      <c r="U448">
        <f t="shared" si="122"/>
        <v>-1.2632192351999997E-2</v>
      </c>
      <c r="V448">
        <f t="shared" si="122"/>
        <v>7.5629129254074862E-2</v>
      </c>
      <c r="W448">
        <f t="shared" si="122"/>
        <v>-5.7182510839625125E-2</v>
      </c>
      <c r="X448">
        <f t="shared" si="122"/>
        <v>-5.249931328515902E-2</v>
      </c>
      <c r="Y448">
        <f t="shared" si="122"/>
        <v>-0.10347458399999999</v>
      </c>
      <c r="Z448">
        <f t="shared" si="122"/>
        <v>-6.1594754399999993E-2</v>
      </c>
      <c r="AA448">
        <f t="shared" si="121"/>
        <v>-9.2513899999999996E-2</v>
      </c>
      <c r="AB448">
        <f t="shared" si="121"/>
        <v>-4.4243999999999999E-2</v>
      </c>
      <c r="AC448">
        <f t="shared" si="121"/>
        <v>0.11329963195940373</v>
      </c>
      <c r="AD448">
        <f t="shared" si="121"/>
        <v>-0.11246290201575132</v>
      </c>
      <c r="AE448">
        <f t="shared" si="121"/>
        <v>-8.6215838399999981E-2</v>
      </c>
      <c r="AF448">
        <f t="shared" si="121"/>
        <v>-0.22774707978689834</v>
      </c>
      <c r="AG448">
        <f t="shared" si="121"/>
        <v>2.86327778688E-4</v>
      </c>
      <c r="AH448">
        <f t="shared" si="121"/>
        <v>4.5633456000000001E-4</v>
      </c>
      <c r="AI448">
        <f t="shared" si="121"/>
        <v>7.6033207158583536E-5</v>
      </c>
      <c r="AJ448">
        <f t="shared" si="121"/>
        <v>2.8659056998959143E-2</v>
      </c>
      <c r="AK448">
        <f t="shared" si="121"/>
        <v>1.3566719074898054E-5</v>
      </c>
      <c r="AL448">
        <f t="shared" si="121"/>
        <v>2.8668592381287168E-2</v>
      </c>
      <c r="AM448">
        <f t="shared" si="121"/>
        <v>0.38382347999999999</v>
      </c>
      <c r="AN448">
        <f t="shared" si="121"/>
        <v>1.6296285139864534E-5</v>
      </c>
      <c r="AO448">
        <f t="shared" si="121"/>
        <v>-1.0881870825744384E-2</v>
      </c>
      <c r="AP448">
        <f t="shared" si="112"/>
        <v>-1.1461237966558404E-2</v>
      </c>
      <c r="AQ448">
        <f t="shared" si="120"/>
        <v>-9.0139066934604214E-3</v>
      </c>
      <c r="AR448">
        <f t="shared" si="120"/>
        <v>1.5838188883471119E-2</v>
      </c>
      <c r="AS448">
        <f t="shared" si="120"/>
        <v>-5.3941676913515944E-2</v>
      </c>
      <c r="AT448">
        <f t="shared" si="120"/>
        <v>-5.8426618291199991E-3</v>
      </c>
      <c r="AU448">
        <f t="shared" si="120"/>
        <v>0.12183247584000001</v>
      </c>
      <c r="AV448">
        <f t="shared" si="120"/>
        <v>4.4841490014130417E-2</v>
      </c>
      <c r="AW448">
        <f t="shared" si="120"/>
        <v>-2.0287881043199998E-3</v>
      </c>
    </row>
    <row r="449" spans="1:49" x14ac:dyDescent="0.25">
      <c r="A449">
        <v>0.6</v>
      </c>
      <c r="B449">
        <v>7.7</v>
      </c>
      <c r="C449">
        <v>21</v>
      </c>
      <c r="D449">
        <v>0.8</v>
      </c>
      <c r="E449">
        <f t="shared" si="108"/>
        <v>0.6189822192513369</v>
      </c>
      <c r="F449">
        <f t="shared" si="109"/>
        <v>0.91326635489195895</v>
      </c>
      <c r="G449">
        <f t="shared" si="105"/>
        <v>1515582.3223292385</v>
      </c>
      <c r="H449">
        <f t="shared" si="106"/>
        <v>1747001.6582045215</v>
      </c>
      <c r="I449">
        <f t="shared" si="110"/>
        <v>0.14554420633795917</v>
      </c>
      <c r="J449">
        <f t="shared" si="111"/>
        <v>2.1788030933622235E-2</v>
      </c>
      <c r="K449">
        <f t="shared" si="122"/>
        <v>5.3671799999999999E-2</v>
      </c>
      <c r="L449">
        <f t="shared" si="122"/>
        <v>-0.18715335927328874</v>
      </c>
      <c r="M449">
        <f t="shared" si="122"/>
        <v>0.34669</v>
      </c>
      <c r="N449">
        <f t="shared" si="122"/>
        <v>-2.4493408824974711E-2</v>
      </c>
      <c r="O449">
        <f t="shared" si="122"/>
        <v>-9.1002064896000032E-2</v>
      </c>
      <c r="P449">
        <f t="shared" si="122"/>
        <v>1.3536129573635557E-2</v>
      </c>
      <c r="Q449">
        <f t="shared" si="122"/>
        <v>-1.1556767662080007E-4</v>
      </c>
      <c r="R449">
        <f t="shared" si="122"/>
        <v>-2.3378228348993734E-3</v>
      </c>
      <c r="S449">
        <f t="shared" si="122"/>
        <v>0.26521896960000002</v>
      </c>
      <c r="T449">
        <f t="shared" si="122"/>
        <v>4.2352696799999999E-2</v>
      </c>
      <c r="U449">
        <f t="shared" si="122"/>
        <v>-2.9942974464000002E-2</v>
      </c>
      <c r="V449">
        <f t="shared" si="122"/>
        <v>0.10083883900543315</v>
      </c>
      <c r="W449">
        <f t="shared" si="122"/>
        <v>-7.6243347786166843E-2</v>
      </c>
      <c r="X449">
        <f t="shared" si="122"/>
        <v>-5.249931328515902E-2</v>
      </c>
      <c r="Y449">
        <f t="shared" si="122"/>
        <v>-0.10347458399999999</v>
      </c>
      <c r="Z449">
        <f t="shared" si="122"/>
        <v>-0.10950178560000001</v>
      </c>
      <c r="AA449">
        <f t="shared" si="121"/>
        <v>-9.2513899999999996E-2</v>
      </c>
      <c r="AB449">
        <f t="shared" si="121"/>
        <v>-7.8656000000000018E-2</v>
      </c>
      <c r="AC449">
        <f t="shared" si="121"/>
        <v>0.15106617594587166</v>
      </c>
      <c r="AD449">
        <f t="shared" si="121"/>
        <v>-0.11246290201575132</v>
      </c>
      <c r="AE449">
        <f t="shared" si="121"/>
        <v>-0.1532726016</v>
      </c>
      <c r="AF449">
        <f t="shared" si="121"/>
        <v>-0.30366277304919786</v>
      </c>
      <c r="AG449">
        <f t="shared" si="121"/>
        <v>2.1450362716160017E-3</v>
      </c>
      <c r="AH449">
        <f t="shared" si="121"/>
        <v>6.0844608000000001E-4</v>
      </c>
      <c r="AI449">
        <f t="shared" si="121"/>
        <v>3.2040330917855795E-4</v>
      </c>
      <c r="AJ449">
        <f t="shared" si="121"/>
        <v>2.8659056998959143E-2</v>
      </c>
      <c r="AK449">
        <f t="shared" si="121"/>
        <v>4.2877531891035844E-5</v>
      </c>
      <c r="AL449">
        <f t="shared" si="121"/>
        <v>3.8224789841716227E-2</v>
      </c>
      <c r="AM449">
        <f t="shared" si="121"/>
        <v>0.51176463999999999</v>
      </c>
      <c r="AN449">
        <f t="shared" si="121"/>
        <v>1.2208428702859659E-4</v>
      </c>
      <c r="AO449">
        <f t="shared" si="121"/>
        <v>-1.0881870825744384E-2</v>
      </c>
      <c r="AP449">
        <f t="shared" si="112"/>
        <v>-1.1461237966558404E-2</v>
      </c>
      <c r="AQ449">
        <f t="shared" si="120"/>
        <v>-1.602472301059631E-2</v>
      </c>
      <c r="AR449">
        <f t="shared" si="120"/>
        <v>2.1117585177961491E-2</v>
      </c>
      <c r="AS449">
        <f t="shared" si="120"/>
        <v>-9.5896314512917247E-2</v>
      </c>
      <c r="AT449">
        <f t="shared" si="120"/>
        <v>-1.8465696645120006E-2</v>
      </c>
      <c r="AU449">
        <f t="shared" si="120"/>
        <v>0.28878809088000007</v>
      </c>
      <c r="AV449">
        <f t="shared" si="120"/>
        <v>7.9718204469565221E-2</v>
      </c>
      <c r="AW449">
        <f t="shared" si="120"/>
        <v>-1.1399061831680006E-2</v>
      </c>
    </row>
    <row r="450" spans="1:49" x14ac:dyDescent="0.25">
      <c r="A450">
        <v>0.6</v>
      </c>
      <c r="B450">
        <v>7.7</v>
      </c>
      <c r="C450">
        <v>21</v>
      </c>
      <c r="D450">
        <v>1</v>
      </c>
      <c r="E450">
        <f t="shared" si="108"/>
        <v>0.6189822192513369</v>
      </c>
      <c r="F450" t="str">
        <f t="shared" si="109"/>
        <v/>
      </c>
      <c r="G450">
        <f t="shared" si="105"/>
        <v>2589793.5936543597</v>
      </c>
      <c r="H450">
        <f t="shared" si="106"/>
        <v>3206453.1826750138</v>
      </c>
      <c r="I450">
        <f t="shared" si="110"/>
        <v>0.2487027247640807</v>
      </c>
      <c r="J450">
        <f t="shared" si="111"/>
        <v>3.9989831036070997E-2</v>
      </c>
      <c r="K450">
        <f t="shared" si="122"/>
        <v>5.3671799999999999E-2</v>
      </c>
      <c r="L450">
        <f t="shared" si="122"/>
        <v>-0.18715335927328874</v>
      </c>
      <c r="M450">
        <f t="shared" si="122"/>
        <v>0.43336249999999998</v>
      </c>
      <c r="N450">
        <f t="shared" si="122"/>
        <v>-2.4493408824974711E-2</v>
      </c>
      <c r="O450">
        <f t="shared" si="122"/>
        <v>-0.14219072640000002</v>
      </c>
      <c r="P450">
        <f t="shared" si="122"/>
        <v>1.6920161967044444E-2</v>
      </c>
      <c r="Q450">
        <f t="shared" si="122"/>
        <v>-4.408557E-4</v>
      </c>
      <c r="R450">
        <f t="shared" si="122"/>
        <v>-2.9222785436242168E-3</v>
      </c>
      <c r="S450">
        <f t="shared" si="122"/>
        <v>0.41440463999999999</v>
      </c>
      <c r="T450">
        <f t="shared" si="122"/>
        <v>4.2352696799999999E-2</v>
      </c>
      <c r="U450">
        <f t="shared" si="122"/>
        <v>-5.8482371999999991E-2</v>
      </c>
      <c r="V450">
        <f t="shared" si="122"/>
        <v>0.12604854875679145</v>
      </c>
      <c r="W450">
        <f t="shared" si="122"/>
        <v>-9.5304184732708547E-2</v>
      </c>
      <c r="X450">
        <f t="shared" si="122"/>
        <v>-5.249931328515902E-2</v>
      </c>
      <c r="Y450">
        <f t="shared" si="122"/>
        <v>-0.10347458399999999</v>
      </c>
      <c r="Z450">
        <f t="shared" si="122"/>
        <v>-0.17109653999999999</v>
      </c>
      <c r="AA450">
        <f t="shared" si="121"/>
        <v>-9.2513899999999996E-2</v>
      </c>
      <c r="AB450">
        <f t="shared" si="121"/>
        <v>-0.1229</v>
      </c>
      <c r="AC450">
        <f t="shared" si="121"/>
        <v>0.18883271993233958</v>
      </c>
      <c r="AD450">
        <f t="shared" si="121"/>
        <v>-0.11246290201575132</v>
      </c>
      <c r="AE450">
        <f t="shared" si="121"/>
        <v>-0.23948843999999997</v>
      </c>
      <c r="AF450">
        <f t="shared" si="121"/>
        <v>-0.37957846631149728</v>
      </c>
      <c r="AG450">
        <f t="shared" si="121"/>
        <v>1.0228330000000001E-2</v>
      </c>
      <c r="AH450">
        <f t="shared" si="121"/>
        <v>7.6055760000000002E-4</v>
      </c>
      <c r="AI450">
        <f t="shared" si="121"/>
        <v>9.7779330193651661E-4</v>
      </c>
      <c r="AJ450">
        <f t="shared" si="121"/>
        <v>2.8659056998959143E-2</v>
      </c>
      <c r="AK450">
        <f t="shared" si="121"/>
        <v>1.0468147434334918E-4</v>
      </c>
      <c r="AL450">
        <f t="shared" si="121"/>
        <v>4.7780987302145278E-2</v>
      </c>
      <c r="AM450">
        <f t="shared" si="121"/>
        <v>0.63970579999999999</v>
      </c>
      <c r="AN450">
        <f t="shared" si="121"/>
        <v>5.8214324487970584E-4</v>
      </c>
      <c r="AO450">
        <f t="shared" si="121"/>
        <v>-1.0881870825744384E-2</v>
      </c>
      <c r="AP450">
        <f t="shared" si="112"/>
        <v>-1.1461237966558404E-2</v>
      </c>
      <c r="AQ450">
        <f t="shared" si="120"/>
        <v>-2.5038629704056729E-2</v>
      </c>
      <c r="AR450">
        <f t="shared" si="120"/>
        <v>2.6396981472451862E-2</v>
      </c>
      <c r="AS450">
        <f t="shared" si="120"/>
        <v>-0.14983799142643317</v>
      </c>
      <c r="AT450">
        <f t="shared" si="120"/>
        <v>-4.5082267199999998E-2</v>
      </c>
      <c r="AU450">
        <f t="shared" si="120"/>
        <v>0.56403924000000005</v>
      </c>
      <c r="AV450">
        <f t="shared" si="120"/>
        <v>0.12455969448369562</v>
      </c>
      <c r="AW450">
        <f t="shared" si="120"/>
        <v>-4.3483969999999997E-2</v>
      </c>
    </row>
    <row r="451" spans="1:49" x14ac:dyDescent="0.25">
      <c r="A451">
        <v>0.6</v>
      </c>
      <c r="B451">
        <v>7.7</v>
      </c>
      <c r="C451">
        <v>21</v>
      </c>
      <c r="D451">
        <v>1.2</v>
      </c>
      <c r="E451">
        <f t="shared" si="108"/>
        <v>0.6189822192513369</v>
      </c>
      <c r="F451" t="str">
        <f t="shared" si="109"/>
        <v/>
      </c>
      <c r="G451">
        <f t="shared" si="105"/>
        <v>3596354.1605266756</v>
      </c>
      <c r="H451">
        <f t="shared" si="106"/>
        <v>5038959.6870358149</v>
      </c>
      <c r="I451">
        <f t="shared" si="110"/>
        <v>0.34536461945507241</v>
      </c>
      <c r="J451">
        <f t="shared" si="111"/>
        <v>6.2844250329588833E-2</v>
      </c>
      <c r="K451">
        <f t="shared" si="122"/>
        <v>5.3671799999999999E-2</v>
      </c>
      <c r="L451">
        <f t="shared" si="122"/>
        <v>-0.18715335927328874</v>
      </c>
      <c r="M451">
        <f t="shared" si="122"/>
        <v>0.52003499999999991</v>
      </c>
      <c r="N451">
        <f t="shared" si="122"/>
        <v>-2.4493408824974711E-2</v>
      </c>
      <c r="O451">
        <f t="shared" si="122"/>
        <v>-0.20475464601600002</v>
      </c>
      <c r="P451">
        <f t="shared" si="122"/>
        <v>2.0304194360453335E-2</v>
      </c>
      <c r="Q451">
        <f t="shared" si="122"/>
        <v>-1.3163880665087999E-3</v>
      </c>
      <c r="R451">
        <f t="shared" si="122"/>
        <v>-3.5067342523490606E-3</v>
      </c>
      <c r="S451">
        <f t="shared" si="122"/>
        <v>0.59674268159999999</v>
      </c>
      <c r="T451">
        <f t="shared" si="122"/>
        <v>4.2352696799999999E-2</v>
      </c>
      <c r="U451">
        <f t="shared" si="122"/>
        <v>-0.10105753881599998</v>
      </c>
      <c r="V451">
        <f t="shared" si="122"/>
        <v>0.15125825850814972</v>
      </c>
      <c r="W451">
        <f t="shared" si="122"/>
        <v>-0.11436502167925025</v>
      </c>
      <c r="X451">
        <f t="shared" si="122"/>
        <v>-5.249931328515902E-2</v>
      </c>
      <c r="Y451">
        <f t="shared" si="122"/>
        <v>-0.10347458399999999</v>
      </c>
      <c r="Z451">
        <f t="shared" si="122"/>
        <v>-0.24637901759999997</v>
      </c>
      <c r="AA451">
        <f t="shared" si="121"/>
        <v>-9.2513899999999996E-2</v>
      </c>
      <c r="AB451">
        <f t="shared" si="121"/>
        <v>-0.17697599999999999</v>
      </c>
      <c r="AC451">
        <f t="shared" si="121"/>
        <v>0.22659926391880747</v>
      </c>
      <c r="AD451">
        <f t="shared" si="121"/>
        <v>-0.11246290201575132</v>
      </c>
      <c r="AE451">
        <f t="shared" si="121"/>
        <v>-0.34486335359999992</v>
      </c>
      <c r="AF451">
        <f t="shared" si="121"/>
        <v>-0.45549415957379669</v>
      </c>
      <c r="AG451">
        <f t="shared" si="121"/>
        <v>3.6649955672064E-2</v>
      </c>
      <c r="AH451">
        <f t="shared" si="121"/>
        <v>9.1266912000000002E-4</v>
      </c>
      <c r="AI451">
        <f t="shared" si="121"/>
        <v>2.4330626290746732E-3</v>
      </c>
      <c r="AJ451">
        <f t="shared" si="121"/>
        <v>2.8659056998959143E-2</v>
      </c>
      <c r="AK451">
        <f t="shared" si="121"/>
        <v>2.1706750519836886E-4</v>
      </c>
      <c r="AL451">
        <f t="shared" si="121"/>
        <v>5.7337184762574336E-2</v>
      </c>
      <c r="AM451">
        <f t="shared" si="121"/>
        <v>0.76764695999999999</v>
      </c>
      <c r="AN451">
        <f t="shared" si="121"/>
        <v>2.0859244979026604E-3</v>
      </c>
      <c r="AO451">
        <f t="shared" si="121"/>
        <v>-1.0881870825744384E-2</v>
      </c>
      <c r="AP451">
        <f t="shared" si="112"/>
        <v>-1.1461237966558404E-2</v>
      </c>
      <c r="AQ451">
        <f t="shared" si="120"/>
        <v>-3.6055626773841686E-2</v>
      </c>
      <c r="AR451">
        <f t="shared" si="120"/>
        <v>3.1676377766942238E-2</v>
      </c>
      <c r="AS451">
        <f t="shared" si="120"/>
        <v>-0.21576670765406378</v>
      </c>
      <c r="AT451">
        <f t="shared" si="120"/>
        <v>-9.3482589265919985E-2</v>
      </c>
      <c r="AU451">
        <f t="shared" si="120"/>
        <v>0.97465980672000008</v>
      </c>
      <c r="AV451">
        <f t="shared" si="120"/>
        <v>0.17936596005652167</v>
      </c>
      <c r="AW451">
        <f t="shared" si="120"/>
        <v>-0.12984243867647999</v>
      </c>
    </row>
    <row r="452" spans="1:49" x14ac:dyDescent="0.25">
      <c r="A452">
        <v>0.6</v>
      </c>
      <c r="B452">
        <v>7.7</v>
      </c>
      <c r="C452">
        <v>21</v>
      </c>
      <c r="D452">
        <v>1.4</v>
      </c>
      <c r="E452">
        <f t="shared" si="108"/>
        <v>0.6189822192513369</v>
      </c>
      <c r="F452" t="str">
        <f t="shared" si="109"/>
        <v/>
      </c>
      <c r="G452">
        <f t="shared" si="105"/>
        <v>4500021.265491995</v>
      </c>
      <c r="H452">
        <f t="shared" si="106"/>
        <v>7157293.1577598099</v>
      </c>
      <c r="I452">
        <f t="shared" si="110"/>
        <v>0.43214546246712687</v>
      </c>
      <c r="J452">
        <f t="shared" si="111"/>
        <v>8.926340967675099E-2</v>
      </c>
      <c r="K452">
        <f t="shared" si="122"/>
        <v>5.3671799999999999E-2</v>
      </c>
      <c r="L452">
        <f t="shared" si="122"/>
        <v>-0.18715335927328874</v>
      </c>
      <c r="M452">
        <f t="shared" si="122"/>
        <v>0.60670749999999996</v>
      </c>
      <c r="N452">
        <f t="shared" si="122"/>
        <v>-2.4493408824974711E-2</v>
      </c>
      <c r="O452">
        <f t="shared" si="122"/>
        <v>-0.27869382374399998</v>
      </c>
      <c r="P452">
        <f t="shared" si="122"/>
        <v>2.3688226753862219E-2</v>
      </c>
      <c r="Q452">
        <f t="shared" si="122"/>
        <v>-3.3194388639551987E-3</v>
      </c>
      <c r="R452">
        <f t="shared" si="122"/>
        <v>-4.091189961073903E-3</v>
      </c>
      <c r="S452">
        <f t="shared" si="122"/>
        <v>0.81223309439999991</v>
      </c>
      <c r="T452">
        <f t="shared" si="122"/>
        <v>4.2352696799999999E-2</v>
      </c>
      <c r="U452">
        <f t="shared" si="122"/>
        <v>-0.16047562876799992</v>
      </c>
      <c r="V452">
        <f t="shared" si="122"/>
        <v>0.176467968259508</v>
      </c>
      <c r="W452">
        <f t="shared" si="122"/>
        <v>-0.13342585862579195</v>
      </c>
      <c r="X452">
        <f t="shared" si="122"/>
        <v>-5.249931328515902E-2</v>
      </c>
      <c r="Y452">
        <f t="shared" si="122"/>
        <v>-0.10347458399999999</v>
      </c>
      <c r="Z452">
        <f t="shared" si="122"/>
        <v>-0.33534921839999993</v>
      </c>
      <c r="AA452">
        <f t="shared" si="121"/>
        <v>-9.2513899999999996E-2</v>
      </c>
      <c r="AB452">
        <f t="shared" si="121"/>
        <v>-0.24088399999999996</v>
      </c>
      <c r="AC452">
        <f t="shared" si="121"/>
        <v>0.26436580790527536</v>
      </c>
      <c r="AD452">
        <f t="shared" si="121"/>
        <v>-0.11246290201575132</v>
      </c>
      <c r="AE452">
        <f t="shared" si="121"/>
        <v>-0.46939734239999986</v>
      </c>
      <c r="AF452">
        <f t="shared" si="121"/>
        <v>-0.53140985283609621</v>
      </c>
      <c r="AG452">
        <f t="shared" si="121"/>
        <v>0.10782041053683195</v>
      </c>
      <c r="AH452">
        <f t="shared" si="121"/>
        <v>1.06478064E-3</v>
      </c>
      <c r="AI452">
        <f t="shared" si="121"/>
        <v>5.2588070482070494E-3</v>
      </c>
      <c r="AJ452">
        <f t="shared" si="121"/>
        <v>2.8659056998959143E-2</v>
      </c>
      <c r="AK452">
        <f t="shared" si="121"/>
        <v>4.0214435183741012E-4</v>
      </c>
      <c r="AL452">
        <f t="shared" si="121"/>
        <v>6.6893382223003381E-2</v>
      </c>
      <c r="AM452">
        <f t="shared" si="121"/>
        <v>0.89558811999999988</v>
      </c>
      <c r="AN452">
        <f t="shared" si="121"/>
        <v>6.1365759272699813E-3</v>
      </c>
      <c r="AO452">
        <f t="shared" si="121"/>
        <v>-1.0881870825744384E-2</v>
      </c>
      <c r="AP452">
        <f t="shared" si="112"/>
        <v>-1.1461237966558404E-2</v>
      </c>
      <c r="AQ452">
        <f t="shared" si="120"/>
        <v>-4.9075714219951189E-2</v>
      </c>
      <c r="AR452">
        <f t="shared" si="120"/>
        <v>3.6955774061432606E-2</v>
      </c>
      <c r="AS452">
        <f t="shared" si="120"/>
        <v>-0.29368246319580898</v>
      </c>
      <c r="AT452">
        <f t="shared" si="120"/>
        <v>-0.17318803767551993</v>
      </c>
      <c r="AU452">
        <f t="shared" si="120"/>
        <v>1.5477236745599998</v>
      </c>
      <c r="AV452">
        <f t="shared" si="120"/>
        <v>0.24413700118804338</v>
      </c>
      <c r="AW452">
        <f t="shared" si="120"/>
        <v>-0.32741411753791982</v>
      </c>
    </row>
    <row r="453" spans="1:49" x14ac:dyDescent="0.25">
      <c r="A453">
        <v>0.6</v>
      </c>
      <c r="B453">
        <v>7.7</v>
      </c>
      <c r="C453">
        <v>21</v>
      </c>
      <c r="D453">
        <v>1.6</v>
      </c>
      <c r="E453">
        <f t="shared" si="108"/>
        <v>0.6189822192513369</v>
      </c>
      <c r="F453" t="str">
        <f t="shared" si="109"/>
        <v/>
      </c>
      <c r="G453">
        <f t="shared" si="105"/>
        <v>5261709.1652305191</v>
      </c>
      <c r="H453">
        <f t="shared" si="106"/>
        <v>9377212.4235140625</v>
      </c>
      <c r="I453">
        <f t="shared" si="110"/>
        <v>0.50529177673285108</v>
      </c>
      <c r="J453">
        <f t="shared" si="111"/>
        <v>0.11694951369688536</v>
      </c>
      <c r="K453">
        <f t="shared" si="122"/>
        <v>5.3671799999999999E-2</v>
      </c>
      <c r="L453">
        <f t="shared" si="122"/>
        <v>-0.18715335927328874</v>
      </c>
      <c r="M453">
        <f t="shared" si="122"/>
        <v>0.69338</v>
      </c>
      <c r="N453">
        <f t="shared" si="122"/>
        <v>-2.4493408824974711E-2</v>
      </c>
      <c r="O453">
        <f t="shared" si="122"/>
        <v>-0.36400825958400013</v>
      </c>
      <c r="P453">
        <f t="shared" si="122"/>
        <v>2.7072259147271113E-2</v>
      </c>
      <c r="Q453">
        <f t="shared" si="122"/>
        <v>-7.3963313037312042E-3</v>
      </c>
      <c r="R453">
        <f t="shared" si="122"/>
        <v>-4.6756456697987468E-3</v>
      </c>
      <c r="S453">
        <f t="shared" si="122"/>
        <v>1.0608758784000001</v>
      </c>
      <c r="T453">
        <f t="shared" si="122"/>
        <v>4.2352696799999999E-2</v>
      </c>
      <c r="U453">
        <f t="shared" si="122"/>
        <v>-0.23954379571200002</v>
      </c>
      <c r="V453">
        <f t="shared" si="122"/>
        <v>0.20167767801086631</v>
      </c>
      <c r="W453">
        <f t="shared" si="122"/>
        <v>-0.15248669557233369</v>
      </c>
      <c r="X453">
        <f t="shared" si="122"/>
        <v>-5.249931328515902E-2</v>
      </c>
      <c r="Y453">
        <f t="shared" si="122"/>
        <v>-0.10347458399999999</v>
      </c>
      <c r="Z453">
        <f t="shared" si="122"/>
        <v>-0.43800714240000005</v>
      </c>
      <c r="AA453">
        <f t="shared" si="121"/>
        <v>-9.2513899999999996E-2</v>
      </c>
      <c r="AB453">
        <f t="shared" si="121"/>
        <v>-0.31462400000000007</v>
      </c>
      <c r="AC453">
        <f t="shared" si="121"/>
        <v>0.30213235189174331</v>
      </c>
      <c r="AD453">
        <f t="shared" si="121"/>
        <v>-0.11246290201575132</v>
      </c>
      <c r="AE453">
        <f t="shared" si="121"/>
        <v>-0.61309040640000001</v>
      </c>
      <c r="AF453">
        <f t="shared" si="121"/>
        <v>-0.60732554609839573</v>
      </c>
      <c r="AG453">
        <f t="shared" si="121"/>
        <v>0.27456464276684822</v>
      </c>
      <c r="AH453">
        <f t="shared" si="121"/>
        <v>1.21689216E-3</v>
      </c>
      <c r="AI453">
        <f t="shared" si="121"/>
        <v>1.0252905893713854E-2</v>
      </c>
      <c r="AJ453">
        <f t="shared" si="121"/>
        <v>2.8659056998959143E-2</v>
      </c>
      <c r="AK453">
        <f t="shared" si="121"/>
        <v>6.860405102565735E-4</v>
      </c>
      <c r="AL453">
        <f t="shared" si="121"/>
        <v>7.6449579683432453E-2</v>
      </c>
      <c r="AM453">
        <f t="shared" si="121"/>
        <v>1.02352928</v>
      </c>
      <c r="AN453">
        <f t="shared" si="121"/>
        <v>1.5626788739660363E-2</v>
      </c>
      <c r="AO453">
        <f t="shared" si="121"/>
        <v>-1.0881870825744384E-2</v>
      </c>
      <c r="AP453">
        <f t="shared" si="112"/>
        <v>-1.1461237966558404E-2</v>
      </c>
      <c r="AQ453">
        <f t="shared" si="120"/>
        <v>-6.4098892042385239E-2</v>
      </c>
      <c r="AR453">
        <f t="shared" si="120"/>
        <v>4.2235170355922981E-2</v>
      </c>
      <c r="AS453">
        <f t="shared" si="120"/>
        <v>-0.38358525805166899</v>
      </c>
      <c r="AT453">
        <f t="shared" si="120"/>
        <v>-0.2954511463219201</v>
      </c>
      <c r="AU453">
        <f t="shared" si="120"/>
        <v>2.3103047270400006</v>
      </c>
      <c r="AV453">
        <f t="shared" si="120"/>
        <v>0.31887281787826088</v>
      </c>
      <c r="AW453">
        <f t="shared" si="120"/>
        <v>-0.72953995722752041</v>
      </c>
    </row>
    <row r="454" spans="1:49" x14ac:dyDescent="0.25">
      <c r="A454">
        <v>0.6</v>
      </c>
      <c r="B454">
        <v>7.7</v>
      </c>
      <c r="C454">
        <v>21.5</v>
      </c>
      <c r="D454">
        <v>0.4</v>
      </c>
      <c r="E454">
        <f t="shared" si="108"/>
        <v>0.63371989113827354</v>
      </c>
      <c r="F454" t="str">
        <f t="shared" si="109"/>
        <v/>
      </c>
      <c r="G454">
        <f t="shared" ref="G454:G517" si="123">I454*1025*$B$2^2*B454^4</f>
        <v>-785298.58397262008</v>
      </c>
      <c r="H454">
        <f t="shared" ref="H454:H517" si="124">J454*1025*$B$2^2*B454^5</f>
        <v>-215500.75847136092</v>
      </c>
      <c r="I454">
        <f t="shared" si="110"/>
        <v>-7.5413692452523245E-2</v>
      </c>
      <c r="J454">
        <f t="shared" si="111"/>
        <v>-2.6876546852386456E-3</v>
      </c>
      <c r="K454">
        <f t="shared" si="122"/>
        <v>5.3671799999999999E-2</v>
      </c>
      <c r="L454">
        <f t="shared" si="122"/>
        <v>-0.19160939163693849</v>
      </c>
      <c r="M454">
        <f t="shared" si="122"/>
        <v>0.173345</v>
      </c>
      <c r="N454">
        <f t="shared" si="122"/>
        <v>-2.5673646778559097E-2</v>
      </c>
      <c r="O454">
        <f t="shared" si="122"/>
        <v>-2.2750516224000008E-2</v>
      </c>
      <c r="P454">
        <f t="shared" si="122"/>
        <v>7.2630996518399894E-3</v>
      </c>
      <c r="Q454">
        <f t="shared" si="122"/>
        <v>-1.805744947200001E-6</v>
      </c>
      <c r="R454">
        <f t="shared" si="122"/>
        <v>-1.2842756885275447E-3</v>
      </c>
      <c r="S454">
        <f t="shared" si="122"/>
        <v>6.6304742400000005E-2</v>
      </c>
      <c r="T454">
        <f t="shared" si="122"/>
        <v>4.2352696799999999E-2</v>
      </c>
      <c r="U454">
        <f t="shared" si="122"/>
        <v>-3.7428718080000003E-3</v>
      </c>
      <c r="V454">
        <f t="shared" si="122"/>
        <v>5.1619881871828886E-2</v>
      </c>
      <c r="W454">
        <f t="shared" si="122"/>
        <v>-3.9029332795299694E-2</v>
      </c>
      <c r="X454">
        <f t="shared" si="122"/>
        <v>-5.5029042099920093E-2</v>
      </c>
      <c r="Y454">
        <f t="shared" si="122"/>
        <v>-0.10347458399999999</v>
      </c>
      <c r="Z454">
        <f t="shared" si="122"/>
        <v>-2.7375446400000003E-2</v>
      </c>
      <c r="AA454">
        <f t="shared" si="121"/>
        <v>-9.2513899999999996E-2</v>
      </c>
      <c r="AB454">
        <f t="shared" si="121"/>
        <v>-1.9664000000000004E-2</v>
      </c>
      <c r="AC454">
        <f t="shared" si="121"/>
        <v>7.7331494829434314E-2</v>
      </c>
      <c r="AD454">
        <f t="shared" si="121"/>
        <v>-0.11788203278181646</v>
      </c>
      <c r="AE454">
        <f t="shared" si="121"/>
        <v>-3.8318150400000001E-2</v>
      </c>
      <c r="AF454">
        <f t="shared" si="121"/>
        <v>-0.15544641953708938</v>
      </c>
      <c r="AG454">
        <f t="shared" si="121"/>
        <v>1.6758095872000014E-5</v>
      </c>
      <c r="AH454">
        <f t="shared" si="121"/>
        <v>3.0422304000000001E-4</v>
      </c>
      <c r="AI454">
        <f t="shared" si="121"/>
        <v>1.0495070129520155E-5</v>
      </c>
      <c r="AJ454">
        <f t="shared" si="121"/>
        <v>2.9341415498934362E-2</v>
      </c>
      <c r="AK454">
        <f t="shared" si="121"/>
        <v>2.9443298145650564E-6</v>
      </c>
      <c r="AL454">
        <f t="shared" si="121"/>
        <v>2.003334365570672E-2</v>
      </c>
      <c r="AM454">
        <f t="shared" si="121"/>
        <v>0.25588232</v>
      </c>
      <c r="AN454">
        <f t="shared" si="121"/>
        <v>9.7649262318259925E-7</v>
      </c>
      <c r="AO454">
        <f t="shared" si="121"/>
        <v>-1.1140962988262108E-2</v>
      </c>
      <c r="AP454">
        <f t="shared" si="112"/>
        <v>-1.2592390715965776E-2</v>
      </c>
      <c r="AQ454">
        <f t="shared" si="120"/>
        <v>-4.1992223422041633E-3</v>
      </c>
      <c r="AR454">
        <f t="shared" si="120"/>
        <v>1.133109170678237E-2</v>
      </c>
      <c r="AS454">
        <f t="shared" si="120"/>
        <v>-2.4544890024139534E-2</v>
      </c>
      <c r="AT454">
        <f t="shared" si="120"/>
        <v>-1.1541060403200004E-3</v>
      </c>
      <c r="AU454">
        <f t="shared" si="120"/>
        <v>3.6098511360000009E-2</v>
      </c>
      <c r="AV454">
        <f t="shared" si="120"/>
        <v>2.0404064239233955E-2</v>
      </c>
      <c r="AW454">
        <f t="shared" si="120"/>
        <v>-1.781103411200001E-4</v>
      </c>
    </row>
    <row r="455" spans="1:49" x14ac:dyDescent="0.25">
      <c r="A455">
        <v>0.6</v>
      </c>
      <c r="B455">
        <v>7.7</v>
      </c>
      <c r="C455">
        <v>21.5</v>
      </c>
      <c r="D455">
        <v>0.6</v>
      </c>
      <c r="E455">
        <f t="shared" ref="E455:E518" si="125">C455*0.514443*(1-$B$1)/$B$2/B455</f>
        <v>0.63371989113827354</v>
      </c>
      <c r="F455" t="str">
        <f t="shared" ref="F455:F518" si="126">IF(AND($E$1&gt;H455,$E$1&lt;H456),($E$1-H455)/(H456-H455)*0.2+D455,"")</f>
        <v/>
      </c>
      <c r="G455">
        <f t="shared" si="123"/>
        <v>331753.25060228613</v>
      </c>
      <c r="H455">
        <f t="shared" si="124"/>
        <v>597352.99288002599</v>
      </c>
      <c r="I455">
        <f t="shared" ref="I455:I518" si="127">SUM(K455:Z455)</f>
        <v>3.1858885424805472E-2</v>
      </c>
      <c r="J455">
        <f t="shared" ref="J455:J518" si="128">0.1*SUM(AA455:AW455)</f>
        <v>7.4499903454803389E-3</v>
      </c>
      <c r="K455">
        <f t="shared" si="122"/>
        <v>5.3671799999999999E-2</v>
      </c>
      <c r="L455">
        <f t="shared" si="122"/>
        <v>-0.19160939163693849</v>
      </c>
      <c r="M455">
        <f t="shared" si="122"/>
        <v>0.26001749999999996</v>
      </c>
      <c r="N455">
        <f t="shared" si="122"/>
        <v>-2.5673646778559097E-2</v>
      </c>
      <c r="O455">
        <f t="shared" si="122"/>
        <v>-5.1188661504000005E-2</v>
      </c>
      <c r="P455">
        <f t="shared" si="122"/>
        <v>1.0894649477759984E-2</v>
      </c>
      <c r="Q455">
        <f t="shared" si="122"/>
        <v>-2.0568563539199999E-5</v>
      </c>
      <c r="R455">
        <f t="shared" si="122"/>
        <v>-1.9264135327913172E-3</v>
      </c>
      <c r="S455">
        <f t="shared" si="122"/>
        <v>0.1491856704</v>
      </c>
      <c r="T455">
        <f t="shared" si="122"/>
        <v>4.2352696799999999E-2</v>
      </c>
      <c r="U455">
        <f t="shared" si="122"/>
        <v>-1.2632192351999997E-2</v>
      </c>
      <c r="V455">
        <f t="shared" si="122"/>
        <v>7.7429822807743312E-2</v>
      </c>
      <c r="W455">
        <f t="shared" si="122"/>
        <v>-5.8543999192949538E-2</v>
      </c>
      <c r="X455">
        <f t="shared" si="122"/>
        <v>-5.5029042099920093E-2</v>
      </c>
      <c r="Y455">
        <f t="shared" si="122"/>
        <v>-0.10347458399999999</v>
      </c>
      <c r="Z455">
        <f t="shared" si="122"/>
        <v>-6.1594754399999993E-2</v>
      </c>
      <c r="AA455">
        <f t="shared" si="121"/>
        <v>-9.2513899999999996E-2</v>
      </c>
      <c r="AB455">
        <f t="shared" si="121"/>
        <v>-4.4243999999999999E-2</v>
      </c>
      <c r="AC455">
        <f t="shared" si="121"/>
        <v>0.11599724224415145</v>
      </c>
      <c r="AD455">
        <f t="shared" si="121"/>
        <v>-0.11788203278181646</v>
      </c>
      <c r="AE455">
        <f t="shared" si="121"/>
        <v>-8.6215838399999981E-2</v>
      </c>
      <c r="AF455">
        <f t="shared" si="121"/>
        <v>-0.23316962930563404</v>
      </c>
      <c r="AG455">
        <f t="shared" si="121"/>
        <v>2.86327778688E-4</v>
      </c>
      <c r="AH455">
        <f t="shared" si="121"/>
        <v>4.5633456000000001E-4</v>
      </c>
      <c r="AI455">
        <f t="shared" si="121"/>
        <v>7.9696938796043634E-5</v>
      </c>
      <c r="AJ455">
        <f t="shared" si="121"/>
        <v>2.9341415498934362E-2</v>
      </c>
      <c r="AK455">
        <f t="shared" si="121"/>
        <v>1.4905669686235591E-5</v>
      </c>
      <c r="AL455">
        <f t="shared" si="121"/>
        <v>3.005001548356008E-2</v>
      </c>
      <c r="AM455">
        <f t="shared" si="121"/>
        <v>0.38382347999999999</v>
      </c>
      <c r="AN455">
        <f t="shared" si="121"/>
        <v>1.6684291928908928E-5</v>
      </c>
      <c r="AO455">
        <f t="shared" si="121"/>
        <v>-1.1140962988262108E-2</v>
      </c>
      <c r="AP455">
        <f t="shared" ref="AP455:AW486" si="129">AP$4*$A455^AP$1*$D455^AP$2*$E455^AP$3</f>
        <v>-1.2592390715965776E-2</v>
      </c>
      <c r="AQ455">
        <f t="shared" si="129"/>
        <v>-9.4482502699593657E-3</v>
      </c>
      <c r="AR455">
        <f t="shared" si="129"/>
        <v>1.6996637560173555E-2</v>
      </c>
      <c r="AS455">
        <f t="shared" si="129"/>
        <v>-5.5226002554313945E-2</v>
      </c>
      <c r="AT455">
        <f t="shared" si="129"/>
        <v>-5.8426618291199991E-3</v>
      </c>
      <c r="AU455">
        <f t="shared" si="129"/>
        <v>0.12183247584000001</v>
      </c>
      <c r="AV455">
        <f t="shared" si="129"/>
        <v>4.5909144538276381E-2</v>
      </c>
      <c r="AW455">
        <f t="shared" si="129"/>
        <v>-2.0287881043199998E-3</v>
      </c>
    </row>
    <row r="456" spans="1:49" x14ac:dyDescent="0.25">
      <c r="A456">
        <v>0.6</v>
      </c>
      <c r="B456">
        <v>7.7</v>
      </c>
      <c r="C456">
        <v>21.5</v>
      </c>
      <c r="D456">
        <v>0.8</v>
      </c>
      <c r="E456">
        <f t="shared" si="125"/>
        <v>0.63371989113827354</v>
      </c>
      <c r="F456">
        <f t="shared" si="126"/>
        <v>0.92196159607552197</v>
      </c>
      <c r="G456">
        <f t="shared" si="123"/>
        <v>1444553.2886696402</v>
      </c>
      <c r="H456">
        <f t="shared" si="124"/>
        <v>1686796.7711433107</v>
      </c>
      <c r="I456">
        <f t="shared" si="127"/>
        <v>0.13872315532764479</v>
      </c>
      <c r="J456">
        <f t="shared" si="128"/>
        <v>2.1037175354588017E-2</v>
      </c>
      <c r="K456">
        <f t="shared" si="122"/>
        <v>5.3671799999999999E-2</v>
      </c>
      <c r="L456">
        <f t="shared" si="122"/>
        <v>-0.19160939163693849</v>
      </c>
      <c r="M456">
        <f t="shared" si="122"/>
        <v>0.34669</v>
      </c>
      <c r="N456">
        <f t="shared" si="122"/>
        <v>-2.5673646778559097E-2</v>
      </c>
      <c r="O456">
        <f t="shared" si="122"/>
        <v>-9.1002064896000032E-2</v>
      </c>
      <c r="P456">
        <f t="shared" si="122"/>
        <v>1.4526199303679979E-2</v>
      </c>
      <c r="Q456">
        <f t="shared" si="122"/>
        <v>-1.1556767662080007E-4</v>
      </c>
      <c r="R456">
        <f t="shared" si="122"/>
        <v>-2.5685513770550895E-3</v>
      </c>
      <c r="S456">
        <f t="shared" si="122"/>
        <v>0.26521896960000002</v>
      </c>
      <c r="T456">
        <f t="shared" si="122"/>
        <v>4.2352696799999999E-2</v>
      </c>
      <c r="U456">
        <f t="shared" si="122"/>
        <v>-2.9942974464000002E-2</v>
      </c>
      <c r="V456">
        <f t="shared" si="122"/>
        <v>0.10323976374365777</v>
      </c>
      <c r="W456">
        <f t="shared" si="122"/>
        <v>-7.8058665590599388E-2</v>
      </c>
      <c r="X456">
        <f t="shared" si="122"/>
        <v>-5.5029042099920093E-2</v>
      </c>
      <c r="Y456">
        <f t="shared" si="122"/>
        <v>-0.10347458399999999</v>
      </c>
      <c r="Z456">
        <f t="shared" ref="Z456:AO471" si="130">Z$4*$A456^Z$1*$D456^Z$2*$E456^Z$3</f>
        <v>-0.10950178560000001</v>
      </c>
      <c r="AA456">
        <f t="shared" si="130"/>
        <v>-9.2513899999999996E-2</v>
      </c>
      <c r="AB456">
        <f t="shared" si="130"/>
        <v>-7.8656000000000018E-2</v>
      </c>
      <c r="AC456">
        <f t="shared" si="130"/>
        <v>0.15466298965886863</v>
      </c>
      <c r="AD456">
        <f t="shared" si="130"/>
        <v>-0.11788203278181646</v>
      </c>
      <c r="AE456">
        <f t="shared" si="130"/>
        <v>-0.1532726016</v>
      </c>
      <c r="AF456">
        <f t="shared" si="130"/>
        <v>-0.31089283907417875</v>
      </c>
      <c r="AG456">
        <f t="shared" si="130"/>
        <v>2.1450362716160017E-3</v>
      </c>
      <c r="AH456">
        <f t="shared" si="130"/>
        <v>6.0844608000000001E-4</v>
      </c>
      <c r="AI456">
        <f t="shared" si="130"/>
        <v>3.3584224414464497E-4</v>
      </c>
      <c r="AJ456">
        <f t="shared" si="130"/>
        <v>2.9341415498934362E-2</v>
      </c>
      <c r="AK456">
        <f t="shared" si="130"/>
        <v>4.7109277033040902E-5</v>
      </c>
      <c r="AL456">
        <f t="shared" si="130"/>
        <v>4.006668731141344E-2</v>
      </c>
      <c r="AM456">
        <f t="shared" si="130"/>
        <v>0.51176463999999999</v>
      </c>
      <c r="AN456">
        <f t="shared" si="130"/>
        <v>1.249910557673727E-4</v>
      </c>
      <c r="AO456">
        <f t="shared" si="130"/>
        <v>-1.1140962988262108E-2</v>
      </c>
      <c r="AP456">
        <f t="shared" si="129"/>
        <v>-1.2592390715965776E-2</v>
      </c>
      <c r="AQ456">
        <f t="shared" si="129"/>
        <v>-1.6796889368816653E-2</v>
      </c>
      <c r="AR456">
        <f t="shared" si="129"/>
        <v>2.266218341356474E-2</v>
      </c>
      <c r="AS456">
        <f t="shared" si="129"/>
        <v>-9.8179560096558136E-2</v>
      </c>
      <c r="AT456">
        <f t="shared" si="129"/>
        <v>-1.8465696645120006E-2</v>
      </c>
      <c r="AU456">
        <f t="shared" si="129"/>
        <v>0.28878809088000007</v>
      </c>
      <c r="AV456">
        <f t="shared" si="129"/>
        <v>8.161625695693582E-2</v>
      </c>
      <c r="AW456">
        <f t="shared" si="129"/>
        <v>-1.1399061831680006E-2</v>
      </c>
    </row>
    <row r="457" spans="1:49" x14ac:dyDescent="0.25">
      <c r="A457">
        <v>0.6</v>
      </c>
      <c r="B457">
        <v>7.7</v>
      </c>
      <c r="C457">
        <v>21.5</v>
      </c>
      <c r="D457">
        <v>1</v>
      </c>
      <c r="E457">
        <f t="shared" si="125"/>
        <v>0.63371989113827354</v>
      </c>
      <c r="F457" t="str">
        <f t="shared" si="126"/>
        <v/>
      </c>
      <c r="G457">
        <f t="shared" si="123"/>
        <v>2522265.8666577949</v>
      </c>
      <c r="H457">
        <f t="shared" si="124"/>
        <v>3140924.4427811014</v>
      </c>
      <c r="I457">
        <f t="shared" si="127"/>
        <v>0.24221791078418639</v>
      </c>
      <c r="J457">
        <f t="shared" si="128"/>
        <v>3.91725781129586E-2</v>
      </c>
      <c r="K457">
        <f t="shared" ref="K457:Z472" si="131">K$4*$A457^K$1*$D457^K$2*$E457^K$3</f>
        <v>5.3671799999999999E-2</v>
      </c>
      <c r="L457">
        <f t="shared" si="131"/>
        <v>-0.19160939163693849</v>
      </c>
      <c r="M457">
        <f t="shared" si="131"/>
        <v>0.43336249999999998</v>
      </c>
      <c r="N457">
        <f t="shared" si="131"/>
        <v>-2.5673646778559097E-2</v>
      </c>
      <c r="O457">
        <f t="shared" si="131"/>
        <v>-0.14219072640000002</v>
      </c>
      <c r="P457">
        <f t="shared" si="131"/>
        <v>1.815774912959997E-2</v>
      </c>
      <c r="Q457">
        <f t="shared" si="131"/>
        <v>-4.408557E-4</v>
      </c>
      <c r="R457">
        <f t="shared" si="131"/>
        <v>-3.2106892213188618E-3</v>
      </c>
      <c r="S457">
        <f t="shared" si="131"/>
        <v>0.41440463999999999</v>
      </c>
      <c r="T457">
        <f t="shared" si="131"/>
        <v>4.2352696799999999E-2</v>
      </c>
      <c r="U457">
        <f t="shared" si="131"/>
        <v>-5.8482371999999991E-2</v>
      </c>
      <c r="V457">
        <f t="shared" si="131"/>
        <v>0.12904970467957219</v>
      </c>
      <c r="W457">
        <f t="shared" si="131"/>
        <v>-9.7573331988249232E-2</v>
      </c>
      <c r="X457">
        <f t="shared" si="131"/>
        <v>-5.5029042099920093E-2</v>
      </c>
      <c r="Y457">
        <f t="shared" si="131"/>
        <v>-0.10347458399999999</v>
      </c>
      <c r="Z457">
        <f t="shared" si="131"/>
        <v>-0.17109653999999999</v>
      </c>
      <c r="AA457">
        <f t="shared" si="130"/>
        <v>-9.2513899999999996E-2</v>
      </c>
      <c r="AB457">
        <f t="shared" si="130"/>
        <v>-0.1229</v>
      </c>
      <c r="AC457">
        <f t="shared" si="130"/>
        <v>0.19332873707358578</v>
      </c>
      <c r="AD457">
        <f t="shared" si="130"/>
        <v>-0.11788203278181646</v>
      </c>
      <c r="AE457">
        <f t="shared" si="130"/>
        <v>-0.23948843999999997</v>
      </c>
      <c r="AF457">
        <f t="shared" si="130"/>
        <v>-0.38861604884272344</v>
      </c>
      <c r="AG457">
        <f t="shared" si="130"/>
        <v>1.0228330000000001E-2</v>
      </c>
      <c r="AH457">
        <f t="shared" si="130"/>
        <v>7.6055760000000002E-4</v>
      </c>
      <c r="AI457">
        <f t="shared" si="130"/>
        <v>1.0249091923359521E-3</v>
      </c>
      <c r="AJ457">
        <f t="shared" si="130"/>
        <v>2.9341415498934362E-2</v>
      </c>
      <c r="AK457">
        <f t="shared" si="130"/>
        <v>1.1501288338144748E-4</v>
      </c>
      <c r="AL457">
        <f t="shared" si="130"/>
        <v>5.00833591392668E-2</v>
      </c>
      <c r="AM457">
        <f t="shared" si="130"/>
        <v>0.63970579999999999</v>
      </c>
      <c r="AN457">
        <f t="shared" si="130"/>
        <v>5.9600379832922272E-4</v>
      </c>
      <c r="AO457">
        <f t="shared" si="130"/>
        <v>-1.1140962988262108E-2</v>
      </c>
      <c r="AP457">
        <f t="shared" si="129"/>
        <v>-1.2592390715965776E-2</v>
      </c>
      <c r="AQ457">
        <f t="shared" si="129"/>
        <v>-2.6245139638776019E-2</v>
      </c>
      <c r="AR457">
        <f t="shared" si="129"/>
        <v>2.8327729266955922E-2</v>
      </c>
      <c r="AS457">
        <f t="shared" si="129"/>
        <v>-0.15340556265087207</v>
      </c>
      <c r="AT457">
        <f t="shared" si="129"/>
        <v>-4.5082267199999998E-2</v>
      </c>
      <c r="AU457">
        <f t="shared" si="129"/>
        <v>0.56403924000000005</v>
      </c>
      <c r="AV457">
        <f t="shared" si="129"/>
        <v>0.12752540149521219</v>
      </c>
      <c r="AW457">
        <f t="shared" si="129"/>
        <v>-4.3483969999999997E-2</v>
      </c>
    </row>
    <row r="458" spans="1:49" x14ac:dyDescent="0.25">
      <c r="A458">
        <v>0.6</v>
      </c>
      <c r="B458">
        <v>7.7</v>
      </c>
      <c r="C458">
        <v>21.5</v>
      </c>
      <c r="D458">
        <v>1.2</v>
      </c>
      <c r="E458">
        <f t="shared" si="125"/>
        <v>0.63371989113827354</v>
      </c>
      <c r="F458" t="str">
        <f t="shared" si="126"/>
        <v/>
      </c>
      <c r="G458">
        <f t="shared" si="123"/>
        <v>3532327.7401931453</v>
      </c>
      <c r="H458">
        <f t="shared" si="124"/>
        <v>4967494.660786869</v>
      </c>
      <c r="I458">
        <f t="shared" si="127"/>
        <v>0.33921604250559817</v>
      </c>
      <c r="J458">
        <f t="shared" si="128"/>
        <v>6.1952961992642178E-2</v>
      </c>
      <c r="K458">
        <f t="shared" si="131"/>
        <v>5.3671799999999999E-2</v>
      </c>
      <c r="L458">
        <f t="shared" si="131"/>
        <v>-0.19160939163693849</v>
      </c>
      <c r="M458">
        <f t="shared" si="131"/>
        <v>0.52003499999999991</v>
      </c>
      <c r="N458">
        <f t="shared" si="131"/>
        <v>-2.5673646778559097E-2</v>
      </c>
      <c r="O458">
        <f t="shared" si="131"/>
        <v>-0.20475464601600002</v>
      </c>
      <c r="P458">
        <f t="shared" si="131"/>
        <v>2.1789298955519967E-2</v>
      </c>
      <c r="Q458">
        <f t="shared" si="131"/>
        <v>-1.3163880665087999E-3</v>
      </c>
      <c r="R458">
        <f t="shared" si="131"/>
        <v>-3.8528270655826344E-3</v>
      </c>
      <c r="S458">
        <f t="shared" si="131"/>
        <v>0.59674268159999999</v>
      </c>
      <c r="T458">
        <f t="shared" si="131"/>
        <v>4.2352696799999999E-2</v>
      </c>
      <c r="U458">
        <f t="shared" si="131"/>
        <v>-0.10105753881599998</v>
      </c>
      <c r="V458">
        <f t="shared" si="131"/>
        <v>0.15485964561548662</v>
      </c>
      <c r="W458">
        <f t="shared" si="131"/>
        <v>-0.11708799838589908</v>
      </c>
      <c r="X458">
        <f t="shared" si="131"/>
        <v>-5.5029042099920093E-2</v>
      </c>
      <c r="Y458">
        <f t="shared" si="131"/>
        <v>-0.10347458399999999</v>
      </c>
      <c r="Z458">
        <f t="shared" si="131"/>
        <v>-0.24637901759999997</v>
      </c>
      <c r="AA458">
        <f t="shared" si="130"/>
        <v>-9.2513899999999996E-2</v>
      </c>
      <c r="AB458">
        <f t="shared" si="130"/>
        <v>-0.17697599999999999</v>
      </c>
      <c r="AC458">
        <f t="shared" si="130"/>
        <v>0.2319944844883029</v>
      </c>
      <c r="AD458">
        <f t="shared" si="130"/>
        <v>-0.11788203278181646</v>
      </c>
      <c r="AE458">
        <f t="shared" si="130"/>
        <v>-0.34486335359999992</v>
      </c>
      <c r="AF458">
        <f t="shared" si="130"/>
        <v>-0.46633925861126807</v>
      </c>
      <c r="AG458">
        <f t="shared" si="130"/>
        <v>3.6649955672064E-2</v>
      </c>
      <c r="AH458">
        <f t="shared" si="130"/>
        <v>9.1266912000000002E-4</v>
      </c>
      <c r="AI458">
        <f t="shared" si="130"/>
        <v>2.5503020414733963E-3</v>
      </c>
      <c r="AJ458">
        <f t="shared" si="130"/>
        <v>2.9341415498934362E-2</v>
      </c>
      <c r="AK458">
        <f t="shared" si="130"/>
        <v>2.3849071497976946E-4</v>
      </c>
      <c r="AL458">
        <f t="shared" si="130"/>
        <v>6.010003096712016E-2</v>
      </c>
      <c r="AM458">
        <f t="shared" si="130"/>
        <v>0.76764695999999999</v>
      </c>
      <c r="AN458">
        <f t="shared" si="130"/>
        <v>2.1355893669003428E-3</v>
      </c>
      <c r="AO458">
        <f t="shared" si="130"/>
        <v>-1.1140962988262108E-2</v>
      </c>
      <c r="AP458">
        <f t="shared" si="129"/>
        <v>-1.2592390715965776E-2</v>
      </c>
      <c r="AQ458">
        <f t="shared" si="129"/>
        <v>-3.7793001079837463E-2</v>
      </c>
      <c r="AR458">
        <f t="shared" si="129"/>
        <v>3.3993275120347111E-2</v>
      </c>
      <c r="AS458">
        <f t="shared" si="129"/>
        <v>-0.22090401021725578</v>
      </c>
      <c r="AT458">
        <f t="shared" si="129"/>
        <v>-9.3482589265919985E-2</v>
      </c>
      <c r="AU458">
        <f t="shared" si="129"/>
        <v>0.97465980672000008</v>
      </c>
      <c r="AV458">
        <f t="shared" si="129"/>
        <v>0.18363657815310552</v>
      </c>
      <c r="AW458">
        <f t="shared" si="129"/>
        <v>-0.12984243867647999</v>
      </c>
    </row>
    <row r="459" spans="1:49" x14ac:dyDescent="0.25">
      <c r="A459">
        <v>0.6</v>
      </c>
      <c r="B459">
        <v>7.7</v>
      </c>
      <c r="C459">
        <v>21.5</v>
      </c>
      <c r="D459">
        <v>1.4</v>
      </c>
      <c r="E459">
        <f t="shared" si="125"/>
        <v>0.63371989113827354</v>
      </c>
      <c r="F459" t="str">
        <f t="shared" si="126"/>
        <v/>
      </c>
      <c r="G459">
        <f t="shared" si="123"/>
        <v>4439496.1518215006</v>
      </c>
      <c r="H459">
        <f t="shared" si="124"/>
        <v>7079805.1013443312</v>
      </c>
      <c r="I459">
        <f t="shared" si="127"/>
        <v>0.42633312254807282</v>
      </c>
      <c r="J459">
        <f t="shared" si="128"/>
        <v>8.8297004085641312E-2</v>
      </c>
      <c r="K459">
        <f t="shared" si="131"/>
        <v>5.3671799999999999E-2</v>
      </c>
      <c r="L459">
        <f t="shared" si="131"/>
        <v>-0.19160939163693849</v>
      </c>
      <c r="M459">
        <f t="shared" si="131"/>
        <v>0.60670749999999996</v>
      </c>
      <c r="N459">
        <f t="shared" si="131"/>
        <v>-2.5673646778559097E-2</v>
      </c>
      <c r="O459">
        <f t="shared" si="131"/>
        <v>-0.27869382374399998</v>
      </c>
      <c r="P459">
        <f t="shared" si="131"/>
        <v>2.5420848781439957E-2</v>
      </c>
      <c r="Q459">
        <f t="shared" si="131"/>
        <v>-3.3194388639551987E-3</v>
      </c>
      <c r="R459">
        <f t="shared" si="131"/>
        <v>-4.4949649098464063E-3</v>
      </c>
      <c r="S459">
        <f t="shared" si="131"/>
        <v>0.81223309439999991</v>
      </c>
      <c r="T459">
        <f t="shared" si="131"/>
        <v>4.2352696799999999E-2</v>
      </c>
      <c r="U459">
        <f t="shared" si="131"/>
        <v>-0.16047562876799992</v>
      </c>
      <c r="V459">
        <f t="shared" si="131"/>
        <v>0.18066958655140106</v>
      </c>
      <c r="W459">
        <f t="shared" si="131"/>
        <v>-0.13660266478354893</v>
      </c>
      <c r="X459">
        <f t="shared" si="131"/>
        <v>-5.5029042099920093E-2</v>
      </c>
      <c r="Y459">
        <f t="shared" si="131"/>
        <v>-0.10347458399999999</v>
      </c>
      <c r="Z459">
        <f t="shared" si="131"/>
        <v>-0.33534921839999993</v>
      </c>
      <c r="AA459">
        <f t="shared" si="130"/>
        <v>-9.2513899999999996E-2</v>
      </c>
      <c r="AB459">
        <f t="shared" si="130"/>
        <v>-0.24088399999999996</v>
      </c>
      <c r="AC459">
        <f t="shared" si="130"/>
        <v>0.27066023190302008</v>
      </c>
      <c r="AD459">
        <f t="shared" si="130"/>
        <v>-0.11788203278181646</v>
      </c>
      <c r="AE459">
        <f t="shared" si="130"/>
        <v>-0.46939734239999986</v>
      </c>
      <c r="AF459">
        <f t="shared" si="130"/>
        <v>-0.54406246837981276</v>
      </c>
      <c r="AG459">
        <f t="shared" si="130"/>
        <v>0.10782041053683195</v>
      </c>
      <c r="AH459">
        <f t="shared" si="130"/>
        <v>1.06478064E-3</v>
      </c>
      <c r="AI459">
        <f t="shared" si="130"/>
        <v>5.5122076145889091E-3</v>
      </c>
      <c r="AJ459">
        <f t="shared" si="130"/>
        <v>2.9341415498934362E-2</v>
      </c>
      <c r="AK459">
        <f t="shared" si="130"/>
        <v>4.4183349279816852E-4</v>
      </c>
      <c r="AL459">
        <f t="shared" si="130"/>
        <v>7.0116702794973507E-2</v>
      </c>
      <c r="AM459">
        <f t="shared" si="130"/>
        <v>0.89558811999999988</v>
      </c>
      <c r="AN459">
        <f t="shared" si="130"/>
        <v>6.2826848779192679E-3</v>
      </c>
      <c r="AO459">
        <f t="shared" si="130"/>
        <v>-1.1140962988262108E-2</v>
      </c>
      <c r="AP459">
        <f t="shared" si="129"/>
        <v>-1.2592390715965776E-2</v>
      </c>
      <c r="AQ459">
        <f t="shared" si="129"/>
        <v>-5.1440473692000992E-2</v>
      </c>
      <c r="AR459">
        <f t="shared" si="129"/>
        <v>3.9658820973738289E-2</v>
      </c>
      <c r="AS459">
        <f t="shared" si="129"/>
        <v>-0.30067490279570919</v>
      </c>
      <c r="AT459">
        <f t="shared" si="129"/>
        <v>-0.17318803767551993</v>
      </c>
      <c r="AU459">
        <f t="shared" si="129"/>
        <v>1.5477236745599998</v>
      </c>
      <c r="AV459">
        <f t="shared" si="129"/>
        <v>0.24994978693061584</v>
      </c>
      <c r="AW459">
        <f t="shared" si="129"/>
        <v>-0.32741411753791982</v>
      </c>
    </row>
    <row r="460" spans="1:49" x14ac:dyDescent="0.25">
      <c r="A460">
        <v>0.6</v>
      </c>
      <c r="B460">
        <v>7.7</v>
      </c>
      <c r="C460">
        <v>21.5</v>
      </c>
      <c r="D460">
        <v>1.6</v>
      </c>
      <c r="E460">
        <f t="shared" si="125"/>
        <v>0.63371989113827354</v>
      </c>
      <c r="F460" t="str">
        <f t="shared" si="126"/>
        <v/>
      </c>
      <c r="G460">
        <f t="shared" si="123"/>
        <v>5204685.358223062</v>
      </c>
      <c r="H460">
        <f t="shared" si="124"/>
        <v>9294495.7812251374</v>
      </c>
      <c r="I460">
        <f t="shared" si="127"/>
        <v>0.49981567384421743</v>
      </c>
      <c r="J460">
        <f t="shared" si="128"/>
        <v>0.11591789889992593</v>
      </c>
      <c r="K460">
        <f t="shared" si="131"/>
        <v>5.3671799999999999E-2</v>
      </c>
      <c r="L460">
        <f t="shared" si="131"/>
        <v>-0.19160939163693849</v>
      </c>
      <c r="M460">
        <f t="shared" si="131"/>
        <v>0.69338</v>
      </c>
      <c r="N460">
        <f t="shared" si="131"/>
        <v>-2.5673646778559097E-2</v>
      </c>
      <c r="O460">
        <f t="shared" si="131"/>
        <v>-0.36400825958400013</v>
      </c>
      <c r="P460">
        <f t="shared" si="131"/>
        <v>2.9052398607359958E-2</v>
      </c>
      <c r="Q460">
        <f t="shared" si="131"/>
        <v>-7.3963313037312042E-3</v>
      </c>
      <c r="R460">
        <f t="shared" si="131"/>
        <v>-5.137102754110179E-3</v>
      </c>
      <c r="S460">
        <f t="shared" si="131"/>
        <v>1.0608758784000001</v>
      </c>
      <c r="T460">
        <f t="shared" si="131"/>
        <v>4.2352696799999999E-2</v>
      </c>
      <c r="U460">
        <f t="shared" si="131"/>
        <v>-0.23954379571200002</v>
      </c>
      <c r="V460">
        <f t="shared" si="131"/>
        <v>0.20647952748731555</v>
      </c>
      <c r="W460">
        <f t="shared" si="131"/>
        <v>-0.15611733118119878</v>
      </c>
      <c r="X460">
        <f t="shared" si="131"/>
        <v>-5.5029042099920093E-2</v>
      </c>
      <c r="Y460">
        <f t="shared" si="131"/>
        <v>-0.10347458399999999</v>
      </c>
      <c r="Z460">
        <f t="shared" si="131"/>
        <v>-0.43800714240000005</v>
      </c>
      <c r="AA460">
        <f t="shared" si="130"/>
        <v>-9.2513899999999996E-2</v>
      </c>
      <c r="AB460">
        <f t="shared" si="130"/>
        <v>-0.31462400000000007</v>
      </c>
      <c r="AC460">
        <f t="shared" si="130"/>
        <v>0.30932597931773725</v>
      </c>
      <c r="AD460">
        <f t="shared" si="130"/>
        <v>-0.11788203278181646</v>
      </c>
      <c r="AE460">
        <f t="shared" si="130"/>
        <v>-0.61309040640000001</v>
      </c>
      <c r="AF460">
        <f t="shared" si="130"/>
        <v>-0.6217856781483575</v>
      </c>
      <c r="AG460">
        <f t="shared" si="130"/>
        <v>0.27456464276684822</v>
      </c>
      <c r="AH460">
        <f t="shared" si="130"/>
        <v>1.21689216E-3</v>
      </c>
      <c r="AI460">
        <f t="shared" si="130"/>
        <v>1.0746951812628639E-2</v>
      </c>
      <c r="AJ460">
        <f t="shared" si="130"/>
        <v>2.9341415498934362E-2</v>
      </c>
      <c r="AK460">
        <f t="shared" si="130"/>
        <v>7.5374843252865443E-4</v>
      </c>
      <c r="AL460">
        <f t="shared" si="130"/>
        <v>8.0133374622826881E-2</v>
      </c>
      <c r="AM460">
        <f t="shared" si="130"/>
        <v>1.02352928</v>
      </c>
      <c r="AN460">
        <f t="shared" si="130"/>
        <v>1.5998855138223706E-2</v>
      </c>
      <c r="AO460">
        <f t="shared" si="130"/>
        <v>-1.1140962988262108E-2</v>
      </c>
      <c r="AP460">
        <f t="shared" si="129"/>
        <v>-1.2592390715965776E-2</v>
      </c>
      <c r="AQ460">
        <f t="shared" si="129"/>
        <v>-6.7187557475266613E-2</v>
      </c>
      <c r="AR460">
        <f t="shared" si="129"/>
        <v>4.5324366827129481E-2</v>
      </c>
      <c r="AS460">
        <f t="shared" si="129"/>
        <v>-0.39271824038623254</v>
      </c>
      <c r="AT460">
        <f t="shared" si="129"/>
        <v>-0.2954511463219201</v>
      </c>
      <c r="AU460">
        <f t="shared" si="129"/>
        <v>2.3103047270400006</v>
      </c>
      <c r="AV460">
        <f t="shared" si="129"/>
        <v>0.32646502782774328</v>
      </c>
      <c r="AW460">
        <f t="shared" si="129"/>
        <v>-0.72953995722752041</v>
      </c>
    </row>
    <row r="461" spans="1:49" x14ac:dyDescent="0.25">
      <c r="A461">
        <v>0.6</v>
      </c>
      <c r="B461">
        <v>7.7</v>
      </c>
      <c r="C461">
        <v>22</v>
      </c>
      <c r="D461">
        <v>0.4</v>
      </c>
      <c r="E461">
        <f t="shared" si="125"/>
        <v>0.64845756302521007</v>
      </c>
      <c r="F461" t="str">
        <f t="shared" si="126"/>
        <v/>
      </c>
      <c r="G461">
        <f t="shared" si="123"/>
        <v>-864080.60986569442</v>
      </c>
      <c r="H461">
        <f t="shared" si="124"/>
        <v>-269176.63875093905</v>
      </c>
      <c r="I461">
        <f t="shared" si="127"/>
        <v>-8.297927781424877E-2</v>
      </c>
      <c r="J461">
        <f t="shared" si="128"/>
        <v>-3.3570826359383579E-3</v>
      </c>
      <c r="K461">
        <f t="shared" si="131"/>
        <v>5.3671799999999999E-2</v>
      </c>
      <c r="L461">
        <f t="shared" si="131"/>
        <v>-0.19606542400058821</v>
      </c>
      <c r="M461">
        <f t="shared" si="131"/>
        <v>0.173345</v>
      </c>
      <c r="N461">
        <f t="shared" si="131"/>
        <v>-2.6881655036933697E-2</v>
      </c>
      <c r="O461">
        <f t="shared" si="131"/>
        <v>-2.2750516224000008E-2</v>
      </c>
      <c r="P461">
        <f t="shared" si="131"/>
        <v>7.7817032555918047E-3</v>
      </c>
      <c r="Q461">
        <f t="shared" si="131"/>
        <v>-1.805744947200001E-6</v>
      </c>
      <c r="R461">
        <f t="shared" si="131"/>
        <v>-1.4079756531799703E-3</v>
      </c>
      <c r="S461">
        <f t="shared" si="131"/>
        <v>6.6304742400000005E-2</v>
      </c>
      <c r="T461">
        <f t="shared" si="131"/>
        <v>4.2352696799999999E-2</v>
      </c>
      <c r="U461">
        <f t="shared" si="131"/>
        <v>-3.7428718080000003E-3</v>
      </c>
      <c r="V461">
        <f t="shared" si="131"/>
        <v>5.2820344240941175E-2</v>
      </c>
      <c r="W461">
        <f t="shared" si="131"/>
        <v>-3.993699169751596E-2</v>
      </c>
      <c r="X461">
        <f t="shared" si="131"/>
        <v>-5.7618293945616704E-2</v>
      </c>
      <c r="Y461">
        <f t="shared" si="131"/>
        <v>-0.10347458399999999</v>
      </c>
      <c r="Z461">
        <f t="shared" si="131"/>
        <v>-2.7375446400000003E-2</v>
      </c>
      <c r="AA461">
        <f t="shared" si="130"/>
        <v>-9.2513899999999996E-2</v>
      </c>
      <c r="AB461">
        <f t="shared" si="130"/>
        <v>-1.9664000000000004E-2</v>
      </c>
      <c r="AC461">
        <f t="shared" si="130"/>
        <v>7.9129901685932771E-2</v>
      </c>
      <c r="AD461">
        <f t="shared" si="130"/>
        <v>-0.12342867250708309</v>
      </c>
      <c r="AE461">
        <f t="shared" si="130"/>
        <v>-3.8318150400000001E-2</v>
      </c>
      <c r="AF461">
        <f t="shared" si="130"/>
        <v>-0.15906145254957982</v>
      </c>
      <c r="AG461">
        <f t="shared" si="130"/>
        <v>1.6758095872000014E-5</v>
      </c>
      <c r="AH461">
        <f t="shared" si="130"/>
        <v>3.0422304000000001E-4</v>
      </c>
      <c r="AI461">
        <f t="shared" si="130"/>
        <v>1.0988889005273672E-5</v>
      </c>
      <c r="AJ461">
        <f t="shared" si="130"/>
        <v>3.0023773998909577E-2</v>
      </c>
      <c r="AK461">
        <f t="shared" si="130"/>
        <v>3.2279242929471557E-6</v>
      </c>
      <c r="AL461">
        <f t="shared" si="130"/>
        <v>2.097596177255176E-2</v>
      </c>
      <c r="AM461">
        <f t="shared" si="130"/>
        <v>0.25588232</v>
      </c>
      <c r="AN461">
        <f t="shared" si="130"/>
        <v>9.9920175395428744E-7</v>
      </c>
      <c r="AO461">
        <f t="shared" si="130"/>
        <v>-1.1400055150779831E-2</v>
      </c>
      <c r="AP461">
        <f t="shared" si="129"/>
        <v>-1.3805275379569755E-2</v>
      </c>
      <c r="AQ461">
        <f t="shared" si="129"/>
        <v>-4.3968060868076041E-3</v>
      </c>
      <c r="AR461">
        <f t="shared" si="129"/>
        <v>1.2140160186531367E-2</v>
      </c>
      <c r="AS461">
        <f t="shared" si="129"/>
        <v>-2.5115701420049753E-2</v>
      </c>
      <c r="AT461">
        <f t="shared" si="129"/>
        <v>-1.1541060403200004E-3</v>
      </c>
      <c r="AU461">
        <f t="shared" si="129"/>
        <v>3.6098511360000009E-2</v>
      </c>
      <c r="AV461">
        <f t="shared" si="129"/>
        <v>2.0878577361076605E-2</v>
      </c>
      <c r="AW461">
        <f t="shared" si="129"/>
        <v>-1.781103411200001E-4</v>
      </c>
    </row>
    <row r="462" spans="1:49" x14ac:dyDescent="0.25">
      <c r="A462">
        <v>0.6</v>
      </c>
      <c r="B462">
        <v>7.7</v>
      </c>
      <c r="C462">
        <v>22</v>
      </c>
      <c r="D462">
        <v>0.6</v>
      </c>
      <c r="E462">
        <f t="shared" si="125"/>
        <v>0.64845756302521007</v>
      </c>
      <c r="F462" t="str">
        <f t="shared" si="126"/>
        <v/>
      </c>
      <c r="G462">
        <f t="shared" si="123"/>
        <v>256551.8438180442</v>
      </c>
      <c r="H462">
        <f t="shared" si="124"/>
        <v>540509.5437463884</v>
      </c>
      <c r="I462">
        <f t="shared" si="127"/>
        <v>2.4637153616077739E-2</v>
      </c>
      <c r="J462">
        <f t="shared" si="128"/>
        <v>6.7410575163207205E-3</v>
      </c>
      <c r="K462">
        <f t="shared" si="131"/>
        <v>5.3671799999999999E-2</v>
      </c>
      <c r="L462">
        <f t="shared" si="131"/>
        <v>-0.19606542400058821</v>
      </c>
      <c r="M462">
        <f t="shared" si="131"/>
        <v>0.26001749999999996</v>
      </c>
      <c r="N462">
        <f t="shared" si="131"/>
        <v>-2.6881655036933697E-2</v>
      </c>
      <c r="O462">
        <f t="shared" si="131"/>
        <v>-5.1188661504000005E-2</v>
      </c>
      <c r="P462">
        <f t="shared" si="131"/>
        <v>1.1672554883387707E-2</v>
      </c>
      <c r="Q462">
        <f t="shared" si="131"/>
        <v>-2.0568563539199999E-5</v>
      </c>
      <c r="R462">
        <f t="shared" si="131"/>
        <v>-2.1119634797699557E-3</v>
      </c>
      <c r="S462">
        <f t="shared" si="131"/>
        <v>0.1491856704</v>
      </c>
      <c r="T462">
        <f t="shared" si="131"/>
        <v>4.2352696799999999E-2</v>
      </c>
      <c r="U462">
        <f t="shared" si="131"/>
        <v>-1.2632192351999997E-2</v>
      </c>
      <c r="V462">
        <f t="shared" si="131"/>
        <v>7.9230516361411762E-2</v>
      </c>
      <c r="W462">
        <f t="shared" si="131"/>
        <v>-5.9905487546273943E-2</v>
      </c>
      <c r="X462">
        <f t="shared" si="131"/>
        <v>-5.7618293945616704E-2</v>
      </c>
      <c r="Y462">
        <f t="shared" si="131"/>
        <v>-0.10347458399999999</v>
      </c>
      <c r="Z462">
        <f t="shared" si="131"/>
        <v>-6.1594754399999993E-2</v>
      </c>
      <c r="AA462">
        <f t="shared" si="130"/>
        <v>-9.2513899999999996E-2</v>
      </c>
      <c r="AB462">
        <f t="shared" si="130"/>
        <v>-4.4243999999999999E-2</v>
      </c>
      <c r="AC462">
        <f t="shared" si="130"/>
        <v>0.11869485252889915</v>
      </c>
      <c r="AD462">
        <f t="shared" si="130"/>
        <v>-0.12342867250708309</v>
      </c>
      <c r="AE462">
        <f t="shared" si="130"/>
        <v>-8.6215838399999981E-2</v>
      </c>
      <c r="AF462">
        <f t="shared" si="130"/>
        <v>-0.2385921788243697</v>
      </c>
      <c r="AG462">
        <f t="shared" si="130"/>
        <v>2.86327778688E-4</v>
      </c>
      <c r="AH462">
        <f t="shared" si="130"/>
        <v>4.5633456000000001E-4</v>
      </c>
      <c r="AI462">
        <f t="shared" si="130"/>
        <v>8.3446875883796888E-5</v>
      </c>
      <c r="AJ462">
        <f t="shared" si="130"/>
        <v>3.0023773998909577E-2</v>
      </c>
      <c r="AK462">
        <f t="shared" si="130"/>
        <v>1.6341366733044968E-5</v>
      </c>
      <c r="AL462">
        <f t="shared" si="130"/>
        <v>3.146394265882764E-2</v>
      </c>
      <c r="AM462">
        <f t="shared" si="130"/>
        <v>0.38382347999999999</v>
      </c>
      <c r="AN462">
        <f t="shared" si="130"/>
        <v>1.7072298717953319E-5</v>
      </c>
      <c r="AO462">
        <f t="shared" si="130"/>
        <v>-1.1400055150779831E-2</v>
      </c>
      <c r="AP462">
        <f t="shared" si="129"/>
        <v>-1.3805275379569755E-2</v>
      </c>
      <c r="AQ462">
        <f t="shared" si="129"/>
        <v>-9.892813695317108E-3</v>
      </c>
      <c r="AR462">
        <f t="shared" si="129"/>
        <v>1.8210240279797049E-2</v>
      </c>
      <c r="AS462">
        <f t="shared" si="129"/>
        <v>-5.6510328195111939E-2</v>
      </c>
      <c r="AT462">
        <f t="shared" si="129"/>
        <v>-5.8426618291199991E-3</v>
      </c>
      <c r="AU462">
        <f t="shared" si="129"/>
        <v>0.12183247584000001</v>
      </c>
      <c r="AV462">
        <f t="shared" si="129"/>
        <v>4.6976799062422338E-2</v>
      </c>
      <c r="AW462">
        <f t="shared" si="129"/>
        <v>-2.0287881043199998E-3</v>
      </c>
    </row>
    <row r="463" spans="1:49" x14ac:dyDescent="0.25">
      <c r="A463">
        <v>0.6</v>
      </c>
      <c r="B463">
        <v>7.7</v>
      </c>
      <c r="C463">
        <v>22</v>
      </c>
      <c r="D463">
        <v>0.8</v>
      </c>
      <c r="E463">
        <f t="shared" si="125"/>
        <v>0.64845756302521007</v>
      </c>
      <c r="F463">
        <f t="shared" si="126"/>
        <v>0.93082772976757178</v>
      </c>
      <c r="G463">
        <f t="shared" si="123"/>
        <v>1372932.5009942283</v>
      </c>
      <c r="H463">
        <f t="shared" si="124"/>
        <v>1625710.9839604502</v>
      </c>
      <c r="I463">
        <f t="shared" si="127"/>
        <v>0.13184527707191462</v>
      </c>
      <c r="J463">
        <f t="shared" si="128"/>
        <v>2.0275333478540401E-2</v>
      </c>
      <c r="K463">
        <f t="shared" si="131"/>
        <v>5.3671799999999999E-2</v>
      </c>
      <c r="L463">
        <f t="shared" si="131"/>
        <v>-0.19606542400058821</v>
      </c>
      <c r="M463">
        <f t="shared" si="131"/>
        <v>0.34669</v>
      </c>
      <c r="N463">
        <f t="shared" si="131"/>
        <v>-2.6881655036933697E-2</v>
      </c>
      <c r="O463">
        <f t="shared" si="131"/>
        <v>-9.1002064896000032E-2</v>
      </c>
      <c r="P463">
        <f t="shared" si="131"/>
        <v>1.5563406511183609E-2</v>
      </c>
      <c r="Q463">
        <f t="shared" si="131"/>
        <v>-1.1556767662080007E-4</v>
      </c>
      <c r="R463">
        <f t="shared" si="131"/>
        <v>-2.8159513063599406E-3</v>
      </c>
      <c r="S463">
        <f t="shared" si="131"/>
        <v>0.26521896960000002</v>
      </c>
      <c r="T463">
        <f t="shared" si="131"/>
        <v>4.2352696799999999E-2</v>
      </c>
      <c r="U463">
        <f t="shared" si="131"/>
        <v>-2.9942974464000002E-2</v>
      </c>
      <c r="V463">
        <f t="shared" si="131"/>
        <v>0.10564068848188235</v>
      </c>
      <c r="W463">
        <f t="shared" si="131"/>
        <v>-7.9873983395031919E-2</v>
      </c>
      <c r="X463">
        <f t="shared" si="131"/>
        <v>-5.7618293945616704E-2</v>
      </c>
      <c r="Y463">
        <f t="shared" si="131"/>
        <v>-0.10347458399999999</v>
      </c>
      <c r="Z463">
        <f t="shared" si="131"/>
        <v>-0.10950178560000001</v>
      </c>
      <c r="AA463">
        <f t="shared" si="130"/>
        <v>-9.2513899999999996E-2</v>
      </c>
      <c r="AB463">
        <f t="shared" si="130"/>
        <v>-7.8656000000000018E-2</v>
      </c>
      <c r="AC463">
        <f t="shared" si="130"/>
        <v>0.15825980337186554</v>
      </c>
      <c r="AD463">
        <f t="shared" si="130"/>
        <v>-0.12342867250708309</v>
      </c>
      <c r="AE463">
        <f t="shared" si="130"/>
        <v>-0.1532726016</v>
      </c>
      <c r="AF463">
        <f t="shared" si="130"/>
        <v>-0.31812290509915964</v>
      </c>
      <c r="AG463">
        <f t="shared" si="130"/>
        <v>2.1450362716160017E-3</v>
      </c>
      <c r="AH463">
        <f t="shared" si="130"/>
        <v>6.0844608000000001E-4</v>
      </c>
      <c r="AI463">
        <f t="shared" si="130"/>
        <v>3.516444481687575E-4</v>
      </c>
      <c r="AJ463">
        <f t="shared" si="130"/>
        <v>3.0023773998909577E-2</v>
      </c>
      <c r="AK463">
        <f t="shared" si="130"/>
        <v>5.1646788687154491E-5</v>
      </c>
      <c r="AL463">
        <f t="shared" si="130"/>
        <v>4.195192354510352E-2</v>
      </c>
      <c r="AM463">
        <f t="shared" si="130"/>
        <v>0.51176463999999999</v>
      </c>
      <c r="AN463">
        <f t="shared" si="130"/>
        <v>1.2789782450614879E-4</v>
      </c>
      <c r="AO463">
        <f t="shared" si="130"/>
        <v>-1.1400055150779831E-2</v>
      </c>
      <c r="AP463">
        <f t="shared" si="129"/>
        <v>-1.3805275379569755E-2</v>
      </c>
      <c r="AQ463">
        <f t="shared" si="129"/>
        <v>-1.7587224347230417E-2</v>
      </c>
      <c r="AR463">
        <f t="shared" si="129"/>
        <v>2.4280320373062735E-2</v>
      </c>
      <c r="AS463">
        <f t="shared" si="129"/>
        <v>-0.10046280568019901</v>
      </c>
      <c r="AT463">
        <f t="shared" si="129"/>
        <v>-1.8465696645120006E-2</v>
      </c>
      <c r="AU463">
        <f t="shared" si="129"/>
        <v>0.28878809088000007</v>
      </c>
      <c r="AV463">
        <f t="shared" si="129"/>
        <v>8.351430944430642E-2</v>
      </c>
      <c r="AW463">
        <f t="shared" si="129"/>
        <v>-1.1399061831680006E-2</v>
      </c>
    </row>
    <row r="464" spans="1:49" x14ac:dyDescent="0.25">
      <c r="A464">
        <v>0.6</v>
      </c>
      <c r="B464">
        <v>7.7</v>
      </c>
      <c r="C464">
        <v>22</v>
      </c>
      <c r="D464">
        <v>1</v>
      </c>
      <c r="E464">
        <f t="shared" si="125"/>
        <v>0.64845756302521007</v>
      </c>
      <c r="F464" t="str">
        <f t="shared" si="126"/>
        <v/>
      </c>
      <c r="G464">
        <f t="shared" si="123"/>
        <v>2454225.6980912173</v>
      </c>
      <c r="H464">
        <f t="shared" si="124"/>
        <v>3074676.6543414933</v>
      </c>
      <c r="I464">
        <f t="shared" si="127"/>
        <v>0.23568388608145416</v>
      </c>
      <c r="J464">
        <f t="shared" si="128"/>
        <v>3.8346357452533064E-2</v>
      </c>
      <c r="K464">
        <f t="shared" si="131"/>
        <v>5.3671799999999999E-2</v>
      </c>
      <c r="L464">
        <f t="shared" si="131"/>
        <v>-0.19606542400058821</v>
      </c>
      <c r="M464">
        <f t="shared" si="131"/>
        <v>0.43336249999999998</v>
      </c>
      <c r="N464">
        <f t="shared" si="131"/>
        <v>-2.6881655036933697E-2</v>
      </c>
      <c r="O464">
        <f t="shared" si="131"/>
        <v>-0.14219072640000002</v>
      </c>
      <c r="P464">
        <f t="shared" si="131"/>
        <v>1.9454258138979511E-2</v>
      </c>
      <c r="Q464">
        <f t="shared" si="131"/>
        <v>-4.408557E-4</v>
      </c>
      <c r="R464">
        <f t="shared" si="131"/>
        <v>-3.5199391329499259E-3</v>
      </c>
      <c r="S464">
        <f t="shared" si="131"/>
        <v>0.41440463999999999</v>
      </c>
      <c r="T464">
        <f t="shared" si="131"/>
        <v>4.2352696799999999E-2</v>
      </c>
      <c r="U464">
        <f t="shared" si="131"/>
        <v>-5.8482371999999991E-2</v>
      </c>
      <c r="V464">
        <f t="shared" si="131"/>
        <v>0.13205086060235294</v>
      </c>
      <c r="W464">
        <f t="shared" si="131"/>
        <v>-9.9842479243789903E-2</v>
      </c>
      <c r="X464">
        <f t="shared" si="131"/>
        <v>-5.7618293945616704E-2</v>
      </c>
      <c r="Y464">
        <f t="shared" si="131"/>
        <v>-0.10347458399999999</v>
      </c>
      <c r="Z464">
        <f t="shared" si="131"/>
        <v>-0.17109653999999999</v>
      </c>
      <c r="AA464">
        <f t="shared" si="130"/>
        <v>-9.2513899999999996E-2</v>
      </c>
      <c r="AB464">
        <f t="shared" si="130"/>
        <v>-0.1229</v>
      </c>
      <c r="AC464">
        <f t="shared" si="130"/>
        <v>0.19782475421483192</v>
      </c>
      <c r="AD464">
        <f t="shared" si="130"/>
        <v>-0.12342867250708309</v>
      </c>
      <c r="AE464">
        <f t="shared" si="130"/>
        <v>-0.23948843999999997</v>
      </c>
      <c r="AF464">
        <f t="shared" si="130"/>
        <v>-0.39765363137394955</v>
      </c>
      <c r="AG464">
        <f t="shared" si="130"/>
        <v>1.0228330000000001E-2</v>
      </c>
      <c r="AH464">
        <f t="shared" si="130"/>
        <v>7.6055760000000002E-4</v>
      </c>
      <c r="AI464">
        <f t="shared" si="130"/>
        <v>1.0731336919212564E-3</v>
      </c>
      <c r="AJ464">
        <f t="shared" si="130"/>
        <v>3.0023773998909577E-2</v>
      </c>
      <c r="AK464">
        <f t="shared" si="130"/>
        <v>1.2609079269324823E-4</v>
      </c>
      <c r="AL464">
        <f t="shared" si="130"/>
        <v>5.24399044313794E-2</v>
      </c>
      <c r="AM464">
        <f t="shared" si="130"/>
        <v>0.63970579999999999</v>
      </c>
      <c r="AN464">
        <f t="shared" si="130"/>
        <v>6.0986435177873949E-4</v>
      </c>
      <c r="AO464">
        <f t="shared" si="130"/>
        <v>-1.1400055150779831E-2</v>
      </c>
      <c r="AP464">
        <f t="shared" si="129"/>
        <v>-1.3805275379569755E-2</v>
      </c>
      <c r="AQ464">
        <f t="shared" si="129"/>
        <v>-2.7480038042547519E-2</v>
      </c>
      <c r="AR464">
        <f t="shared" si="129"/>
        <v>3.0350400466328413E-2</v>
      </c>
      <c r="AS464">
        <f t="shared" si="129"/>
        <v>-0.15697313387531092</v>
      </c>
      <c r="AT464">
        <f t="shared" si="129"/>
        <v>-4.5082267199999998E-2</v>
      </c>
      <c r="AU464">
        <f t="shared" si="129"/>
        <v>0.56403924000000005</v>
      </c>
      <c r="AV464">
        <f t="shared" si="129"/>
        <v>0.13049110850672874</v>
      </c>
      <c r="AW464">
        <f t="shared" si="129"/>
        <v>-4.3483969999999997E-2</v>
      </c>
    </row>
    <row r="465" spans="1:49" x14ac:dyDescent="0.25">
      <c r="A465">
        <v>0.6</v>
      </c>
      <c r="B465">
        <v>7.7</v>
      </c>
      <c r="C465">
        <v>22</v>
      </c>
      <c r="D465">
        <v>1.2</v>
      </c>
      <c r="E465">
        <f t="shared" si="125"/>
        <v>0.64845756302521007</v>
      </c>
      <c r="F465" t="str">
        <f t="shared" si="126"/>
        <v/>
      </c>
      <c r="G465">
        <f t="shared" si="123"/>
        <v>3467868.1907353993</v>
      </c>
      <c r="H465">
        <f t="shared" si="124"/>
        <v>4895464.3733444782</v>
      </c>
      <c r="I465">
        <f t="shared" si="127"/>
        <v>0.33302587135586365</v>
      </c>
      <c r="J465">
        <f t="shared" si="128"/>
        <v>6.1054623903733063E-2</v>
      </c>
      <c r="K465">
        <f t="shared" si="131"/>
        <v>5.3671799999999999E-2</v>
      </c>
      <c r="L465">
        <f t="shared" si="131"/>
        <v>-0.19606542400058821</v>
      </c>
      <c r="M465">
        <f t="shared" si="131"/>
        <v>0.52003499999999991</v>
      </c>
      <c r="N465">
        <f t="shared" si="131"/>
        <v>-2.6881655036933697E-2</v>
      </c>
      <c r="O465">
        <f t="shared" si="131"/>
        <v>-0.20475464601600002</v>
      </c>
      <c r="P465">
        <f t="shared" si="131"/>
        <v>2.3345109766775413E-2</v>
      </c>
      <c r="Q465">
        <f t="shared" si="131"/>
        <v>-1.3163880665087999E-3</v>
      </c>
      <c r="R465">
        <f t="shared" si="131"/>
        <v>-4.2239269595399113E-3</v>
      </c>
      <c r="S465">
        <f t="shared" si="131"/>
        <v>0.59674268159999999</v>
      </c>
      <c r="T465">
        <f t="shared" si="131"/>
        <v>4.2352696799999999E-2</v>
      </c>
      <c r="U465">
        <f t="shared" si="131"/>
        <v>-0.10105753881599998</v>
      </c>
      <c r="V465">
        <f t="shared" si="131"/>
        <v>0.15846103272282352</v>
      </c>
      <c r="W465">
        <f t="shared" si="131"/>
        <v>-0.11981097509254789</v>
      </c>
      <c r="X465">
        <f t="shared" si="131"/>
        <v>-5.7618293945616704E-2</v>
      </c>
      <c r="Y465">
        <f t="shared" si="131"/>
        <v>-0.10347458399999999</v>
      </c>
      <c r="Z465">
        <f t="shared" si="131"/>
        <v>-0.24637901759999997</v>
      </c>
      <c r="AA465">
        <f t="shared" si="130"/>
        <v>-9.2513899999999996E-2</v>
      </c>
      <c r="AB465">
        <f t="shared" si="130"/>
        <v>-0.17697599999999999</v>
      </c>
      <c r="AC465">
        <f t="shared" si="130"/>
        <v>0.2373897050577983</v>
      </c>
      <c r="AD465">
        <f t="shared" si="130"/>
        <v>-0.12342867250708309</v>
      </c>
      <c r="AE465">
        <f t="shared" si="130"/>
        <v>-0.34486335359999992</v>
      </c>
      <c r="AF465">
        <f t="shared" si="130"/>
        <v>-0.4771843576487394</v>
      </c>
      <c r="AG465">
        <f t="shared" si="130"/>
        <v>3.6649955672064E-2</v>
      </c>
      <c r="AH465">
        <f t="shared" si="130"/>
        <v>9.1266912000000002E-4</v>
      </c>
      <c r="AI465">
        <f t="shared" si="130"/>
        <v>2.6703000282815004E-3</v>
      </c>
      <c r="AJ465">
        <f t="shared" si="130"/>
        <v>3.0023773998909577E-2</v>
      </c>
      <c r="AK465">
        <f t="shared" si="130"/>
        <v>2.6146186772871949E-4</v>
      </c>
      <c r="AL465">
        <f t="shared" si="130"/>
        <v>6.292788531765528E-2</v>
      </c>
      <c r="AM465">
        <f t="shared" si="130"/>
        <v>0.76764695999999999</v>
      </c>
      <c r="AN465">
        <f t="shared" si="130"/>
        <v>2.1852542358980248E-3</v>
      </c>
      <c r="AO465">
        <f t="shared" si="130"/>
        <v>-1.1400055150779831E-2</v>
      </c>
      <c r="AP465">
        <f t="shared" si="129"/>
        <v>-1.3805275379569755E-2</v>
      </c>
      <c r="AQ465">
        <f t="shared" si="129"/>
        <v>-3.9571254781268432E-2</v>
      </c>
      <c r="AR465">
        <f t="shared" si="129"/>
        <v>3.6420480559594098E-2</v>
      </c>
      <c r="AS465">
        <f t="shared" si="129"/>
        <v>-0.22604131278044776</v>
      </c>
      <c r="AT465">
        <f t="shared" si="129"/>
        <v>-9.3482589265919985E-2</v>
      </c>
      <c r="AU465">
        <f t="shared" si="129"/>
        <v>0.97465980672000008</v>
      </c>
      <c r="AV465">
        <f t="shared" si="129"/>
        <v>0.18790719624968935</v>
      </c>
      <c r="AW465">
        <f t="shared" si="129"/>
        <v>-0.12984243867647999</v>
      </c>
    </row>
    <row r="466" spans="1:49" x14ac:dyDescent="0.25">
      <c r="A466">
        <v>0.6</v>
      </c>
      <c r="B466">
        <v>7.7</v>
      </c>
      <c r="C466">
        <v>22</v>
      </c>
      <c r="D466">
        <v>1.4</v>
      </c>
      <c r="E466">
        <f t="shared" si="125"/>
        <v>0.64845756302521007</v>
      </c>
      <c r="F466" t="str">
        <f t="shared" si="126"/>
        <v/>
      </c>
      <c r="G466">
        <f t="shared" si="123"/>
        <v>4378617.2214725846</v>
      </c>
      <c r="H466">
        <f t="shared" si="124"/>
        <v>7001903.9764249157</v>
      </c>
      <c r="I466">
        <f t="shared" si="127"/>
        <v>0.420486804951336</v>
      </c>
      <c r="J466">
        <f t="shared" si="128"/>
        <v>8.7325446839809848E-2</v>
      </c>
      <c r="K466">
        <f t="shared" si="131"/>
        <v>5.3671799999999999E-2</v>
      </c>
      <c r="L466">
        <f t="shared" si="131"/>
        <v>-0.19606542400058821</v>
      </c>
      <c r="M466">
        <f t="shared" si="131"/>
        <v>0.60670749999999996</v>
      </c>
      <c r="N466">
        <f t="shared" si="131"/>
        <v>-2.6881655036933697E-2</v>
      </c>
      <c r="O466">
        <f t="shared" si="131"/>
        <v>-0.27869382374399998</v>
      </c>
      <c r="P466">
        <f t="shared" si="131"/>
        <v>2.7235961394571313E-2</v>
      </c>
      <c r="Q466">
        <f t="shared" si="131"/>
        <v>-3.3194388639551987E-3</v>
      </c>
      <c r="R466">
        <f t="shared" si="131"/>
        <v>-4.9279147861298958E-3</v>
      </c>
      <c r="S466">
        <f t="shared" si="131"/>
        <v>0.81223309439999991</v>
      </c>
      <c r="T466">
        <f t="shared" si="131"/>
        <v>4.2352696799999999E-2</v>
      </c>
      <c r="U466">
        <f t="shared" si="131"/>
        <v>-0.16047562876799992</v>
      </c>
      <c r="V466">
        <f t="shared" si="131"/>
        <v>0.18487120484329408</v>
      </c>
      <c r="W466">
        <f t="shared" si="131"/>
        <v>-0.13977947094130586</v>
      </c>
      <c r="X466">
        <f t="shared" si="131"/>
        <v>-5.7618293945616704E-2</v>
      </c>
      <c r="Y466">
        <f t="shared" si="131"/>
        <v>-0.10347458399999999</v>
      </c>
      <c r="Z466">
        <f t="shared" si="131"/>
        <v>-0.33534921839999993</v>
      </c>
      <c r="AA466">
        <f t="shared" si="130"/>
        <v>-9.2513899999999996E-2</v>
      </c>
      <c r="AB466">
        <f t="shared" si="130"/>
        <v>-0.24088399999999996</v>
      </c>
      <c r="AC466">
        <f t="shared" si="130"/>
        <v>0.27695465590076468</v>
      </c>
      <c r="AD466">
        <f t="shared" si="130"/>
        <v>-0.12342867250708309</v>
      </c>
      <c r="AE466">
        <f t="shared" si="130"/>
        <v>-0.46939734239999986</v>
      </c>
      <c r="AF466">
        <f t="shared" si="130"/>
        <v>-0.55671508392352931</v>
      </c>
      <c r="AG466">
        <f t="shared" si="130"/>
        <v>0.10782041053683195</v>
      </c>
      <c r="AH466">
        <f t="shared" si="130"/>
        <v>1.06478064E-3</v>
      </c>
      <c r="AI466">
        <f t="shared" si="130"/>
        <v>5.7715705472385758E-3</v>
      </c>
      <c r="AJ466">
        <f t="shared" si="130"/>
        <v>3.0023773998909577E-2</v>
      </c>
      <c r="AK466">
        <f t="shared" si="130"/>
        <v>4.8439038921038226E-4</v>
      </c>
      <c r="AL466">
        <f t="shared" si="130"/>
        <v>7.341586620393116E-2</v>
      </c>
      <c r="AM466">
        <f t="shared" si="130"/>
        <v>0.89558811999999988</v>
      </c>
      <c r="AN466">
        <f t="shared" si="130"/>
        <v>6.4287938285685518E-3</v>
      </c>
      <c r="AO466">
        <f t="shared" si="130"/>
        <v>-1.1400055150779831E-2</v>
      </c>
      <c r="AP466">
        <f t="shared" si="129"/>
        <v>-1.3805275379569755E-2</v>
      </c>
      <c r="AQ466">
        <f t="shared" si="129"/>
        <v>-5.3860874563393141E-2</v>
      </c>
      <c r="AR466">
        <f t="shared" si="129"/>
        <v>4.2490560652859777E-2</v>
      </c>
      <c r="AS466">
        <f t="shared" si="129"/>
        <v>-0.30766734239560939</v>
      </c>
      <c r="AT466">
        <f t="shared" si="129"/>
        <v>-0.17318803767551993</v>
      </c>
      <c r="AU466">
        <f t="shared" si="129"/>
        <v>1.5477236745599998</v>
      </c>
      <c r="AV466">
        <f t="shared" si="129"/>
        <v>0.2557625726731883</v>
      </c>
      <c r="AW466">
        <f t="shared" si="129"/>
        <v>-0.32741411753791982</v>
      </c>
    </row>
    <row r="467" spans="1:49" x14ac:dyDescent="0.25">
      <c r="A467">
        <v>0.6</v>
      </c>
      <c r="B467">
        <v>7.7</v>
      </c>
      <c r="C467">
        <v>22</v>
      </c>
      <c r="D467">
        <v>1.6</v>
      </c>
      <c r="E467">
        <f t="shared" si="125"/>
        <v>0.64845756302521007</v>
      </c>
      <c r="F467" t="str">
        <f t="shared" si="126"/>
        <v/>
      </c>
      <c r="G467">
        <f t="shared" si="123"/>
        <v>5147387.0469829794</v>
      </c>
      <c r="H467">
        <f t="shared" si="124"/>
        <v>9211525.415895652</v>
      </c>
      <c r="I467">
        <f t="shared" si="127"/>
        <v>0.49431320980047833</v>
      </c>
      <c r="J467">
        <f t="shared" si="128"/>
        <v>0.11488311975253192</v>
      </c>
      <c r="K467">
        <f t="shared" si="131"/>
        <v>5.3671799999999999E-2</v>
      </c>
      <c r="L467">
        <f t="shared" si="131"/>
        <v>-0.19606542400058821</v>
      </c>
      <c r="M467">
        <f t="shared" si="131"/>
        <v>0.69338</v>
      </c>
      <c r="N467">
        <f t="shared" si="131"/>
        <v>-2.6881655036933697E-2</v>
      </c>
      <c r="O467">
        <f t="shared" si="131"/>
        <v>-0.36400825958400013</v>
      </c>
      <c r="P467">
        <f t="shared" si="131"/>
        <v>3.1126813022367219E-2</v>
      </c>
      <c r="Q467">
        <f t="shared" si="131"/>
        <v>-7.3963313037312042E-3</v>
      </c>
      <c r="R467">
        <f t="shared" si="131"/>
        <v>-5.6319026127198812E-3</v>
      </c>
      <c r="S467">
        <f t="shared" si="131"/>
        <v>1.0608758784000001</v>
      </c>
      <c r="T467">
        <f t="shared" si="131"/>
        <v>4.2352696799999999E-2</v>
      </c>
      <c r="U467">
        <f t="shared" si="131"/>
        <v>-0.23954379571200002</v>
      </c>
      <c r="V467">
        <f t="shared" si="131"/>
        <v>0.2112813769637647</v>
      </c>
      <c r="W467">
        <f t="shared" si="131"/>
        <v>-0.15974796679006384</v>
      </c>
      <c r="X467">
        <f t="shared" si="131"/>
        <v>-5.7618293945616704E-2</v>
      </c>
      <c r="Y467">
        <f t="shared" si="131"/>
        <v>-0.10347458399999999</v>
      </c>
      <c r="Z467">
        <f t="shared" si="131"/>
        <v>-0.43800714240000005</v>
      </c>
      <c r="AA467">
        <f t="shared" si="130"/>
        <v>-9.2513899999999996E-2</v>
      </c>
      <c r="AB467">
        <f t="shared" si="130"/>
        <v>-0.31462400000000007</v>
      </c>
      <c r="AC467">
        <f t="shared" si="130"/>
        <v>0.31651960674373109</v>
      </c>
      <c r="AD467">
        <f t="shared" si="130"/>
        <v>-0.12342867250708309</v>
      </c>
      <c r="AE467">
        <f t="shared" si="130"/>
        <v>-0.61309040640000001</v>
      </c>
      <c r="AF467">
        <f t="shared" si="130"/>
        <v>-0.63624581019831927</v>
      </c>
      <c r="AG467">
        <f t="shared" si="130"/>
        <v>0.27456464276684822</v>
      </c>
      <c r="AH467">
        <f t="shared" si="130"/>
        <v>1.21689216E-3</v>
      </c>
      <c r="AI467">
        <f t="shared" si="130"/>
        <v>1.125262234140024E-2</v>
      </c>
      <c r="AJ467">
        <f t="shared" si="130"/>
        <v>3.0023773998909577E-2</v>
      </c>
      <c r="AK467">
        <f t="shared" si="130"/>
        <v>8.2634861899447186E-4</v>
      </c>
      <c r="AL467">
        <f t="shared" si="130"/>
        <v>8.390384709020704E-2</v>
      </c>
      <c r="AM467">
        <f t="shared" si="130"/>
        <v>1.02352928</v>
      </c>
      <c r="AN467">
        <f t="shared" si="130"/>
        <v>1.6370921536787045E-2</v>
      </c>
      <c r="AO467">
        <f t="shared" si="130"/>
        <v>-1.1400055150779831E-2</v>
      </c>
      <c r="AP467">
        <f t="shared" si="129"/>
        <v>-1.3805275379569755E-2</v>
      </c>
      <c r="AQ467">
        <f t="shared" si="129"/>
        <v>-7.0348897388921666E-2</v>
      </c>
      <c r="AR467">
        <f t="shared" si="129"/>
        <v>4.8560640746125469E-2</v>
      </c>
      <c r="AS467">
        <f t="shared" si="129"/>
        <v>-0.40185122272079604</v>
      </c>
      <c r="AT467">
        <f t="shared" si="129"/>
        <v>-0.2954511463219201</v>
      </c>
      <c r="AU467">
        <f t="shared" si="129"/>
        <v>2.3103047270400006</v>
      </c>
      <c r="AV467">
        <f t="shared" si="129"/>
        <v>0.33405723777722568</v>
      </c>
      <c r="AW467">
        <f t="shared" si="129"/>
        <v>-0.72953995722752041</v>
      </c>
    </row>
    <row r="468" spans="1:49" x14ac:dyDescent="0.25">
      <c r="A468">
        <v>0.6</v>
      </c>
      <c r="B468">
        <v>7.7</v>
      </c>
      <c r="C468">
        <v>22.5</v>
      </c>
      <c r="D468">
        <v>0.4</v>
      </c>
      <c r="E468">
        <f t="shared" si="125"/>
        <v>0.6631952349121466</v>
      </c>
      <c r="F468" t="str">
        <f t="shared" si="126"/>
        <v/>
      </c>
      <c r="G468">
        <f t="shared" si="123"/>
        <v>-943611.39092754712</v>
      </c>
      <c r="H468">
        <f t="shared" si="124"/>
        <v>-324121.82091538765</v>
      </c>
      <c r="I468">
        <f t="shared" si="127"/>
        <v>-9.0616767535886461E-2</v>
      </c>
      <c r="J468">
        <f t="shared" si="128"/>
        <v>-4.0423409028840698E-3</v>
      </c>
      <c r="K468">
        <f t="shared" si="131"/>
        <v>5.3671799999999999E-2</v>
      </c>
      <c r="L468">
        <f t="shared" si="131"/>
        <v>-0.20052145636423793</v>
      </c>
      <c r="M468">
        <f t="shared" si="131"/>
        <v>0.173345</v>
      </c>
      <c r="N468">
        <f t="shared" si="131"/>
        <v>-2.8117433600098513E-2</v>
      </c>
      <c r="O468">
        <f t="shared" si="131"/>
        <v>-2.2750516224000008E-2</v>
      </c>
      <c r="P468">
        <f t="shared" si="131"/>
        <v>8.3244237082762372E-3</v>
      </c>
      <c r="Q468">
        <f t="shared" si="131"/>
        <v>-1.805744947200001E-6</v>
      </c>
      <c r="R468">
        <f t="shared" si="131"/>
        <v>-1.5404034909514358E-3</v>
      </c>
      <c r="S468">
        <f t="shared" si="131"/>
        <v>6.6304742400000005E-2</v>
      </c>
      <c r="T468">
        <f t="shared" si="131"/>
        <v>4.2352696799999999E-2</v>
      </c>
      <c r="U468">
        <f t="shared" si="131"/>
        <v>-3.7428718080000003E-3</v>
      </c>
      <c r="V468">
        <f t="shared" si="131"/>
        <v>5.4020806610053471E-2</v>
      </c>
      <c r="W468">
        <f t="shared" si="131"/>
        <v>-4.0844650599732232E-2</v>
      </c>
      <c r="X468">
        <f t="shared" si="131"/>
        <v>-6.0267068822248866E-2</v>
      </c>
      <c r="Y468">
        <f t="shared" si="131"/>
        <v>-0.10347458399999999</v>
      </c>
      <c r="Z468">
        <f t="shared" si="131"/>
        <v>-2.7375446400000003E-2</v>
      </c>
      <c r="AA468">
        <f t="shared" si="130"/>
        <v>-9.2513899999999996E-2</v>
      </c>
      <c r="AB468">
        <f t="shared" si="130"/>
        <v>-1.9664000000000004E-2</v>
      </c>
      <c r="AC468">
        <f t="shared" si="130"/>
        <v>8.0928308542431243E-2</v>
      </c>
      <c r="AD468">
        <f t="shared" si="130"/>
        <v>-0.12910282119155123</v>
      </c>
      <c r="AE468">
        <f t="shared" si="130"/>
        <v>-3.8318150400000001E-2</v>
      </c>
      <c r="AF468">
        <f t="shared" si="130"/>
        <v>-0.16267648556207026</v>
      </c>
      <c r="AG468">
        <f t="shared" si="130"/>
        <v>1.6758095872000014E-5</v>
      </c>
      <c r="AH468">
        <f t="shared" si="130"/>
        <v>3.0422304000000001E-4</v>
      </c>
      <c r="AI468">
        <f t="shared" si="130"/>
        <v>1.1494060039090485E-5</v>
      </c>
      <c r="AJ468">
        <f t="shared" si="130"/>
        <v>3.0706132498884792E-2</v>
      </c>
      <c r="AK468">
        <f t="shared" si="130"/>
        <v>3.5315282889676315E-6</v>
      </c>
      <c r="AL468">
        <f t="shared" si="130"/>
        <v>2.1940249271393236E-2</v>
      </c>
      <c r="AM468">
        <f t="shared" si="130"/>
        <v>0.25588232</v>
      </c>
      <c r="AN468">
        <f t="shared" si="130"/>
        <v>1.0219108847259758E-6</v>
      </c>
      <c r="AO468">
        <f t="shared" si="130"/>
        <v>-1.1659147313297553E-2</v>
      </c>
      <c r="AP468">
        <f t="shared" si="129"/>
        <v>-1.5103737298443849E-2</v>
      </c>
      <c r="AQ468">
        <f t="shared" si="129"/>
        <v>-4.5989319864593991E-3</v>
      </c>
      <c r="AR468">
        <f t="shared" si="129"/>
        <v>1.2986853129668369E-2</v>
      </c>
      <c r="AS468">
        <f t="shared" si="129"/>
        <v>-2.5686512815959971E-2</v>
      </c>
      <c r="AT468">
        <f t="shared" si="129"/>
        <v>-1.1541060403200004E-3</v>
      </c>
      <c r="AU468">
        <f t="shared" si="129"/>
        <v>3.6098511360000009E-2</v>
      </c>
      <c r="AV468">
        <f t="shared" si="129"/>
        <v>2.1353090482919251E-2</v>
      </c>
      <c r="AW468">
        <f t="shared" si="129"/>
        <v>-1.781103411200001E-4</v>
      </c>
    </row>
    <row r="469" spans="1:49" x14ac:dyDescent="0.25">
      <c r="A469">
        <v>0.6</v>
      </c>
      <c r="B469">
        <v>7.7</v>
      </c>
      <c r="C469">
        <v>22.5</v>
      </c>
      <c r="D469">
        <v>0.6</v>
      </c>
      <c r="E469">
        <f t="shared" si="125"/>
        <v>0.6631952349121466</v>
      </c>
      <c r="F469" t="str">
        <f t="shared" si="126"/>
        <v/>
      </c>
      <c r="G469">
        <f t="shared" si="123"/>
        <v>180681.80618013165</v>
      </c>
      <c r="H469">
        <f t="shared" si="124"/>
        <v>482590.23408561433</v>
      </c>
      <c r="I469">
        <f t="shared" si="127"/>
        <v>1.7351211935344502E-2</v>
      </c>
      <c r="J469">
        <f t="shared" si="128"/>
        <v>6.0187069079990574E-3</v>
      </c>
      <c r="K469">
        <f t="shared" si="131"/>
        <v>5.3671799999999999E-2</v>
      </c>
      <c r="L469">
        <f t="shared" si="131"/>
        <v>-0.20052145636423793</v>
      </c>
      <c r="M469">
        <f t="shared" si="131"/>
        <v>0.26001749999999996</v>
      </c>
      <c r="N469">
        <f t="shared" si="131"/>
        <v>-2.8117433600098513E-2</v>
      </c>
      <c r="O469">
        <f t="shared" si="131"/>
        <v>-5.1188661504000005E-2</v>
      </c>
      <c r="P469">
        <f t="shared" si="131"/>
        <v>1.2486635562414356E-2</v>
      </c>
      <c r="Q469">
        <f t="shared" si="131"/>
        <v>-2.0568563539199999E-5</v>
      </c>
      <c r="R469">
        <f t="shared" si="131"/>
        <v>-2.3106052364271538E-3</v>
      </c>
      <c r="S469">
        <f t="shared" si="131"/>
        <v>0.1491856704</v>
      </c>
      <c r="T469">
        <f t="shared" si="131"/>
        <v>4.2352696799999999E-2</v>
      </c>
      <c r="U469">
        <f t="shared" si="131"/>
        <v>-1.2632192351999997E-2</v>
      </c>
      <c r="V469">
        <f t="shared" si="131"/>
        <v>8.1031209915080199E-2</v>
      </c>
      <c r="W469">
        <f t="shared" si="131"/>
        <v>-6.1266975899598342E-2</v>
      </c>
      <c r="X469">
        <f t="shared" si="131"/>
        <v>-6.0267068822248866E-2</v>
      </c>
      <c r="Y469">
        <f t="shared" si="131"/>
        <v>-0.10347458399999999</v>
      </c>
      <c r="Z469">
        <f t="shared" si="131"/>
        <v>-6.1594754399999993E-2</v>
      </c>
      <c r="AA469">
        <f t="shared" si="130"/>
        <v>-9.2513899999999996E-2</v>
      </c>
      <c r="AB469">
        <f t="shared" si="130"/>
        <v>-4.4243999999999999E-2</v>
      </c>
      <c r="AC469">
        <f t="shared" si="130"/>
        <v>0.12139246281364685</v>
      </c>
      <c r="AD469">
        <f t="shared" si="130"/>
        <v>-0.12910282119155123</v>
      </c>
      <c r="AE469">
        <f t="shared" si="130"/>
        <v>-8.6215838399999981E-2</v>
      </c>
      <c r="AF469">
        <f t="shared" si="130"/>
        <v>-0.24401472834310536</v>
      </c>
      <c r="AG469">
        <f t="shared" si="130"/>
        <v>2.86327778688E-4</v>
      </c>
      <c r="AH469">
        <f t="shared" si="130"/>
        <v>4.5633456000000001E-4</v>
      </c>
      <c r="AI469">
        <f t="shared" si="130"/>
        <v>8.7283018421843313E-5</v>
      </c>
      <c r="AJ469">
        <f t="shared" si="130"/>
        <v>3.0706132498884792E-2</v>
      </c>
      <c r="AK469">
        <f t="shared" si="130"/>
        <v>1.7878361962898626E-5</v>
      </c>
      <c r="AL469">
        <f t="shared" si="130"/>
        <v>3.2910373907089854E-2</v>
      </c>
      <c r="AM469">
        <f t="shared" si="130"/>
        <v>0.38382347999999999</v>
      </c>
      <c r="AN469">
        <f t="shared" si="130"/>
        <v>1.7460305506997713E-5</v>
      </c>
      <c r="AO469">
        <f t="shared" si="130"/>
        <v>-1.1659147313297553E-2</v>
      </c>
      <c r="AP469">
        <f t="shared" si="129"/>
        <v>-1.5103737298443849E-2</v>
      </c>
      <c r="AQ469">
        <f t="shared" si="129"/>
        <v>-1.0347596969533645E-2</v>
      </c>
      <c r="AR469">
        <f t="shared" si="129"/>
        <v>1.9480279694502552E-2</v>
      </c>
      <c r="AS469">
        <f t="shared" si="129"/>
        <v>-5.7794653835909933E-2</v>
      </c>
      <c r="AT469">
        <f t="shared" si="129"/>
        <v>-5.8426618291199991E-3</v>
      </c>
      <c r="AU469">
        <f t="shared" si="129"/>
        <v>0.12183247584000001</v>
      </c>
      <c r="AV469">
        <f t="shared" si="129"/>
        <v>4.8044453586568302E-2</v>
      </c>
      <c r="AW469">
        <f t="shared" si="129"/>
        <v>-2.0287881043199998E-3</v>
      </c>
    </row>
    <row r="470" spans="1:49" x14ac:dyDescent="0.25">
      <c r="A470">
        <v>0.6</v>
      </c>
      <c r="B470">
        <v>7.7</v>
      </c>
      <c r="C470">
        <v>22.5</v>
      </c>
      <c r="D470">
        <v>0.8</v>
      </c>
      <c r="E470">
        <f t="shared" si="125"/>
        <v>0.6631952349121466</v>
      </c>
      <c r="F470">
        <f t="shared" si="126"/>
        <v>0.93986561445255246</v>
      </c>
      <c r="G470">
        <f t="shared" si="123"/>
        <v>1300723.2067802565</v>
      </c>
      <c r="H470">
        <f t="shared" si="124"/>
        <v>1563727.2920995911</v>
      </c>
      <c r="I470">
        <f t="shared" si="127"/>
        <v>0.1249108834320859</v>
      </c>
      <c r="J470">
        <f t="shared" si="128"/>
        <v>1.9502293230237215E-2</v>
      </c>
      <c r="K470">
        <f t="shared" si="131"/>
        <v>5.3671799999999999E-2</v>
      </c>
      <c r="L470">
        <f t="shared" si="131"/>
        <v>-0.20052145636423793</v>
      </c>
      <c r="M470">
        <f t="shared" si="131"/>
        <v>0.34669</v>
      </c>
      <c r="N470">
        <f t="shared" si="131"/>
        <v>-2.8117433600098513E-2</v>
      </c>
      <c r="O470">
        <f t="shared" si="131"/>
        <v>-9.1002064896000032E-2</v>
      </c>
      <c r="P470">
        <f t="shared" si="131"/>
        <v>1.6648847416552474E-2</v>
      </c>
      <c r="Q470">
        <f t="shared" si="131"/>
        <v>-1.1556767662080007E-4</v>
      </c>
      <c r="R470">
        <f t="shared" si="131"/>
        <v>-3.0808069819028717E-3</v>
      </c>
      <c r="S470">
        <f t="shared" si="131"/>
        <v>0.26521896960000002</v>
      </c>
      <c r="T470">
        <f t="shared" si="131"/>
        <v>4.2352696799999999E-2</v>
      </c>
      <c r="U470">
        <f t="shared" si="131"/>
        <v>-2.9942974464000002E-2</v>
      </c>
      <c r="V470">
        <f t="shared" si="131"/>
        <v>0.10804161322010694</v>
      </c>
      <c r="W470">
        <f t="shared" si="131"/>
        <v>-8.1689301199464465E-2</v>
      </c>
      <c r="X470">
        <f t="shared" si="131"/>
        <v>-6.0267068822248866E-2</v>
      </c>
      <c r="Y470">
        <f t="shared" si="131"/>
        <v>-0.10347458399999999</v>
      </c>
      <c r="Z470">
        <f t="shared" si="131"/>
        <v>-0.10950178560000001</v>
      </c>
      <c r="AA470">
        <f t="shared" si="130"/>
        <v>-9.2513899999999996E-2</v>
      </c>
      <c r="AB470">
        <f t="shared" si="130"/>
        <v>-7.8656000000000018E-2</v>
      </c>
      <c r="AC470">
        <f t="shared" si="130"/>
        <v>0.16185661708486249</v>
      </c>
      <c r="AD470">
        <f t="shared" si="130"/>
        <v>-0.12910282119155123</v>
      </c>
      <c r="AE470">
        <f t="shared" si="130"/>
        <v>-0.1532726016</v>
      </c>
      <c r="AF470">
        <f t="shared" si="130"/>
        <v>-0.32535297112414052</v>
      </c>
      <c r="AG470">
        <f t="shared" si="130"/>
        <v>2.1450362716160017E-3</v>
      </c>
      <c r="AH470">
        <f t="shared" si="130"/>
        <v>6.0844608000000001E-4</v>
      </c>
      <c r="AI470">
        <f t="shared" si="130"/>
        <v>3.6780992125089553E-4</v>
      </c>
      <c r="AJ470">
        <f t="shared" si="130"/>
        <v>3.0706132498884792E-2</v>
      </c>
      <c r="AK470">
        <f t="shared" si="130"/>
        <v>5.6504452623482104E-5</v>
      </c>
      <c r="AL470">
        <f t="shared" si="130"/>
        <v>4.3880498542786472E-2</v>
      </c>
      <c r="AM470">
        <f t="shared" si="130"/>
        <v>0.51176463999999999</v>
      </c>
      <c r="AN470">
        <f t="shared" si="130"/>
        <v>1.3080459324492491E-4</v>
      </c>
      <c r="AO470">
        <f t="shared" si="130"/>
        <v>-1.1659147313297553E-2</v>
      </c>
      <c r="AP470">
        <f t="shared" si="129"/>
        <v>-1.5103737298443849E-2</v>
      </c>
      <c r="AQ470">
        <f t="shared" si="129"/>
        <v>-1.8395727945837596E-2</v>
      </c>
      <c r="AR470">
        <f t="shared" si="129"/>
        <v>2.5973706259336739E-2</v>
      </c>
      <c r="AS470">
        <f t="shared" si="129"/>
        <v>-0.10274605126383989</v>
      </c>
      <c r="AT470">
        <f t="shared" si="129"/>
        <v>-1.8465696645120006E-2</v>
      </c>
      <c r="AU470">
        <f t="shared" si="129"/>
        <v>0.28878809088000007</v>
      </c>
      <c r="AV470">
        <f t="shared" si="129"/>
        <v>8.5412361931677006E-2</v>
      </c>
      <c r="AW470">
        <f t="shared" si="129"/>
        <v>-1.1399061831680006E-2</v>
      </c>
    </row>
    <row r="471" spans="1:49" x14ac:dyDescent="0.25">
      <c r="A471">
        <v>0.6</v>
      </c>
      <c r="B471">
        <v>7.7</v>
      </c>
      <c r="C471">
        <v>22.5</v>
      </c>
      <c r="D471">
        <v>1</v>
      </c>
      <c r="E471">
        <f t="shared" si="125"/>
        <v>0.6631952349121466</v>
      </c>
      <c r="F471" t="str">
        <f t="shared" si="126"/>
        <v/>
      </c>
      <c r="G471">
        <f t="shared" si="123"/>
        <v>2385677.147301184</v>
      </c>
      <c r="H471">
        <f t="shared" si="124"/>
        <v>3007696.4072374948</v>
      </c>
      <c r="I471">
        <f t="shared" si="127"/>
        <v>0.22910104048252974</v>
      </c>
      <c r="J471">
        <f t="shared" si="128"/>
        <v>3.7511001808198163E-2</v>
      </c>
      <c r="K471">
        <f t="shared" si="131"/>
        <v>5.3671799999999999E-2</v>
      </c>
      <c r="L471">
        <f t="shared" si="131"/>
        <v>-0.20052145636423793</v>
      </c>
      <c r="M471">
        <f t="shared" si="131"/>
        <v>0.43336249999999998</v>
      </c>
      <c r="N471">
        <f t="shared" si="131"/>
        <v>-2.8117433600098513E-2</v>
      </c>
      <c r="O471">
        <f t="shared" si="131"/>
        <v>-0.14219072640000002</v>
      </c>
      <c r="P471">
        <f t="shared" si="131"/>
        <v>2.0811059270690591E-2</v>
      </c>
      <c r="Q471">
        <f t="shared" si="131"/>
        <v>-4.408557E-4</v>
      </c>
      <c r="R471">
        <f t="shared" si="131"/>
        <v>-3.8510087273785896E-3</v>
      </c>
      <c r="S471">
        <f t="shared" si="131"/>
        <v>0.41440463999999999</v>
      </c>
      <c r="T471">
        <f t="shared" si="131"/>
        <v>4.2352696799999999E-2</v>
      </c>
      <c r="U471">
        <f t="shared" si="131"/>
        <v>-5.8482371999999991E-2</v>
      </c>
      <c r="V471">
        <f t="shared" si="131"/>
        <v>0.13505201652513368</v>
      </c>
      <c r="W471">
        <f t="shared" si="131"/>
        <v>-0.10211162649933057</v>
      </c>
      <c r="X471">
        <f t="shared" si="131"/>
        <v>-6.0267068822248866E-2</v>
      </c>
      <c r="Y471">
        <f t="shared" si="131"/>
        <v>-0.10347458399999999</v>
      </c>
      <c r="Z471">
        <f t="shared" si="131"/>
        <v>-0.17109653999999999</v>
      </c>
      <c r="AA471">
        <f t="shared" si="130"/>
        <v>-9.2513899999999996E-2</v>
      </c>
      <c r="AB471">
        <f t="shared" si="130"/>
        <v>-0.1229</v>
      </c>
      <c r="AC471">
        <f t="shared" si="130"/>
        <v>0.20232077135607809</v>
      </c>
      <c r="AD471">
        <f t="shared" si="130"/>
        <v>-0.12910282119155123</v>
      </c>
      <c r="AE471">
        <f t="shared" si="130"/>
        <v>-0.23948843999999997</v>
      </c>
      <c r="AF471">
        <f t="shared" si="130"/>
        <v>-0.4066912139051756</v>
      </c>
      <c r="AG471">
        <f t="shared" si="130"/>
        <v>1.0228330000000001E-2</v>
      </c>
      <c r="AH471">
        <f t="shared" si="130"/>
        <v>7.6055760000000002E-4</v>
      </c>
      <c r="AI471">
        <f t="shared" si="130"/>
        <v>1.1224668006924296E-3</v>
      </c>
      <c r="AJ471">
        <f t="shared" si="130"/>
        <v>3.0706132498884792E-2</v>
      </c>
      <c r="AK471">
        <f t="shared" si="130"/>
        <v>1.3795032378779805E-4</v>
      </c>
      <c r="AL471">
        <f t="shared" si="130"/>
        <v>5.4850623178483091E-2</v>
      </c>
      <c r="AM471">
        <f t="shared" si="130"/>
        <v>0.63970579999999999</v>
      </c>
      <c r="AN471">
        <f t="shared" si="130"/>
        <v>6.2372490522825627E-4</v>
      </c>
      <c r="AO471">
        <f t="shared" si="130"/>
        <v>-1.1659147313297553E-2</v>
      </c>
      <c r="AP471">
        <f t="shared" si="129"/>
        <v>-1.5103737298443849E-2</v>
      </c>
      <c r="AQ471">
        <f t="shared" si="129"/>
        <v>-2.8743324915371238E-2</v>
      </c>
      <c r="AR471">
        <f t="shared" si="129"/>
        <v>3.2467132824170922E-2</v>
      </c>
      <c r="AS471">
        <f t="shared" si="129"/>
        <v>-0.1605407050997498</v>
      </c>
      <c r="AT471">
        <f t="shared" si="129"/>
        <v>-4.5082267199999998E-2</v>
      </c>
      <c r="AU471">
        <f t="shared" si="129"/>
        <v>0.56403924000000005</v>
      </c>
      <c r="AV471">
        <f t="shared" si="129"/>
        <v>0.13345681551824529</v>
      </c>
      <c r="AW471">
        <f t="shared" si="129"/>
        <v>-4.3483969999999997E-2</v>
      </c>
    </row>
    <row r="472" spans="1:49" x14ac:dyDescent="0.25">
      <c r="A472">
        <v>0.6</v>
      </c>
      <c r="B472">
        <v>7.7</v>
      </c>
      <c r="C472">
        <v>22.5</v>
      </c>
      <c r="D472">
        <v>1.2</v>
      </c>
      <c r="E472">
        <f t="shared" si="125"/>
        <v>0.6631952349121466</v>
      </c>
      <c r="F472" t="str">
        <f t="shared" si="126"/>
        <v/>
      </c>
      <c r="G472">
        <f t="shared" si="123"/>
        <v>3402980.383369308</v>
      </c>
      <c r="H472">
        <f t="shared" si="124"/>
        <v>4822859.1451016795</v>
      </c>
      <c r="I472">
        <f t="shared" si="127"/>
        <v>0.32679457379784388</v>
      </c>
      <c r="J472">
        <f t="shared" si="128"/>
        <v>6.0149115341982397E-2</v>
      </c>
      <c r="K472">
        <f t="shared" si="131"/>
        <v>5.3671799999999999E-2</v>
      </c>
      <c r="L472">
        <f t="shared" si="131"/>
        <v>-0.20052145636423793</v>
      </c>
      <c r="M472">
        <f t="shared" si="131"/>
        <v>0.52003499999999991</v>
      </c>
      <c r="N472">
        <f t="shared" si="131"/>
        <v>-2.8117433600098513E-2</v>
      </c>
      <c r="O472">
        <f t="shared" si="131"/>
        <v>-0.20475464601600002</v>
      </c>
      <c r="P472">
        <f t="shared" si="131"/>
        <v>2.4973271124828712E-2</v>
      </c>
      <c r="Q472">
        <f t="shared" si="131"/>
        <v>-1.3163880665087999E-3</v>
      </c>
      <c r="R472">
        <f t="shared" si="131"/>
        <v>-4.6212104728543075E-3</v>
      </c>
      <c r="S472">
        <f t="shared" si="131"/>
        <v>0.59674268159999999</v>
      </c>
      <c r="T472">
        <f t="shared" si="131"/>
        <v>4.2352696799999999E-2</v>
      </c>
      <c r="U472">
        <f t="shared" si="131"/>
        <v>-0.10105753881599998</v>
      </c>
      <c r="V472">
        <f t="shared" si="131"/>
        <v>0.1620624198301604</v>
      </c>
      <c r="W472">
        <f t="shared" si="131"/>
        <v>-0.12253395179919668</v>
      </c>
      <c r="X472">
        <f t="shared" si="131"/>
        <v>-6.0267068822248866E-2</v>
      </c>
      <c r="Y472">
        <f t="shared" si="131"/>
        <v>-0.10347458399999999</v>
      </c>
      <c r="Z472">
        <f t="shared" ref="Z472:AO486" si="132">Z$4*$A472^Z$1*$D472^Z$2*$E472^Z$3</f>
        <v>-0.24637901759999997</v>
      </c>
      <c r="AA472">
        <f t="shared" si="132"/>
        <v>-9.2513899999999996E-2</v>
      </c>
      <c r="AB472">
        <f t="shared" si="132"/>
        <v>-0.17697599999999999</v>
      </c>
      <c r="AC472">
        <f t="shared" si="132"/>
        <v>0.2427849256272937</v>
      </c>
      <c r="AD472">
        <f t="shared" si="132"/>
        <v>-0.12910282119155123</v>
      </c>
      <c r="AE472">
        <f t="shared" si="132"/>
        <v>-0.34486335359999992</v>
      </c>
      <c r="AF472">
        <f t="shared" si="132"/>
        <v>-0.48802945668621073</v>
      </c>
      <c r="AG472">
        <f t="shared" si="132"/>
        <v>3.6649955672064E-2</v>
      </c>
      <c r="AH472">
        <f t="shared" si="132"/>
        <v>9.1266912000000002E-4</v>
      </c>
      <c r="AI472">
        <f t="shared" si="132"/>
        <v>2.793056589498986E-3</v>
      </c>
      <c r="AJ472">
        <f t="shared" si="132"/>
        <v>3.0706132498884792E-2</v>
      </c>
      <c r="AK472">
        <f t="shared" si="132"/>
        <v>2.8605379140637802E-4</v>
      </c>
      <c r="AL472">
        <f t="shared" si="132"/>
        <v>6.5820747814179709E-2</v>
      </c>
      <c r="AM472">
        <f t="shared" si="132"/>
        <v>0.76764695999999999</v>
      </c>
      <c r="AN472">
        <f t="shared" si="132"/>
        <v>2.2349191048957073E-3</v>
      </c>
      <c r="AO472">
        <f t="shared" si="132"/>
        <v>-1.1659147313297553E-2</v>
      </c>
      <c r="AP472">
        <f t="shared" si="129"/>
        <v>-1.5103737298443849E-2</v>
      </c>
      <c r="AQ472">
        <f t="shared" si="129"/>
        <v>-4.139038787813458E-2</v>
      </c>
      <c r="AR472">
        <f t="shared" si="129"/>
        <v>3.8960559389005105E-2</v>
      </c>
      <c r="AS472">
        <f t="shared" si="129"/>
        <v>-0.23117861534363973</v>
      </c>
      <c r="AT472">
        <f t="shared" si="129"/>
        <v>-9.3482589265919985E-2</v>
      </c>
      <c r="AU472">
        <f t="shared" si="129"/>
        <v>0.97465980672000008</v>
      </c>
      <c r="AV472">
        <f t="shared" si="129"/>
        <v>0.19217781434627321</v>
      </c>
      <c r="AW472">
        <f t="shared" si="129"/>
        <v>-0.12984243867647999</v>
      </c>
    </row>
    <row r="473" spans="1:49" x14ac:dyDescent="0.25">
      <c r="A473">
        <v>0.6</v>
      </c>
      <c r="B473">
        <v>7.7</v>
      </c>
      <c r="C473">
        <v>22.5</v>
      </c>
      <c r="D473">
        <v>1.4</v>
      </c>
      <c r="E473">
        <f t="shared" si="125"/>
        <v>0.6631952349121466</v>
      </c>
      <c r="F473" t="str">
        <f t="shared" si="126"/>
        <v/>
      </c>
      <c r="G473">
        <f t="shared" si="123"/>
        <v>4317390.1575304344</v>
      </c>
      <c r="H473">
        <f t="shared" si="124"/>
        <v>6923584.0294565223</v>
      </c>
      <c r="I473">
        <f t="shared" si="127"/>
        <v>0.41460705543422066</v>
      </c>
      <c r="J473">
        <f t="shared" si="128"/>
        <v>8.6348666182932396E-2</v>
      </c>
      <c r="K473">
        <f t="shared" ref="K473:Z495" si="133">K$4*$A473^K$1*$D473^K$2*$E473^K$3</f>
        <v>5.3671799999999999E-2</v>
      </c>
      <c r="L473">
        <f t="shared" si="133"/>
        <v>-0.20052145636423793</v>
      </c>
      <c r="M473">
        <f t="shared" si="133"/>
        <v>0.60670749999999996</v>
      </c>
      <c r="N473">
        <f t="shared" si="133"/>
        <v>-2.8117433600098513E-2</v>
      </c>
      <c r="O473">
        <f t="shared" si="133"/>
        <v>-0.27869382374399998</v>
      </c>
      <c r="P473">
        <f t="shared" si="133"/>
        <v>2.9135482978966825E-2</v>
      </c>
      <c r="Q473">
        <f t="shared" si="133"/>
        <v>-3.3194388639551987E-3</v>
      </c>
      <c r="R473">
        <f t="shared" si="133"/>
        <v>-5.391412218330025E-3</v>
      </c>
      <c r="S473">
        <f t="shared" si="133"/>
        <v>0.81223309439999991</v>
      </c>
      <c r="T473">
        <f t="shared" si="133"/>
        <v>4.2352696799999999E-2</v>
      </c>
      <c r="U473">
        <f t="shared" si="133"/>
        <v>-0.16047562876799992</v>
      </c>
      <c r="V473">
        <f t="shared" si="133"/>
        <v>0.18907282313518714</v>
      </c>
      <c r="W473">
        <f t="shared" si="133"/>
        <v>-0.14295627709906281</v>
      </c>
      <c r="X473">
        <f t="shared" si="133"/>
        <v>-6.0267068822248866E-2</v>
      </c>
      <c r="Y473">
        <f t="shared" si="133"/>
        <v>-0.10347458399999999</v>
      </c>
      <c r="Z473">
        <f t="shared" si="133"/>
        <v>-0.33534921839999993</v>
      </c>
      <c r="AA473">
        <f t="shared" si="132"/>
        <v>-9.2513899999999996E-2</v>
      </c>
      <c r="AB473">
        <f t="shared" si="132"/>
        <v>-0.24088399999999996</v>
      </c>
      <c r="AC473">
        <f t="shared" si="132"/>
        <v>0.28324907989850934</v>
      </c>
      <c r="AD473">
        <f t="shared" si="132"/>
        <v>-0.12910282119155123</v>
      </c>
      <c r="AE473">
        <f t="shared" si="132"/>
        <v>-0.46939734239999986</v>
      </c>
      <c r="AF473">
        <f t="shared" si="132"/>
        <v>-0.56936769946724586</v>
      </c>
      <c r="AG473">
        <f t="shared" si="132"/>
        <v>0.10782041053683195</v>
      </c>
      <c r="AH473">
        <f t="shared" si="132"/>
        <v>1.06478064E-3</v>
      </c>
      <c r="AI473">
        <f t="shared" si="132"/>
        <v>6.0368958461560502E-3</v>
      </c>
      <c r="AJ473">
        <f t="shared" si="132"/>
        <v>3.0706132498884792E-2</v>
      </c>
      <c r="AK473">
        <f t="shared" si="132"/>
        <v>5.299499638632049E-4</v>
      </c>
      <c r="AL473">
        <f t="shared" si="132"/>
        <v>7.6790872449876313E-2</v>
      </c>
      <c r="AM473">
        <f t="shared" si="132"/>
        <v>0.89558811999999988</v>
      </c>
      <c r="AN473">
        <f t="shared" si="132"/>
        <v>6.5749027792178366E-3</v>
      </c>
      <c r="AO473">
        <f t="shared" si="132"/>
        <v>-1.1659147313297553E-2</v>
      </c>
      <c r="AP473">
        <f t="shared" si="129"/>
        <v>-1.5103737298443849E-2</v>
      </c>
      <c r="AQ473">
        <f t="shared" si="129"/>
        <v>-5.6336916834127622E-2</v>
      </c>
      <c r="AR473">
        <f t="shared" si="129"/>
        <v>4.5453985953839288E-2</v>
      </c>
      <c r="AS473">
        <f t="shared" si="129"/>
        <v>-0.31465978199550959</v>
      </c>
      <c r="AT473">
        <f t="shared" si="129"/>
        <v>-0.17318803767551993</v>
      </c>
      <c r="AU473">
        <f t="shared" si="129"/>
        <v>1.5477236745599998</v>
      </c>
      <c r="AV473">
        <f t="shared" si="129"/>
        <v>0.26157535841576074</v>
      </c>
      <c r="AW473">
        <f t="shared" si="129"/>
        <v>-0.32741411753791982</v>
      </c>
    </row>
    <row r="474" spans="1:49" x14ac:dyDescent="0.25">
      <c r="A474">
        <v>0.6</v>
      </c>
      <c r="B474">
        <v>7.7</v>
      </c>
      <c r="C474">
        <v>22.5</v>
      </c>
      <c r="D474">
        <v>1.6</v>
      </c>
      <c r="E474">
        <f t="shared" si="125"/>
        <v>0.6631952349121466</v>
      </c>
      <c r="F474" t="str">
        <f t="shared" si="126"/>
        <v/>
      </c>
      <c r="G474">
        <f t="shared" si="123"/>
        <v>5089820.7264647689</v>
      </c>
      <c r="H474">
        <f t="shared" si="124"/>
        <v>9128299.7658825759</v>
      </c>
      <c r="I474">
        <f t="shared" si="127"/>
        <v>0.48878500832426752</v>
      </c>
      <c r="J474">
        <f t="shared" si="128"/>
        <v>0.11384515677840437</v>
      </c>
      <c r="K474">
        <f t="shared" si="133"/>
        <v>5.3671799999999999E-2</v>
      </c>
      <c r="L474">
        <f t="shared" si="133"/>
        <v>-0.20052145636423793</v>
      </c>
      <c r="M474">
        <f t="shared" si="133"/>
        <v>0.69338</v>
      </c>
      <c r="N474">
        <f t="shared" si="133"/>
        <v>-2.8117433600098513E-2</v>
      </c>
      <c r="O474">
        <f t="shared" si="133"/>
        <v>-0.36400825958400013</v>
      </c>
      <c r="P474">
        <f t="shared" si="133"/>
        <v>3.3297694833104949E-2</v>
      </c>
      <c r="Q474">
        <f t="shared" si="133"/>
        <v>-7.3963313037312042E-3</v>
      </c>
      <c r="R474">
        <f t="shared" si="133"/>
        <v>-6.1616139638057434E-3</v>
      </c>
      <c r="S474">
        <f t="shared" si="133"/>
        <v>1.0608758784000001</v>
      </c>
      <c r="T474">
        <f t="shared" si="133"/>
        <v>4.2352696799999999E-2</v>
      </c>
      <c r="U474">
        <f t="shared" si="133"/>
        <v>-0.23954379571200002</v>
      </c>
      <c r="V474">
        <f t="shared" si="133"/>
        <v>0.21608322644021388</v>
      </c>
      <c r="W474">
        <f t="shared" si="133"/>
        <v>-0.16337860239892893</v>
      </c>
      <c r="X474">
        <f t="shared" si="133"/>
        <v>-6.0267068822248866E-2</v>
      </c>
      <c r="Y474">
        <f t="shared" si="133"/>
        <v>-0.10347458399999999</v>
      </c>
      <c r="Z474">
        <f t="shared" si="133"/>
        <v>-0.43800714240000005</v>
      </c>
      <c r="AA474">
        <f t="shared" si="132"/>
        <v>-9.2513899999999996E-2</v>
      </c>
      <c r="AB474">
        <f t="shared" si="132"/>
        <v>-0.31462400000000007</v>
      </c>
      <c r="AC474">
        <f t="shared" si="132"/>
        <v>0.32371323416972497</v>
      </c>
      <c r="AD474">
        <f t="shared" si="132"/>
        <v>-0.12910282119155123</v>
      </c>
      <c r="AE474">
        <f t="shared" si="132"/>
        <v>-0.61309040640000001</v>
      </c>
      <c r="AF474">
        <f t="shared" si="132"/>
        <v>-0.65070594224828104</v>
      </c>
      <c r="AG474">
        <f t="shared" si="132"/>
        <v>0.27456464276684822</v>
      </c>
      <c r="AH474">
        <f t="shared" si="132"/>
        <v>1.21689216E-3</v>
      </c>
      <c r="AI474">
        <f t="shared" si="132"/>
        <v>1.1769917480028657E-2</v>
      </c>
      <c r="AJ474">
        <f t="shared" si="132"/>
        <v>3.0706132498884792E-2</v>
      </c>
      <c r="AK474">
        <f t="shared" si="132"/>
        <v>9.0407124197571366E-4</v>
      </c>
      <c r="AL474">
        <f t="shared" si="132"/>
        <v>8.7760997085572945E-2</v>
      </c>
      <c r="AM474">
        <f t="shared" si="132"/>
        <v>1.02352928</v>
      </c>
      <c r="AN474">
        <f t="shared" si="132"/>
        <v>1.6742987935350388E-2</v>
      </c>
      <c r="AO474">
        <f t="shared" si="132"/>
        <v>-1.1659147313297553E-2</v>
      </c>
      <c r="AP474">
        <f t="shared" si="129"/>
        <v>-1.5103737298443849E-2</v>
      </c>
      <c r="AQ474">
        <f t="shared" si="129"/>
        <v>-7.3582911783350385E-2</v>
      </c>
      <c r="AR474">
        <f t="shared" si="129"/>
        <v>5.1947412518673478E-2</v>
      </c>
      <c r="AS474">
        <f t="shared" si="129"/>
        <v>-0.41098420505535954</v>
      </c>
      <c r="AT474">
        <f t="shared" si="129"/>
        <v>-0.2954511463219201</v>
      </c>
      <c r="AU474">
        <f t="shared" si="129"/>
        <v>2.3103047270400006</v>
      </c>
      <c r="AV474">
        <f t="shared" si="129"/>
        <v>0.34164944772670802</v>
      </c>
      <c r="AW474">
        <f t="shared" si="129"/>
        <v>-0.72953995722752041</v>
      </c>
    </row>
    <row r="475" spans="1:49" x14ac:dyDescent="0.25">
      <c r="A475">
        <v>0.6</v>
      </c>
      <c r="B475">
        <v>7.7</v>
      </c>
      <c r="C475">
        <v>23</v>
      </c>
      <c r="D475">
        <v>0.4</v>
      </c>
      <c r="E475">
        <f t="shared" si="125"/>
        <v>0.67793290679908325</v>
      </c>
      <c r="F475" t="str">
        <f t="shared" si="126"/>
        <v/>
      </c>
      <c r="G475">
        <f t="shared" si="123"/>
        <v>-1023889.3973011114</v>
      </c>
      <c r="H475">
        <f t="shared" si="124"/>
        <v>-380360.98263905017</v>
      </c>
      <c r="I475">
        <f t="shared" si="127"/>
        <v>-9.8326014702399586E-2</v>
      </c>
      <c r="J475">
        <f t="shared" si="128"/>
        <v>-4.7437372579255902E-3</v>
      </c>
      <c r="K475">
        <f t="shared" si="133"/>
        <v>5.3671799999999999E-2</v>
      </c>
      <c r="L475">
        <f t="shared" si="133"/>
        <v>-0.20497748872788768</v>
      </c>
      <c r="M475">
        <f t="shared" si="133"/>
        <v>0.173345</v>
      </c>
      <c r="N475">
        <f t="shared" si="133"/>
        <v>-2.9380982468053565E-2</v>
      </c>
      <c r="O475">
        <f t="shared" si="133"/>
        <v>-2.2750516224000008E-2</v>
      </c>
      <c r="P475">
        <f t="shared" si="133"/>
        <v>8.8918091200963084E-3</v>
      </c>
      <c r="Q475">
        <f t="shared" si="133"/>
        <v>-1.805744947200001E-6</v>
      </c>
      <c r="R475">
        <f t="shared" si="133"/>
        <v>-1.6819603970081279E-3</v>
      </c>
      <c r="S475">
        <f t="shared" si="133"/>
        <v>6.6304742400000005E-2</v>
      </c>
      <c r="T475">
        <f t="shared" si="133"/>
        <v>4.2352696799999999E-2</v>
      </c>
      <c r="U475">
        <f t="shared" si="133"/>
        <v>-3.7428718080000003E-3</v>
      </c>
      <c r="V475">
        <f t="shared" si="133"/>
        <v>5.5221268979165773E-2</v>
      </c>
      <c r="W475">
        <f t="shared" si="133"/>
        <v>-4.1752309501948505E-2</v>
      </c>
      <c r="X475">
        <f t="shared" si="133"/>
        <v>-6.2975366729816601E-2</v>
      </c>
      <c r="Y475">
        <f t="shared" si="133"/>
        <v>-0.10347458399999999</v>
      </c>
      <c r="Z475">
        <f t="shared" si="133"/>
        <v>-2.7375446400000003E-2</v>
      </c>
      <c r="AA475">
        <f t="shared" si="132"/>
        <v>-9.2513899999999996E-2</v>
      </c>
      <c r="AB475">
        <f t="shared" si="132"/>
        <v>-1.9664000000000004E-2</v>
      </c>
      <c r="AC475">
        <f t="shared" si="132"/>
        <v>8.2726715398929715E-2</v>
      </c>
      <c r="AD475">
        <f t="shared" si="132"/>
        <v>-0.13490447883522097</v>
      </c>
      <c r="AE475">
        <f t="shared" si="132"/>
        <v>-3.8318150400000001E-2</v>
      </c>
      <c r="AF475">
        <f t="shared" si="132"/>
        <v>-0.1662915185745607</v>
      </c>
      <c r="AG475">
        <f t="shared" si="132"/>
        <v>1.6758095872000014E-5</v>
      </c>
      <c r="AH475">
        <f t="shared" si="132"/>
        <v>3.0422304000000001E-4</v>
      </c>
      <c r="AI475">
        <f t="shared" si="132"/>
        <v>1.2010583230970603E-5</v>
      </c>
      <c r="AJ475">
        <f t="shared" si="132"/>
        <v>3.1388490998860014E-2</v>
      </c>
      <c r="AK475">
        <f t="shared" si="132"/>
        <v>3.8560615824680043E-6</v>
      </c>
      <c r="AL475">
        <f t="shared" si="132"/>
        <v>2.2926206152231159E-2</v>
      </c>
      <c r="AM475">
        <f t="shared" si="132"/>
        <v>0.25588232</v>
      </c>
      <c r="AN475">
        <f t="shared" si="132"/>
        <v>1.0446200154976642E-6</v>
      </c>
      <c r="AO475">
        <f t="shared" si="132"/>
        <v>-1.1918239475815277E-2</v>
      </c>
      <c r="AP475">
        <f t="shared" si="129"/>
        <v>-1.649171021230696E-2</v>
      </c>
      <c r="AQ475">
        <f t="shared" si="129"/>
        <v>-4.8056000411595507E-3</v>
      </c>
      <c r="AR475">
        <f t="shared" si="129"/>
        <v>1.3872025637634029E-2</v>
      </c>
      <c r="AS475">
        <f t="shared" si="129"/>
        <v>-2.6257324211870197E-2</v>
      </c>
      <c r="AT475">
        <f t="shared" si="129"/>
        <v>-1.1541060403200004E-3</v>
      </c>
      <c r="AU475">
        <f t="shared" si="129"/>
        <v>3.6098511360000009E-2</v>
      </c>
      <c r="AV475">
        <f t="shared" si="129"/>
        <v>2.1827603604761905E-2</v>
      </c>
      <c r="AW475">
        <f t="shared" si="129"/>
        <v>-1.781103411200001E-4</v>
      </c>
    </row>
    <row r="476" spans="1:49" x14ac:dyDescent="0.25">
      <c r="A476">
        <v>0.6</v>
      </c>
      <c r="B476">
        <v>7.7</v>
      </c>
      <c r="C476">
        <v>23</v>
      </c>
      <c r="D476">
        <v>0.6</v>
      </c>
      <c r="E476">
        <f t="shared" si="125"/>
        <v>0.67793290679908325</v>
      </c>
      <c r="F476" t="str">
        <f t="shared" si="126"/>
        <v/>
      </c>
      <c r="G476">
        <f t="shared" si="123"/>
        <v>104145.43247415013</v>
      </c>
      <c r="H476">
        <f t="shared" si="124"/>
        <v>423573.84435904567</v>
      </c>
      <c r="I476">
        <f t="shared" si="127"/>
        <v>1.0001280755161046E-2</v>
      </c>
      <c r="J476">
        <f t="shared" si="128"/>
        <v>5.2826738773980933E-3</v>
      </c>
      <c r="K476">
        <f t="shared" si="133"/>
        <v>5.3671799999999999E-2</v>
      </c>
      <c r="L476">
        <f t="shared" si="133"/>
        <v>-0.20497748872788768</v>
      </c>
      <c r="M476">
        <f t="shared" si="133"/>
        <v>0.26001749999999996</v>
      </c>
      <c r="N476">
        <f t="shared" si="133"/>
        <v>-2.9380982468053565E-2</v>
      </c>
      <c r="O476">
        <f t="shared" si="133"/>
        <v>-5.1188661504000005E-2</v>
      </c>
      <c r="P476">
        <f t="shared" si="133"/>
        <v>1.3337713680144461E-2</v>
      </c>
      <c r="Q476">
        <f t="shared" si="133"/>
        <v>-2.0568563539199999E-5</v>
      </c>
      <c r="R476">
        <f t="shared" si="133"/>
        <v>-2.5229405955121921E-3</v>
      </c>
      <c r="S476">
        <f t="shared" si="133"/>
        <v>0.1491856704</v>
      </c>
      <c r="T476">
        <f t="shared" si="133"/>
        <v>4.2352696799999999E-2</v>
      </c>
      <c r="U476">
        <f t="shared" si="133"/>
        <v>-1.2632192351999997E-2</v>
      </c>
      <c r="V476">
        <f t="shared" si="133"/>
        <v>8.2831903468748649E-2</v>
      </c>
      <c r="W476">
        <f t="shared" si="133"/>
        <v>-6.2628464252922761E-2</v>
      </c>
      <c r="X476">
        <f t="shared" si="133"/>
        <v>-6.2975366729816601E-2</v>
      </c>
      <c r="Y476">
        <f t="shared" si="133"/>
        <v>-0.10347458399999999</v>
      </c>
      <c r="Z476">
        <f t="shared" si="133"/>
        <v>-6.1594754399999993E-2</v>
      </c>
      <c r="AA476">
        <f t="shared" si="132"/>
        <v>-9.2513899999999996E-2</v>
      </c>
      <c r="AB476">
        <f t="shared" si="132"/>
        <v>-4.4243999999999999E-2</v>
      </c>
      <c r="AC476">
        <f t="shared" si="132"/>
        <v>0.12409007309839457</v>
      </c>
      <c r="AD476">
        <f t="shared" si="132"/>
        <v>-0.13490447883522097</v>
      </c>
      <c r="AE476">
        <f t="shared" si="132"/>
        <v>-8.6215838399999981E-2</v>
      </c>
      <c r="AF476">
        <f t="shared" si="132"/>
        <v>-0.24943727786184106</v>
      </c>
      <c r="AG476">
        <f t="shared" si="132"/>
        <v>2.86327778688E-4</v>
      </c>
      <c r="AH476">
        <f t="shared" si="132"/>
        <v>4.5633456000000001E-4</v>
      </c>
      <c r="AI476">
        <f t="shared" si="132"/>
        <v>9.1205366410182962E-5</v>
      </c>
      <c r="AJ476">
        <f t="shared" si="132"/>
        <v>3.1388490998860014E-2</v>
      </c>
      <c r="AK476">
        <f t="shared" si="132"/>
        <v>1.9521311761244264E-5</v>
      </c>
      <c r="AL476">
        <f t="shared" si="132"/>
        <v>3.4389309228346737E-2</v>
      </c>
      <c r="AM476">
        <f t="shared" si="132"/>
        <v>0.38382347999999999</v>
      </c>
      <c r="AN476">
        <f t="shared" si="132"/>
        <v>1.7848312296042107E-5</v>
      </c>
      <c r="AO476">
        <f t="shared" si="132"/>
        <v>-1.1918239475815277E-2</v>
      </c>
      <c r="AP476">
        <f t="shared" si="129"/>
        <v>-1.649171021230696E-2</v>
      </c>
      <c r="AQ476">
        <f t="shared" si="129"/>
        <v>-1.0812600092608987E-2</v>
      </c>
      <c r="AR476">
        <f t="shared" si="129"/>
        <v>2.0808038456451041E-2</v>
      </c>
      <c r="AS476">
        <f t="shared" si="129"/>
        <v>-5.9078979476707934E-2</v>
      </c>
      <c r="AT476">
        <f t="shared" si="129"/>
        <v>-5.8426618291199991E-3</v>
      </c>
      <c r="AU476">
        <f t="shared" si="129"/>
        <v>0.12183247584000001</v>
      </c>
      <c r="AV476">
        <f t="shared" si="129"/>
        <v>4.9112108110714266E-2</v>
      </c>
      <c r="AW476">
        <f t="shared" si="129"/>
        <v>-2.0287881043199998E-3</v>
      </c>
    </row>
    <row r="477" spans="1:49" x14ac:dyDescent="0.25">
      <c r="A477">
        <v>0.6</v>
      </c>
      <c r="B477">
        <v>7.7</v>
      </c>
      <c r="C477">
        <v>23</v>
      </c>
      <c r="D477">
        <v>0.8</v>
      </c>
      <c r="E477">
        <f t="shared" si="125"/>
        <v>0.67793290679908325</v>
      </c>
      <c r="F477">
        <f t="shared" si="126"/>
        <v>0.94907601056470481</v>
      </c>
      <c r="G477">
        <f t="shared" si="123"/>
        <v>1227928.4657418588</v>
      </c>
      <c r="H477">
        <f t="shared" si="124"/>
        <v>1500827.9848605595</v>
      </c>
      <c r="I477">
        <f t="shared" si="127"/>
        <v>0.11792026823823221</v>
      </c>
      <c r="J477">
        <f t="shared" si="128"/>
        <v>1.8717833727642401E-2</v>
      </c>
      <c r="K477">
        <f t="shared" si="133"/>
        <v>5.3671799999999999E-2</v>
      </c>
      <c r="L477">
        <f t="shared" si="133"/>
        <v>-0.20497748872788768</v>
      </c>
      <c r="M477">
        <f t="shared" si="133"/>
        <v>0.34669</v>
      </c>
      <c r="N477">
        <f t="shared" si="133"/>
        <v>-2.9380982468053565E-2</v>
      </c>
      <c r="O477">
        <f t="shared" si="133"/>
        <v>-9.1002064896000032E-2</v>
      </c>
      <c r="P477">
        <f t="shared" si="133"/>
        <v>1.7783618240192617E-2</v>
      </c>
      <c r="Q477">
        <f t="shared" si="133"/>
        <v>-1.1556767662080007E-4</v>
      </c>
      <c r="R477">
        <f t="shared" si="133"/>
        <v>-3.3639207940162558E-3</v>
      </c>
      <c r="S477">
        <f t="shared" si="133"/>
        <v>0.26521896960000002</v>
      </c>
      <c r="T477">
        <f t="shared" si="133"/>
        <v>4.2352696799999999E-2</v>
      </c>
      <c r="U477">
        <f t="shared" si="133"/>
        <v>-2.9942974464000002E-2</v>
      </c>
      <c r="V477">
        <f t="shared" si="133"/>
        <v>0.11044253795833155</v>
      </c>
      <c r="W477">
        <f t="shared" si="133"/>
        <v>-8.350461900389701E-2</v>
      </c>
      <c r="X477">
        <f t="shared" si="133"/>
        <v>-6.2975366729816601E-2</v>
      </c>
      <c r="Y477">
        <f t="shared" si="133"/>
        <v>-0.10347458399999999</v>
      </c>
      <c r="Z477">
        <f t="shared" si="133"/>
        <v>-0.10950178560000001</v>
      </c>
      <c r="AA477">
        <f t="shared" si="132"/>
        <v>-9.2513899999999996E-2</v>
      </c>
      <c r="AB477">
        <f t="shared" si="132"/>
        <v>-7.8656000000000018E-2</v>
      </c>
      <c r="AC477">
        <f t="shared" si="132"/>
        <v>0.16545343079785943</v>
      </c>
      <c r="AD477">
        <f t="shared" si="132"/>
        <v>-0.13490447883522097</v>
      </c>
      <c r="AE477">
        <f t="shared" si="132"/>
        <v>-0.1532726016</v>
      </c>
      <c r="AF477">
        <f t="shared" si="132"/>
        <v>-0.33258303714912141</v>
      </c>
      <c r="AG477">
        <f t="shared" si="132"/>
        <v>2.1450362716160017E-3</v>
      </c>
      <c r="AH477">
        <f t="shared" si="132"/>
        <v>6.0844608000000001E-4</v>
      </c>
      <c r="AI477">
        <f t="shared" si="132"/>
        <v>3.8433866339105928E-4</v>
      </c>
      <c r="AJ477">
        <f t="shared" si="132"/>
        <v>3.1388490998860014E-2</v>
      </c>
      <c r="AK477">
        <f t="shared" si="132"/>
        <v>6.1696985319488069E-5</v>
      </c>
      <c r="AL477">
        <f t="shared" si="132"/>
        <v>4.5852412304462319E-2</v>
      </c>
      <c r="AM477">
        <f t="shared" si="132"/>
        <v>0.51176463999999999</v>
      </c>
      <c r="AN477">
        <f t="shared" si="132"/>
        <v>1.3371136198370102E-4</v>
      </c>
      <c r="AO477">
        <f t="shared" si="132"/>
        <v>-1.1918239475815277E-2</v>
      </c>
      <c r="AP477">
        <f t="shared" si="129"/>
        <v>-1.649171021230696E-2</v>
      </c>
      <c r="AQ477">
        <f t="shared" si="129"/>
        <v>-1.9222400164638203E-2</v>
      </c>
      <c r="AR477">
        <f t="shared" si="129"/>
        <v>2.7744051275268057E-2</v>
      </c>
      <c r="AS477">
        <f t="shared" si="129"/>
        <v>-0.10502929684748079</v>
      </c>
      <c r="AT477">
        <f t="shared" si="129"/>
        <v>-1.8465696645120006E-2</v>
      </c>
      <c r="AU477">
        <f t="shared" si="129"/>
        <v>0.28878809088000007</v>
      </c>
      <c r="AV477">
        <f t="shared" si="129"/>
        <v>8.7310414419047619E-2</v>
      </c>
      <c r="AW477">
        <f t="shared" si="129"/>
        <v>-1.1399061831680006E-2</v>
      </c>
    </row>
    <row r="478" spans="1:49" x14ac:dyDescent="0.25">
      <c r="A478">
        <v>0.6</v>
      </c>
      <c r="B478">
        <v>7.7</v>
      </c>
      <c r="C478">
        <v>23</v>
      </c>
      <c r="D478">
        <v>1</v>
      </c>
      <c r="E478">
        <f t="shared" si="125"/>
        <v>0.67793290679908325</v>
      </c>
      <c r="F478" t="str">
        <f t="shared" si="126"/>
        <v/>
      </c>
      <c r="G478">
        <f t="shared" si="123"/>
        <v>2316624.0389303691</v>
      </c>
      <c r="H478">
        <f t="shared" si="124"/>
        <v>2939969.5890287119</v>
      </c>
      <c r="I478">
        <f t="shared" si="127"/>
        <v>0.22246974127500571</v>
      </c>
      <c r="J478">
        <f t="shared" si="128"/>
        <v>3.6666335174232088E-2</v>
      </c>
      <c r="K478">
        <f t="shared" si="133"/>
        <v>5.3671799999999999E-2</v>
      </c>
      <c r="L478">
        <f t="shared" si="133"/>
        <v>-0.20497748872788768</v>
      </c>
      <c r="M478">
        <f t="shared" si="133"/>
        <v>0.43336249999999998</v>
      </c>
      <c r="N478">
        <f t="shared" si="133"/>
        <v>-2.9380982468053565E-2</v>
      </c>
      <c r="O478">
        <f t="shared" si="133"/>
        <v>-0.14219072640000002</v>
      </c>
      <c r="P478">
        <f t="shared" si="133"/>
        <v>2.2229522800240768E-2</v>
      </c>
      <c r="Q478">
        <f t="shared" si="133"/>
        <v>-4.408557E-4</v>
      </c>
      <c r="R478">
        <f t="shared" si="133"/>
        <v>-4.2049009925203204E-3</v>
      </c>
      <c r="S478">
        <f t="shared" si="133"/>
        <v>0.41440463999999999</v>
      </c>
      <c r="T478">
        <f t="shared" si="133"/>
        <v>4.2352696799999999E-2</v>
      </c>
      <c r="U478">
        <f t="shared" si="133"/>
        <v>-5.8482371999999991E-2</v>
      </c>
      <c r="V478">
        <f t="shared" si="133"/>
        <v>0.13805317244791443</v>
      </c>
      <c r="W478">
        <f t="shared" si="133"/>
        <v>-0.10438077375487126</v>
      </c>
      <c r="X478">
        <f t="shared" si="133"/>
        <v>-6.2975366729816601E-2</v>
      </c>
      <c r="Y478">
        <f t="shared" si="133"/>
        <v>-0.10347458399999999</v>
      </c>
      <c r="Z478">
        <f t="shared" si="133"/>
        <v>-0.17109653999999999</v>
      </c>
      <c r="AA478">
        <f t="shared" si="132"/>
        <v>-9.2513899999999996E-2</v>
      </c>
      <c r="AB478">
        <f t="shared" si="132"/>
        <v>-0.1229</v>
      </c>
      <c r="AC478">
        <f t="shared" si="132"/>
        <v>0.20681678849732429</v>
      </c>
      <c r="AD478">
        <f t="shared" si="132"/>
        <v>-0.13490447883522097</v>
      </c>
      <c r="AE478">
        <f t="shared" si="132"/>
        <v>-0.23948843999999997</v>
      </c>
      <c r="AF478">
        <f t="shared" si="132"/>
        <v>-0.41572879643640176</v>
      </c>
      <c r="AG478">
        <f t="shared" si="132"/>
        <v>1.0228330000000001E-2</v>
      </c>
      <c r="AH478">
        <f t="shared" si="132"/>
        <v>7.6055760000000002E-4</v>
      </c>
      <c r="AI478">
        <f t="shared" si="132"/>
        <v>1.1729085186494724E-3</v>
      </c>
      <c r="AJ478">
        <f t="shared" si="132"/>
        <v>3.1388490998860014E-2</v>
      </c>
      <c r="AK478">
        <f t="shared" si="132"/>
        <v>1.5062740556515638E-4</v>
      </c>
      <c r="AL478">
        <f t="shared" si="132"/>
        <v>5.73155153805779E-2</v>
      </c>
      <c r="AM478">
        <f t="shared" si="132"/>
        <v>0.63970579999999999</v>
      </c>
      <c r="AN478">
        <f t="shared" si="132"/>
        <v>6.3758545867777304E-4</v>
      </c>
      <c r="AO478">
        <f t="shared" si="132"/>
        <v>-1.1918239475815277E-2</v>
      </c>
      <c r="AP478">
        <f t="shared" si="129"/>
        <v>-1.649171021230696E-2</v>
      </c>
      <c r="AQ478">
        <f t="shared" si="129"/>
        <v>-3.0035000257247188E-2</v>
      </c>
      <c r="AR478">
        <f t="shared" si="129"/>
        <v>3.468006409408507E-2</v>
      </c>
      <c r="AS478">
        <f t="shared" si="129"/>
        <v>-0.1641082763241887</v>
      </c>
      <c r="AT478">
        <f t="shared" si="129"/>
        <v>-4.5082267199999998E-2</v>
      </c>
      <c r="AU478">
        <f t="shared" si="129"/>
        <v>0.56403924000000005</v>
      </c>
      <c r="AV478">
        <f t="shared" si="129"/>
        <v>0.13642252252976186</v>
      </c>
      <c r="AW478">
        <f t="shared" si="129"/>
        <v>-4.3483969999999997E-2</v>
      </c>
    </row>
    <row r="479" spans="1:49" x14ac:dyDescent="0.25">
      <c r="A479">
        <v>0.6</v>
      </c>
      <c r="B479">
        <v>7.7</v>
      </c>
      <c r="C479">
        <v>23</v>
      </c>
      <c r="D479">
        <v>1.2</v>
      </c>
      <c r="E479">
        <f t="shared" si="125"/>
        <v>0.67793290679908325</v>
      </c>
      <c r="F479" t="str">
        <f t="shared" si="126"/>
        <v/>
      </c>
      <c r="G479">
        <f t="shared" si="123"/>
        <v>3337668.9076660764</v>
      </c>
      <c r="H479">
        <f t="shared" si="124"/>
        <v>4749668.6010800935</v>
      </c>
      <c r="I479">
        <f t="shared" si="127"/>
        <v>0.3205225905766495</v>
      </c>
      <c r="J479">
        <f t="shared" si="128"/>
        <v>5.9236306914067186E-2</v>
      </c>
      <c r="K479">
        <f t="shared" si="133"/>
        <v>5.3671799999999999E-2</v>
      </c>
      <c r="L479">
        <f t="shared" si="133"/>
        <v>-0.20497748872788768</v>
      </c>
      <c r="M479">
        <f t="shared" si="133"/>
        <v>0.52003499999999991</v>
      </c>
      <c r="N479">
        <f t="shared" si="133"/>
        <v>-2.9380982468053565E-2</v>
      </c>
      <c r="O479">
        <f t="shared" si="133"/>
        <v>-0.20475464601600002</v>
      </c>
      <c r="P479">
        <f t="shared" si="133"/>
        <v>2.6675427360288922E-2</v>
      </c>
      <c r="Q479">
        <f t="shared" si="133"/>
        <v>-1.3163880665087999E-3</v>
      </c>
      <c r="R479">
        <f t="shared" si="133"/>
        <v>-5.0458811910243841E-3</v>
      </c>
      <c r="S479">
        <f t="shared" si="133"/>
        <v>0.59674268159999999</v>
      </c>
      <c r="T479">
        <f t="shared" si="133"/>
        <v>4.2352696799999999E-2</v>
      </c>
      <c r="U479">
        <f t="shared" si="133"/>
        <v>-0.10105753881599998</v>
      </c>
      <c r="V479">
        <f t="shared" si="133"/>
        <v>0.1656638069374973</v>
      </c>
      <c r="W479">
        <f t="shared" si="133"/>
        <v>-0.12525692850584552</v>
      </c>
      <c r="X479">
        <f t="shared" si="133"/>
        <v>-6.2975366729816601E-2</v>
      </c>
      <c r="Y479">
        <f t="shared" si="133"/>
        <v>-0.10347458399999999</v>
      </c>
      <c r="Z479">
        <f t="shared" si="133"/>
        <v>-0.24637901759999997</v>
      </c>
      <c r="AA479">
        <f t="shared" si="132"/>
        <v>-9.2513899999999996E-2</v>
      </c>
      <c r="AB479">
        <f t="shared" si="132"/>
        <v>-0.17697599999999999</v>
      </c>
      <c r="AC479">
        <f t="shared" si="132"/>
        <v>0.24818014619678913</v>
      </c>
      <c r="AD479">
        <f t="shared" si="132"/>
        <v>-0.13490447883522097</v>
      </c>
      <c r="AE479">
        <f t="shared" si="132"/>
        <v>-0.34486335359999992</v>
      </c>
      <c r="AF479">
        <f t="shared" si="132"/>
        <v>-0.49887455572368211</v>
      </c>
      <c r="AG479">
        <f t="shared" si="132"/>
        <v>3.6649955672064E-2</v>
      </c>
      <c r="AH479">
        <f t="shared" si="132"/>
        <v>9.1266912000000002E-4</v>
      </c>
      <c r="AI479">
        <f t="shared" si="132"/>
        <v>2.9185717251258548E-3</v>
      </c>
      <c r="AJ479">
        <f t="shared" si="132"/>
        <v>3.1388490998860014E-2</v>
      </c>
      <c r="AK479">
        <f t="shared" si="132"/>
        <v>3.1234098817990822E-4</v>
      </c>
      <c r="AL479">
        <f t="shared" si="132"/>
        <v>6.8778618456693474E-2</v>
      </c>
      <c r="AM479">
        <f t="shared" si="132"/>
        <v>0.76764695999999999</v>
      </c>
      <c r="AN479">
        <f t="shared" si="132"/>
        <v>2.2845839738933897E-3</v>
      </c>
      <c r="AO479">
        <f t="shared" si="132"/>
        <v>-1.1918239475815277E-2</v>
      </c>
      <c r="AP479">
        <f t="shared" si="129"/>
        <v>-1.649171021230696E-2</v>
      </c>
      <c r="AQ479">
        <f t="shared" si="129"/>
        <v>-4.3250400370435947E-2</v>
      </c>
      <c r="AR479">
        <f t="shared" si="129"/>
        <v>4.1616076912902082E-2</v>
      </c>
      <c r="AS479">
        <f t="shared" si="129"/>
        <v>-0.23631591790683174</v>
      </c>
      <c r="AT479">
        <f t="shared" si="129"/>
        <v>-9.3482589265919985E-2</v>
      </c>
      <c r="AU479">
        <f t="shared" si="129"/>
        <v>0.97465980672000008</v>
      </c>
      <c r="AV479">
        <f t="shared" si="129"/>
        <v>0.19644843244285706</v>
      </c>
      <c r="AW479">
        <f t="shared" si="129"/>
        <v>-0.12984243867647999</v>
      </c>
    </row>
    <row r="480" spans="1:49" x14ac:dyDescent="0.25">
      <c r="A480">
        <v>0.6</v>
      </c>
      <c r="B480">
        <v>7.7</v>
      </c>
      <c r="C480">
        <v>23</v>
      </c>
      <c r="D480">
        <v>1.4</v>
      </c>
      <c r="E480">
        <f t="shared" si="125"/>
        <v>0.67793290679908325</v>
      </c>
      <c r="F480" t="str">
        <f t="shared" si="126"/>
        <v/>
      </c>
      <c r="G480">
        <f t="shared" si="123"/>
        <v>4255820.3144947886</v>
      </c>
      <c r="H480">
        <f t="shared" si="124"/>
        <v>6844838.8229683647</v>
      </c>
      <c r="I480">
        <f t="shared" si="127"/>
        <v>0.40869438819935627</v>
      </c>
      <c r="J480">
        <f t="shared" si="128"/>
        <v>8.5366581828987501E-2</v>
      </c>
      <c r="K480">
        <f t="shared" si="133"/>
        <v>5.3671799999999999E-2</v>
      </c>
      <c r="L480">
        <f t="shared" si="133"/>
        <v>-0.20497748872788768</v>
      </c>
      <c r="M480">
        <f t="shared" si="133"/>
        <v>0.60670749999999996</v>
      </c>
      <c r="N480">
        <f t="shared" si="133"/>
        <v>-2.9380982468053565E-2</v>
      </c>
      <c r="O480">
        <f t="shared" si="133"/>
        <v>-0.27869382374399998</v>
      </c>
      <c r="P480">
        <f t="shared" si="133"/>
        <v>3.1121331920337073E-2</v>
      </c>
      <c r="Q480">
        <f t="shared" si="133"/>
        <v>-3.3194388639551987E-3</v>
      </c>
      <c r="R480">
        <f t="shared" si="133"/>
        <v>-5.8868613895284479E-3</v>
      </c>
      <c r="S480">
        <f t="shared" si="133"/>
        <v>0.81223309439999991</v>
      </c>
      <c r="T480">
        <f t="shared" si="133"/>
        <v>4.2352696799999999E-2</v>
      </c>
      <c r="U480">
        <f t="shared" si="133"/>
        <v>-0.16047562876799992</v>
      </c>
      <c r="V480">
        <f t="shared" si="133"/>
        <v>0.1932744414270802</v>
      </c>
      <c r="W480">
        <f t="shared" si="133"/>
        <v>-0.14613308325681976</v>
      </c>
      <c r="X480">
        <f t="shared" si="133"/>
        <v>-6.2975366729816601E-2</v>
      </c>
      <c r="Y480">
        <f t="shared" si="133"/>
        <v>-0.10347458399999999</v>
      </c>
      <c r="Z480">
        <f t="shared" si="133"/>
        <v>-0.33534921839999993</v>
      </c>
      <c r="AA480">
        <f t="shared" si="132"/>
        <v>-9.2513899999999996E-2</v>
      </c>
      <c r="AB480">
        <f t="shared" si="132"/>
        <v>-0.24088399999999996</v>
      </c>
      <c r="AC480">
        <f t="shared" si="132"/>
        <v>0.289543503896254</v>
      </c>
      <c r="AD480">
        <f t="shared" si="132"/>
        <v>-0.13490447883522097</v>
      </c>
      <c r="AE480">
        <f t="shared" si="132"/>
        <v>-0.46939734239999986</v>
      </c>
      <c r="AF480">
        <f t="shared" si="132"/>
        <v>-0.58202031501096252</v>
      </c>
      <c r="AG480">
        <f t="shared" si="132"/>
        <v>0.10782041053683195</v>
      </c>
      <c r="AH480">
        <f t="shared" si="132"/>
        <v>1.06478064E-3</v>
      </c>
      <c r="AI480">
        <f t="shared" si="132"/>
        <v>6.3081835113413358E-3</v>
      </c>
      <c r="AJ480">
        <f t="shared" si="132"/>
        <v>3.1388490998860014E-2</v>
      </c>
      <c r="AK480">
        <f t="shared" si="132"/>
        <v>5.7865024121910458E-4</v>
      </c>
      <c r="AL480">
        <f t="shared" si="132"/>
        <v>8.0241721532809049E-2</v>
      </c>
      <c r="AM480">
        <f t="shared" si="132"/>
        <v>0.89558811999999988</v>
      </c>
      <c r="AN480">
        <f t="shared" si="132"/>
        <v>6.7210117298671223E-3</v>
      </c>
      <c r="AO480">
        <f t="shared" si="132"/>
        <v>-1.1918239475815277E-2</v>
      </c>
      <c r="AP480">
        <f t="shared" si="129"/>
        <v>-1.649171021230696E-2</v>
      </c>
      <c r="AQ480">
        <f t="shared" si="129"/>
        <v>-5.8868600504204484E-2</v>
      </c>
      <c r="AR480">
        <f t="shared" si="129"/>
        <v>4.8552089731719088E-2</v>
      </c>
      <c r="AS480">
        <f t="shared" si="129"/>
        <v>-0.32165222159540985</v>
      </c>
      <c r="AT480">
        <f t="shared" si="129"/>
        <v>-0.17318803767551993</v>
      </c>
      <c r="AU480">
        <f t="shared" si="129"/>
        <v>1.5477236745599998</v>
      </c>
      <c r="AV480">
        <f t="shared" si="129"/>
        <v>0.26738814415833323</v>
      </c>
      <c r="AW480">
        <f t="shared" si="129"/>
        <v>-0.32741411753791982</v>
      </c>
    </row>
    <row r="481" spans="1:49" x14ac:dyDescent="0.25">
      <c r="A481">
        <v>0.6</v>
      </c>
      <c r="B481">
        <v>7.7</v>
      </c>
      <c r="C481">
        <v>23</v>
      </c>
      <c r="D481">
        <v>1.6</v>
      </c>
      <c r="E481">
        <f t="shared" si="125"/>
        <v>0.67793290679908325</v>
      </c>
      <c r="F481" t="str">
        <f t="shared" si="126"/>
        <v/>
      </c>
      <c r="G481">
        <f t="shared" si="123"/>
        <v>5031992.5160967056</v>
      </c>
      <c r="H481">
        <f t="shared" si="124"/>
        <v>9044816.6031740922</v>
      </c>
      <c r="I481">
        <f t="shared" si="127"/>
        <v>0.48323165707573268</v>
      </c>
      <c r="J481">
        <f t="shared" si="128"/>
        <v>0.11280398219051163</v>
      </c>
      <c r="K481">
        <f t="shared" si="133"/>
        <v>5.3671799999999999E-2</v>
      </c>
      <c r="L481">
        <f t="shared" si="133"/>
        <v>-0.20497748872788768</v>
      </c>
      <c r="M481">
        <f t="shared" si="133"/>
        <v>0.69338</v>
      </c>
      <c r="N481">
        <f t="shared" si="133"/>
        <v>-2.9380982468053565E-2</v>
      </c>
      <c r="O481">
        <f t="shared" si="133"/>
        <v>-0.36400825958400013</v>
      </c>
      <c r="P481">
        <f t="shared" si="133"/>
        <v>3.5567236480385234E-2</v>
      </c>
      <c r="Q481">
        <f t="shared" si="133"/>
        <v>-7.3963313037312042E-3</v>
      </c>
      <c r="R481">
        <f t="shared" si="133"/>
        <v>-6.7278415880325116E-3</v>
      </c>
      <c r="S481">
        <f t="shared" si="133"/>
        <v>1.0608758784000001</v>
      </c>
      <c r="T481">
        <f t="shared" si="133"/>
        <v>4.2352696799999999E-2</v>
      </c>
      <c r="U481">
        <f t="shared" si="133"/>
        <v>-0.23954379571200002</v>
      </c>
      <c r="V481">
        <f t="shared" si="133"/>
        <v>0.22088507591666309</v>
      </c>
      <c r="W481">
        <f t="shared" si="133"/>
        <v>-0.16700923800779402</v>
      </c>
      <c r="X481">
        <f t="shared" si="133"/>
        <v>-6.2975366729816601E-2</v>
      </c>
      <c r="Y481">
        <f t="shared" si="133"/>
        <v>-0.10347458399999999</v>
      </c>
      <c r="Z481">
        <f t="shared" si="133"/>
        <v>-0.43800714240000005</v>
      </c>
      <c r="AA481">
        <f t="shared" si="132"/>
        <v>-9.2513899999999996E-2</v>
      </c>
      <c r="AB481">
        <f t="shared" si="132"/>
        <v>-0.31462400000000007</v>
      </c>
      <c r="AC481">
        <f t="shared" si="132"/>
        <v>0.33090686159571886</v>
      </c>
      <c r="AD481">
        <f t="shared" si="132"/>
        <v>-0.13490447883522097</v>
      </c>
      <c r="AE481">
        <f t="shared" si="132"/>
        <v>-0.61309040640000001</v>
      </c>
      <c r="AF481">
        <f t="shared" si="132"/>
        <v>-0.66516607429824282</v>
      </c>
      <c r="AG481">
        <f t="shared" si="132"/>
        <v>0.27456464276684822</v>
      </c>
      <c r="AH481">
        <f t="shared" si="132"/>
        <v>1.21689216E-3</v>
      </c>
      <c r="AI481">
        <f t="shared" si="132"/>
        <v>1.2298837228513897E-2</v>
      </c>
      <c r="AJ481">
        <f t="shared" si="132"/>
        <v>3.1388490998860014E-2</v>
      </c>
      <c r="AK481">
        <f t="shared" si="132"/>
        <v>9.8715176511180911E-4</v>
      </c>
      <c r="AL481">
        <f t="shared" si="132"/>
        <v>9.1704824608924637E-2</v>
      </c>
      <c r="AM481">
        <f t="shared" si="132"/>
        <v>1.02352928</v>
      </c>
      <c r="AN481">
        <f t="shared" si="132"/>
        <v>1.7115054333913731E-2</v>
      </c>
      <c r="AO481">
        <f t="shared" si="132"/>
        <v>-1.1918239475815277E-2</v>
      </c>
      <c r="AP481">
        <f t="shared" si="129"/>
        <v>-1.649171021230696E-2</v>
      </c>
      <c r="AQ481">
        <f t="shared" si="129"/>
        <v>-7.6889600658552812E-2</v>
      </c>
      <c r="AR481">
        <f t="shared" si="129"/>
        <v>5.5488102550536114E-2</v>
      </c>
      <c r="AS481">
        <f t="shared" si="129"/>
        <v>-0.42011718738992315</v>
      </c>
      <c r="AT481">
        <f t="shared" si="129"/>
        <v>-0.2954511463219201</v>
      </c>
      <c r="AU481">
        <f t="shared" si="129"/>
        <v>2.3103047270400006</v>
      </c>
      <c r="AV481">
        <f t="shared" si="129"/>
        <v>0.34924165767619048</v>
      </c>
      <c r="AW481">
        <f t="shared" si="129"/>
        <v>-0.72953995722752041</v>
      </c>
    </row>
    <row r="482" spans="1:49" x14ac:dyDescent="0.25">
      <c r="A482">
        <v>0.6</v>
      </c>
      <c r="B482">
        <v>7.7</v>
      </c>
      <c r="C482">
        <v>23.5</v>
      </c>
      <c r="D482">
        <v>0.4</v>
      </c>
      <c r="E482">
        <f t="shared" si="125"/>
        <v>0.69267057868601989</v>
      </c>
      <c r="F482" t="str">
        <f t="shared" si="126"/>
        <v/>
      </c>
      <c r="G482">
        <f t="shared" si="123"/>
        <v>-1104913.1930108778</v>
      </c>
      <c r="H482">
        <f t="shared" si="124"/>
        <v>-437919.51022603351</v>
      </c>
      <c r="I482">
        <f t="shared" si="127"/>
        <v>-0.10610688141437297</v>
      </c>
      <c r="J482">
        <f t="shared" si="128"/>
        <v>-5.4615883107104095E-3</v>
      </c>
      <c r="K482">
        <f t="shared" si="133"/>
        <v>5.3671799999999999E-2</v>
      </c>
      <c r="L482">
        <f t="shared" si="133"/>
        <v>-0.20943352109153743</v>
      </c>
      <c r="M482">
        <f t="shared" si="133"/>
        <v>0.173345</v>
      </c>
      <c r="N482">
        <f t="shared" si="133"/>
        <v>-3.0672301640798833E-2</v>
      </c>
      <c r="O482">
        <f t="shared" si="133"/>
        <v>-2.2750516224000008E-2</v>
      </c>
      <c r="P482">
        <f t="shared" si="133"/>
        <v>9.4844076012550235E-3</v>
      </c>
      <c r="Q482">
        <f t="shared" si="133"/>
        <v>-1.805744947200001E-6</v>
      </c>
      <c r="R482">
        <f t="shared" si="133"/>
        <v>-1.8330565821379418E-3</v>
      </c>
      <c r="S482">
        <f t="shared" si="133"/>
        <v>6.6304742400000005E-2</v>
      </c>
      <c r="T482">
        <f t="shared" si="133"/>
        <v>4.2352696799999999E-2</v>
      </c>
      <c r="U482">
        <f t="shared" si="133"/>
        <v>-3.7428718080000003E-3</v>
      </c>
      <c r="V482">
        <f t="shared" si="133"/>
        <v>5.6421731348278083E-2</v>
      </c>
      <c r="W482">
        <f t="shared" si="133"/>
        <v>-4.2659968404164784E-2</v>
      </c>
      <c r="X482">
        <f t="shared" si="133"/>
        <v>-6.5743187668319894E-2</v>
      </c>
      <c r="Y482">
        <f t="shared" si="133"/>
        <v>-0.10347458399999999</v>
      </c>
      <c r="Z482">
        <f t="shared" si="133"/>
        <v>-2.7375446400000003E-2</v>
      </c>
      <c r="AA482">
        <f t="shared" si="132"/>
        <v>-9.2513899999999996E-2</v>
      </c>
      <c r="AB482">
        <f t="shared" si="132"/>
        <v>-1.9664000000000004E-2</v>
      </c>
      <c r="AC482">
        <f t="shared" si="132"/>
        <v>8.4525122255428201E-2</v>
      </c>
      <c r="AD482">
        <f t="shared" si="132"/>
        <v>-0.14083364543809224</v>
      </c>
      <c r="AE482">
        <f t="shared" si="132"/>
        <v>-3.8318150400000001E-2</v>
      </c>
      <c r="AF482">
        <f t="shared" si="132"/>
        <v>-0.16990655158705117</v>
      </c>
      <c r="AG482">
        <f t="shared" si="132"/>
        <v>1.6758095872000014E-5</v>
      </c>
      <c r="AH482">
        <f t="shared" si="132"/>
        <v>3.0422304000000001E-4</v>
      </c>
      <c r="AI482">
        <f t="shared" si="132"/>
        <v>1.2538458580914018E-5</v>
      </c>
      <c r="AJ482">
        <f t="shared" si="132"/>
        <v>3.2070849498835229E-2</v>
      </c>
      <c r="AK482">
        <f t="shared" si="132"/>
        <v>4.2024646224997094E-6</v>
      </c>
      <c r="AL482">
        <f t="shared" si="132"/>
        <v>2.3933832415065515E-2</v>
      </c>
      <c r="AM482">
        <f t="shared" si="132"/>
        <v>0.25588232</v>
      </c>
      <c r="AN482">
        <f t="shared" si="132"/>
        <v>1.0673291462693527E-6</v>
      </c>
      <c r="AO482">
        <f t="shared" si="132"/>
        <v>-1.2177331638333002E-2</v>
      </c>
      <c r="AP482">
        <f t="shared" si="129"/>
        <v>-1.797321625952332E-2</v>
      </c>
      <c r="AQ482">
        <f t="shared" si="129"/>
        <v>-5.0168102509080565E-3</v>
      </c>
      <c r="AR482">
        <f t="shared" si="129"/>
        <v>1.4796532811868966E-2</v>
      </c>
      <c r="AS482">
        <f t="shared" si="129"/>
        <v>-2.6828135607780419E-2</v>
      </c>
      <c r="AT482">
        <f t="shared" si="129"/>
        <v>-1.1541060403200004E-3</v>
      </c>
      <c r="AU482">
        <f t="shared" si="129"/>
        <v>3.6098511360000009E-2</v>
      </c>
      <c r="AV482">
        <f t="shared" si="129"/>
        <v>2.2302116726604555E-2</v>
      </c>
      <c r="AW482">
        <f t="shared" si="129"/>
        <v>-1.781103411200001E-4</v>
      </c>
    </row>
    <row r="483" spans="1:49" x14ac:dyDescent="0.25">
      <c r="A483">
        <v>0.6</v>
      </c>
      <c r="B483">
        <v>7.7</v>
      </c>
      <c r="C483">
        <v>23.5</v>
      </c>
      <c r="D483">
        <v>0.6</v>
      </c>
      <c r="E483">
        <f t="shared" si="125"/>
        <v>0.69267057868601989</v>
      </c>
      <c r="F483" t="str">
        <f t="shared" si="126"/>
        <v/>
      </c>
      <c r="G483">
        <f t="shared" si="123"/>
        <v>26944.876663364877</v>
      </c>
      <c r="H483">
        <f t="shared" si="124"/>
        <v>363438.44707154331</v>
      </c>
      <c r="I483">
        <f t="shared" si="127"/>
        <v>2.5875669246501753E-3</v>
      </c>
      <c r="J483">
        <f t="shared" si="128"/>
        <v>4.5326849519998456E-3</v>
      </c>
      <c r="K483">
        <f t="shared" si="133"/>
        <v>5.3671799999999999E-2</v>
      </c>
      <c r="L483">
        <f t="shared" si="133"/>
        <v>-0.20943352109153743</v>
      </c>
      <c r="M483">
        <f t="shared" si="133"/>
        <v>0.26001749999999996</v>
      </c>
      <c r="N483">
        <f t="shared" si="133"/>
        <v>-3.0672301640798833E-2</v>
      </c>
      <c r="O483">
        <f t="shared" si="133"/>
        <v>-5.1188661504000005E-2</v>
      </c>
      <c r="P483">
        <f t="shared" si="133"/>
        <v>1.4226611401882534E-2</v>
      </c>
      <c r="Q483">
        <f t="shared" si="133"/>
        <v>-2.0568563539199999E-5</v>
      </c>
      <c r="R483">
        <f t="shared" si="133"/>
        <v>-2.7495848732069128E-3</v>
      </c>
      <c r="S483">
        <f t="shared" si="133"/>
        <v>0.1491856704</v>
      </c>
      <c r="T483">
        <f t="shared" si="133"/>
        <v>4.2352696799999999E-2</v>
      </c>
      <c r="U483">
        <f t="shared" si="133"/>
        <v>-1.2632192351999997E-2</v>
      </c>
      <c r="V483">
        <f t="shared" si="133"/>
        <v>8.4632597022417114E-2</v>
      </c>
      <c r="W483">
        <f t="shared" si="133"/>
        <v>-6.3989952606247166E-2</v>
      </c>
      <c r="X483">
        <f t="shared" si="133"/>
        <v>-6.5743187668319894E-2</v>
      </c>
      <c r="Y483">
        <f t="shared" si="133"/>
        <v>-0.10347458399999999</v>
      </c>
      <c r="Z483">
        <f t="shared" si="133"/>
        <v>-6.1594754399999993E-2</v>
      </c>
      <c r="AA483">
        <f t="shared" si="132"/>
        <v>-9.2513899999999996E-2</v>
      </c>
      <c r="AB483">
        <f t="shared" si="132"/>
        <v>-4.4243999999999999E-2</v>
      </c>
      <c r="AC483">
        <f t="shared" si="132"/>
        <v>0.12678768338314228</v>
      </c>
      <c r="AD483">
        <f t="shared" si="132"/>
        <v>-0.14083364543809224</v>
      </c>
      <c r="AE483">
        <f t="shared" si="132"/>
        <v>-8.6215838399999981E-2</v>
      </c>
      <c r="AF483">
        <f t="shared" si="132"/>
        <v>-0.25485982738057672</v>
      </c>
      <c r="AG483">
        <f t="shared" si="132"/>
        <v>2.86327778688E-4</v>
      </c>
      <c r="AH483">
        <f t="shared" si="132"/>
        <v>4.5633456000000001E-4</v>
      </c>
      <c r="AI483">
        <f t="shared" si="132"/>
        <v>9.5213919848815767E-5</v>
      </c>
      <c r="AJ483">
        <f t="shared" si="132"/>
        <v>3.2070849498835229E-2</v>
      </c>
      <c r="AK483">
        <f t="shared" si="132"/>
        <v>2.1274977151404767E-5</v>
      </c>
      <c r="AL483">
        <f t="shared" si="132"/>
        <v>3.5900748622598275E-2</v>
      </c>
      <c r="AM483">
        <f t="shared" si="132"/>
        <v>0.38382347999999999</v>
      </c>
      <c r="AN483">
        <f t="shared" si="132"/>
        <v>1.8236319085086501E-5</v>
      </c>
      <c r="AO483">
        <f t="shared" si="132"/>
        <v>-1.2177331638333002E-2</v>
      </c>
      <c r="AP483">
        <f t="shared" si="129"/>
        <v>-1.797321625952332E-2</v>
      </c>
      <c r="AQ483">
        <f t="shared" si="129"/>
        <v>-1.1287823064543125E-2</v>
      </c>
      <c r="AR483">
        <f t="shared" si="129"/>
        <v>2.2194799217803447E-2</v>
      </c>
      <c r="AS483">
        <f t="shared" si="129"/>
        <v>-6.0363305117505935E-2</v>
      </c>
      <c r="AT483">
        <f t="shared" si="129"/>
        <v>-5.8426618291199991E-3</v>
      </c>
      <c r="AU483">
        <f t="shared" si="129"/>
        <v>0.12183247584000001</v>
      </c>
      <c r="AV483">
        <f t="shared" si="129"/>
        <v>5.017976263486023E-2</v>
      </c>
      <c r="AW483">
        <f t="shared" si="129"/>
        <v>-2.0287881043199998E-3</v>
      </c>
    </row>
    <row r="484" spans="1:49" x14ac:dyDescent="0.25">
      <c r="A484">
        <v>0.6</v>
      </c>
      <c r="B484">
        <v>7.7</v>
      </c>
      <c r="C484">
        <v>23.5</v>
      </c>
      <c r="D484">
        <v>0.8</v>
      </c>
      <c r="E484">
        <f t="shared" si="125"/>
        <v>0.69267057868601989</v>
      </c>
      <c r="F484">
        <f t="shared" si="126"/>
        <v>0.95845957345693944</v>
      </c>
      <c r="G484">
        <f t="shared" si="123"/>
        <v>1154551.149830054</v>
      </c>
      <c r="H484">
        <f t="shared" si="124"/>
        <v>1436994.6453993674</v>
      </c>
      <c r="I484">
        <f t="shared" si="127"/>
        <v>0.11087370728918378</v>
      </c>
      <c r="J484">
        <f t="shared" si="128"/>
        <v>1.792172528192618E-2</v>
      </c>
      <c r="K484">
        <f t="shared" si="133"/>
        <v>5.3671799999999999E-2</v>
      </c>
      <c r="L484">
        <f t="shared" si="133"/>
        <v>-0.20943352109153743</v>
      </c>
      <c r="M484">
        <f t="shared" si="133"/>
        <v>0.34669</v>
      </c>
      <c r="N484">
        <f t="shared" si="133"/>
        <v>-3.0672301640798833E-2</v>
      </c>
      <c r="O484">
        <f t="shared" si="133"/>
        <v>-9.1002064896000032E-2</v>
      </c>
      <c r="P484">
        <f t="shared" si="133"/>
        <v>1.8968815202510047E-2</v>
      </c>
      <c r="Q484">
        <f t="shared" si="133"/>
        <v>-1.1556767662080007E-4</v>
      </c>
      <c r="R484">
        <f t="shared" si="133"/>
        <v>-3.6661131642758836E-3</v>
      </c>
      <c r="S484">
        <f t="shared" si="133"/>
        <v>0.26521896960000002</v>
      </c>
      <c r="T484">
        <f t="shared" si="133"/>
        <v>4.2352696799999999E-2</v>
      </c>
      <c r="U484">
        <f t="shared" si="133"/>
        <v>-2.9942974464000002E-2</v>
      </c>
      <c r="V484">
        <f t="shared" si="133"/>
        <v>0.11284346269655617</v>
      </c>
      <c r="W484">
        <f t="shared" si="133"/>
        <v>-8.5319936808329569E-2</v>
      </c>
      <c r="X484">
        <f t="shared" si="133"/>
        <v>-6.5743187668319894E-2</v>
      </c>
      <c r="Y484">
        <f t="shared" si="133"/>
        <v>-0.10347458399999999</v>
      </c>
      <c r="Z484">
        <f t="shared" si="133"/>
        <v>-0.10950178560000001</v>
      </c>
      <c r="AA484">
        <f t="shared" si="132"/>
        <v>-9.2513899999999996E-2</v>
      </c>
      <c r="AB484">
        <f t="shared" si="132"/>
        <v>-7.8656000000000018E-2</v>
      </c>
      <c r="AC484">
        <f t="shared" si="132"/>
        <v>0.1690502445108564</v>
      </c>
      <c r="AD484">
        <f t="shared" si="132"/>
        <v>-0.14083364543809224</v>
      </c>
      <c r="AE484">
        <f t="shared" si="132"/>
        <v>-0.1532726016</v>
      </c>
      <c r="AF484">
        <f t="shared" si="132"/>
        <v>-0.33981310317410235</v>
      </c>
      <c r="AG484">
        <f t="shared" si="132"/>
        <v>2.1450362716160017E-3</v>
      </c>
      <c r="AH484">
        <f t="shared" si="132"/>
        <v>6.0844608000000001E-4</v>
      </c>
      <c r="AI484">
        <f t="shared" si="132"/>
        <v>4.0123067458924859E-4</v>
      </c>
      <c r="AJ484">
        <f t="shared" si="132"/>
        <v>3.2070849498835229E-2</v>
      </c>
      <c r="AK484">
        <f t="shared" si="132"/>
        <v>6.7239433959995351E-5</v>
      </c>
      <c r="AL484">
        <f t="shared" si="132"/>
        <v>4.7867664830131031E-2</v>
      </c>
      <c r="AM484">
        <f t="shared" si="132"/>
        <v>0.51176463999999999</v>
      </c>
      <c r="AN484">
        <f t="shared" si="132"/>
        <v>1.3661813072247714E-4</v>
      </c>
      <c r="AO484">
        <f t="shared" si="132"/>
        <v>-1.2177331638333002E-2</v>
      </c>
      <c r="AP484">
        <f t="shared" si="129"/>
        <v>-1.797321625952332E-2</v>
      </c>
      <c r="AQ484">
        <f t="shared" si="129"/>
        <v>-2.0067241003632226E-2</v>
      </c>
      <c r="AR484">
        <f t="shared" si="129"/>
        <v>2.9593065623737931E-2</v>
      </c>
      <c r="AS484">
        <f t="shared" si="129"/>
        <v>-0.10731254243112168</v>
      </c>
      <c r="AT484">
        <f t="shared" si="129"/>
        <v>-1.8465696645120006E-2</v>
      </c>
      <c r="AU484">
        <f t="shared" si="129"/>
        <v>0.28878809088000007</v>
      </c>
      <c r="AV484">
        <f t="shared" si="129"/>
        <v>8.9208466906418218E-2</v>
      </c>
      <c r="AW484">
        <f t="shared" si="129"/>
        <v>-1.1399061831680006E-2</v>
      </c>
    </row>
    <row r="485" spans="1:49" x14ac:dyDescent="0.25">
      <c r="A485">
        <v>0.6</v>
      </c>
      <c r="B485">
        <v>7.7</v>
      </c>
      <c r="C485">
        <v>23.5</v>
      </c>
      <c r="D485">
        <v>1</v>
      </c>
      <c r="E485">
        <f t="shared" si="125"/>
        <v>0.69267057868601989</v>
      </c>
      <c r="F485" t="str">
        <f t="shared" si="126"/>
        <v/>
      </c>
      <c r="G485">
        <f t="shared" si="123"/>
        <v>2247069.9629175467</v>
      </c>
      <c r="H485">
        <f t="shared" si="124"/>
        <v>2871481.3849530742</v>
      </c>
      <c r="I485">
        <f t="shared" si="127"/>
        <v>0.21579033320741989</v>
      </c>
      <c r="J485">
        <f t="shared" si="128"/>
        <v>3.5812172785787723E-2</v>
      </c>
      <c r="K485">
        <f t="shared" si="133"/>
        <v>5.3671799999999999E-2</v>
      </c>
      <c r="L485">
        <f t="shared" si="133"/>
        <v>-0.20943352109153743</v>
      </c>
      <c r="M485">
        <f t="shared" si="133"/>
        <v>0.43336249999999998</v>
      </c>
      <c r="N485">
        <f t="shared" si="133"/>
        <v>-3.0672301640798833E-2</v>
      </c>
      <c r="O485">
        <f t="shared" si="133"/>
        <v>-0.14219072640000002</v>
      </c>
      <c r="P485">
        <f t="shared" si="133"/>
        <v>2.3711019003137556E-2</v>
      </c>
      <c r="Q485">
        <f t="shared" si="133"/>
        <v>-4.408557E-4</v>
      </c>
      <c r="R485">
        <f t="shared" si="133"/>
        <v>-4.5826414553448548E-3</v>
      </c>
      <c r="S485">
        <f t="shared" si="133"/>
        <v>0.41440463999999999</v>
      </c>
      <c r="T485">
        <f t="shared" si="133"/>
        <v>4.2352696799999999E-2</v>
      </c>
      <c r="U485">
        <f t="shared" si="133"/>
        <v>-5.8482371999999991E-2</v>
      </c>
      <c r="V485">
        <f t="shared" si="133"/>
        <v>0.1410543283706952</v>
      </c>
      <c r="W485">
        <f t="shared" si="133"/>
        <v>-0.10664992101041194</v>
      </c>
      <c r="X485">
        <f t="shared" si="133"/>
        <v>-6.5743187668319894E-2</v>
      </c>
      <c r="Y485">
        <f t="shared" si="133"/>
        <v>-0.10347458399999999</v>
      </c>
      <c r="Z485">
        <f t="shared" si="133"/>
        <v>-0.17109653999999999</v>
      </c>
      <c r="AA485">
        <f t="shared" si="132"/>
        <v>-9.2513899999999996E-2</v>
      </c>
      <c r="AB485">
        <f t="shared" si="132"/>
        <v>-0.1229</v>
      </c>
      <c r="AC485">
        <f t="shared" si="132"/>
        <v>0.21131280563857049</v>
      </c>
      <c r="AD485">
        <f t="shared" si="132"/>
        <v>-0.14083364543809224</v>
      </c>
      <c r="AE485">
        <f t="shared" si="132"/>
        <v>-0.23948843999999997</v>
      </c>
      <c r="AF485">
        <f t="shared" si="132"/>
        <v>-0.42476637896762792</v>
      </c>
      <c r="AG485">
        <f t="shared" si="132"/>
        <v>1.0228330000000001E-2</v>
      </c>
      <c r="AH485">
        <f t="shared" si="132"/>
        <v>7.6055760000000002E-4</v>
      </c>
      <c r="AI485">
        <f t="shared" si="132"/>
        <v>1.2244588457923839E-3</v>
      </c>
      <c r="AJ485">
        <f t="shared" si="132"/>
        <v>3.2070849498835229E-2</v>
      </c>
      <c r="AK485">
        <f t="shared" si="132"/>
        <v>1.6415877431639483E-4</v>
      </c>
      <c r="AL485">
        <f t="shared" si="132"/>
        <v>5.9834581037663793E-2</v>
      </c>
      <c r="AM485">
        <f t="shared" si="132"/>
        <v>0.63970579999999999</v>
      </c>
      <c r="AN485">
        <f t="shared" si="132"/>
        <v>6.5144601212728992E-4</v>
      </c>
      <c r="AO485">
        <f t="shared" si="132"/>
        <v>-1.2177331638333002E-2</v>
      </c>
      <c r="AP485">
        <f t="shared" si="129"/>
        <v>-1.797321625952332E-2</v>
      </c>
      <c r="AQ485">
        <f t="shared" si="129"/>
        <v>-3.1355064068175349E-2</v>
      </c>
      <c r="AR485">
        <f t="shared" si="129"/>
        <v>3.6991332029672412E-2</v>
      </c>
      <c r="AS485">
        <f t="shared" si="129"/>
        <v>-0.1676758475486276</v>
      </c>
      <c r="AT485">
        <f t="shared" si="129"/>
        <v>-4.5082267199999998E-2</v>
      </c>
      <c r="AU485">
        <f t="shared" si="129"/>
        <v>0.56403924000000005</v>
      </c>
      <c r="AV485">
        <f t="shared" si="129"/>
        <v>0.13938822954127844</v>
      </c>
      <c r="AW485">
        <f t="shared" si="129"/>
        <v>-4.3483969999999997E-2</v>
      </c>
    </row>
    <row r="486" spans="1:49" x14ac:dyDescent="0.25">
      <c r="A486">
        <v>0.6</v>
      </c>
      <c r="B486">
        <v>7.7</v>
      </c>
      <c r="C486">
        <v>23.5</v>
      </c>
      <c r="D486">
        <v>1.2</v>
      </c>
      <c r="E486">
        <f t="shared" si="125"/>
        <v>0.69267057868601989</v>
      </c>
      <c r="F486" t="str">
        <f t="shared" si="126"/>
        <v/>
      </c>
      <c r="G486">
        <f t="shared" si="123"/>
        <v>3271938.0715522333</v>
      </c>
      <c r="H486">
        <f t="shared" si="124"/>
        <v>4675881.6709299358</v>
      </c>
      <c r="I486">
        <f t="shared" si="127"/>
        <v>0.31421033539052606</v>
      </c>
      <c r="J486">
        <f t="shared" si="128"/>
        <v>5.8316060554220589E-2</v>
      </c>
      <c r="K486">
        <f t="shared" si="133"/>
        <v>5.3671799999999999E-2</v>
      </c>
      <c r="L486">
        <f t="shared" si="133"/>
        <v>-0.20943352109153743</v>
      </c>
      <c r="M486">
        <f t="shared" si="133"/>
        <v>0.52003499999999991</v>
      </c>
      <c r="N486">
        <f t="shared" si="133"/>
        <v>-3.0672301640798833E-2</v>
      </c>
      <c r="O486">
        <f t="shared" si="133"/>
        <v>-0.20475464601600002</v>
      </c>
      <c r="P486">
        <f t="shared" si="133"/>
        <v>2.8453222803765069E-2</v>
      </c>
      <c r="Q486">
        <f t="shared" si="133"/>
        <v>-1.3163880665087999E-3</v>
      </c>
      <c r="R486">
        <f t="shared" si="133"/>
        <v>-5.4991697464138256E-3</v>
      </c>
      <c r="S486">
        <f t="shared" si="133"/>
        <v>0.59674268159999999</v>
      </c>
      <c r="T486">
        <f t="shared" si="133"/>
        <v>4.2352696799999999E-2</v>
      </c>
      <c r="U486">
        <f t="shared" si="133"/>
        <v>-0.10105753881599998</v>
      </c>
      <c r="V486">
        <f t="shared" si="133"/>
        <v>0.16926519404483423</v>
      </c>
      <c r="W486">
        <f t="shared" si="133"/>
        <v>-0.12797990521249433</v>
      </c>
      <c r="X486">
        <f t="shared" si="133"/>
        <v>-6.5743187668319894E-2</v>
      </c>
      <c r="Y486">
        <f t="shared" si="133"/>
        <v>-0.10347458399999999</v>
      </c>
      <c r="Z486">
        <f t="shared" si="133"/>
        <v>-0.24637901759999997</v>
      </c>
      <c r="AA486">
        <f t="shared" si="132"/>
        <v>-9.2513899999999996E-2</v>
      </c>
      <c r="AB486">
        <f t="shared" si="132"/>
        <v>-0.17697599999999999</v>
      </c>
      <c r="AC486">
        <f t="shared" si="132"/>
        <v>0.25357536676628456</v>
      </c>
      <c r="AD486">
        <f t="shared" si="132"/>
        <v>-0.14083364543809224</v>
      </c>
      <c r="AE486">
        <f t="shared" si="132"/>
        <v>-0.34486335359999992</v>
      </c>
      <c r="AF486">
        <f t="shared" si="132"/>
        <v>-0.50971965476115344</v>
      </c>
      <c r="AG486">
        <f t="shared" si="132"/>
        <v>3.6649955672064E-2</v>
      </c>
      <c r="AH486">
        <f t="shared" si="132"/>
        <v>9.1266912000000002E-4</v>
      </c>
      <c r="AI486">
        <f t="shared" si="132"/>
        <v>3.0468454351621045E-3</v>
      </c>
      <c r="AJ486">
        <f t="shared" si="132"/>
        <v>3.2070849498835229E-2</v>
      </c>
      <c r="AK486">
        <f t="shared" si="132"/>
        <v>3.4039963442247627E-4</v>
      </c>
      <c r="AL486">
        <f t="shared" si="132"/>
        <v>7.1801497245196549E-2</v>
      </c>
      <c r="AM486">
        <f t="shared" si="132"/>
        <v>0.76764695999999999</v>
      </c>
      <c r="AN486">
        <f t="shared" si="132"/>
        <v>2.3342488428910722E-3</v>
      </c>
      <c r="AO486">
        <f t="shared" si="132"/>
        <v>-1.2177331638333002E-2</v>
      </c>
      <c r="AP486">
        <f t="shared" si="129"/>
        <v>-1.797321625952332E-2</v>
      </c>
      <c r="AQ486">
        <f t="shared" si="129"/>
        <v>-4.51512922581725E-2</v>
      </c>
      <c r="AR486">
        <f t="shared" si="129"/>
        <v>4.4389598435606893E-2</v>
      </c>
      <c r="AS486">
        <f t="shared" si="129"/>
        <v>-0.24145322047002374</v>
      </c>
      <c r="AT486">
        <f t="shared" si="129"/>
        <v>-9.3482589265919985E-2</v>
      </c>
      <c r="AU486">
        <f t="shared" si="129"/>
        <v>0.97465980672000008</v>
      </c>
      <c r="AV486">
        <f t="shared" si="129"/>
        <v>0.20071905053944092</v>
      </c>
      <c r="AW486">
        <f t="shared" ref="L486:AW493" si="134">AW$4*$A486^AW$1*$D486^AW$2*$E486^AW$3</f>
        <v>-0.12984243867647999</v>
      </c>
    </row>
    <row r="487" spans="1:49" x14ac:dyDescent="0.25">
      <c r="A487">
        <v>0.6</v>
      </c>
      <c r="B487">
        <v>7.7</v>
      </c>
      <c r="C487">
        <v>23.5</v>
      </c>
      <c r="D487">
        <v>1.4</v>
      </c>
      <c r="E487">
        <f t="shared" si="125"/>
        <v>0.69267057868601989</v>
      </c>
      <c r="F487" t="str">
        <f t="shared" si="126"/>
        <v/>
      </c>
      <c r="G487">
        <f t="shared" si="123"/>
        <v>4193912.7182799228</v>
      </c>
      <c r="H487">
        <f t="shared" si="124"/>
        <v>6765661.2355639236</v>
      </c>
      <c r="I487">
        <f t="shared" si="127"/>
        <v>0.402749285894695</v>
      </c>
      <c r="J487">
        <f t="shared" si="128"/>
        <v>8.4379104962256576E-2</v>
      </c>
      <c r="K487">
        <f t="shared" si="133"/>
        <v>5.3671799999999999E-2</v>
      </c>
      <c r="L487">
        <f t="shared" si="134"/>
        <v>-0.20943352109153743</v>
      </c>
      <c r="M487">
        <f t="shared" si="134"/>
        <v>0.60670749999999996</v>
      </c>
      <c r="N487">
        <f t="shared" si="134"/>
        <v>-3.0672301640798833E-2</v>
      </c>
      <c r="O487">
        <f t="shared" si="134"/>
        <v>-0.27869382374399998</v>
      </c>
      <c r="P487">
        <f t="shared" si="134"/>
        <v>3.3195426604392578E-2</v>
      </c>
      <c r="Q487">
        <f t="shared" si="134"/>
        <v>-3.3194388639551987E-3</v>
      </c>
      <c r="R487">
        <f t="shared" si="134"/>
        <v>-6.4156980374827964E-3</v>
      </c>
      <c r="S487">
        <f t="shared" si="134"/>
        <v>0.81223309439999991</v>
      </c>
      <c r="T487">
        <f t="shared" si="134"/>
        <v>4.2352696799999999E-2</v>
      </c>
      <c r="U487">
        <f t="shared" si="134"/>
        <v>-0.16047562876799992</v>
      </c>
      <c r="V487">
        <f t="shared" si="134"/>
        <v>0.19747605971897325</v>
      </c>
      <c r="W487">
        <f t="shared" si="134"/>
        <v>-0.14930988941457671</v>
      </c>
      <c r="X487">
        <f t="shared" si="134"/>
        <v>-6.5743187668319894E-2</v>
      </c>
      <c r="Y487">
        <f t="shared" si="134"/>
        <v>-0.10347458399999999</v>
      </c>
      <c r="Z487">
        <f t="shared" si="134"/>
        <v>-0.33534921839999993</v>
      </c>
      <c r="AA487">
        <f t="shared" si="134"/>
        <v>-9.2513899999999996E-2</v>
      </c>
      <c r="AB487">
        <f t="shared" si="134"/>
        <v>-0.24088399999999996</v>
      </c>
      <c r="AC487">
        <f t="shared" si="134"/>
        <v>0.29583792789399865</v>
      </c>
      <c r="AD487">
        <f t="shared" si="134"/>
        <v>-0.14083364543809224</v>
      </c>
      <c r="AE487">
        <f t="shared" si="134"/>
        <v>-0.46939734239999986</v>
      </c>
      <c r="AF487">
        <f t="shared" si="134"/>
        <v>-0.59467293055467907</v>
      </c>
      <c r="AG487">
        <f t="shared" si="134"/>
        <v>0.10782041053683195</v>
      </c>
      <c r="AH487">
        <f t="shared" si="134"/>
        <v>1.06478064E-3</v>
      </c>
      <c r="AI487">
        <f t="shared" si="134"/>
        <v>6.5854335427944291E-3</v>
      </c>
      <c r="AJ487">
        <f t="shared" si="134"/>
        <v>3.2070849498835229E-2</v>
      </c>
      <c r="AK487">
        <f t="shared" si="134"/>
        <v>6.3063234741386222E-4</v>
      </c>
      <c r="AL487">
        <f t="shared" si="134"/>
        <v>8.3768413452729298E-2</v>
      </c>
      <c r="AM487">
        <f t="shared" si="134"/>
        <v>0.89558811999999988</v>
      </c>
      <c r="AN487">
        <f t="shared" si="134"/>
        <v>6.8671206805164088E-3</v>
      </c>
      <c r="AO487">
        <f t="shared" si="134"/>
        <v>-1.2177331638333002E-2</v>
      </c>
      <c r="AP487">
        <f t="shared" si="134"/>
        <v>-1.797321625952332E-2</v>
      </c>
      <c r="AQ487">
        <f t="shared" si="134"/>
        <v>-6.1455925573623678E-2</v>
      </c>
      <c r="AR487">
        <f t="shared" si="134"/>
        <v>5.1787864841541374E-2</v>
      </c>
      <c r="AS487">
        <f t="shared" si="134"/>
        <v>-0.32864466119531005</v>
      </c>
      <c r="AT487">
        <f t="shared" si="134"/>
        <v>-0.17318803767551993</v>
      </c>
      <c r="AU487">
        <f t="shared" si="134"/>
        <v>1.5477236745599998</v>
      </c>
      <c r="AV487">
        <f t="shared" si="134"/>
        <v>0.27320092990090566</v>
      </c>
      <c r="AW487">
        <f t="shared" si="134"/>
        <v>-0.32741411753791982</v>
      </c>
    </row>
    <row r="488" spans="1:49" x14ac:dyDescent="0.25">
      <c r="A488">
        <v>0.6</v>
      </c>
      <c r="B488">
        <v>7.7</v>
      </c>
      <c r="C488">
        <v>23.5</v>
      </c>
      <c r="D488">
        <v>1.6</v>
      </c>
      <c r="E488">
        <f t="shared" si="125"/>
        <v>0.69267057868601989</v>
      </c>
      <c r="F488" t="str">
        <f t="shared" si="126"/>
        <v/>
      </c>
      <c r="G488">
        <f t="shared" si="123"/>
        <v>4973908.1597808218</v>
      </c>
      <c r="H488">
        <f t="shared" si="124"/>
        <v>8961073.0333895776</v>
      </c>
      <c r="I488">
        <f t="shared" si="127"/>
        <v>0.47765370765253401</v>
      </c>
      <c r="J488">
        <f t="shared" si="128"/>
        <v>0.11175955989108909</v>
      </c>
      <c r="K488">
        <f t="shared" si="133"/>
        <v>5.3671799999999999E-2</v>
      </c>
      <c r="L488">
        <f t="shared" si="134"/>
        <v>-0.20943352109153743</v>
      </c>
      <c r="M488">
        <f t="shared" si="134"/>
        <v>0.69338</v>
      </c>
      <c r="N488">
        <f t="shared" si="134"/>
        <v>-3.0672301640798833E-2</v>
      </c>
      <c r="O488">
        <f t="shared" si="134"/>
        <v>-0.36400825958400013</v>
      </c>
      <c r="P488">
        <f t="shared" si="134"/>
        <v>3.7937630405020094E-2</v>
      </c>
      <c r="Q488">
        <f t="shared" si="134"/>
        <v>-7.3963313037312042E-3</v>
      </c>
      <c r="R488">
        <f t="shared" si="134"/>
        <v>-7.3322263285517672E-3</v>
      </c>
      <c r="S488">
        <f t="shared" si="134"/>
        <v>1.0608758784000001</v>
      </c>
      <c r="T488">
        <f t="shared" si="134"/>
        <v>4.2352696799999999E-2</v>
      </c>
      <c r="U488">
        <f t="shared" si="134"/>
        <v>-0.23954379571200002</v>
      </c>
      <c r="V488">
        <f t="shared" si="134"/>
        <v>0.22568692539311233</v>
      </c>
      <c r="W488">
        <f t="shared" si="134"/>
        <v>-0.17063987361665914</v>
      </c>
      <c r="X488">
        <f t="shared" si="134"/>
        <v>-6.5743187668319894E-2</v>
      </c>
      <c r="Y488">
        <f t="shared" si="134"/>
        <v>-0.10347458399999999</v>
      </c>
      <c r="Z488">
        <f t="shared" si="134"/>
        <v>-0.43800714240000005</v>
      </c>
      <c r="AA488">
        <f t="shared" si="134"/>
        <v>-9.2513899999999996E-2</v>
      </c>
      <c r="AB488">
        <f t="shared" si="134"/>
        <v>-0.31462400000000007</v>
      </c>
      <c r="AC488">
        <f t="shared" si="134"/>
        <v>0.3381004890217128</v>
      </c>
      <c r="AD488">
        <f t="shared" si="134"/>
        <v>-0.14083364543809224</v>
      </c>
      <c r="AE488">
        <f t="shared" si="134"/>
        <v>-0.61309040640000001</v>
      </c>
      <c r="AF488">
        <f t="shared" si="134"/>
        <v>-0.6796262063482047</v>
      </c>
      <c r="AG488">
        <f t="shared" si="134"/>
        <v>0.27456464276684822</v>
      </c>
      <c r="AH488">
        <f t="shared" si="134"/>
        <v>1.21689216E-3</v>
      </c>
      <c r="AI488">
        <f t="shared" si="134"/>
        <v>1.2839381586855955E-2</v>
      </c>
      <c r="AJ488">
        <f t="shared" si="134"/>
        <v>3.2070849498835229E-2</v>
      </c>
      <c r="AK488">
        <f t="shared" si="134"/>
        <v>1.0758309433599256E-3</v>
      </c>
      <c r="AL488">
        <f t="shared" si="134"/>
        <v>9.5735329660262061E-2</v>
      </c>
      <c r="AM488">
        <f t="shared" si="134"/>
        <v>1.02352928</v>
      </c>
      <c r="AN488">
        <f t="shared" si="134"/>
        <v>1.7487120732477074E-2</v>
      </c>
      <c r="AO488">
        <f t="shared" si="134"/>
        <v>-1.2177331638333002E-2</v>
      </c>
      <c r="AP488">
        <f t="shared" si="134"/>
        <v>-1.797321625952332E-2</v>
      </c>
      <c r="AQ488">
        <f t="shared" si="134"/>
        <v>-8.0268964014528904E-2</v>
      </c>
      <c r="AR488">
        <f t="shared" si="134"/>
        <v>5.9186131247475862E-2</v>
      </c>
      <c r="AS488">
        <f t="shared" si="134"/>
        <v>-0.42925016972448671</v>
      </c>
      <c r="AT488">
        <f t="shared" si="134"/>
        <v>-0.2954511463219201</v>
      </c>
      <c r="AU488">
        <f t="shared" si="134"/>
        <v>2.3103047270400006</v>
      </c>
      <c r="AV488">
        <f t="shared" si="134"/>
        <v>0.35683386762567287</v>
      </c>
      <c r="AW488">
        <f t="shared" si="134"/>
        <v>-0.72953995722752041</v>
      </c>
    </row>
    <row r="489" spans="1:49" x14ac:dyDescent="0.25">
      <c r="A489">
        <v>0.6</v>
      </c>
      <c r="B489">
        <v>7.7</v>
      </c>
      <c r="C489">
        <v>24</v>
      </c>
      <c r="D489">
        <v>0.4</v>
      </c>
      <c r="E489">
        <f t="shared" si="125"/>
        <v>0.70740825057295642</v>
      </c>
      <c r="F489" t="str">
        <f t="shared" si="126"/>
        <v/>
      </c>
      <c r="G489">
        <f t="shared" si="123"/>
        <v>-1186681.4359628947</v>
      </c>
      <c r="H489">
        <f t="shared" si="124"/>
        <v>-496823.49861019745</v>
      </c>
      <c r="I489">
        <f t="shared" si="127"/>
        <v>-0.11395923878801316</v>
      </c>
      <c r="J489">
        <f t="shared" si="128"/>
        <v>-6.196219508683572E-3</v>
      </c>
      <c r="K489">
        <f t="shared" si="133"/>
        <v>5.3671799999999999E-2</v>
      </c>
      <c r="L489">
        <f t="shared" si="134"/>
        <v>-0.21388955345518715</v>
      </c>
      <c r="M489">
        <f t="shared" si="134"/>
        <v>0.173345</v>
      </c>
      <c r="N489">
        <f t="shared" si="134"/>
        <v>-3.1991391118334316E-2</v>
      </c>
      <c r="O489">
        <f t="shared" si="134"/>
        <v>-2.2750516224000008E-2</v>
      </c>
      <c r="P489">
        <f t="shared" si="134"/>
        <v>1.0102767261955399E-2</v>
      </c>
      <c r="Q489">
        <f t="shared" si="134"/>
        <v>-1.805744947200001E-6</v>
      </c>
      <c r="R489">
        <f t="shared" si="134"/>
        <v>-1.9941112727504856E-3</v>
      </c>
      <c r="S489">
        <f t="shared" si="134"/>
        <v>6.6304742400000005E-2</v>
      </c>
      <c r="T489">
        <f t="shared" si="134"/>
        <v>4.2352696799999999E-2</v>
      </c>
      <c r="U489">
        <f t="shared" si="134"/>
        <v>-3.7428718080000003E-3</v>
      </c>
      <c r="V489">
        <f t="shared" si="134"/>
        <v>5.7622193717390371E-2</v>
      </c>
      <c r="W489">
        <f t="shared" si="134"/>
        <v>-4.356762730638105E-2</v>
      </c>
      <c r="X489">
        <f t="shared" si="134"/>
        <v>-6.8570531637758725E-2</v>
      </c>
      <c r="Y489">
        <f t="shared" si="134"/>
        <v>-0.10347458399999999</v>
      </c>
      <c r="Z489">
        <f t="shared" si="134"/>
        <v>-2.7375446400000003E-2</v>
      </c>
      <c r="AA489">
        <f t="shared" si="134"/>
        <v>-9.2513899999999996E-2</v>
      </c>
      <c r="AB489">
        <f t="shared" si="134"/>
        <v>-1.9664000000000004E-2</v>
      </c>
      <c r="AC489">
        <f t="shared" si="134"/>
        <v>8.6323529111926658E-2</v>
      </c>
      <c r="AD489">
        <f t="shared" si="134"/>
        <v>-0.146890321000165</v>
      </c>
      <c r="AE489">
        <f t="shared" si="134"/>
        <v>-3.8318150400000001E-2</v>
      </c>
      <c r="AF489">
        <f t="shared" si="134"/>
        <v>-0.17352158459954162</v>
      </c>
      <c r="AG489">
        <f t="shared" si="134"/>
        <v>1.6758095872000014E-5</v>
      </c>
      <c r="AH489">
        <f t="shared" si="134"/>
        <v>3.0422304000000001E-4</v>
      </c>
      <c r="AI489">
        <f t="shared" si="134"/>
        <v>1.3077686088920731E-5</v>
      </c>
      <c r="AJ489">
        <f t="shared" si="134"/>
        <v>3.2753207998810444E-2</v>
      </c>
      <c r="AK489">
        <f t="shared" si="134"/>
        <v>4.5716985273241045E-6</v>
      </c>
      <c r="AL489">
        <f t="shared" si="134"/>
        <v>2.4963128059896308E-2</v>
      </c>
      <c r="AM489">
        <f t="shared" si="134"/>
        <v>0.25588232</v>
      </c>
      <c r="AN489">
        <f t="shared" si="134"/>
        <v>1.0900382770410408E-6</v>
      </c>
      <c r="AO489">
        <f t="shared" si="134"/>
        <v>-1.2436423800850725E-2</v>
      </c>
      <c r="AP489">
        <f t="shared" si="134"/>
        <v>-1.9552365977102547E-2</v>
      </c>
      <c r="AQ489">
        <f t="shared" si="134"/>
        <v>-5.2325626157049172E-3</v>
      </c>
      <c r="AR489">
        <f t="shared" si="134"/>
        <v>1.5761229753813822E-2</v>
      </c>
      <c r="AS489">
        <f t="shared" si="134"/>
        <v>-2.7398947003690638E-2</v>
      </c>
      <c r="AT489">
        <f t="shared" si="134"/>
        <v>-1.1541060403200004E-3</v>
      </c>
      <c r="AU489">
        <f t="shared" si="134"/>
        <v>3.6098511360000009E-2</v>
      </c>
      <c r="AV489">
        <f t="shared" si="134"/>
        <v>2.2776629848447204E-2</v>
      </c>
      <c r="AW489">
        <f t="shared" si="134"/>
        <v>-1.781103411200001E-4</v>
      </c>
    </row>
    <row r="490" spans="1:49" x14ac:dyDescent="0.25">
      <c r="A490">
        <v>0.6</v>
      </c>
      <c r="B490">
        <v>7.7</v>
      </c>
      <c r="C490">
        <v>24</v>
      </c>
      <c r="D490">
        <v>0.6</v>
      </c>
      <c r="E490">
        <f t="shared" si="125"/>
        <v>0.70740825057295642</v>
      </c>
      <c r="F490" t="str">
        <f t="shared" si="126"/>
        <v/>
      </c>
      <c r="G490">
        <f t="shared" si="123"/>
        <v>-50917.848111298721</v>
      </c>
      <c r="H490">
        <f t="shared" si="124"/>
        <v>302161.40677148342</v>
      </c>
      <c r="I490">
        <f t="shared" si="127"/>
        <v>-4.8897362304980985E-3</v>
      </c>
      <c r="J490">
        <f t="shared" si="128"/>
        <v>3.7684578298855633E-3</v>
      </c>
      <c r="K490">
        <f t="shared" si="133"/>
        <v>5.3671799999999999E-2</v>
      </c>
      <c r="L490">
        <f t="shared" si="134"/>
        <v>-0.21388955345518715</v>
      </c>
      <c r="M490">
        <f t="shared" si="134"/>
        <v>0.26001749999999996</v>
      </c>
      <c r="N490">
        <f t="shared" si="134"/>
        <v>-3.1991391118334316E-2</v>
      </c>
      <c r="O490">
        <f t="shared" si="134"/>
        <v>-5.1188661504000005E-2</v>
      </c>
      <c r="P490">
        <f t="shared" si="134"/>
        <v>1.5154150892933099E-2</v>
      </c>
      <c r="Q490">
        <f t="shared" si="134"/>
        <v>-2.0568563539199999E-5</v>
      </c>
      <c r="R490">
        <f t="shared" si="134"/>
        <v>-2.9911669091257287E-3</v>
      </c>
      <c r="S490">
        <f t="shared" si="134"/>
        <v>0.1491856704</v>
      </c>
      <c r="T490">
        <f t="shared" si="134"/>
        <v>4.2352696799999999E-2</v>
      </c>
      <c r="U490">
        <f t="shared" si="134"/>
        <v>-1.2632192351999997E-2</v>
      </c>
      <c r="V490">
        <f t="shared" si="134"/>
        <v>8.643329057608555E-2</v>
      </c>
      <c r="W490">
        <f t="shared" si="134"/>
        <v>-6.5351440959571572E-2</v>
      </c>
      <c r="X490">
        <f t="shared" si="134"/>
        <v>-6.8570531637758725E-2</v>
      </c>
      <c r="Y490">
        <f t="shared" si="134"/>
        <v>-0.10347458399999999</v>
      </c>
      <c r="Z490">
        <f t="shared" si="134"/>
        <v>-6.1594754399999993E-2</v>
      </c>
      <c r="AA490">
        <f t="shared" si="134"/>
        <v>-9.2513899999999996E-2</v>
      </c>
      <c r="AB490">
        <f t="shared" si="134"/>
        <v>-4.4243999999999999E-2</v>
      </c>
      <c r="AC490">
        <f t="shared" si="134"/>
        <v>0.12948529366788999</v>
      </c>
      <c r="AD490">
        <f t="shared" si="134"/>
        <v>-0.146890321000165</v>
      </c>
      <c r="AE490">
        <f t="shared" si="134"/>
        <v>-8.6215838399999981E-2</v>
      </c>
      <c r="AF490">
        <f t="shared" si="134"/>
        <v>-0.26028237689931238</v>
      </c>
      <c r="AG490">
        <f t="shared" si="134"/>
        <v>2.86327778688E-4</v>
      </c>
      <c r="AH490">
        <f t="shared" si="134"/>
        <v>4.5633456000000001E-4</v>
      </c>
      <c r="AI490">
        <f t="shared" si="134"/>
        <v>9.9308678737741743E-5</v>
      </c>
      <c r="AJ490">
        <f t="shared" si="134"/>
        <v>3.2753207998810444E-2</v>
      </c>
      <c r="AK490">
        <f t="shared" si="134"/>
        <v>2.3144223794578268E-5</v>
      </c>
      <c r="AL490">
        <f t="shared" si="134"/>
        <v>3.744469208984446E-2</v>
      </c>
      <c r="AM490">
        <f t="shared" si="134"/>
        <v>0.38382347999999999</v>
      </c>
      <c r="AN490">
        <f t="shared" si="134"/>
        <v>1.8624325874130892E-5</v>
      </c>
      <c r="AO490">
        <f t="shared" si="134"/>
        <v>-1.2436423800850725E-2</v>
      </c>
      <c r="AP490">
        <f t="shared" si="134"/>
        <v>-1.9552365977102547E-2</v>
      </c>
      <c r="AQ490">
        <f t="shared" si="134"/>
        <v>-1.1773265885336061E-2</v>
      </c>
      <c r="AR490">
        <f t="shared" si="134"/>
        <v>2.3641844630720735E-2</v>
      </c>
      <c r="AS490">
        <f t="shared" si="134"/>
        <v>-6.1647630758303928E-2</v>
      </c>
      <c r="AT490">
        <f t="shared" si="134"/>
        <v>-5.8426618291199991E-3</v>
      </c>
      <c r="AU490">
        <f t="shared" si="134"/>
        <v>0.12183247584000001</v>
      </c>
      <c r="AV490">
        <f t="shared" si="134"/>
        <v>5.1247417159006187E-2</v>
      </c>
      <c r="AW490">
        <f t="shared" si="134"/>
        <v>-2.0287881043199998E-3</v>
      </c>
    </row>
    <row r="491" spans="1:49" x14ac:dyDescent="0.25">
      <c r="A491">
        <v>0.6</v>
      </c>
      <c r="B491">
        <v>7.7</v>
      </c>
      <c r="C491">
        <v>24</v>
      </c>
      <c r="D491">
        <v>0.8</v>
      </c>
      <c r="E491">
        <f t="shared" si="125"/>
        <v>0.70740825057295642</v>
      </c>
      <c r="F491">
        <f t="shared" si="126"/>
        <v>0.9680168463687191</v>
      </c>
      <c r="G491">
        <f t="shared" si="123"/>
        <v>1080593.9432327433</v>
      </c>
      <c r="H491">
        <f t="shared" si="124"/>
        <v>1372208.1507282038</v>
      </c>
      <c r="I491">
        <f t="shared" si="127"/>
        <v>0.10377145835252738</v>
      </c>
      <c r="J491">
        <f t="shared" si="128"/>
        <v>1.7113729397464909E-2</v>
      </c>
      <c r="K491">
        <f t="shared" si="133"/>
        <v>5.3671799999999999E-2</v>
      </c>
      <c r="L491">
        <f t="shared" si="134"/>
        <v>-0.21388955345518715</v>
      </c>
      <c r="M491">
        <f t="shared" si="134"/>
        <v>0.34669</v>
      </c>
      <c r="N491">
        <f t="shared" si="134"/>
        <v>-3.1991391118334316E-2</v>
      </c>
      <c r="O491">
        <f t="shared" si="134"/>
        <v>-9.1002064896000032E-2</v>
      </c>
      <c r="P491">
        <f t="shared" si="134"/>
        <v>2.0205534523910797E-2</v>
      </c>
      <c r="Q491">
        <f t="shared" si="134"/>
        <v>-1.1556767662080007E-4</v>
      </c>
      <c r="R491">
        <f t="shared" si="134"/>
        <v>-3.9882225455009713E-3</v>
      </c>
      <c r="S491">
        <f t="shared" si="134"/>
        <v>0.26521896960000002</v>
      </c>
      <c r="T491">
        <f t="shared" si="134"/>
        <v>4.2352696799999999E-2</v>
      </c>
      <c r="U491">
        <f t="shared" si="134"/>
        <v>-2.9942974464000002E-2</v>
      </c>
      <c r="V491">
        <f t="shared" si="134"/>
        <v>0.11524438743478074</v>
      </c>
      <c r="W491">
        <f t="shared" si="134"/>
        <v>-8.71352546127621E-2</v>
      </c>
      <c r="X491">
        <f t="shared" si="134"/>
        <v>-6.8570531637758725E-2</v>
      </c>
      <c r="Y491">
        <f t="shared" si="134"/>
        <v>-0.10347458399999999</v>
      </c>
      <c r="Z491">
        <f t="shared" si="134"/>
        <v>-0.10950178560000001</v>
      </c>
      <c r="AA491">
        <f t="shared" si="134"/>
        <v>-9.2513899999999996E-2</v>
      </c>
      <c r="AB491">
        <f t="shared" si="134"/>
        <v>-7.8656000000000018E-2</v>
      </c>
      <c r="AC491">
        <f t="shared" si="134"/>
        <v>0.17264705822385332</v>
      </c>
      <c r="AD491">
        <f t="shared" si="134"/>
        <v>-0.146890321000165</v>
      </c>
      <c r="AE491">
        <f t="shared" si="134"/>
        <v>-0.1532726016</v>
      </c>
      <c r="AF491">
        <f t="shared" si="134"/>
        <v>-0.34704316919908323</v>
      </c>
      <c r="AG491">
        <f t="shared" si="134"/>
        <v>2.1450362716160017E-3</v>
      </c>
      <c r="AH491">
        <f t="shared" si="134"/>
        <v>6.0844608000000001E-4</v>
      </c>
      <c r="AI491">
        <f t="shared" si="134"/>
        <v>4.184859548454634E-4</v>
      </c>
      <c r="AJ491">
        <f t="shared" si="134"/>
        <v>3.2753207998810444E-2</v>
      </c>
      <c r="AK491">
        <f t="shared" si="134"/>
        <v>7.3147176437185672E-5</v>
      </c>
      <c r="AL491">
        <f t="shared" si="134"/>
        <v>4.9926256119792616E-2</v>
      </c>
      <c r="AM491">
        <f t="shared" si="134"/>
        <v>0.51176463999999999</v>
      </c>
      <c r="AN491">
        <f t="shared" si="134"/>
        <v>1.3952489946125323E-4</v>
      </c>
      <c r="AO491">
        <f t="shared" si="134"/>
        <v>-1.2436423800850725E-2</v>
      </c>
      <c r="AP491">
        <f t="shared" si="134"/>
        <v>-1.9552365977102547E-2</v>
      </c>
      <c r="AQ491">
        <f t="shared" si="134"/>
        <v>-2.0930250462819669E-2</v>
      </c>
      <c r="AR491">
        <f t="shared" si="134"/>
        <v>3.1522459507627644E-2</v>
      </c>
      <c r="AS491">
        <f t="shared" si="134"/>
        <v>-0.10959578801476255</v>
      </c>
      <c r="AT491">
        <f t="shared" si="134"/>
        <v>-1.8465696645120006E-2</v>
      </c>
      <c r="AU491">
        <f t="shared" si="134"/>
        <v>0.28878809088000007</v>
      </c>
      <c r="AV491">
        <f t="shared" si="134"/>
        <v>9.1106519393788818E-2</v>
      </c>
      <c r="AW491">
        <f t="shared" si="134"/>
        <v>-1.1399061831680006E-2</v>
      </c>
    </row>
    <row r="492" spans="1:49" x14ac:dyDescent="0.25">
      <c r="A492">
        <v>0.6</v>
      </c>
      <c r="B492">
        <v>7.7</v>
      </c>
      <c r="C492">
        <v>24</v>
      </c>
      <c r="D492">
        <v>1</v>
      </c>
      <c r="E492">
        <f t="shared" si="125"/>
        <v>0.70740825057295642</v>
      </c>
      <c r="F492" t="str">
        <f t="shared" si="126"/>
        <v/>
      </c>
      <c r="G492">
        <f t="shared" si="123"/>
        <v>2177018.2744975877</v>
      </c>
      <c r="H492">
        <f t="shared" si="124"/>
        <v>2802216.2779268152</v>
      </c>
      <c r="I492">
        <f t="shared" si="127"/>
        <v>0.20906313848925526</v>
      </c>
      <c r="J492">
        <f t="shared" si="128"/>
        <v>3.4948321118892456E-2</v>
      </c>
      <c r="K492">
        <f t="shared" si="133"/>
        <v>5.3671799999999999E-2</v>
      </c>
      <c r="L492">
        <f t="shared" si="134"/>
        <v>-0.21388955345518715</v>
      </c>
      <c r="M492">
        <f t="shared" si="134"/>
        <v>0.43336249999999998</v>
      </c>
      <c r="N492">
        <f t="shared" si="134"/>
        <v>-3.1991391118334316E-2</v>
      </c>
      <c r="O492">
        <f t="shared" si="134"/>
        <v>-0.14219072640000002</v>
      </c>
      <c r="P492">
        <f t="shared" si="134"/>
        <v>2.5256918154888498E-2</v>
      </c>
      <c r="Q492">
        <f t="shared" si="134"/>
        <v>-4.408557E-4</v>
      </c>
      <c r="R492">
        <f t="shared" si="134"/>
        <v>-4.9852781818762147E-3</v>
      </c>
      <c r="S492">
        <f t="shared" si="134"/>
        <v>0.41440463999999999</v>
      </c>
      <c r="T492">
        <f t="shared" si="134"/>
        <v>4.2352696799999999E-2</v>
      </c>
      <c r="U492">
        <f t="shared" si="134"/>
        <v>-5.8482371999999991E-2</v>
      </c>
      <c r="V492">
        <f t="shared" si="134"/>
        <v>0.14405548429347592</v>
      </c>
      <c r="W492">
        <f t="shared" si="134"/>
        <v>-0.10891906826595261</v>
      </c>
      <c r="X492">
        <f t="shared" si="134"/>
        <v>-6.8570531637758725E-2</v>
      </c>
      <c r="Y492">
        <f t="shared" si="134"/>
        <v>-0.10347458399999999</v>
      </c>
      <c r="Z492">
        <f t="shared" si="134"/>
        <v>-0.17109653999999999</v>
      </c>
      <c r="AA492">
        <f t="shared" si="134"/>
        <v>-9.2513899999999996E-2</v>
      </c>
      <c r="AB492">
        <f t="shared" si="134"/>
        <v>-0.1229</v>
      </c>
      <c r="AC492">
        <f t="shared" si="134"/>
        <v>0.21580882277981664</v>
      </c>
      <c r="AD492">
        <f t="shared" si="134"/>
        <v>-0.146890321000165</v>
      </c>
      <c r="AE492">
        <f t="shared" si="134"/>
        <v>-0.23948843999999997</v>
      </c>
      <c r="AF492">
        <f t="shared" si="134"/>
        <v>-0.43380396149885403</v>
      </c>
      <c r="AG492">
        <f t="shared" si="134"/>
        <v>1.0228330000000001E-2</v>
      </c>
      <c r="AH492">
        <f t="shared" si="134"/>
        <v>7.6055760000000002E-4</v>
      </c>
      <c r="AI492">
        <f t="shared" si="134"/>
        <v>1.2771177821211646E-3</v>
      </c>
      <c r="AJ492">
        <f t="shared" si="134"/>
        <v>3.2753207998810444E-2</v>
      </c>
      <c r="AK492">
        <f t="shared" si="134"/>
        <v>1.7858197372359774E-4</v>
      </c>
      <c r="AL492">
        <f t="shared" si="134"/>
        <v>6.2407820149740771E-2</v>
      </c>
      <c r="AM492">
        <f t="shared" si="134"/>
        <v>0.63970579999999999</v>
      </c>
      <c r="AN492">
        <f t="shared" si="134"/>
        <v>6.6530656557680669E-4</v>
      </c>
      <c r="AO492">
        <f t="shared" si="134"/>
        <v>-1.2436423800850725E-2</v>
      </c>
      <c r="AP492">
        <f t="shared" si="134"/>
        <v>-1.9552365977102547E-2</v>
      </c>
      <c r="AQ492">
        <f t="shared" si="134"/>
        <v>-3.2703516348155728E-2</v>
      </c>
      <c r="AR492">
        <f t="shared" si="134"/>
        <v>3.9403074384534553E-2</v>
      </c>
      <c r="AS492">
        <f t="shared" si="134"/>
        <v>-0.17124341877306648</v>
      </c>
      <c r="AT492">
        <f t="shared" si="134"/>
        <v>-4.5082267199999998E-2</v>
      </c>
      <c r="AU492">
        <f t="shared" si="134"/>
        <v>0.56403924000000005</v>
      </c>
      <c r="AV492">
        <f t="shared" si="134"/>
        <v>0.14235393655279499</v>
      </c>
      <c r="AW492">
        <f t="shared" si="134"/>
        <v>-4.3483969999999997E-2</v>
      </c>
    </row>
    <row r="493" spans="1:49" x14ac:dyDescent="0.25">
      <c r="A493">
        <v>0.6</v>
      </c>
      <c r="B493">
        <v>7.7</v>
      </c>
      <c r="C493">
        <v>24</v>
      </c>
      <c r="D493">
        <v>1.2</v>
      </c>
      <c r="E493">
        <f t="shared" si="125"/>
        <v>0.70740825057295642</v>
      </c>
      <c r="F493" t="str">
        <f t="shared" si="126"/>
        <v/>
      </c>
      <c r="G493">
        <f t="shared" si="123"/>
        <v>3205791.9013096299</v>
      </c>
      <c r="H493">
        <f t="shared" si="124"/>
        <v>4601486.5889299856</v>
      </c>
      <c r="I493">
        <f t="shared" si="127"/>
        <v>0.30785819489085359</v>
      </c>
      <c r="J493">
        <f t="shared" si="128"/>
        <v>5.7388229524231664E-2</v>
      </c>
      <c r="K493">
        <f t="shared" si="133"/>
        <v>5.3671799999999999E-2</v>
      </c>
      <c r="L493">
        <f t="shared" si="134"/>
        <v>-0.21388955345518715</v>
      </c>
      <c r="M493">
        <f t="shared" si="134"/>
        <v>0.52003499999999991</v>
      </c>
      <c r="N493">
        <f t="shared" si="134"/>
        <v>-3.1991391118334316E-2</v>
      </c>
      <c r="O493">
        <f t="shared" si="134"/>
        <v>-0.20475464601600002</v>
      </c>
      <c r="P493">
        <f t="shared" si="134"/>
        <v>3.0308301785866198E-2</v>
      </c>
      <c r="Q493">
        <f t="shared" si="134"/>
        <v>-1.3163880665087999E-3</v>
      </c>
      <c r="R493">
        <f t="shared" si="134"/>
        <v>-5.9823338182514573E-3</v>
      </c>
      <c r="S493">
        <f t="shared" si="134"/>
        <v>0.59674268159999999</v>
      </c>
      <c r="T493">
        <f t="shared" si="134"/>
        <v>4.2352696799999999E-2</v>
      </c>
      <c r="U493">
        <f t="shared" si="134"/>
        <v>-0.10105753881599998</v>
      </c>
      <c r="V493">
        <f t="shared" si="134"/>
        <v>0.1728665811521711</v>
      </c>
      <c r="W493">
        <f t="shared" si="134"/>
        <v>-0.13070288191914314</v>
      </c>
      <c r="X493">
        <f t="shared" si="134"/>
        <v>-6.8570531637758725E-2</v>
      </c>
      <c r="Y493">
        <f t="shared" si="134"/>
        <v>-0.10347458399999999</v>
      </c>
      <c r="Z493">
        <f t="shared" si="134"/>
        <v>-0.24637901759999997</v>
      </c>
      <c r="AA493">
        <f t="shared" si="134"/>
        <v>-9.2513899999999996E-2</v>
      </c>
      <c r="AB493">
        <f t="shared" si="134"/>
        <v>-0.17697599999999999</v>
      </c>
      <c r="AC493">
        <f t="shared" si="134"/>
        <v>0.25897058733577999</v>
      </c>
      <c r="AD493">
        <f t="shared" si="134"/>
        <v>-0.146890321000165</v>
      </c>
      <c r="AE493">
        <f t="shared" si="134"/>
        <v>-0.34486335359999992</v>
      </c>
      <c r="AF493">
        <f t="shared" si="134"/>
        <v>-0.52056475379862477</v>
      </c>
      <c r="AG493">
        <f t="shared" si="134"/>
        <v>3.6649955672064E-2</v>
      </c>
      <c r="AH493">
        <f t="shared" si="134"/>
        <v>9.1266912000000002E-4</v>
      </c>
      <c r="AI493">
        <f t="shared" si="134"/>
        <v>3.1778777196077358E-3</v>
      </c>
      <c r="AJ493">
        <f t="shared" si="134"/>
        <v>3.2753207998810444E-2</v>
      </c>
      <c r="AK493">
        <f t="shared" si="134"/>
        <v>3.7030758071325228E-4</v>
      </c>
      <c r="AL493">
        <f t="shared" ref="AL493:AW528" si="135">AL$4*$A493^AL$1*$D493^AL$2*$E493^AL$3</f>
        <v>7.488938417968892E-2</v>
      </c>
      <c r="AM493">
        <f t="shared" si="135"/>
        <v>0.76764695999999999</v>
      </c>
      <c r="AN493">
        <f t="shared" si="135"/>
        <v>2.3839137118887542E-3</v>
      </c>
      <c r="AO493">
        <f t="shared" si="135"/>
        <v>-1.2436423800850725E-2</v>
      </c>
      <c r="AP493">
        <f t="shared" si="135"/>
        <v>-1.9552365977102547E-2</v>
      </c>
      <c r="AQ493">
        <f t="shared" si="135"/>
        <v>-4.7093063541344245E-2</v>
      </c>
      <c r="AR493">
        <f t="shared" si="135"/>
        <v>4.7283689261441469E-2</v>
      </c>
      <c r="AS493">
        <f t="shared" si="135"/>
        <v>-0.24659052303321571</v>
      </c>
      <c r="AT493">
        <f t="shared" si="135"/>
        <v>-9.3482589265919985E-2</v>
      </c>
      <c r="AU493">
        <f t="shared" si="135"/>
        <v>0.97465980672000008</v>
      </c>
      <c r="AV493">
        <f t="shared" si="135"/>
        <v>0.20498966863602475</v>
      </c>
      <c r="AW493">
        <f t="shared" si="135"/>
        <v>-0.12984243867647999</v>
      </c>
    </row>
    <row r="494" spans="1:49" x14ac:dyDescent="0.25">
      <c r="A494">
        <v>0.6</v>
      </c>
      <c r="B494">
        <v>7.7</v>
      </c>
      <c r="C494">
        <v>24</v>
      </c>
      <c r="D494">
        <v>1.4</v>
      </c>
      <c r="E494">
        <f t="shared" si="125"/>
        <v>0.70740825057295642</v>
      </c>
      <c r="F494" t="str">
        <f t="shared" si="126"/>
        <v/>
      </c>
      <c r="G494">
        <f t="shared" si="123"/>
        <v>4131672.0662146742</v>
      </c>
      <c r="H494">
        <f t="shared" si="124"/>
        <v>6686043.4619209385</v>
      </c>
      <c r="I494">
        <f t="shared" si="127"/>
        <v>0.39677219961351456</v>
      </c>
      <c r="J494">
        <f t="shared" si="128"/>
        <v>8.3386138237323784E-2</v>
      </c>
      <c r="K494">
        <f t="shared" si="133"/>
        <v>5.3671799999999999E-2</v>
      </c>
      <c r="L494">
        <f t="shared" si="133"/>
        <v>-0.21388955345518715</v>
      </c>
      <c r="M494">
        <f t="shared" si="133"/>
        <v>0.60670749999999996</v>
      </c>
      <c r="N494">
        <f t="shared" si="133"/>
        <v>-3.1991391118334316E-2</v>
      </c>
      <c r="O494">
        <f t="shared" si="133"/>
        <v>-0.27869382374399998</v>
      </c>
      <c r="P494">
        <f t="shared" si="133"/>
        <v>3.5359685416843895E-2</v>
      </c>
      <c r="Q494">
        <f t="shared" si="133"/>
        <v>-3.3194388639551987E-3</v>
      </c>
      <c r="R494">
        <f t="shared" si="133"/>
        <v>-6.9793894546266999E-3</v>
      </c>
      <c r="S494">
        <f t="shared" si="133"/>
        <v>0.81223309439999991</v>
      </c>
      <c r="T494">
        <f t="shared" si="133"/>
        <v>4.2352696799999999E-2</v>
      </c>
      <c r="U494">
        <f t="shared" si="133"/>
        <v>-0.16047562876799992</v>
      </c>
      <c r="V494">
        <f t="shared" si="133"/>
        <v>0.20167767801086628</v>
      </c>
      <c r="W494">
        <f t="shared" si="133"/>
        <v>-0.15248669557233366</v>
      </c>
      <c r="X494">
        <f t="shared" si="133"/>
        <v>-6.8570531637758725E-2</v>
      </c>
      <c r="Y494">
        <f t="shared" si="133"/>
        <v>-0.10347458399999999</v>
      </c>
      <c r="Z494">
        <f t="shared" si="133"/>
        <v>-0.33534921839999993</v>
      </c>
      <c r="AA494">
        <f t="shared" ref="AA494:AP557" si="136">AA$4*$A494^AA$1*$D494^AA$2*$E494^AA$3</f>
        <v>-9.2513899999999996E-2</v>
      </c>
      <c r="AB494">
        <f t="shared" si="136"/>
        <v>-0.24088399999999996</v>
      </c>
      <c r="AC494">
        <f t="shared" si="136"/>
        <v>0.30213235189174331</v>
      </c>
      <c r="AD494">
        <f t="shared" si="136"/>
        <v>-0.146890321000165</v>
      </c>
      <c r="AE494">
        <f t="shared" si="136"/>
        <v>-0.46939734239999986</v>
      </c>
      <c r="AF494">
        <f t="shared" si="136"/>
        <v>-0.60732554609839562</v>
      </c>
      <c r="AG494">
        <f t="shared" si="136"/>
        <v>0.10782041053683195</v>
      </c>
      <c r="AH494">
        <f t="shared" si="136"/>
        <v>1.06478064E-3</v>
      </c>
      <c r="AI494">
        <f t="shared" si="136"/>
        <v>6.8686459405153293E-3</v>
      </c>
      <c r="AJ494">
        <f t="shared" si="136"/>
        <v>3.2753207998810444E-2</v>
      </c>
      <c r="AK494">
        <f t="shared" si="136"/>
        <v>6.8604051025657295E-4</v>
      </c>
      <c r="AL494">
        <f t="shared" si="136"/>
        <v>8.7370948209637075E-2</v>
      </c>
      <c r="AM494">
        <f t="shared" si="136"/>
        <v>0.89558811999999988</v>
      </c>
      <c r="AN494">
        <f t="shared" si="136"/>
        <v>7.0132296311656928E-3</v>
      </c>
      <c r="AO494">
        <f t="shared" si="136"/>
        <v>-1.2436423800850725E-2</v>
      </c>
      <c r="AP494">
        <f t="shared" si="136"/>
        <v>-1.9552365977102547E-2</v>
      </c>
      <c r="AQ494">
        <f t="shared" si="135"/>
        <v>-6.4098892042385225E-2</v>
      </c>
      <c r="AR494">
        <f t="shared" si="135"/>
        <v>5.5164304138348372E-2</v>
      </c>
      <c r="AS494">
        <f t="shared" si="135"/>
        <v>-0.33563710079521025</v>
      </c>
      <c r="AT494">
        <f t="shared" si="135"/>
        <v>-0.17318803767551993</v>
      </c>
      <c r="AU494">
        <f t="shared" si="135"/>
        <v>1.5477236745599998</v>
      </c>
      <c r="AV494">
        <f t="shared" si="135"/>
        <v>0.2790137156434781</v>
      </c>
      <c r="AW494">
        <f t="shared" si="135"/>
        <v>-0.32741411753791982</v>
      </c>
    </row>
    <row r="495" spans="1:49" x14ac:dyDescent="0.25">
      <c r="A495">
        <v>0.6</v>
      </c>
      <c r="B495">
        <v>7.7</v>
      </c>
      <c r="C495">
        <v>24</v>
      </c>
      <c r="D495">
        <v>1.6</v>
      </c>
      <c r="E495">
        <f t="shared" si="125"/>
        <v>0.70740825057295642</v>
      </c>
      <c r="F495" t="str">
        <f t="shared" si="126"/>
        <v/>
      </c>
      <c r="G495">
        <f t="shared" si="123"/>
        <v>4915573.0258929254</v>
      </c>
      <c r="H495">
        <f t="shared" si="124"/>
        <v>8877065.495779641</v>
      </c>
      <c r="I495">
        <f t="shared" si="127"/>
        <v>0.4720516755898454</v>
      </c>
      <c r="J495">
        <f t="shared" si="128"/>
        <v>0.11071184547163977</v>
      </c>
      <c r="K495">
        <f t="shared" si="133"/>
        <v>5.3671799999999999E-2</v>
      </c>
      <c r="L495">
        <f t="shared" si="133"/>
        <v>-0.21388955345518715</v>
      </c>
      <c r="M495">
        <f t="shared" si="133"/>
        <v>0.69338</v>
      </c>
      <c r="N495">
        <f t="shared" si="133"/>
        <v>-3.1991391118334316E-2</v>
      </c>
      <c r="O495">
        <f t="shared" si="133"/>
        <v>-0.36400825958400013</v>
      </c>
      <c r="P495">
        <f t="shared" si="133"/>
        <v>4.0411069047821595E-2</v>
      </c>
      <c r="Q495">
        <f t="shared" si="133"/>
        <v>-7.3963313037312042E-3</v>
      </c>
      <c r="R495">
        <f t="shared" si="133"/>
        <v>-7.9764450910019425E-3</v>
      </c>
      <c r="S495">
        <f t="shared" ref="S495:AH510" si="137">S$4*$A495^S$1*$D495^S$2*$E495^S$3</f>
        <v>1.0608758784000001</v>
      </c>
      <c r="T495">
        <f t="shared" si="137"/>
        <v>4.2352696799999999E-2</v>
      </c>
      <c r="U495">
        <f t="shared" si="137"/>
        <v>-0.23954379571200002</v>
      </c>
      <c r="V495">
        <f t="shared" si="137"/>
        <v>0.23048877486956149</v>
      </c>
      <c r="W495">
        <f t="shared" si="137"/>
        <v>-0.1742705092255242</v>
      </c>
      <c r="X495">
        <f t="shared" si="137"/>
        <v>-6.8570531637758725E-2</v>
      </c>
      <c r="Y495">
        <f t="shared" si="137"/>
        <v>-0.10347458399999999</v>
      </c>
      <c r="Z495">
        <f t="shared" si="137"/>
        <v>-0.43800714240000005</v>
      </c>
      <c r="AA495">
        <f t="shared" si="137"/>
        <v>-9.2513899999999996E-2</v>
      </c>
      <c r="AB495">
        <f t="shared" si="137"/>
        <v>-0.31462400000000007</v>
      </c>
      <c r="AC495">
        <f t="shared" si="137"/>
        <v>0.34529411644770663</v>
      </c>
      <c r="AD495">
        <f t="shared" si="137"/>
        <v>-0.146890321000165</v>
      </c>
      <c r="AE495">
        <f t="shared" si="137"/>
        <v>-0.61309040640000001</v>
      </c>
      <c r="AF495">
        <f t="shared" si="137"/>
        <v>-0.69408633839816647</v>
      </c>
      <c r="AG495">
        <f t="shared" si="137"/>
        <v>0.27456464276684822</v>
      </c>
      <c r="AH495">
        <f t="shared" si="137"/>
        <v>1.21689216E-3</v>
      </c>
      <c r="AI495">
        <f t="shared" si="136"/>
        <v>1.3391550555054829E-2</v>
      </c>
      <c r="AJ495">
        <f t="shared" si="136"/>
        <v>3.2753207998810444E-2</v>
      </c>
      <c r="AK495">
        <f t="shared" si="136"/>
        <v>1.1703548229949708E-3</v>
      </c>
      <c r="AL495">
        <f t="shared" si="136"/>
        <v>9.9852512239585231E-2</v>
      </c>
      <c r="AM495">
        <f t="shared" si="136"/>
        <v>1.02352928</v>
      </c>
      <c r="AN495">
        <f t="shared" si="136"/>
        <v>1.7859187131040413E-2</v>
      </c>
      <c r="AO495">
        <f t="shared" si="136"/>
        <v>-1.2436423800850725E-2</v>
      </c>
      <c r="AP495">
        <f t="shared" si="136"/>
        <v>-1.9552365977102547E-2</v>
      </c>
      <c r="AQ495">
        <f t="shared" si="135"/>
        <v>-8.3721001851278676E-2</v>
      </c>
      <c r="AR495">
        <f t="shared" si="135"/>
        <v>6.3044919015255288E-2</v>
      </c>
      <c r="AS495">
        <f t="shared" si="135"/>
        <v>-0.43838315205905021</v>
      </c>
      <c r="AT495">
        <f t="shared" si="135"/>
        <v>-0.2954511463219201</v>
      </c>
      <c r="AU495">
        <f t="shared" si="135"/>
        <v>2.3103047270400006</v>
      </c>
      <c r="AV495">
        <f t="shared" si="135"/>
        <v>0.36442607757515527</v>
      </c>
      <c r="AW495">
        <f t="shared" si="135"/>
        <v>-0.72953995722752041</v>
      </c>
    </row>
    <row r="496" spans="1:49" x14ac:dyDescent="0.25">
      <c r="A496">
        <v>0.6</v>
      </c>
      <c r="B496">
        <v>7.7</v>
      </c>
      <c r="C496">
        <v>24.5</v>
      </c>
      <c r="D496">
        <v>0.4</v>
      </c>
      <c r="E496">
        <f t="shared" si="125"/>
        <v>0.72214592245989306</v>
      </c>
      <c r="F496" t="str">
        <f t="shared" si="126"/>
        <v/>
      </c>
      <c r="G496">
        <f t="shared" si="123"/>
        <v>-1269192.8779447703</v>
      </c>
      <c r="H496">
        <f t="shared" si="124"/>
        <v>-557099.75135516375</v>
      </c>
      <c r="I496">
        <f t="shared" si="127"/>
        <v>-0.12188296695514851</v>
      </c>
      <c r="J496">
        <f t="shared" si="128"/>
        <v>-6.9479651370877834E-3</v>
      </c>
      <c r="K496">
        <f t="shared" ref="K496:Z511" si="138">K$4*$A496^K$1*$D496^K$2*$E496^K$3</f>
        <v>5.3671799999999999E-2</v>
      </c>
      <c r="L496">
        <f t="shared" si="138"/>
        <v>-0.2183455858188369</v>
      </c>
      <c r="M496">
        <f t="shared" si="138"/>
        <v>0.173345</v>
      </c>
      <c r="N496">
        <f t="shared" si="138"/>
        <v>-3.3338250900660026E-2</v>
      </c>
      <c r="O496">
        <f t="shared" si="138"/>
        <v>-2.2750516224000008E-2</v>
      </c>
      <c r="P496">
        <f t="shared" si="138"/>
        <v>1.0747436212400454E-2</v>
      </c>
      <c r="Q496">
        <f t="shared" si="138"/>
        <v>-1.805744947200001E-6</v>
      </c>
      <c r="R496">
        <f t="shared" si="138"/>
        <v>-2.1655527108770823E-3</v>
      </c>
      <c r="S496">
        <f t="shared" si="138"/>
        <v>6.6304742400000005E-2</v>
      </c>
      <c r="T496">
        <f t="shared" si="138"/>
        <v>4.2352696799999999E-2</v>
      </c>
      <c r="U496">
        <f t="shared" si="138"/>
        <v>-3.7428718080000003E-3</v>
      </c>
      <c r="V496">
        <f t="shared" si="138"/>
        <v>5.8822656086502681E-2</v>
      </c>
      <c r="W496">
        <f t="shared" si="138"/>
        <v>-4.4475286208597323E-2</v>
      </c>
      <c r="X496">
        <f t="shared" si="138"/>
        <v>-7.1457398638133121E-2</v>
      </c>
      <c r="Y496">
        <f t="shared" si="138"/>
        <v>-0.10347458399999999</v>
      </c>
      <c r="Z496">
        <f t="shared" si="138"/>
        <v>-2.7375446400000003E-2</v>
      </c>
      <c r="AA496">
        <f t="shared" si="137"/>
        <v>-9.2513899999999996E-2</v>
      </c>
      <c r="AB496">
        <f t="shared" si="137"/>
        <v>-1.9664000000000004E-2</v>
      </c>
      <c r="AC496">
        <f t="shared" si="137"/>
        <v>8.8121935968425144E-2</v>
      </c>
      <c r="AD496">
        <f t="shared" si="137"/>
        <v>-0.15307450552143934</v>
      </c>
      <c r="AE496">
        <f t="shared" si="137"/>
        <v>-3.8318150400000001E-2</v>
      </c>
      <c r="AF496">
        <f t="shared" si="137"/>
        <v>-0.17713661761203209</v>
      </c>
      <c r="AG496">
        <f t="shared" si="137"/>
        <v>1.6758095872000014E-5</v>
      </c>
      <c r="AH496">
        <f t="shared" si="137"/>
        <v>3.0422304000000001E-4</v>
      </c>
      <c r="AI496">
        <f t="shared" si="136"/>
        <v>1.3628265754990748E-5</v>
      </c>
      <c r="AJ496">
        <f t="shared" si="136"/>
        <v>3.3435566498785665E-2</v>
      </c>
      <c r="AK496">
        <f t="shared" si="136"/>
        <v>4.9647450844124751E-6</v>
      </c>
      <c r="AL496">
        <f t="shared" si="136"/>
        <v>2.6014093086723544E-2</v>
      </c>
      <c r="AM496">
        <f t="shared" si="136"/>
        <v>0.25588232</v>
      </c>
      <c r="AN496">
        <f t="shared" si="136"/>
        <v>1.1127474078127292E-6</v>
      </c>
      <c r="AO496">
        <f t="shared" si="136"/>
        <v>-1.2695515963368448E-2</v>
      </c>
      <c r="AP496">
        <f t="shared" si="136"/>
        <v>-2.123335830069964E-2</v>
      </c>
      <c r="AQ496">
        <f t="shared" si="135"/>
        <v>-5.4528571355501338E-3</v>
      </c>
      <c r="AR496">
        <f t="shared" si="135"/>
        <v>1.6766971564909243E-2</v>
      </c>
      <c r="AS496">
        <f t="shared" si="135"/>
        <v>-2.7969758399600864E-2</v>
      </c>
      <c r="AT496">
        <f t="shared" si="135"/>
        <v>-1.1541060403200004E-3</v>
      </c>
      <c r="AU496">
        <f t="shared" si="135"/>
        <v>3.6098511360000009E-2</v>
      </c>
      <c r="AV496">
        <f t="shared" si="135"/>
        <v>2.3251142970289854E-2</v>
      </c>
      <c r="AW496">
        <f t="shared" si="135"/>
        <v>-1.781103411200001E-4</v>
      </c>
    </row>
    <row r="497" spans="1:49" x14ac:dyDescent="0.25">
      <c r="A497">
        <v>0.6</v>
      </c>
      <c r="B497">
        <v>7.7</v>
      </c>
      <c r="C497">
        <v>24.5</v>
      </c>
      <c r="D497">
        <v>0.6</v>
      </c>
      <c r="E497">
        <f t="shared" si="125"/>
        <v>0.72214592245989306</v>
      </c>
      <c r="F497" t="str">
        <f t="shared" si="126"/>
        <v/>
      </c>
      <c r="G497">
        <f t="shared" si="123"/>
        <v>-129440.86953125068</v>
      </c>
      <c r="H497">
        <f t="shared" si="124"/>
        <v>239719.38005075877</v>
      </c>
      <c r="I497">
        <f t="shared" si="127"/>
        <v>-1.2430448908026137E-2</v>
      </c>
      <c r="J497">
        <f t="shared" si="128"/>
        <v>2.9897013797357368E-3</v>
      </c>
      <c r="K497">
        <f t="shared" si="138"/>
        <v>5.3671799999999999E-2</v>
      </c>
      <c r="L497">
        <f t="shared" si="138"/>
        <v>-0.2183455858188369</v>
      </c>
      <c r="M497">
        <f t="shared" si="138"/>
        <v>0.26001749999999996</v>
      </c>
      <c r="N497">
        <f t="shared" si="138"/>
        <v>-3.3338250900660026E-2</v>
      </c>
      <c r="O497">
        <f t="shared" si="138"/>
        <v>-5.1188661504000005E-2</v>
      </c>
      <c r="P497">
        <f t="shared" si="138"/>
        <v>1.6121154318600683E-2</v>
      </c>
      <c r="Q497">
        <f t="shared" si="138"/>
        <v>-2.0568563539199999E-5</v>
      </c>
      <c r="R497">
        <f t="shared" si="138"/>
        <v>-3.2483290663156235E-3</v>
      </c>
      <c r="S497">
        <f t="shared" si="138"/>
        <v>0.1491856704</v>
      </c>
      <c r="T497">
        <f t="shared" si="138"/>
        <v>4.2352696799999999E-2</v>
      </c>
      <c r="U497">
        <f t="shared" si="138"/>
        <v>-1.2632192351999997E-2</v>
      </c>
      <c r="V497">
        <f t="shared" si="138"/>
        <v>8.8233984129754001E-2</v>
      </c>
      <c r="W497">
        <f t="shared" si="138"/>
        <v>-6.6712929312895977E-2</v>
      </c>
      <c r="X497">
        <f t="shared" si="138"/>
        <v>-7.1457398638133121E-2</v>
      </c>
      <c r="Y497">
        <f t="shared" si="138"/>
        <v>-0.10347458399999999</v>
      </c>
      <c r="Z497">
        <f t="shared" si="138"/>
        <v>-6.1594754399999993E-2</v>
      </c>
      <c r="AA497">
        <f t="shared" si="137"/>
        <v>-9.2513899999999996E-2</v>
      </c>
      <c r="AB497">
        <f t="shared" si="137"/>
        <v>-4.4243999999999999E-2</v>
      </c>
      <c r="AC497">
        <f t="shared" si="137"/>
        <v>0.13218290395263771</v>
      </c>
      <c r="AD497">
        <f t="shared" si="137"/>
        <v>-0.15307450552143934</v>
      </c>
      <c r="AE497">
        <f t="shared" si="137"/>
        <v>-8.6215838399999981E-2</v>
      </c>
      <c r="AF497">
        <f t="shared" si="137"/>
        <v>-0.2657049264180481</v>
      </c>
      <c r="AG497">
        <f t="shared" si="137"/>
        <v>2.86327778688E-4</v>
      </c>
      <c r="AH497">
        <f t="shared" si="137"/>
        <v>4.5633456000000001E-4</v>
      </c>
      <c r="AI497">
        <f t="shared" si="136"/>
        <v>1.0348964307696093E-4</v>
      </c>
      <c r="AJ497">
        <f t="shared" si="136"/>
        <v>3.3435566498785665E-2</v>
      </c>
      <c r="AK497">
        <f t="shared" si="136"/>
        <v>2.5134021989838143E-5</v>
      </c>
      <c r="AL497">
        <f t="shared" si="136"/>
        <v>3.9021139630085321E-2</v>
      </c>
      <c r="AM497">
        <f t="shared" si="136"/>
        <v>0.38382347999999999</v>
      </c>
      <c r="AN497">
        <f t="shared" si="136"/>
        <v>1.901233266317529E-5</v>
      </c>
      <c r="AO497">
        <f t="shared" si="136"/>
        <v>-1.2695515963368448E-2</v>
      </c>
      <c r="AP497">
        <f t="shared" si="136"/>
        <v>-2.123335830069964E-2</v>
      </c>
      <c r="AQ497">
        <f t="shared" si="135"/>
        <v>-1.2268928554987799E-2</v>
      </c>
      <c r="AR497">
        <f t="shared" si="135"/>
        <v>2.5150457347363861E-2</v>
      </c>
      <c r="AS497">
        <f t="shared" si="135"/>
        <v>-6.2931956399101929E-2</v>
      </c>
      <c r="AT497">
        <f t="shared" si="135"/>
        <v>-5.8426618291199991E-3</v>
      </c>
      <c r="AU497">
        <f t="shared" si="135"/>
        <v>0.12183247584000001</v>
      </c>
      <c r="AV497">
        <f t="shared" si="135"/>
        <v>5.2315071683152158E-2</v>
      </c>
      <c r="AW497">
        <f t="shared" si="135"/>
        <v>-2.0287881043199998E-3</v>
      </c>
    </row>
    <row r="498" spans="1:49" x14ac:dyDescent="0.25">
      <c r="A498">
        <v>0.6</v>
      </c>
      <c r="B498">
        <v>7.7</v>
      </c>
      <c r="C498">
        <v>24.5</v>
      </c>
      <c r="D498">
        <v>0.8</v>
      </c>
      <c r="E498">
        <f t="shared" si="125"/>
        <v>0.72214592245989306</v>
      </c>
      <c r="F498">
        <f t="shared" si="126"/>
        <v>0.97774825342015537</v>
      </c>
      <c r="G498">
        <f t="shared" si="123"/>
        <v>1006059.3423747136</v>
      </c>
      <c r="H498">
        <f t="shared" si="124"/>
        <v>1306448.6717154388</v>
      </c>
      <c r="I498">
        <f t="shared" si="127"/>
        <v>9.6613761164606571E-2</v>
      </c>
      <c r="J498">
        <f t="shared" si="128"/>
        <v>1.629359877184116E-2</v>
      </c>
      <c r="K498">
        <f t="shared" si="138"/>
        <v>5.3671799999999999E-2</v>
      </c>
      <c r="L498">
        <f t="shared" si="138"/>
        <v>-0.2183455858188369</v>
      </c>
      <c r="M498">
        <f t="shared" si="138"/>
        <v>0.34669</v>
      </c>
      <c r="N498">
        <f t="shared" si="138"/>
        <v>-3.3338250900660026E-2</v>
      </c>
      <c r="O498">
        <f t="shared" si="138"/>
        <v>-9.1002064896000032E-2</v>
      </c>
      <c r="P498">
        <f t="shared" si="138"/>
        <v>2.1494872424800908E-2</v>
      </c>
      <c r="Q498">
        <f t="shared" si="138"/>
        <v>-1.1556767662080007E-4</v>
      </c>
      <c r="R498">
        <f t="shared" si="138"/>
        <v>-4.3311054217541646E-3</v>
      </c>
      <c r="S498">
        <f t="shared" si="138"/>
        <v>0.26521896960000002</v>
      </c>
      <c r="T498">
        <f t="shared" si="138"/>
        <v>4.2352696799999999E-2</v>
      </c>
      <c r="U498">
        <f t="shared" si="138"/>
        <v>-2.9942974464000002E-2</v>
      </c>
      <c r="V498">
        <f t="shared" si="138"/>
        <v>0.11764531217300536</v>
      </c>
      <c r="W498">
        <f t="shared" si="138"/>
        <v>-8.8950572417194645E-2</v>
      </c>
      <c r="X498">
        <f t="shared" si="138"/>
        <v>-7.1457398638133121E-2</v>
      </c>
      <c r="Y498">
        <f t="shared" si="138"/>
        <v>-0.10347458399999999</v>
      </c>
      <c r="Z498">
        <f t="shared" si="138"/>
        <v>-0.10950178560000001</v>
      </c>
      <c r="AA498">
        <f t="shared" si="137"/>
        <v>-9.2513899999999996E-2</v>
      </c>
      <c r="AB498">
        <f t="shared" si="137"/>
        <v>-7.8656000000000018E-2</v>
      </c>
      <c r="AC498">
        <f t="shared" si="137"/>
        <v>0.17624387193685029</v>
      </c>
      <c r="AD498">
        <f t="shared" si="137"/>
        <v>-0.15307450552143934</v>
      </c>
      <c r="AE498">
        <f t="shared" si="137"/>
        <v>-0.1532726016</v>
      </c>
      <c r="AF498">
        <f t="shared" si="137"/>
        <v>-0.35427323522406418</v>
      </c>
      <c r="AG498">
        <f t="shared" si="137"/>
        <v>2.1450362716160017E-3</v>
      </c>
      <c r="AH498">
        <f t="shared" si="137"/>
        <v>6.0844608000000001E-4</v>
      </c>
      <c r="AI498">
        <f t="shared" si="136"/>
        <v>4.3610450415970393E-4</v>
      </c>
      <c r="AJ498">
        <f t="shared" si="136"/>
        <v>3.3435566498785665E-2</v>
      </c>
      <c r="AK498">
        <f t="shared" si="136"/>
        <v>7.9435921350599602E-5</v>
      </c>
      <c r="AL498">
        <f t="shared" si="136"/>
        <v>5.2028186173447087E-2</v>
      </c>
      <c r="AM498">
        <f t="shared" si="136"/>
        <v>0.51176463999999999</v>
      </c>
      <c r="AN498">
        <f t="shared" si="136"/>
        <v>1.4243166820002934E-4</v>
      </c>
      <c r="AO498">
        <f t="shared" si="136"/>
        <v>-1.2695515963368448E-2</v>
      </c>
      <c r="AP498">
        <f t="shared" si="136"/>
        <v>-2.123335830069964E-2</v>
      </c>
      <c r="AQ498">
        <f t="shared" si="135"/>
        <v>-2.1811428542200535E-2</v>
      </c>
      <c r="AR498">
        <f t="shared" si="135"/>
        <v>3.3533943129818486E-2</v>
      </c>
      <c r="AS498">
        <f t="shared" si="135"/>
        <v>-0.11187903359840345</v>
      </c>
      <c r="AT498">
        <f t="shared" si="135"/>
        <v>-1.8465696645120006E-2</v>
      </c>
      <c r="AU498">
        <f t="shared" si="135"/>
        <v>0.28878809088000007</v>
      </c>
      <c r="AV498">
        <f t="shared" si="135"/>
        <v>9.3004571881159417E-2</v>
      </c>
      <c r="AW498">
        <f t="shared" si="135"/>
        <v>-1.1399061831680006E-2</v>
      </c>
    </row>
    <row r="499" spans="1:49" x14ac:dyDescent="0.25">
      <c r="A499">
        <v>0.6</v>
      </c>
      <c r="B499">
        <v>7.7</v>
      </c>
      <c r="C499">
        <v>24.5</v>
      </c>
      <c r="D499">
        <v>1</v>
      </c>
      <c r="E499">
        <f t="shared" si="125"/>
        <v>0.72214592245989306</v>
      </c>
      <c r="F499" t="str">
        <f t="shared" si="126"/>
        <v/>
      </c>
      <c r="G499">
        <f t="shared" si="123"/>
        <v>2106472.0942014814</v>
      </c>
      <c r="H499">
        <f t="shared" si="124"/>
        <v>2732158.0485444898</v>
      </c>
      <c r="I499">
        <f t="shared" si="127"/>
        <v>0.20228845679094179</v>
      </c>
      <c r="J499">
        <f t="shared" si="128"/>
        <v>3.4074577890448293E-2</v>
      </c>
      <c r="K499">
        <f t="shared" si="138"/>
        <v>5.3671799999999999E-2</v>
      </c>
      <c r="L499">
        <f t="shared" si="138"/>
        <v>-0.2183455858188369</v>
      </c>
      <c r="M499">
        <f t="shared" si="138"/>
        <v>0.43336249999999998</v>
      </c>
      <c r="N499">
        <f t="shared" si="138"/>
        <v>-3.3338250900660026E-2</v>
      </c>
      <c r="O499">
        <f t="shared" si="138"/>
        <v>-0.14219072640000002</v>
      </c>
      <c r="P499">
        <f t="shared" si="138"/>
        <v>2.6868590531001133E-2</v>
      </c>
      <c r="Q499">
        <f t="shared" si="138"/>
        <v>-4.408557E-4</v>
      </c>
      <c r="R499">
        <f t="shared" si="138"/>
        <v>-5.4138817771927058E-3</v>
      </c>
      <c r="S499">
        <f t="shared" si="138"/>
        <v>0.41440463999999999</v>
      </c>
      <c r="T499">
        <f t="shared" si="138"/>
        <v>4.2352696799999999E-2</v>
      </c>
      <c r="U499">
        <f t="shared" si="138"/>
        <v>-5.8482371999999991E-2</v>
      </c>
      <c r="V499">
        <f t="shared" si="138"/>
        <v>0.1470566402162567</v>
      </c>
      <c r="W499">
        <f t="shared" si="138"/>
        <v>-0.1111882155214933</v>
      </c>
      <c r="X499">
        <f t="shared" si="138"/>
        <v>-7.1457398638133121E-2</v>
      </c>
      <c r="Y499">
        <f t="shared" si="138"/>
        <v>-0.10347458399999999</v>
      </c>
      <c r="Z499">
        <f t="shared" si="138"/>
        <v>-0.17109653999999999</v>
      </c>
      <c r="AA499">
        <f t="shared" si="137"/>
        <v>-9.2513899999999996E-2</v>
      </c>
      <c r="AB499">
        <f t="shared" si="137"/>
        <v>-0.1229</v>
      </c>
      <c r="AC499">
        <f t="shared" si="137"/>
        <v>0.22030483992106284</v>
      </c>
      <c r="AD499">
        <f t="shared" si="137"/>
        <v>-0.15307450552143934</v>
      </c>
      <c r="AE499">
        <f t="shared" si="137"/>
        <v>-0.23948843999999997</v>
      </c>
      <c r="AF499">
        <f t="shared" si="137"/>
        <v>-0.44284154403008019</v>
      </c>
      <c r="AG499">
        <f t="shared" si="137"/>
        <v>1.0228330000000001E-2</v>
      </c>
      <c r="AH499">
        <f t="shared" si="137"/>
        <v>7.6055760000000002E-4</v>
      </c>
      <c r="AI499">
        <f t="shared" si="136"/>
        <v>1.3308853276358145E-3</v>
      </c>
      <c r="AJ499">
        <f t="shared" si="136"/>
        <v>3.3435566498785665E-2</v>
      </c>
      <c r="AK499">
        <f t="shared" si="136"/>
        <v>1.9393535485986223E-4</v>
      </c>
      <c r="AL499">
        <f t="shared" si="136"/>
        <v>6.5035232716808861E-2</v>
      </c>
      <c r="AM499">
        <f t="shared" si="136"/>
        <v>0.63970579999999999</v>
      </c>
      <c r="AN499">
        <f t="shared" si="136"/>
        <v>6.7916711902632357E-4</v>
      </c>
      <c r="AO499">
        <f t="shared" si="136"/>
        <v>-1.2695515963368448E-2</v>
      </c>
      <c r="AP499">
        <f t="shared" si="136"/>
        <v>-2.123335830069964E-2</v>
      </c>
      <c r="AQ499">
        <f t="shared" si="135"/>
        <v>-3.4080357097188332E-2</v>
      </c>
      <c r="AR499">
        <f t="shared" si="135"/>
        <v>4.1917428912273097E-2</v>
      </c>
      <c r="AS499">
        <f t="shared" si="135"/>
        <v>-0.17481098999750536</v>
      </c>
      <c r="AT499">
        <f t="shared" si="135"/>
        <v>-4.5082267199999998E-2</v>
      </c>
      <c r="AU499">
        <f t="shared" si="135"/>
        <v>0.56403924000000005</v>
      </c>
      <c r="AV499">
        <f t="shared" si="135"/>
        <v>0.14531964356431157</v>
      </c>
      <c r="AW499">
        <f t="shared" si="135"/>
        <v>-4.3483969999999997E-2</v>
      </c>
    </row>
    <row r="500" spans="1:49" x14ac:dyDescent="0.25">
      <c r="A500">
        <v>0.6</v>
      </c>
      <c r="B500">
        <v>7.7</v>
      </c>
      <c r="C500">
        <v>24.5</v>
      </c>
      <c r="D500">
        <v>1.2</v>
      </c>
      <c r="E500">
        <f t="shared" si="125"/>
        <v>0.72214592245989306</v>
      </c>
      <c r="F500" t="str">
        <f t="shared" si="126"/>
        <v/>
      </c>
      <c r="G500">
        <f t="shared" si="123"/>
        <v>3139234.1415754445</v>
      </c>
      <c r="H500">
        <f t="shared" si="124"/>
        <v>4526470.8939876193</v>
      </c>
      <c r="I500">
        <f t="shared" si="127"/>
        <v>0.30146652868214713</v>
      </c>
      <c r="J500">
        <f t="shared" si="128"/>
        <v>5.6452658413445628E-2</v>
      </c>
      <c r="K500">
        <f t="shared" si="138"/>
        <v>5.3671799999999999E-2</v>
      </c>
      <c r="L500">
        <f t="shared" si="138"/>
        <v>-0.2183455858188369</v>
      </c>
      <c r="M500">
        <f t="shared" si="138"/>
        <v>0.52003499999999991</v>
      </c>
      <c r="N500">
        <f t="shared" si="138"/>
        <v>-3.3338250900660026E-2</v>
      </c>
      <c r="O500">
        <f t="shared" si="138"/>
        <v>-0.20475464601600002</v>
      </c>
      <c r="P500">
        <f t="shared" si="138"/>
        <v>3.2242308637201365E-2</v>
      </c>
      <c r="Q500">
        <f t="shared" si="138"/>
        <v>-1.3163880665087999E-3</v>
      </c>
      <c r="R500">
        <f t="shared" si="138"/>
        <v>-6.4966581326312469E-3</v>
      </c>
      <c r="S500">
        <f t="shared" si="138"/>
        <v>0.59674268159999999</v>
      </c>
      <c r="T500">
        <f t="shared" si="138"/>
        <v>4.2352696799999999E-2</v>
      </c>
      <c r="U500">
        <f t="shared" si="138"/>
        <v>-0.10105753881599998</v>
      </c>
      <c r="V500">
        <f t="shared" si="138"/>
        <v>0.176467968259508</v>
      </c>
      <c r="W500">
        <f t="shared" si="138"/>
        <v>-0.13342585862579195</v>
      </c>
      <c r="X500">
        <f t="shared" si="138"/>
        <v>-7.1457398638133121E-2</v>
      </c>
      <c r="Y500">
        <f t="shared" si="138"/>
        <v>-0.10347458399999999</v>
      </c>
      <c r="Z500">
        <f t="shared" si="138"/>
        <v>-0.24637901759999997</v>
      </c>
      <c r="AA500">
        <f t="shared" si="137"/>
        <v>-9.2513899999999996E-2</v>
      </c>
      <c r="AB500">
        <f t="shared" si="137"/>
        <v>-0.17697599999999999</v>
      </c>
      <c r="AC500">
        <f t="shared" si="137"/>
        <v>0.26436580790527542</v>
      </c>
      <c r="AD500">
        <f t="shared" si="137"/>
        <v>-0.15307450552143934</v>
      </c>
      <c r="AE500">
        <f t="shared" si="137"/>
        <v>-0.34486335359999992</v>
      </c>
      <c r="AF500">
        <f t="shared" si="137"/>
        <v>-0.53140985283609621</v>
      </c>
      <c r="AG500">
        <f t="shared" si="137"/>
        <v>3.6649955672064E-2</v>
      </c>
      <c r="AH500">
        <f t="shared" si="137"/>
        <v>9.1266912000000002E-4</v>
      </c>
      <c r="AI500">
        <f t="shared" si="136"/>
        <v>3.3116685784627497E-3</v>
      </c>
      <c r="AJ500">
        <f t="shared" si="136"/>
        <v>3.3435566498785665E-2</v>
      </c>
      <c r="AK500">
        <f t="shared" si="136"/>
        <v>4.0214435183741028E-4</v>
      </c>
      <c r="AL500">
        <f t="shared" si="136"/>
        <v>7.8042279260170641E-2</v>
      </c>
      <c r="AM500">
        <f t="shared" si="136"/>
        <v>0.76764695999999999</v>
      </c>
      <c r="AN500">
        <f t="shared" si="136"/>
        <v>2.4335785808864371E-3</v>
      </c>
      <c r="AO500">
        <f t="shared" si="136"/>
        <v>-1.2695515963368448E-2</v>
      </c>
      <c r="AP500">
        <f t="shared" si="136"/>
        <v>-2.123335830069964E-2</v>
      </c>
      <c r="AQ500">
        <f t="shared" si="135"/>
        <v>-4.9075714219951196E-2</v>
      </c>
      <c r="AR500">
        <f t="shared" si="135"/>
        <v>5.0300914694727722E-2</v>
      </c>
      <c r="AS500">
        <f t="shared" si="135"/>
        <v>-0.25172782559640772</v>
      </c>
      <c r="AT500">
        <f t="shared" si="135"/>
        <v>-9.3482589265919985E-2</v>
      </c>
      <c r="AU500">
        <f t="shared" si="135"/>
        <v>0.97465980672000008</v>
      </c>
      <c r="AV500">
        <f t="shared" si="135"/>
        <v>0.20926028673260863</v>
      </c>
      <c r="AW500">
        <f t="shared" si="135"/>
        <v>-0.12984243867647999</v>
      </c>
    </row>
    <row r="501" spans="1:49" x14ac:dyDescent="0.25">
      <c r="A501">
        <v>0.6</v>
      </c>
      <c r="B501">
        <v>7.7</v>
      </c>
      <c r="C501">
        <v>24.5</v>
      </c>
      <c r="D501">
        <v>1.4</v>
      </c>
      <c r="E501">
        <f t="shared" si="125"/>
        <v>0.72214592245989306</v>
      </c>
      <c r="F501" t="str">
        <f t="shared" si="126"/>
        <v/>
      </c>
      <c r="G501">
        <f t="shared" si="123"/>
        <v>4069102.7270424105</v>
      </c>
      <c r="H501">
        <f t="shared" si="124"/>
        <v>6605977.0127914026</v>
      </c>
      <c r="I501">
        <f t="shared" si="127"/>
        <v>0.39076354889441528</v>
      </c>
      <c r="J501">
        <f t="shared" si="128"/>
        <v>8.2387575779076017E-2</v>
      </c>
      <c r="K501">
        <f t="shared" si="138"/>
        <v>5.3671799999999999E-2</v>
      </c>
      <c r="L501">
        <f t="shared" si="138"/>
        <v>-0.2183455858188369</v>
      </c>
      <c r="M501">
        <f t="shared" si="138"/>
        <v>0.60670749999999996</v>
      </c>
      <c r="N501">
        <f t="shared" si="138"/>
        <v>-3.3338250900660026E-2</v>
      </c>
      <c r="O501">
        <f t="shared" si="138"/>
        <v>-0.27869382374399998</v>
      </c>
      <c r="P501">
        <f t="shared" si="138"/>
        <v>3.7616026743401587E-2</v>
      </c>
      <c r="Q501">
        <f t="shared" si="138"/>
        <v>-3.3194388639551987E-3</v>
      </c>
      <c r="R501">
        <f t="shared" si="138"/>
        <v>-7.5794344880697872E-3</v>
      </c>
      <c r="S501">
        <f t="shared" si="138"/>
        <v>0.81223309439999991</v>
      </c>
      <c r="T501">
        <f t="shared" si="138"/>
        <v>4.2352696799999999E-2</v>
      </c>
      <c r="U501">
        <f t="shared" si="138"/>
        <v>-0.16047562876799992</v>
      </c>
      <c r="V501">
        <f t="shared" si="138"/>
        <v>0.20587929630275933</v>
      </c>
      <c r="W501">
        <f t="shared" si="138"/>
        <v>-0.15566350173009061</v>
      </c>
      <c r="X501">
        <f t="shared" si="138"/>
        <v>-7.1457398638133121E-2</v>
      </c>
      <c r="Y501">
        <f t="shared" si="138"/>
        <v>-0.10347458399999999</v>
      </c>
      <c r="Z501">
        <f t="shared" si="138"/>
        <v>-0.33534921839999993</v>
      </c>
      <c r="AA501">
        <f t="shared" si="137"/>
        <v>-9.2513899999999996E-2</v>
      </c>
      <c r="AB501">
        <f t="shared" si="137"/>
        <v>-0.24088399999999996</v>
      </c>
      <c r="AC501">
        <f t="shared" si="137"/>
        <v>0.30842677588948797</v>
      </c>
      <c r="AD501">
        <f t="shared" si="137"/>
        <v>-0.15307450552143934</v>
      </c>
      <c r="AE501">
        <f t="shared" si="137"/>
        <v>-0.46939734239999986</v>
      </c>
      <c r="AF501">
        <f t="shared" si="137"/>
        <v>-0.61997816164211228</v>
      </c>
      <c r="AG501">
        <f t="shared" si="137"/>
        <v>0.10782041053683195</v>
      </c>
      <c r="AH501">
        <f t="shared" si="137"/>
        <v>1.06478064E-3</v>
      </c>
      <c r="AI501">
        <f t="shared" si="136"/>
        <v>7.1578207045040407E-3</v>
      </c>
      <c r="AJ501">
        <f t="shared" si="136"/>
        <v>3.3435566498785665E-2</v>
      </c>
      <c r="AK501">
        <f t="shared" si="136"/>
        <v>7.450220592296466E-4</v>
      </c>
      <c r="AL501">
        <f t="shared" si="136"/>
        <v>9.1049325803532394E-2</v>
      </c>
      <c r="AM501">
        <f t="shared" si="136"/>
        <v>0.89558811999999988</v>
      </c>
      <c r="AN501">
        <f t="shared" si="136"/>
        <v>7.1593385818149785E-3</v>
      </c>
      <c r="AO501">
        <f t="shared" si="136"/>
        <v>-1.2695515963368448E-2</v>
      </c>
      <c r="AP501">
        <f t="shared" si="136"/>
        <v>-2.123335830069964E-2</v>
      </c>
      <c r="AQ501">
        <f t="shared" si="135"/>
        <v>-6.6797499910489125E-2</v>
      </c>
      <c r="AR501">
        <f t="shared" si="135"/>
        <v>5.8684400477182333E-2</v>
      </c>
      <c r="AS501">
        <f t="shared" si="135"/>
        <v>-0.34262954039511045</v>
      </c>
      <c r="AT501">
        <f t="shared" si="135"/>
        <v>-0.17318803767551993</v>
      </c>
      <c r="AU501">
        <f t="shared" si="135"/>
        <v>1.5477236745599998</v>
      </c>
      <c r="AV501">
        <f t="shared" si="135"/>
        <v>0.28482650138605059</v>
      </c>
      <c r="AW501">
        <f t="shared" si="135"/>
        <v>-0.32741411753791982</v>
      </c>
    </row>
    <row r="502" spans="1:49" x14ac:dyDescent="0.25">
      <c r="A502">
        <v>0.6</v>
      </c>
      <c r="B502">
        <v>7.7</v>
      </c>
      <c r="C502">
        <v>24.5</v>
      </c>
      <c r="D502">
        <v>1.6</v>
      </c>
      <c r="E502">
        <f t="shared" si="125"/>
        <v>0.72214592245989306</v>
      </c>
      <c r="F502" t="str">
        <f t="shared" si="126"/>
        <v/>
      </c>
      <c r="G502">
        <f t="shared" si="123"/>
        <v>4856992.1072825883</v>
      </c>
      <c r="H502">
        <f t="shared" si="124"/>
        <v>8792789.7632260676</v>
      </c>
      <c r="I502">
        <f t="shared" si="127"/>
        <v>0.46642604036035373</v>
      </c>
      <c r="J502">
        <f t="shared" si="128"/>
        <v>0.10966078621293357</v>
      </c>
      <c r="K502">
        <f t="shared" si="138"/>
        <v>5.3671799999999999E-2</v>
      </c>
      <c r="L502">
        <f t="shared" si="138"/>
        <v>-0.2183455858188369</v>
      </c>
      <c r="M502">
        <f t="shared" si="138"/>
        <v>0.69338</v>
      </c>
      <c r="N502">
        <f t="shared" si="138"/>
        <v>-3.3338250900660026E-2</v>
      </c>
      <c r="O502">
        <f t="shared" si="138"/>
        <v>-0.36400825958400013</v>
      </c>
      <c r="P502">
        <f t="shared" si="138"/>
        <v>4.2989744849601816E-2</v>
      </c>
      <c r="Q502">
        <f t="shared" si="138"/>
        <v>-7.3963313037312042E-3</v>
      </c>
      <c r="R502">
        <f t="shared" si="138"/>
        <v>-8.6622108435083292E-3</v>
      </c>
      <c r="S502">
        <f t="shared" si="138"/>
        <v>1.0608758784000001</v>
      </c>
      <c r="T502">
        <f t="shared" si="138"/>
        <v>4.2352696799999999E-2</v>
      </c>
      <c r="U502">
        <f t="shared" si="138"/>
        <v>-0.23954379571200002</v>
      </c>
      <c r="V502">
        <f t="shared" si="138"/>
        <v>0.23529062434601072</v>
      </c>
      <c r="W502">
        <f t="shared" si="138"/>
        <v>-0.17790114483438929</v>
      </c>
      <c r="X502">
        <f t="shared" si="138"/>
        <v>-7.1457398638133121E-2</v>
      </c>
      <c r="Y502">
        <f t="shared" si="138"/>
        <v>-0.10347458399999999</v>
      </c>
      <c r="Z502">
        <f t="shared" si="138"/>
        <v>-0.43800714240000005</v>
      </c>
      <c r="AA502">
        <f t="shared" si="137"/>
        <v>-9.2513899999999996E-2</v>
      </c>
      <c r="AB502">
        <f t="shared" si="137"/>
        <v>-0.31462400000000007</v>
      </c>
      <c r="AC502">
        <f t="shared" si="137"/>
        <v>0.35248774387370058</v>
      </c>
      <c r="AD502">
        <f t="shared" si="137"/>
        <v>-0.15307450552143934</v>
      </c>
      <c r="AE502">
        <f t="shared" si="137"/>
        <v>-0.61309040640000001</v>
      </c>
      <c r="AF502">
        <f t="shared" si="137"/>
        <v>-0.70854647044812835</v>
      </c>
      <c r="AG502">
        <f t="shared" si="137"/>
        <v>0.27456464276684822</v>
      </c>
      <c r="AH502">
        <f t="shared" si="137"/>
        <v>1.21689216E-3</v>
      </c>
      <c r="AI502">
        <f t="shared" si="136"/>
        <v>1.3955344133110526E-2</v>
      </c>
      <c r="AJ502">
        <f t="shared" si="136"/>
        <v>3.3435566498785665E-2</v>
      </c>
      <c r="AK502">
        <f t="shared" si="136"/>
        <v>1.2709747416095936E-3</v>
      </c>
      <c r="AL502">
        <f t="shared" si="136"/>
        <v>0.10405637234689417</v>
      </c>
      <c r="AM502">
        <f t="shared" si="136"/>
        <v>1.02352928</v>
      </c>
      <c r="AN502">
        <f t="shared" si="136"/>
        <v>1.8231253529603756E-2</v>
      </c>
      <c r="AO502">
        <f t="shared" si="136"/>
        <v>-1.2695515963368448E-2</v>
      </c>
      <c r="AP502">
        <f t="shared" si="136"/>
        <v>-2.123335830069964E-2</v>
      </c>
      <c r="AQ502">
        <f t="shared" si="135"/>
        <v>-8.7245714168802141E-2</v>
      </c>
      <c r="AR502">
        <f t="shared" si="135"/>
        <v>6.7067886259636972E-2</v>
      </c>
      <c r="AS502">
        <f t="shared" si="135"/>
        <v>-0.44751613439361382</v>
      </c>
      <c r="AT502">
        <f t="shared" si="135"/>
        <v>-0.2954511463219201</v>
      </c>
      <c r="AU502">
        <f t="shared" si="135"/>
        <v>2.3103047270400006</v>
      </c>
      <c r="AV502">
        <f t="shared" si="135"/>
        <v>0.37201828752463767</v>
      </c>
      <c r="AW502">
        <f t="shared" si="135"/>
        <v>-0.72953995722752041</v>
      </c>
    </row>
    <row r="503" spans="1:49" x14ac:dyDescent="0.25">
      <c r="A503">
        <v>0.6</v>
      </c>
      <c r="B503">
        <v>7.7</v>
      </c>
      <c r="C503">
        <v>25</v>
      </c>
      <c r="D503">
        <v>0.4</v>
      </c>
      <c r="E503">
        <f t="shared" si="125"/>
        <v>0.7368835943468296</v>
      </c>
      <c r="F503" t="str">
        <f t="shared" si="126"/>
        <v/>
      </c>
      <c r="G503">
        <f t="shared" si="123"/>
        <v>-1352446.3646256691</v>
      </c>
      <c r="H503">
        <f t="shared" si="124"/>
        <v>-618775.78065431002</v>
      </c>
      <c r="I503">
        <f t="shared" si="127"/>
        <v>-0.12987795506322902</v>
      </c>
      <c r="J503">
        <f t="shared" si="128"/>
        <v>-7.7171683189633383E-3</v>
      </c>
      <c r="K503">
        <f t="shared" si="138"/>
        <v>5.3671799999999999E-2</v>
      </c>
      <c r="L503">
        <f t="shared" si="138"/>
        <v>-0.22280161818248659</v>
      </c>
      <c r="M503">
        <f t="shared" si="138"/>
        <v>0.173345</v>
      </c>
      <c r="N503">
        <f t="shared" si="138"/>
        <v>-3.4712880987775946E-2</v>
      </c>
      <c r="O503">
        <f t="shared" si="138"/>
        <v>-2.2750516224000008E-2</v>
      </c>
      <c r="P503">
        <f t="shared" si="138"/>
        <v>1.1418962562793194E-2</v>
      </c>
      <c r="Q503">
        <f t="shared" si="138"/>
        <v>-1.805744947200001E-6</v>
      </c>
      <c r="R503">
        <f t="shared" si="138"/>
        <v>-2.347818154170761E-3</v>
      </c>
      <c r="S503">
        <f t="shared" si="138"/>
        <v>6.6304742400000005E-2</v>
      </c>
      <c r="T503">
        <f t="shared" si="138"/>
        <v>4.2352696799999999E-2</v>
      </c>
      <c r="U503">
        <f t="shared" si="138"/>
        <v>-3.7428718080000003E-3</v>
      </c>
      <c r="V503">
        <f t="shared" si="138"/>
        <v>6.002311845561497E-2</v>
      </c>
      <c r="W503">
        <f t="shared" si="138"/>
        <v>-4.5382945110813595E-2</v>
      </c>
      <c r="X503">
        <f t="shared" si="138"/>
        <v>-7.4403788669443055E-2</v>
      </c>
      <c r="Y503">
        <f t="shared" si="138"/>
        <v>-0.10347458399999999</v>
      </c>
      <c r="Z503">
        <f t="shared" si="138"/>
        <v>-2.7375446400000003E-2</v>
      </c>
      <c r="AA503">
        <f t="shared" si="137"/>
        <v>-9.2513899999999996E-2</v>
      </c>
      <c r="AB503">
        <f t="shared" si="137"/>
        <v>-1.9664000000000004E-2</v>
      </c>
      <c r="AC503">
        <f t="shared" si="137"/>
        <v>8.9920342824923602E-2</v>
      </c>
      <c r="AD503">
        <f t="shared" si="137"/>
        <v>-0.15938619900191511</v>
      </c>
      <c r="AE503">
        <f t="shared" si="137"/>
        <v>-3.8318150400000001E-2</v>
      </c>
      <c r="AF503">
        <f t="shared" si="137"/>
        <v>-0.1807516506245225</v>
      </c>
      <c r="AG503">
        <f t="shared" si="137"/>
        <v>1.6758095872000014E-5</v>
      </c>
      <c r="AH503">
        <f t="shared" si="137"/>
        <v>3.0422304000000001E-4</v>
      </c>
      <c r="AI503">
        <f t="shared" si="136"/>
        <v>1.4190197579124058E-5</v>
      </c>
      <c r="AJ503">
        <f t="shared" si="136"/>
        <v>3.411792499876088E-2</v>
      </c>
      <c r="AK503">
        <f t="shared" si="136"/>
        <v>5.382606750446018E-6</v>
      </c>
      <c r="AL503">
        <f t="shared" si="136"/>
        <v>2.7086727495547209E-2</v>
      </c>
      <c r="AM503">
        <f t="shared" si="136"/>
        <v>0.25588232</v>
      </c>
      <c r="AN503">
        <f t="shared" si="136"/>
        <v>1.1354565385844177E-6</v>
      </c>
      <c r="AO503">
        <f t="shared" si="136"/>
        <v>-1.2954608125886171E-2</v>
      </c>
      <c r="AP503">
        <f t="shared" si="136"/>
        <v>-2.3020480564614927E-2</v>
      </c>
      <c r="AQ503">
        <f t="shared" si="135"/>
        <v>-5.6776938104437027E-3</v>
      </c>
      <c r="AR503">
        <f t="shared" si="135"/>
        <v>1.7814613346595846E-2</v>
      </c>
      <c r="AS503">
        <f t="shared" si="135"/>
        <v>-2.8540569795511082E-2</v>
      </c>
      <c r="AT503">
        <f t="shared" si="135"/>
        <v>-1.1541060403200004E-3</v>
      </c>
      <c r="AU503">
        <f t="shared" si="135"/>
        <v>3.6098511360000009E-2</v>
      </c>
      <c r="AV503">
        <f t="shared" si="135"/>
        <v>2.3725656092132504E-2</v>
      </c>
      <c r="AW503">
        <f t="shared" si="135"/>
        <v>-1.781103411200001E-4</v>
      </c>
    </row>
    <row r="504" spans="1:49" x14ac:dyDescent="0.25">
      <c r="A504">
        <v>0.6</v>
      </c>
      <c r="B504">
        <v>7.7</v>
      </c>
      <c r="C504">
        <v>25</v>
      </c>
      <c r="D504">
        <v>0.6</v>
      </c>
      <c r="E504">
        <f t="shared" si="125"/>
        <v>0.7368835943468296</v>
      </c>
      <c r="F504" t="str">
        <f t="shared" si="126"/>
        <v/>
      </c>
      <c r="G504">
        <f t="shared" si="123"/>
        <v>-208622.45610024105</v>
      </c>
      <c r="H504">
        <f t="shared" si="124"/>
        <v>176088.31554478366</v>
      </c>
      <c r="I504">
        <f t="shared" si="127"/>
        <v>-2.003440482910912E-2</v>
      </c>
      <c r="J504">
        <f t="shared" si="128"/>
        <v>2.1961156408301626E-3</v>
      </c>
      <c r="K504">
        <f t="shared" si="138"/>
        <v>5.3671799999999999E-2</v>
      </c>
      <c r="L504">
        <f t="shared" si="138"/>
        <v>-0.22280161818248659</v>
      </c>
      <c r="M504">
        <f t="shared" si="138"/>
        <v>0.26001749999999996</v>
      </c>
      <c r="N504">
        <f t="shared" si="138"/>
        <v>-3.4712880987775946E-2</v>
      </c>
      <c r="O504">
        <f t="shared" si="138"/>
        <v>-5.1188661504000005E-2</v>
      </c>
      <c r="P504">
        <f t="shared" si="138"/>
        <v>1.7128443844189788E-2</v>
      </c>
      <c r="Q504">
        <f t="shared" si="138"/>
        <v>-2.0568563539199999E-5</v>
      </c>
      <c r="R504">
        <f t="shared" si="138"/>
        <v>-3.5217272312561419E-3</v>
      </c>
      <c r="S504">
        <f t="shared" si="138"/>
        <v>0.1491856704</v>
      </c>
      <c r="T504">
        <f t="shared" si="138"/>
        <v>4.2352696799999999E-2</v>
      </c>
      <c r="U504">
        <f t="shared" si="138"/>
        <v>-1.2632192351999997E-2</v>
      </c>
      <c r="V504">
        <f t="shared" si="138"/>
        <v>9.0034677683422451E-2</v>
      </c>
      <c r="W504">
        <f t="shared" si="138"/>
        <v>-6.8074417666220383E-2</v>
      </c>
      <c r="X504">
        <f t="shared" si="138"/>
        <v>-7.4403788669443055E-2</v>
      </c>
      <c r="Y504">
        <f t="shared" si="138"/>
        <v>-0.10347458399999999</v>
      </c>
      <c r="Z504">
        <f t="shared" si="138"/>
        <v>-6.1594754399999993E-2</v>
      </c>
      <c r="AA504">
        <f t="shared" si="137"/>
        <v>-9.2513899999999996E-2</v>
      </c>
      <c r="AB504">
        <f t="shared" si="137"/>
        <v>-4.4243999999999999E-2</v>
      </c>
      <c r="AC504">
        <f t="shared" si="137"/>
        <v>0.1348805142373854</v>
      </c>
      <c r="AD504">
        <f t="shared" si="137"/>
        <v>-0.15938619900191511</v>
      </c>
      <c r="AE504">
        <f t="shared" si="137"/>
        <v>-8.6215838399999981E-2</v>
      </c>
      <c r="AF504">
        <f t="shared" si="137"/>
        <v>-0.27112747593678371</v>
      </c>
      <c r="AG504">
        <f t="shared" si="137"/>
        <v>2.86327778688E-4</v>
      </c>
      <c r="AH504">
        <f t="shared" si="137"/>
        <v>4.5633456000000001E-4</v>
      </c>
      <c r="AI504">
        <f t="shared" si="136"/>
        <v>1.0775681286647325E-4</v>
      </c>
      <c r="AJ504">
        <f t="shared" si="136"/>
        <v>3.411792499876088E-2</v>
      </c>
      <c r="AK504">
        <f t="shared" si="136"/>
        <v>2.7249446674132953E-5</v>
      </c>
      <c r="AL504">
        <f t="shared" si="136"/>
        <v>4.0630091243320808E-2</v>
      </c>
      <c r="AM504">
        <f t="shared" si="136"/>
        <v>0.38382347999999999</v>
      </c>
      <c r="AN504">
        <f t="shared" si="136"/>
        <v>1.940033945221968E-5</v>
      </c>
      <c r="AO504">
        <f t="shared" si="136"/>
        <v>-1.2954608125886171E-2</v>
      </c>
      <c r="AP504">
        <f t="shared" si="136"/>
        <v>-2.3020480564614927E-2</v>
      </c>
      <c r="AQ504">
        <f t="shared" si="135"/>
        <v>-1.2774811073498329E-2</v>
      </c>
      <c r="AR504">
        <f t="shared" si="135"/>
        <v>2.6721920019893767E-2</v>
      </c>
      <c r="AS504">
        <f t="shared" si="135"/>
        <v>-6.421628203989993E-2</v>
      </c>
      <c r="AT504">
        <f t="shared" si="135"/>
        <v>-5.8426618291199991E-3</v>
      </c>
      <c r="AU504">
        <f t="shared" si="135"/>
        <v>0.12183247584000001</v>
      </c>
      <c r="AV504">
        <f t="shared" si="135"/>
        <v>5.3382726207298115E-2</v>
      </c>
      <c r="AW504">
        <f t="shared" si="135"/>
        <v>-2.0287881043199998E-3</v>
      </c>
    </row>
    <row r="505" spans="1:49" x14ac:dyDescent="0.25">
      <c r="A505">
        <v>0.6</v>
      </c>
      <c r="B505">
        <v>7.7</v>
      </c>
      <c r="C505">
        <v>25</v>
      </c>
      <c r="D505">
        <v>0.8</v>
      </c>
      <c r="E505">
        <f t="shared" si="125"/>
        <v>0.7368835943468296</v>
      </c>
      <c r="F505">
        <f t="shared" si="126"/>
        <v>0.98765409266119486</v>
      </c>
      <c r="G505">
        <f t="shared" si="123"/>
        <v>930949.65591763263</v>
      </c>
      <c r="H505">
        <f t="shared" si="124"/>
        <v>1239695.6730856306</v>
      </c>
      <c r="I505">
        <f t="shared" si="127"/>
        <v>8.9400837430521185E-2</v>
      </c>
      <c r="J505">
        <f t="shared" si="128"/>
        <v>1.5461077295843777E-2</v>
      </c>
      <c r="K505">
        <f t="shared" si="138"/>
        <v>5.3671799999999999E-2</v>
      </c>
      <c r="L505">
        <f t="shared" si="138"/>
        <v>-0.22280161818248659</v>
      </c>
      <c r="M505">
        <f t="shared" si="138"/>
        <v>0.34669</v>
      </c>
      <c r="N505">
        <f t="shared" si="138"/>
        <v>-3.4712880987775946E-2</v>
      </c>
      <c r="O505">
        <f t="shared" si="138"/>
        <v>-9.1002064896000032E-2</v>
      </c>
      <c r="P505">
        <f t="shared" si="138"/>
        <v>2.2837925125586387E-2</v>
      </c>
      <c r="Q505">
        <f t="shared" si="138"/>
        <v>-1.1556767662080007E-4</v>
      </c>
      <c r="R505">
        <f t="shared" si="138"/>
        <v>-4.695636308341522E-3</v>
      </c>
      <c r="S505">
        <f t="shared" si="138"/>
        <v>0.26521896960000002</v>
      </c>
      <c r="T505">
        <f t="shared" si="138"/>
        <v>4.2352696799999999E-2</v>
      </c>
      <c r="U505">
        <f t="shared" si="138"/>
        <v>-2.9942974464000002E-2</v>
      </c>
      <c r="V505">
        <f t="shared" si="138"/>
        <v>0.12004623691122994</v>
      </c>
      <c r="W505">
        <f t="shared" si="138"/>
        <v>-9.0765890221627191E-2</v>
      </c>
      <c r="X505">
        <f t="shared" si="138"/>
        <v>-7.4403788669443055E-2</v>
      </c>
      <c r="Y505">
        <f t="shared" si="138"/>
        <v>-0.10347458399999999</v>
      </c>
      <c r="Z505">
        <f t="shared" si="138"/>
        <v>-0.10950178560000001</v>
      </c>
      <c r="AA505">
        <f t="shared" si="137"/>
        <v>-9.2513899999999996E-2</v>
      </c>
      <c r="AB505">
        <f t="shared" si="137"/>
        <v>-7.8656000000000018E-2</v>
      </c>
      <c r="AC505">
        <f t="shared" si="137"/>
        <v>0.1798406856498472</v>
      </c>
      <c r="AD505">
        <f t="shared" si="137"/>
        <v>-0.15938619900191511</v>
      </c>
      <c r="AE505">
        <f t="shared" si="137"/>
        <v>-0.1532726016</v>
      </c>
      <c r="AF505">
        <f t="shared" si="137"/>
        <v>-0.36150330124904501</v>
      </c>
      <c r="AG505">
        <f t="shared" si="137"/>
        <v>2.1450362716160017E-3</v>
      </c>
      <c r="AH505">
        <f t="shared" si="137"/>
        <v>6.0844608000000001E-4</v>
      </c>
      <c r="AI505">
        <f t="shared" si="136"/>
        <v>4.5408632253196986E-4</v>
      </c>
      <c r="AJ505">
        <f t="shared" si="136"/>
        <v>3.411792499876088E-2</v>
      </c>
      <c r="AK505">
        <f t="shared" si="136"/>
        <v>8.6121708007136287E-5</v>
      </c>
      <c r="AL505">
        <f t="shared" si="136"/>
        <v>5.4173454991094418E-2</v>
      </c>
      <c r="AM505">
        <f t="shared" si="136"/>
        <v>0.51176463999999999</v>
      </c>
      <c r="AN505">
        <f t="shared" si="136"/>
        <v>1.4533843693880546E-4</v>
      </c>
      <c r="AO505">
        <f t="shared" si="136"/>
        <v>-1.2954608125886171E-2</v>
      </c>
      <c r="AP505">
        <f t="shared" si="136"/>
        <v>-2.3020480564614927E-2</v>
      </c>
      <c r="AQ505">
        <f t="shared" si="135"/>
        <v>-2.2710775241774811E-2</v>
      </c>
      <c r="AR505">
        <f t="shared" si="135"/>
        <v>3.5629226693191691E-2</v>
      </c>
      <c r="AS505">
        <f t="shared" si="135"/>
        <v>-0.11416227918204433</v>
      </c>
      <c r="AT505">
        <f t="shared" si="135"/>
        <v>-1.8465696645120006E-2</v>
      </c>
      <c r="AU505">
        <f t="shared" si="135"/>
        <v>0.28878809088000007</v>
      </c>
      <c r="AV505">
        <f t="shared" si="135"/>
        <v>9.4902624368530017E-2</v>
      </c>
      <c r="AW505">
        <f t="shared" si="135"/>
        <v>-1.1399061831680006E-2</v>
      </c>
    </row>
    <row r="506" spans="1:49" x14ac:dyDescent="0.25">
      <c r="A506">
        <v>0.6</v>
      </c>
      <c r="B506">
        <v>7.7</v>
      </c>
      <c r="C506">
        <v>25</v>
      </c>
      <c r="D506">
        <v>1</v>
      </c>
      <c r="E506">
        <f t="shared" si="125"/>
        <v>0.7368835943468296</v>
      </c>
      <c r="F506" t="str">
        <f t="shared" si="126"/>
        <v/>
      </c>
      <c r="G506">
        <f t="shared" si="123"/>
        <v>2035434.3078563097</v>
      </c>
      <c r="H506">
        <f t="shared" si="124"/>
        <v>2661289.775078956</v>
      </c>
      <c r="I506">
        <f t="shared" si="127"/>
        <v>0.19546656524385395</v>
      </c>
      <c r="J506">
        <f t="shared" si="128"/>
        <v>3.319073205823176E-2</v>
      </c>
      <c r="K506">
        <f t="shared" si="138"/>
        <v>5.3671799999999999E-2</v>
      </c>
      <c r="L506">
        <f t="shared" si="138"/>
        <v>-0.22280161818248659</v>
      </c>
      <c r="M506">
        <f t="shared" si="138"/>
        <v>0.43336249999999998</v>
      </c>
      <c r="N506">
        <f t="shared" si="138"/>
        <v>-3.4712880987775946E-2</v>
      </c>
      <c r="O506">
        <f t="shared" si="138"/>
        <v>-0.14219072640000002</v>
      </c>
      <c r="P506">
        <f t="shared" si="138"/>
        <v>2.8547406406982979E-2</v>
      </c>
      <c r="Q506">
        <f t="shared" si="138"/>
        <v>-4.408557E-4</v>
      </c>
      <c r="R506">
        <f t="shared" si="138"/>
        <v>-5.8695453854269025E-3</v>
      </c>
      <c r="S506">
        <f t="shared" si="138"/>
        <v>0.41440463999999999</v>
      </c>
      <c r="T506">
        <f t="shared" si="138"/>
        <v>4.2352696799999999E-2</v>
      </c>
      <c r="U506">
        <f t="shared" si="138"/>
        <v>-5.8482371999999991E-2</v>
      </c>
      <c r="V506">
        <f t="shared" si="138"/>
        <v>0.15005779613903741</v>
      </c>
      <c r="W506">
        <f t="shared" si="138"/>
        <v>-0.11345736277703397</v>
      </c>
      <c r="X506">
        <f t="shared" si="138"/>
        <v>-7.4403788669443055E-2</v>
      </c>
      <c r="Y506">
        <f t="shared" si="138"/>
        <v>-0.10347458399999999</v>
      </c>
      <c r="Z506">
        <f t="shared" si="138"/>
        <v>-0.17109653999999999</v>
      </c>
      <c r="AA506">
        <f t="shared" si="137"/>
        <v>-9.2513899999999996E-2</v>
      </c>
      <c r="AB506">
        <f t="shared" si="137"/>
        <v>-0.1229</v>
      </c>
      <c r="AC506">
        <f t="shared" si="137"/>
        <v>0.22480085706230901</v>
      </c>
      <c r="AD506">
        <f t="shared" si="137"/>
        <v>-0.15938619900191511</v>
      </c>
      <c r="AE506">
        <f t="shared" si="137"/>
        <v>-0.23948843999999997</v>
      </c>
      <c r="AF506">
        <f t="shared" si="137"/>
        <v>-0.45187912656130624</v>
      </c>
      <c r="AG506">
        <f t="shared" si="137"/>
        <v>1.0228330000000001E-2</v>
      </c>
      <c r="AH506">
        <f t="shared" si="137"/>
        <v>7.6055760000000002E-4</v>
      </c>
      <c r="AI506">
        <f t="shared" si="136"/>
        <v>1.3857614823363329E-3</v>
      </c>
      <c r="AJ506">
        <f t="shared" si="136"/>
        <v>3.411792499876088E-2</v>
      </c>
      <c r="AK506">
        <f t="shared" si="136"/>
        <v>2.102580761892975E-4</v>
      </c>
      <c r="AL506">
        <f t="shared" si="136"/>
        <v>6.771681873886802E-2</v>
      </c>
      <c r="AM506">
        <f t="shared" si="136"/>
        <v>0.63970579999999999</v>
      </c>
      <c r="AN506">
        <f t="shared" si="136"/>
        <v>6.9302767247584024E-4</v>
      </c>
      <c r="AO506">
        <f t="shared" si="136"/>
        <v>-1.2954608125886171E-2</v>
      </c>
      <c r="AP506">
        <f t="shared" si="136"/>
        <v>-2.3020480564614927E-2</v>
      </c>
      <c r="AQ506">
        <f t="shared" si="135"/>
        <v>-3.5485586315273134E-2</v>
      </c>
      <c r="AR506">
        <f t="shared" si="135"/>
        <v>4.4536533366489606E-2</v>
      </c>
      <c r="AS506">
        <f t="shared" si="135"/>
        <v>-0.17837856122194423</v>
      </c>
      <c r="AT506">
        <f t="shared" si="135"/>
        <v>-4.5082267199999998E-2</v>
      </c>
      <c r="AU506">
        <f t="shared" si="135"/>
        <v>0.56403924000000005</v>
      </c>
      <c r="AV506">
        <f t="shared" si="135"/>
        <v>0.14828535057582812</v>
      </c>
      <c r="AW506">
        <f t="shared" si="135"/>
        <v>-4.3483969999999997E-2</v>
      </c>
    </row>
    <row r="507" spans="1:49" x14ac:dyDescent="0.25">
      <c r="A507">
        <v>0.6</v>
      </c>
      <c r="B507">
        <v>7.7</v>
      </c>
      <c r="C507">
        <v>25</v>
      </c>
      <c r="D507">
        <v>1.2</v>
      </c>
      <c r="E507">
        <f t="shared" si="125"/>
        <v>0.7368835943468296</v>
      </c>
      <c r="F507" t="str">
        <f t="shared" si="126"/>
        <v/>
      </c>
      <c r="G507">
        <f t="shared" si="123"/>
        <v>3072268.2553421813</v>
      </c>
      <c r="H507">
        <f t="shared" si="124"/>
        <v>4450821.4296388002</v>
      </c>
      <c r="I507">
        <f t="shared" si="127"/>
        <v>0.29503566932205688</v>
      </c>
      <c r="J507">
        <f t="shared" si="128"/>
        <v>5.5509183138763851E-2</v>
      </c>
      <c r="K507">
        <f t="shared" si="138"/>
        <v>5.3671799999999999E-2</v>
      </c>
      <c r="L507">
        <f t="shared" si="138"/>
        <v>-0.22280161818248659</v>
      </c>
      <c r="M507">
        <f t="shared" si="138"/>
        <v>0.52003499999999991</v>
      </c>
      <c r="N507">
        <f t="shared" si="138"/>
        <v>-3.4712880987775946E-2</v>
      </c>
      <c r="O507">
        <f t="shared" si="138"/>
        <v>-0.20475464601600002</v>
      </c>
      <c r="P507">
        <f t="shared" si="138"/>
        <v>3.4256887688379575E-2</v>
      </c>
      <c r="Q507">
        <f t="shared" si="138"/>
        <v>-1.3163880665087999E-3</v>
      </c>
      <c r="R507">
        <f t="shared" si="138"/>
        <v>-7.0434544625122839E-3</v>
      </c>
      <c r="S507">
        <f t="shared" si="138"/>
        <v>0.59674268159999999</v>
      </c>
      <c r="T507">
        <f t="shared" si="138"/>
        <v>4.2352696799999999E-2</v>
      </c>
      <c r="U507">
        <f t="shared" si="138"/>
        <v>-0.10105753881599998</v>
      </c>
      <c r="V507">
        <f t="shared" si="138"/>
        <v>0.1800693553668449</v>
      </c>
      <c r="W507">
        <f t="shared" si="138"/>
        <v>-0.13614883533244077</v>
      </c>
      <c r="X507">
        <f t="shared" si="138"/>
        <v>-7.4403788669443055E-2</v>
      </c>
      <c r="Y507">
        <f t="shared" si="138"/>
        <v>-0.10347458399999999</v>
      </c>
      <c r="Z507">
        <f t="shared" si="138"/>
        <v>-0.24637901759999997</v>
      </c>
      <c r="AA507">
        <f t="shared" si="137"/>
        <v>-9.2513899999999996E-2</v>
      </c>
      <c r="AB507">
        <f t="shared" si="137"/>
        <v>-0.17697599999999999</v>
      </c>
      <c r="AC507">
        <f t="shared" si="137"/>
        <v>0.26976102847477079</v>
      </c>
      <c r="AD507">
        <f t="shared" si="137"/>
        <v>-0.15938619900191511</v>
      </c>
      <c r="AE507">
        <f t="shared" si="137"/>
        <v>-0.34486335359999992</v>
      </c>
      <c r="AF507">
        <f t="shared" si="137"/>
        <v>-0.54225495187356743</v>
      </c>
      <c r="AG507">
        <f t="shared" si="137"/>
        <v>3.6649955672064E-2</v>
      </c>
      <c r="AH507">
        <f t="shared" si="137"/>
        <v>9.1266912000000002E-4</v>
      </c>
      <c r="AI507">
        <f t="shared" si="136"/>
        <v>3.4482180117271439E-3</v>
      </c>
      <c r="AJ507">
        <f t="shared" si="136"/>
        <v>3.411792499876088E-2</v>
      </c>
      <c r="AK507">
        <f t="shared" si="136"/>
        <v>4.3599114678612725E-4</v>
      </c>
      <c r="AL507">
        <f t="shared" si="136"/>
        <v>8.1260182486641616E-2</v>
      </c>
      <c r="AM507">
        <f t="shared" si="136"/>
        <v>0.76764695999999999</v>
      </c>
      <c r="AN507">
        <f t="shared" si="136"/>
        <v>2.4832434498841191E-3</v>
      </c>
      <c r="AO507">
        <f t="shared" si="136"/>
        <v>-1.2954608125886171E-2</v>
      </c>
      <c r="AP507">
        <f t="shared" si="136"/>
        <v>-2.3020480564614927E-2</v>
      </c>
      <c r="AQ507">
        <f t="shared" si="135"/>
        <v>-5.1099244293993318E-2</v>
      </c>
      <c r="AR507">
        <f t="shared" si="135"/>
        <v>5.3443840039787534E-2</v>
      </c>
      <c r="AS507">
        <f t="shared" si="135"/>
        <v>-0.25686512815959972</v>
      </c>
      <c r="AT507">
        <f t="shared" si="135"/>
        <v>-9.3482589265919985E-2</v>
      </c>
      <c r="AU507">
        <f t="shared" si="135"/>
        <v>0.97465980672000008</v>
      </c>
      <c r="AV507">
        <f t="shared" si="135"/>
        <v>0.21353090482919246</v>
      </c>
      <c r="AW507">
        <f t="shared" si="135"/>
        <v>-0.12984243867647999</v>
      </c>
    </row>
    <row r="508" spans="1:49" x14ac:dyDescent="0.25">
      <c r="A508">
        <v>0.6</v>
      </c>
      <c r="B508">
        <v>7.7</v>
      </c>
      <c r="C508">
        <v>25</v>
      </c>
      <c r="D508">
        <v>1.4</v>
      </c>
      <c r="E508">
        <f t="shared" si="125"/>
        <v>0.7368835943468296</v>
      </c>
      <c r="F508" t="str">
        <f t="shared" si="126"/>
        <v/>
      </c>
      <c r="G508">
        <f t="shared" si="123"/>
        <v>4006208.7409210573</v>
      </c>
      <c r="H508">
        <f t="shared" si="124"/>
        <v>6525452.7150015868</v>
      </c>
      <c r="I508">
        <f t="shared" si="127"/>
        <v>0.38472372172132269</v>
      </c>
      <c r="J508">
        <f t="shared" si="128"/>
        <v>8.138330318270319E-2</v>
      </c>
      <c r="K508">
        <f t="shared" si="138"/>
        <v>5.3671799999999999E-2</v>
      </c>
      <c r="L508">
        <f t="shared" si="138"/>
        <v>-0.22280161818248659</v>
      </c>
      <c r="M508">
        <f t="shared" si="138"/>
        <v>0.60670749999999996</v>
      </c>
      <c r="N508">
        <f t="shared" si="138"/>
        <v>-3.4712880987775946E-2</v>
      </c>
      <c r="O508">
        <f t="shared" si="138"/>
        <v>-0.27869382374399998</v>
      </c>
      <c r="P508">
        <f t="shared" si="138"/>
        <v>3.9966368969776171E-2</v>
      </c>
      <c r="Q508">
        <f t="shared" si="138"/>
        <v>-3.3194388639551987E-3</v>
      </c>
      <c r="R508">
        <f t="shared" si="138"/>
        <v>-8.2173635395976635E-3</v>
      </c>
      <c r="S508">
        <f t="shared" si="138"/>
        <v>0.81223309439999991</v>
      </c>
      <c r="T508">
        <f t="shared" si="138"/>
        <v>4.2352696799999999E-2</v>
      </c>
      <c r="U508">
        <f t="shared" si="138"/>
        <v>-0.16047562876799992</v>
      </c>
      <c r="V508">
        <f t="shared" si="138"/>
        <v>0.21008091459465236</v>
      </c>
      <c r="W508">
        <f t="shared" si="138"/>
        <v>-0.15884030788784756</v>
      </c>
      <c r="X508">
        <f t="shared" si="138"/>
        <v>-7.4403788669443055E-2</v>
      </c>
      <c r="Y508">
        <f t="shared" si="138"/>
        <v>-0.10347458399999999</v>
      </c>
      <c r="Z508">
        <f t="shared" si="138"/>
        <v>-0.33534921839999993</v>
      </c>
      <c r="AA508">
        <f t="shared" si="137"/>
        <v>-9.2513899999999996E-2</v>
      </c>
      <c r="AB508">
        <f t="shared" si="137"/>
        <v>-0.24088399999999996</v>
      </c>
      <c r="AC508">
        <f t="shared" si="137"/>
        <v>0.31472119988723257</v>
      </c>
      <c r="AD508">
        <f t="shared" si="137"/>
        <v>-0.15938619900191511</v>
      </c>
      <c r="AE508">
        <f t="shared" si="137"/>
        <v>-0.46939734239999986</v>
      </c>
      <c r="AF508">
        <f t="shared" si="137"/>
        <v>-0.63263077718582872</v>
      </c>
      <c r="AG508">
        <f t="shared" si="137"/>
        <v>0.10782041053683195</v>
      </c>
      <c r="AH508">
        <f t="shared" si="137"/>
        <v>1.06478064E-3</v>
      </c>
      <c r="AI508">
        <f t="shared" si="136"/>
        <v>7.4529578347605563E-3</v>
      </c>
      <c r="AJ508">
        <f t="shared" si="136"/>
        <v>3.411792499876088E-2</v>
      </c>
      <c r="AK508">
        <f t="shared" si="136"/>
        <v>8.0772742548880505E-4</v>
      </c>
      <c r="AL508">
        <f t="shared" si="136"/>
        <v>9.4803546234415226E-2</v>
      </c>
      <c r="AM508">
        <f t="shared" si="136"/>
        <v>0.89558811999999988</v>
      </c>
      <c r="AN508">
        <f t="shared" si="136"/>
        <v>7.3054475324642633E-3</v>
      </c>
      <c r="AO508">
        <f t="shared" si="136"/>
        <v>-1.2954608125886171E-2</v>
      </c>
      <c r="AP508">
        <f t="shared" si="136"/>
        <v>-2.3020480564614927E-2</v>
      </c>
      <c r="AQ508">
        <f t="shared" si="135"/>
        <v>-6.9551749177935343E-2</v>
      </c>
      <c r="AR508">
        <f t="shared" si="135"/>
        <v>6.2351146713085441E-2</v>
      </c>
      <c r="AS508">
        <f t="shared" si="135"/>
        <v>-0.34962197999501066</v>
      </c>
      <c r="AT508">
        <f t="shared" si="135"/>
        <v>-0.17318803767551993</v>
      </c>
      <c r="AU508">
        <f t="shared" si="135"/>
        <v>1.5477236745599998</v>
      </c>
      <c r="AV508">
        <f t="shared" si="135"/>
        <v>0.29063928712862303</v>
      </c>
      <c r="AW508">
        <f t="shared" si="135"/>
        <v>-0.32741411753791982</v>
      </c>
    </row>
    <row r="509" spans="1:49" x14ac:dyDescent="0.25">
      <c r="A509">
        <v>0.6</v>
      </c>
      <c r="B509">
        <v>7.7</v>
      </c>
      <c r="C509">
        <v>25</v>
      </c>
      <c r="D509">
        <v>1.6</v>
      </c>
      <c r="E509">
        <f t="shared" si="125"/>
        <v>0.7368835943468296</v>
      </c>
      <c r="F509" t="str">
        <f t="shared" si="126"/>
        <v/>
      </c>
      <c r="G509">
        <f t="shared" si="123"/>
        <v>4798170.0212731417</v>
      </c>
      <c r="H509">
        <f t="shared" si="124"/>
        <v>8708240.942241855</v>
      </c>
      <c r="I509">
        <f t="shared" si="127"/>
        <v>0.46077724537425846</v>
      </c>
      <c r="J509">
        <f t="shared" si="128"/>
        <v>0.10860632108500773</v>
      </c>
      <c r="K509">
        <f t="shared" si="138"/>
        <v>5.3671799999999999E-2</v>
      </c>
      <c r="L509">
        <f t="shared" si="138"/>
        <v>-0.22280161818248659</v>
      </c>
      <c r="M509">
        <f t="shared" si="138"/>
        <v>0.69338</v>
      </c>
      <c r="N509">
        <f t="shared" si="138"/>
        <v>-3.4712880987775946E-2</v>
      </c>
      <c r="O509">
        <f t="shared" si="138"/>
        <v>-0.36400825958400013</v>
      </c>
      <c r="P509">
        <f t="shared" si="138"/>
        <v>4.5675850251172774E-2</v>
      </c>
      <c r="Q509">
        <f t="shared" si="138"/>
        <v>-7.3963313037312042E-3</v>
      </c>
      <c r="R509">
        <f t="shared" si="138"/>
        <v>-9.391272616683044E-3</v>
      </c>
      <c r="S509">
        <f t="shared" si="138"/>
        <v>1.0608758784000001</v>
      </c>
      <c r="T509">
        <f t="shared" si="138"/>
        <v>4.2352696799999999E-2</v>
      </c>
      <c r="U509">
        <f t="shared" si="138"/>
        <v>-0.23954379571200002</v>
      </c>
      <c r="V509">
        <f t="shared" si="138"/>
        <v>0.24009247382245988</v>
      </c>
      <c r="W509">
        <f t="shared" si="138"/>
        <v>-0.18153178044325438</v>
      </c>
      <c r="X509">
        <f t="shared" si="138"/>
        <v>-7.4403788669443055E-2</v>
      </c>
      <c r="Y509">
        <f t="shared" si="138"/>
        <v>-0.10347458399999999</v>
      </c>
      <c r="Z509">
        <f t="shared" si="138"/>
        <v>-0.43800714240000005</v>
      </c>
      <c r="AA509">
        <f t="shared" si="137"/>
        <v>-9.2513899999999996E-2</v>
      </c>
      <c r="AB509">
        <f t="shared" si="137"/>
        <v>-0.31462400000000007</v>
      </c>
      <c r="AC509">
        <f t="shared" si="137"/>
        <v>0.35968137129969441</v>
      </c>
      <c r="AD509">
        <f t="shared" si="137"/>
        <v>-0.15938619900191511</v>
      </c>
      <c r="AE509">
        <f t="shared" si="137"/>
        <v>-0.61309040640000001</v>
      </c>
      <c r="AF509">
        <f t="shared" si="137"/>
        <v>-0.72300660249809001</v>
      </c>
      <c r="AG509">
        <f t="shared" si="137"/>
        <v>0.27456464276684822</v>
      </c>
      <c r="AH509">
        <f t="shared" si="137"/>
        <v>1.21689216E-3</v>
      </c>
      <c r="AI509">
        <f t="shared" si="136"/>
        <v>1.4530762321023035E-2</v>
      </c>
      <c r="AJ509">
        <f t="shared" si="136"/>
        <v>3.411792499876088E-2</v>
      </c>
      <c r="AK509">
        <f t="shared" si="136"/>
        <v>1.3779473281141806E-3</v>
      </c>
      <c r="AL509">
        <f t="shared" si="136"/>
        <v>0.10834690998218884</v>
      </c>
      <c r="AM509">
        <f t="shared" si="136"/>
        <v>1.02352928</v>
      </c>
      <c r="AN509">
        <f t="shared" si="136"/>
        <v>1.8603319928167099E-2</v>
      </c>
      <c r="AO509">
        <f t="shared" si="136"/>
        <v>-1.2954608125886171E-2</v>
      </c>
      <c r="AP509">
        <f t="shared" si="136"/>
        <v>-2.3020480564614927E-2</v>
      </c>
      <c r="AQ509">
        <f t="shared" si="135"/>
        <v>-9.0843100967099244E-2</v>
      </c>
      <c r="AR509">
        <f t="shared" si="135"/>
        <v>7.1258453386383383E-2</v>
      </c>
      <c r="AS509">
        <f t="shared" si="135"/>
        <v>-0.45664911672817732</v>
      </c>
      <c r="AT509">
        <f t="shared" si="135"/>
        <v>-0.2954511463219201</v>
      </c>
      <c r="AU509">
        <f t="shared" si="135"/>
        <v>2.3103047270400006</v>
      </c>
      <c r="AV509">
        <f t="shared" si="135"/>
        <v>0.37961049747412007</v>
      </c>
      <c r="AW509">
        <f t="shared" si="135"/>
        <v>-0.72953995722752041</v>
      </c>
    </row>
    <row r="510" spans="1:49" x14ac:dyDescent="0.25">
      <c r="A510">
        <v>0.6</v>
      </c>
      <c r="B510">
        <v>7.9</v>
      </c>
      <c r="C510">
        <v>21</v>
      </c>
      <c r="D510">
        <v>0.4</v>
      </c>
      <c r="E510">
        <f t="shared" si="125"/>
        <v>0.60331178332092328</v>
      </c>
      <c r="F510" t="str">
        <f t="shared" si="126"/>
        <v/>
      </c>
      <c r="G510">
        <f t="shared" si="123"/>
        <v>-692643.85664866923</v>
      </c>
      <c r="H510">
        <f t="shared" si="124"/>
        <v>-123525.51715170631</v>
      </c>
      <c r="I510">
        <f t="shared" si="127"/>
        <v>-6.0031599270449196E-2</v>
      </c>
      <c r="J510">
        <f t="shared" si="128"/>
        <v>-1.3551879026249272E-3</v>
      </c>
      <c r="K510">
        <f t="shared" si="138"/>
        <v>5.3671799999999999E-2</v>
      </c>
      <c r="L510">
        <f t="shared" si="138"/>
        <v>-0.18241529954485106</v>
      </c>
      <c r="M510">
        <f t="shared" si="138"/>
        <v>0.173345</v>
      </c>
      <c r="N510">
        <f t="shared" si="138"/>
        <v>-2.3268934613567546E-2</v>
      </c>
      <c r="O510">
        <f t="shared" si="138"/>
        <v>-2.2750516224000008E-2</v>
      </c>
      <c r="P510">
        <f t="shared" si="138"/>
        <v>6.2669381556434284E-3</v>
      </c>
      <c r="Q510">
        <f t="shared" si="138"/>
        <v>-1.805744947200001E-6</v>
      </c>
      <c r="R510">
        <f t="shared" si="138"/>
        <v>-1.0549603473989423E-3</v>
      </c>
      <c r="S510">
        <f t="shared" si="138"/>
        <v>6.6304742400000005E-2</v>
      </c>
      <c r="T510">
        <f t="shared" si="138"/>
        <v>4.2352696799999999E-2</v>
      </c>
      <c r="U510">
        <f t="shared" si="138"/>
        <v>-3.7428718080000003E-3</v>
      </c>
      <c r="V510">
        <f t="shared" si="138"/>
        <v>4.9142978502647802E-2</v>
      </c>
      <c r="W510">
        <f t="shared" si="138"/>
        <v>-3.7156568224904089E-2</v>
      </c>
      <c r="X510">
        <f t="shared" si="138"/>
        <v>-4.9874768221071591E-2</v>
      </c>
      <c r="Y510">
        <f t="shared" si="138"/>
        <v>-0.10347458399999999</v>
      </c>
      <c r="Z510">
        <f t="shared" si="138"/>
        <v>-2.7375446400000003E-2</v>
      </c>
      <c r="AA510">
        <f t="shared" si="137"/>
        <v>-9.2513899999999996E-2</v>
      </c>
      <c r="AB510">
        <f t="shared" si="137"/>
        <v>-1.9664000000000004E-2</v>
      </c>
      <c r="AC510">
        <f t="shared" si="137"/>
        <v>7.3620857897671629E-2</v>
      </c>
      <c r="AD510">
        <f t="shared" si="137"/>
        <v>-0.10684065791562082</v>
      </c>
      <c r="AE510">
        <f t="shared" si="137"/>
        <v>-3.8318150400000001E-2</v>
      </c>
      <c r="AF510">
        <f t="shared" si="137"/>
        <v>-0.14798755395435589</v>
      </c>
      <c r="AG510">
        <f t="shared" si="137"/>
        <v>1.6758095872000014E-5</v>
      </c>
      <c r="AH510">
        <f t="shared" si="137"/>
        <v>3.0422304000000001E-4</v>
      </c>
      <c r="AI510">
        <f t="shared" si="136"/>
        <v>9.5120534575772606E-6</v>
      </c>
      <c r="AJ510">
        <f t="shared" si="136"/>
        <v>2.7933511252150049E-2</v>
      </c>
      <c r="AK510">
        <f t="shared" si="136"/>
        <v>2.4186015757970922E-6</v>
      </c>
      <c r="AL510">
        <f t="shared" si="136"/>
        <v>1.815692829446687E-2</v>
      </c>
      <c r="AM510">
        <f t="shared" si="136"/>
        <v>0.25588232</v>
      </c>
      <c r="AN510">
        <f t="shared" si="136"/>
        <v>9.2963707488152061E-7</v>
      </c>
      <c r="AO510">
        <f t="shared" si="136"/>
        <v>-1.0606380425092626E-2</v>
      </c>
      <c r="AP510">
        <f t="shared" si="136"/>
        <v>-1.0343941727597025E-2</v>
      </c>
      <c r="AQ510">
        <f t="shared" si="135"/>
        <v>-3.8059038106804002E-3</v>
      </c>
      <c r="AR510">
        <f t="shared" si="135"/>
        <v>9.7769897655665093E-3</v>
      </c>
      <c r="AS510">
        <f t="shared" si="135"/>
        <v>-2.3367139928780468E-2</v>
      </c>
      <c r="AT510">
        <f t="shared" si="135"/>
        <v>-1.1541060403200004E-3</v>
      </c>
      <c r="AU510">
        <f t="shared" si="135"/>
        <v>3.6098511360000009E-2</v>
      </c>
      <c r="AV510">
        <f t="shared" si="135"/>
        <v>1.9425005519482664E-2</v>
      </c>
      <c r="AW510">
        <f t="shared" si="135"/>
        <v>-1.781103411200001E-4</v>
      </c>
    </row>
    <row r="511" spans="1:49" x14ac:dyDescent="0.25">
      <c r="A511">
        <v>0.6</v>
      </c>
      <c r="B511">
        <v>7.9</v>
      </c>
      <c r="C511">
        <v>21</v>
      </c>
      <c r="D511">
        <v>0.6</v>
      </c>
      <c r="E511">
        <f t="shared" si="125"/>
        <v>0.60331178332092328</v>
      </c>
      <c r="F511" t="str">
        <f t="shared" si="126"/>
        <v/>
      </c>
      <c r="G511">
        <f t="shared" si="123"/>
        <v>537156.62839383283</v>
      </c>
      <c r="H511">
        <f t="shared" si="124"/>
        <v>808629.64595504757</v>
      </c>
      <c r="I511">
        <f t="shared" si="127"/>
        <v>4.6555486129952833E-2</v>
      </c>
      <c r="J511">
        <f t="shared" si="128"/>
        <v>8.8714068086540379E-3</v>
      </c>
      <c r="K511">
        <f t="shared" si="138"/>
        <v>5.3671799999999999E-2</v>
      </c>
      <c r="L511">
        <f t="shared" si="138"/>
        <v>-0.18241529954485106</v>
      </c>
      <c r="M511">
        <f t="shared" si="138"/>
        <v>0.26001749999999996</v>
      </c>
      <c r="N511">
        <f t="shared" si="138"/>
        <v>-2.3268934613567546E-2</v>
      </c>
      <c r="O511">
        <f t="shared" si="138"/>
        <v>-5.1188661504000005E-2</v>
      </c>
      <c r="P511">
        <f t="shared" si="138"/>
        <v>9.4004072334651426E-3</v>
      </c>
      <c r="Q511">
        <f t="shared" si="138"/>
        <v>-2.0568563539199999E-5</v>
      </c>
      <c r="R511">
        <f t="shared" si="138"/>
        <v>-1.5824405210984136E-3</v>
      </c>
      <c r="S511">
        <f t="shared" si="138"/>
        <v>0.1491856704</v>
      </c>
      <c r="T511">
        <f t="shared" si="138"/>
        <v>4.2352696799999999E-2</v>
      </c>
      <c r="U511">
        <f t="shared" si="138"/>
        <v>-1.2632192351999997E-2</v>
      </c>
      <c r="V511">
        <f t="shared" si="138"/>
        <v>7.3714467753971696E-2</v>
      </c>
      <c r="W511">
        <f t="shared" si="138"/>
        <v>-5.5734852337356131E-2</v>
      </c>
      <c r="X511">
        <f t="shared" si="138"/>
        <v>-4.9874768221071591E-2</v>
      </c>
      <c r="Y511">
        <f t="shared" si="138"/>
        <v>-0.10347458399999999</v>
      </c>
      <c r="Z511">
        <f t="shared" ref="Z511:AO526" si="139">Z$4*$A511^Z$1*$D511^Z$2*$E511^Z$3</f>
        <v>-6.1594754399999993E-2</v>
      </c>
      <c r="AA511">
        <f t="shared" si="139"/>
        <v>-9.2513899999999996E-2</v>
      </c>
      <c r="AB511">
        <f t="shared" si="139"/>
        <v>-4.4243999999999999E-2</v>
      </c>
      <c r="AC511">
        <f t="shared" si="139"/>
        <v>0.11043128684650744</v>
      </c>
      <c r="AD511">
        <f t="shared" si="139"/>
        <v>-0.10684065791562082</v>
      </c>
      <c r="AE511">
        <f t="shared" si="139"/>
        <v>-8.6215838399999981E-2</v>
      </c>
      <c r="AF511">
        <f t="shared" si="139"/>
        <v>-0.22198133093153383</v>
      </c>
      <c r="AG511">
        <f t="shared" si="139"/>
        <v>2.86327778688E-4</v>
      </c>
      <c r="AH511">
        <f t="shared" si="139"/>
        <v>4.5633456000000001E-4</v>
      </c>
      <c r="AI511">
        <f t="shared" si="139"/>
        <v>7.2232155943477284E-5</v>
      </c>
      <c r="AJ511">
        <f t="shared" si="139"/>
        <v>2.7933511252150049E-2</v>
      </c>
      <c r="AK511">
        <f t="shared" si="139"/>
        <v>1.2244170477472774E-5</v>
      </c>
      <c r="AL511">
        <f t="shared" si="139"/>
        <v>2.7235392441700305E-2</v>
      </c>
      <c r="AM511">
        <f t="shared" si="139"/>
        <v>0.38382347999999999</v>
      </c>
      <c r="AN511">
        <f t="shared" si="139"/>
        <v>1.5883720959108467E-5</v>
      </c>
      <c r="AO511">
        <f t="shared" si="139"/>
        <v>-1.0606380425092626E-2</v>
      </c>
      <c r="AP511">
        <f t="shared" si="136"/>
        <v>-1.0343941727597025E-2</v>
      </c>
      <c r="AQ511">
        <f t="shared" si="135"/>
        <v>-8.5632835740308989E-3</v>
      </c>
      <c r="AR511">
        <f t="shared" si="135"/>
        <v>1.4665484648349764E-2</v>
      </c>
      <c r="AS511">
        <f t="shared" si="135"/>
        <v>-5.2576064839756041E-2</v>
      </c>
      <c r="AT511">
        <f t="shared" si="135"/>
        <v>-5.8426618291199991E-3</v>
      </c>
      <c r="AU511">
        <f t="shared" si="135"/>
        <v>0.12183247584000001</v>
      </c>
      <c r="AV511">
        <f t="shared" si="135"/>
        <v>4.3706262418835976E-2</v>
      </c>
      <c r="AW511">
        <f t="shared" si="135"/>
        <v>-2.0287881043199998E-3</v>
      </c>
    </row>
    <row r="512" spans="1:49" x14ac:dyDescent="0.25">
      <c r="A512">
        <v>0.6</v>
      </c>
      <c r="B512">
        <v>7.9</v>
      </c>
      <c r="C512">
        <v>21</v>
      </c>
      <c r="D512">
        <v>0.8</v>
      </c>
      <c r="E512">
        <f t="shared" si="125"/>
        <v>0.60331178332092328</v>
      </c>
      <c r="F512">
        <f t="shared" si="126"/>
        <v>0.86193802799054764</v>
      </c>
      <c r="G512">
        <f t="shared" si="123"/>
        <v>1762246.0610308044</v>
      </c>
      <c r="H512">
        <f t="shared" si="124"/>
        <v>2057675.7733734734</v>
      </c>
      <c r="I512">
        <f t="shared" si="127"/>
        <v>0.15273426355586528</v>
      </c>
      <c r="J512">
        <f t="shared" si="128"/>
        <v>2.2574585234688114E-2</v>
      </c>
      <c r="K512">
        <f t="shared" ref="K512:Z527" si="140">K$4*$A512^K$1*$D512^K$2*$E512^K$3</f>
        <v>5.3671799999999999E-2</v>
      </c>
      <c r="L512">
        <f t="shared" si="140"/>
        <v>-0.18241529954485106</v>
      </c>
      <c r="M512">
        <f t="shared" si="140"/>
        <v>0.34669</v>
      </c>
      <c r="N512">
        <f t="shared" si="140"/>
        <v>-2.3268934613567546E-2</v>
      </c>
      <c r="O512">
        <f t="shared" si="140"/>
        <v>-9.1002064896000032E-2</v>
      </c>
      <c r="P512">
        <f t="shared" si="140"/>
        <v>1.2533876311286857E-2</v>
      </c>
      <c r="Q512">
        <f t="shared" si="140"/>
        <v>-1.1556767662080007E-4</v>
      </c>
      <c r="R512">
        <f t="shared" si="140"/>
        <v>-2.1099206947978845E-3</v>
      </c>
      <c r="S512">
        <f t="shared" si="140"/>
        <v>0.26521896960000002</v>
      </c>
      <c r="T512">
        <f t="shared" si="140"/>
        <v>4.2352696799999999E-2</v>
      </c>
      <c r="U512">
        <f t="shared" si="140"/>
        <v>-2.9942974464000002E-2</v>
      </c>
      <c r="V512">
        <f t="shared" si="140"/>
        <v>9.8285957005295604E-2</v>
      </c>
      <c r="W512">
        <f t="shared" si="140"/>
        <v>-7.4313136449808179E-2</v>
      </c>
      <c r="X512">
        <f t="shared" si="140"/>
        <v>-4.9874768221071591E-2</v>
      </c>
      <c r="Y512">
        <f t="shared" si="140"/>
        <v>-0.10347458399999999</v>
      </c>
      <c r="Z512">
        <f t="shared" si="140"/>
        <v>-0.10950178560000001</v>
      </c>
      <c r="AA512">
        <f t="shared" si="139"/>
        <v>-9.2513899999999996E-2</v>
      </c>
      <c r="AB512">
        <f t="shared" si="139"/>
        <v>-7.8656000000000018E-2</v>
      </c>
      <c r="AC512">
        <f t="shared" si="139"/>
        <v>0.14724171579534326</v>
      </c>
      <c r="AD512">
        <f t="shared" si="139"/>
        <v>-0.10684065791562082</v>
      </c>
      <c r="AE512">
        <f t="shared" si="139"/>
        <v>-0.1532726016</v>
      </c>
      <c r="AF512">
        <f t="shared" si="139"/>
        <v>-0.29597510790871179</v>
      </c>
      <c r="AG512">
        <f t="shared" si="139"/>
        <v>2.1450362716160017E-3</v>
      </c>
      <c r="AH512">
        <f t="shared" si="139"/>
        <v>6.0844608000000001E-4</v>
      </c>
      <c r="AI512">
        <f t="shared" si="139"/>
        <v>3.0438571064247234E-4</v>
      </c>
      <c r="AJ512">
        <f t="shared" si="139"/>
        <v>2.7933511252150049E-2</v>
      </c>
      <c r="AK512">
        <f t="shared" si="139"/>
        <v>3.8697625212753475E-5</v>
      </c>
      <c r="AL512">
        <f t="shared" si="139"/>
        <v>3.6313856588933741E-2</v>
      </c>
      <c r="AM512">
        <f t="shared" si="139"/>
        <v>0.51176463999999999</v>
      </c>
      <c r="AN512">
        <f t="shared" si="139"/>
        <v>1.1899354558483464E-4</v>
      </c>
      <c r="AO512">
        <f t="shared" si="139"/>
        <v>-1.0606380425092626E-2</v>
      </c>
      <c r="AP512">
        <f t="shared" si="136"/>
        <v>-1.0343941727597025E-2</v>
      </c>
      <c r="AQ512">
        <f t="shared" si="135"/>
        <v>-1.5223615242721601E-2</v>
      </c>
      <c r="AR512">
        <f t="shared" si="135"/>
        <v>1.9553979531133019E-2</v>
      </c>
      <c r="AS512">
        <f t="shared" si="135"/>
        <v>-9.3468559715121871E-2</v>
      </c>
      <c r="AT512">
        <f t="shared" si="135"/>
        <v>-1.8465696645120006E-2</v>
      </c>
      <c r="AU512">
        <f t="shared" si="135"/>
        <v>0.28878809088000007</v>
      </c>
      <c r="AV512">
        <f t="shared" si="135"/>
        <v>7.7700022077930656E-2</v>
      </c>
      <c r="AW512">
        <f t="shared" si="135"/>
        <v>-1.1399061831680006E-2</v>
      </c>
    </row>
    <row r="513" spans="1:49" x14ac:dyDescent="0.25">
      <c r="A513">
        <v>0.6</v>
      </c>
      <c r="B513">
        <v>7.9</v>
      </c>
      <c r="C513">
        <v>21</v>
      </c>
      <c r="D513">
        <v>1</v>
      </c>
      <c r="E513">
        <f t="shared" si="125"/>
        <v>0.60331178332092328</v>
      </c>
      <c r="F513" t="str">
        <f t="shared" si="126"/>
        <v/>
      </c>
      <c r="G513">
        <f t="shared" si="123"/>
        <v>2948458.0772824073</v>
      </c>
      <c r="H513">
        <f t="shared" si="124"/>
        <v>3723404.1575616179</v>
      </c>
      <c r="I513">
        <f t="shared" si="127"/>
        <v>0.25554352653548029</v>
      </c>
      <c r="J513">
        <f t="shared" si="128"/>
        <v>4.0849149125308168E-2</v>
      </c>
      <c r="K513">
        <f t="shared" si="140"/>
        <v>5.3671799999999999E-2</v>
      </c>
      <c r="L513">
        <f t="shared" si="140"/>
        <v>-0.18241529954485106</v>
      </c>
      <c r="M513">
        <f t="shared" si="140"/>
        <v>0.43336249999999998</v>
      </c>
      <c r="N513">
        <f t="shared" si="140"/>
        <v>-2.3268934613567546E-2</v>
      </c>
      <c r="O513">
        <f t="shared" si="140"/>
        <v>-0.14219072640000002</v>
      </c>
      <c r="P513">
        <f t="shared" si="140"/>
        <v>1.5667345389108571E-2</v>
      </c>
      <c r="Q513">
        <f t="shared" si="140"/>
        <v>-4.408557E-4</v>
      </c>
      <c r="R513">
        <f t="shared" si="140"/>
        <v>-2.6374008684973559E-3</v>
      </c>
      <c r="S513">
        <f t="shared" si="140"/>
        <v>0.41440463999999999</v>
      </c>
      <c r="T513">
        <f t="shared" si="140"/>
        <v>4.2352696799999999E-2</v>
      </c>
      <c r="U513">
        <f t="shared" si="140"/>
        <v>-5.8482371999999991E-2</v>
      </c>
      <c r="V513">
        <f t="shared" si="140"/>
        <v>0.1228574462566195</v>
      </c>
      <c r="W513">
        <f t="shared" si="140"/>
        <v>-9.2891420562260227E-2</v>
      </c>
      <c r="X513">
        <f t="shared" si="140"/>
        <v>-4.9874768221071591E-2</v>
      </c>
      <c r="Y513">
        <f t="shared" si="140"/>
        <v>-0.10347458399999999</v>
      </c>
      <c r="Z513">
        <f t="shared" si="140"/>
        <v>-0.17109653999999999</v>
      </c>
      <c r="AA513">
        <f t="shared" si="139"/>
        <v>-9.2513899999999996E-2</v>
      </c>
      <c r="AB513">
        <f t="shared" si="139"/>
        <v>-0.1229</v>
      </c>
      <c r="AC513">
        <f t="shared" si="139"/>
        <v>0.18405214474417908</v>
      </c>
      <c r="AD513">
        <f t="shared" si="139"/>
        <v>-0.10684065791562082</v>
      </c>
      <c r="AE513">
        <f t="shared" si="139"/>
        <v>-0.23948843999999997</v>
      </c>
      <c r="AF513">
        <f t="shared" si="139"/>
        <v>-0.36996888488588975</v>
      </c>
      <c r="AG513">
        <f t="shared" si="139"/>
        <v>1.0228330000000001E-2</v>
      </c>
      <c r="AH513">
        <f t="shared" si="139"/>
        <v>7.6055760000000002E-4</v>
      </c>
      <c r="AI513">
        <f t="shared" si="139"/>
        <v>9.2891147046652884E-4</v>
      </c>
      <c r="AJ513">
        <f t="shared" si="139"/>
        <v>2.7933511252150049E-2</v>
      </c>
      <c r="AK513">
        <f t="shared" si="139"/>
        <v>9.4476624054573881E-5</v>
      </c>
      <c r="AL513">
        <f t="shared" si="139"/>
        <v>4.5392320736167176E-2</v>
      </c>
      <c r="AM513">
        <f t="shared" si="139"/>
        <v>0.63970579999999999</v>
      </c>
      <c r="AN513">
        <f t="shared" si="139"/>
        <v>5.6740544121186521E-4</v>
      </c>
      <c r="AO513">
        <f t="shared" si="139"/>
        <v>-1.0606380425092626E-2</v>
      </c>
      <c r="AP513">
        <f t="shared" si="136"/>
        <v>-1.0343941727597025E-2</v>
      </c>
      <c r="AQ513">
        <f t="shared" si="135"/>
        <v>-2.3786898816752496E-2</v>
      </c>
      <c r="AR513">
        <f t="shared" si="135"/>
        <v>2.4442474413916272E-2</v>
      </c>
      <c r="AS513">
        <f t="shared" si="135"/>
        <v>-0.14604462455487788</v>
      </c>
      <c r="AT513">
        <f t="shared" si="135"/>
        <v>-4.5082267199999998E-2</v>
      </c>
      <c r="AU513">
        <f t="shared" si="135"/>
        <v>0.56403924000000005</v>
      </c>
      <c r="AV513">
        <f t="shared" si="135"/>
        <v>0.12140628449676662</v>
      </c>
      <c r="AW513">
        <f t="shared" si="135"/>
        <v>-4.3483969999999997E-2</v>
      </c>
    </row>
    <row r="514" spans="1:49" x14ac:dyDescent="0.25">
      <c r="A514">
        <v>0.6</v>
      </c>
      <c r="B514">
        <v>7.9</v>
      </c>
      <c r="C514">
        <v>21</v>
      </c>
      <c r="D514">
        <v>1.2</v>
      </c>
      <c r="E514">
        <f t="shared" si="125"/>
        <v>0.60331178332092328</v>
      </c>
      <c r="F514" t="str">
        <f t="shared" si="126"/>
        <v/>
      </c>
      <c r="G514">
        <f t="shared" si="123"/>
        <v>4059712.1284992411</v>
      </c>
      <c r="H514">
        <f t="shared" si="124"/>
        <v>5813949.3106339481</v>
      </c>
      <c r="I514">
        <f t="shared" si="127"/>
        <v>0.35185616577996542</v>
      </c>
      <c r="J514">
        <f t="shared" si="128"/>
        <v>6.3784341518434401E-2</v>
      </c>
      <c r="K514">
        <f t="shared" si="140"/>
        <v>5.3671799999999999E-2</v>
      </c>
      <c r="L514">
        <f t="shared" si="140"/>
        <v>-0.18241529954485106</v>
      </c>
      <c r="M514">
        <f t="shared" si="140"/>
        <v>0.52003499999999991</v>
      </c>
      <c r="N514">
        <f t="shared" si="140"/>
        <v>-2.3268934613567546E-2</v>
      </c>
      <c r="O514">
        <f t="shared" si="140"/>
        <v>-0.20475464601600002</v>
      </c>
      <c r="P514">
        <f t="shared" si="140"/>
        <v>1.8800814466930285E-2</v>
      </c>
      <c r="Q514">
        <f t="shared" si="140"/>
        <v>-1.3163880665087999E-3</v>
      </c>
      <c r="R514">
        <f t="shared" si="140"/>
        <v>-3.1648810421968272E-3</v>
      </c>
      <c r="S514">
        <f t="shared" si="140"/>
        <v>0.59674268159999999</v>
      </c>
      <c r="T514">
        <f t="shared" si="140"/>
        <v>4.2352696799999999E-2</v>
      </c>
      <c r="U514">
        <f t="shared" si="140"/>
        <v>-0.10105753881599998</v>
      </c>
      <c r="V514">
        <f t="shared" si="140"/>
        <v>0.14742893550794339</v>
      </c>
      <c r="W514">
        <f t="shared" si="140"/>
        <v>-0.11146970467471226</v>
      </c>
      <c r="X514">
        <f t="shared" si="140"/>
        <v>-4.9874768221071591E-2</v>
      </c>
      <c r="Y514">
        <f t="shared" si="140"/>
        <v>-0.10347458399999999</v>
      </c>
      <c r="Z514">
        <f t="shared" si="140"/>
        <v>-0.24637901759999997</v>
      </c>
      <c r="AA514">
        <f t="shared" si="139"/>
        <v>-9.2513899999999996E-2</v>
      </c>
      <c r="AB514">
        <f t="shared" si="139"/>
        <v>-0.17697599999999999</v>
      </c>
      <c r="AC514">
        <f t="shared" si="139"/>
        <v>0.22086257369301487</v>
      </c>
      <c r="AD514">
        <f t="shared" si="139"/>
        <v>-0.10684065791562082</v>
      </c>
      <c r="AE514">
        <f t="shared" si="139"/>
        <v>-0.34486335359999992</v>
      </c>
      <c r="AF514">
        <f t="shared" si="139"/>
        <v>-0.44396266186306765</v>
      </c>
      <c r="AG514">
        <f t="shared" si="139"/>
        <v>3.6649955672064E-2</v>
      </c>
      <c r="AH514">
        <f t="shared" si="139"/>
        <v>9.1266912000000002E-4</v>
      </c>
      <c r="AI514">
        <f t="shared" si="139"/>
        <v>2.3114289901912731E-3</v>
      </c>
      <c r="AJ514">
        <f t="shared" si="139"/>
        <v>2.7933511252150049E-2</v>
      </c>
      <c r="AK514">
        <f t="shared" si="139"/>
        <v>1.9590672763956438E-4</v>
      </c>
      <c r="AL514">
        <f t="shared" si="139"/>
        <v>5.4470784883400611E-2</v>
      </c>
      <c r="AM514">
        <f t="shared" si="139"/>
        <v>0.76764695999999999</v>
      </c>
      <c r="AN514">
        <f t="shared" si="139"/>
        <v>2.0331162827658838E-3</v>
      </c>
      <c r="AO514">
        <f t="shared" si="139"/>
        <v>-1.0606380425092626E-2</v>
      </c>
      <c r="AP514">
        <f t="shared" si="136"/>
        <v>-1.0343941727597025E-2</v>
      </c>
      <c r="AQ514">
        <f t="shared" si="135"/>
        <v>-3.4253134296123595E-2</v>
      </c>
      <c r="AR514">
        <f t="shared" si="135"/>
        <v>2.9330969296699528E-2</v>
      </c>
      <c r="AS514">
        <f t="shared" si="135"/>
        <v>-0.21030425935902416</v>
      </c>
      <c r="AT514">
        <f t="shared" si="135"/>
        <v>-9.3482589265919985E-2</v>
      </c>
      <c r="AU514">
        <f t="shared" si="135"/>
        <v>0.97465980672000008</v>
      </c>
      <c r="AV514">
        <f t="shared" si="135"/>
        <v>0.1748250496753439</v>
      </c>
      <c r="AW514">
        <f t="shared" si="135"/>
        <v>-0.12984243867647999</v>
      </c>
    </row>
    <row r="515" spans="1:49" x14ac:dyDescent="0.25">
      <c r="A515">
        <v>0.6</v>
      </c>
      <c r="B515">
        <v>7.9</v>
      </c>
      <c r="C515">
        <v>21</v>
      </c>
      <c r="D515">
        <v>1.4</v>
      </c>
      <c r="E515">
        <f t="shared" si="125"/>
        <v>0.60331178332092328</v>
      </c>
      <c r="F515" t="str">
        <f t="shared" si="126"/>
        <v/>
      </c>
      <c r="G515">
        <f t="shared" si="123"/>
        <v>5056958.7265444426</v>
      </c>
      <c r="H515">
        <f t="shared" si="124"/>
        <v>8229523.5066758217</v>
      </c>
      <c r="I515">
        <f t="shared" si="127"/>
        <v>0.43828775334551334</v>
      </c>
      <c r="J515">
        <f t="shared" si="128"/>
        <v>9.0285399792479126E-2</v>
      </c>
      <c r="K515">
        <f t="shared" si="140"/>
        <v>5.3671799999999999E-2</v>
      </c>
      <c r="L515">
        <f t="shared" si="140"/>
        <v>-0.18241529954485106</v>
      </c>
      <c r="M515">
        <f t="shared" si="140"/>
        <v>0.60670749999999996</v>
      </c>
      <c r="N515">
        <f t="shared" si="140"/>
        <v>-2.3268934613567546E-2</v>
      </c>
      <c r="O515">
        <f t="shared" si="140"/>
        <v>-0.27869382374399998</v>
      </c>
      <c r="P515">
        <f t="shared" si="140"/>
        <v>2.1934283544751996E-2</v>
      </c>
      <c r="Q515">
        <f t="shared" si="140"/>
        <v>-3.3194388639551987E-3</v>
      </c>
      <c r="R515">
        <f t="shared" si="140"/>
        <v>-3.6923612158962981E-3</v>
      </c>
      <c r="S515">
        <f t="shared" si="140"/>
        <v>0.81223309439999991</v>
      </c>
      <c r="T515">
        <f t="shared" si="140"/>
        <v>4.2352696799999999E-2</v>
      </c>
      <c r="U515">
        <f t="shared" si="140"/>
        <v>-0.16047562876799992</v>
      </c>
      <c r="V515">
        <f t="shared" si="140"/>
        <v>0.1720004247592673</v>
      </c>
      <c r="W515">
        <f t="shared" si="140"/>
        <v>-0.13004798878716431</v>
      </c>
      <c r="X515">
        <f t="shared" si="140"/>
        <v>-4.9874768221071591E-2</v>
      </c>
      <c r="Y515">
        <f t="shared" si="140"/>
        <v>-0.10347458399999999</v>
      </c>
      <c r="Z515">
        <f t="shared" si="140"/>
        <v>-0.33534921839999993</v>
      </c>
      <c r="AA515">
        <f t="shared" si="139"/>
        <v>-9.2513899999999996E-2</v>
      </c>
      <c r="AB515">
        <f t="shared" si="139"/>
        <v>-0.24088399999999996</v>
      </c>
      <c r="AC515">
        <f t="shared" si="139"/>
        <v>0.25767300264185067</v>
      </c>
      <c r="AD515">
        <f t="shared" si="139"/>
        <v>-0.10684065791562082</v>
      </c>
      <c r="AE515">
        <f t="shared" si="139"/>
        <v>-0.46939734239999986</v>
      </c>
      <c r="AF515">
        <f t="shared" si="139"/>
        <v>-0.51795643884024567</v>
      </c>
      <c r="AG515">
        <f t="shared" si="139"/>
        <v>0.10782041053683195</v>
      </c>
      <c r="AH515">
        <f t="shared" si="139"/>
        <v>1.06478064E-3</v>
      </c>
      <c r="AI515">
        <f t="shared" si="139"/>
        <v>4.9959088269219019E-3</v>
      </c>
      <c r="AJ515">
        <f t="shared" si="139"/>
        <v>2.7933511252150049E-2</v>
      </c>
      <c r="AK515">
        <f t="shared" si="139"/>
        <v>3.6294139896805096E-4</v>
      </c>
      <c r="AL515">
        <f t="shared" si="139"/>
        <v>6.3549249030634039E-2</v>
      </c>
      <c r="AM515">
        <f t="shared" si="139"/>
        <v>0.89558811999999988</v>
      </c>
      <c r="AN515">
        <f t="shared" si="139"/>
        <v>5.9812195746808683E-3</v>
      </c>
      <c r="AO515">
        <f t="shared" si="139"/>
        <v>-1.0606380425092626E-2</v>
      </c>
      <c r="AP515">
        <f t="shared" si="136"/>
        <v>-1.0343941727597025E-2</v>
      </c>
      <c r="AQ515">
        <f t="shared" si="135"/>
        <v>-4.662232168083489E-2</v>
      </c>
      <c r="AR515">
        <f t="shared" si="135"/>
        <v>3.4219464179482774E-2</v>
      </c>
      <c r="AS515">
        <f t="shared" si="135"/>
        <v>-0.28624746412756064</v>
      </c>
      <c r="AT515">
        <f t="shared" si="135"/>
        <v>-0.17318803767551993</v>
      </c>
      <c r="AU515">
        <f t="shared" si="135"/>
        <v>1.5477236745599998</v>
      </c>
      <c r="AV515">
        <f t="shared" si="135"/>
        <v>0.23795631761366251</v>
      </c>
      <c r="AW515">
        <f t="shared" si="135"/>
        <v>-0.32741411753791982</v>
      </c>
    </row>
    <row r="516" spans="1:49" x14ac:dyDescent="0.25">
      <c r="A516">
        <v>0.6</v>
      </c>
      <c r="B516">
        <v>7.9</v>
      </c>
      <c r="C516">
        <v>21</v>
      </c>
      <c r="D516">
        <v>1.6</v>
      </c>
      <c r="E516">
        <f t="shared" si="125"/>
        <v>0.60331178332092328</v>
      </c>
      <c r="F516" t="str">
        <f t="shared" si="126"/>
        <v/>
      </c>
      <c r="G516">
        <f t="shared" si="123"/>
        <v>5896890.2990162093</v>
      </c>
      <c r="H516">
        <f t="shared" si="124"/>
        <v>10759628.150165144</v>
      </c>
      <c r="I516">
        <f t="shared" si="127"/>
        <v>0.51108481216473156</v>
      </c>
      <c r="J516">
        <f t="shared" si="128"/>
        <v>0.1180429618273815</v>
      </c>
      <c r="K516">
        <f t="shared" si="140"/>
        <v>5.3671799999999999E-2</v>
      </c>
      <c r="L516">
        <f t="shared" si="140"/>
        <v>-0.18241529954485106</v>
      </c>
      <c r="M516">
        <f t="shared" si="140"/>
        <v>0.69338</v>
      </c>
      <c r="N516">
        <f t="shared" si="140"/>
        <v>-2.3268934613567546E-2</v>
      </c>
      <c r="O516">
        <f t="shared" si="140"/>
        <v>-0.36400825958400013</v>
      </c>
      <c r="P516">
        <f t="shared" si="140"/>
        <v>2.5067752622573714E-2</v>
      </c>
      <c r="Q516">
        <f t="shared" si="140"/>
        <v>-7.3963313037312042E-3</v>
      </c>
      <c r="R516">
        <f t="shared" si="140"/>
        <v>-4.2198413895957691E-3</v>
      </c>
      <c r="S516">
        <f t="shared" si="140"/>
        <v>1.0608758784000001</v>
      </c>
      <c r="T516">
        <f t="shared" si="140"/>
        <v>4.2352696799999999E-2</v>
      </c>
      <c r="U516">
        <f t="shared" si="140"/>
        <v>-0.23954379571200002</v>
      </c>
      <c r="V516">
        <f t="shared" si="140"/>
        <v>0.19657191401059121</v>
      </c>
      <c r="W516">
        <f t="shared" si="140"/>
        <v>-0.14862627289961636</v>
      </c>
      <c r="X516">
        <f t="shared" si="140"/>
        <v>-4.9874768221071591E-2</v>
      </c>
      <c r="Y516">
        <f t="shared" si="140"/>
        <v>-0.10347458399999999</v>
      </c>
      <c r="Z516">
        <f t="shared" si="140"/>
        <v>-0.43800714240000005</v>
      </c>
      <c r="AA516">
        <f t="shared" si="139"/>
        <v>-9.2513899999999996E-2</v>
      </c>
      <c r="AB516">
        <f t="shared" si="139"/>
        <v>-0.31462400000000007</v>
      </c>
      <c r="AC516">
        <f t="shared" si="139"/>
        <v>0.29448343159068652</v>
      </c>
      <c r="AD516">
        <f t="shared" si="139"/>
        <v>-0.10684065791562082</v>
      </c>
      <c r="AE516">
        <f t="shared" si="139"/>
        <v>-0.61309040640000001</v>
      </c>
      <c r="AF516">
        <f t="shared" si="139"/>
        <v>-0.59195021581742358</v>
      </c>
      <c r="AG516">
        <f t="shared" si="139"/>
        <v>0.27456464276684822</v>
      </c>
      <c r="AH516">
        <f t="shared" si="139"/>
        <v>1.21689216E-3</v>
      </c>
      <c r="AI516">
        <f t="shared" si="139"/>
        <v>9.7403427405591148E-3</v>
      </c>
      <c r="AJ516">
        <f t="shared" si="139"/>
        <v>2.7933511252150049E-2</v>
      </c>
      <c r="AK516">
        <f t="shared" si="139"/>
        <v>6.1916200340405561E-4</v>
      </c>
      <c r="AL516">
        <f t="shared" si="139"/>
        <v>7.2627713177867481E-2</v>
      </c>
      <c r="AM516">
        <f t="shared" si="139"/>
        <v>1.02352928</v>
      </c>
      <c r="AN516">
        <f t="shared" si="139"/>
        <v>1.5231173834858834E-2</v>
      </c>
      <c r="AO516">
        <f t="shared" si="139"/>
        <v>-1.0606380425092626E-2</v>
      </c>
      <c r="AP516">
        <f t="shared" si="136"/>
        <v>-1.0343941727597025E-2</v>
      </c>
      <c r="AQ516">
        <f t="shared" si="135"/>
        <v>-6.0894460970886403E-2</v>
      </c>
      <c r="AR516">
        <f t="shared" si="135"/>
        <v>3.9107959062266037E-2</v>
      </c>
      <c r="AS516">
        <f t="shared" si="135"/>
        <v>-0.37387423886048748</v>
      </c>
      <c r="AT516">
        <f t="shared" si="135"/>
        <v>-0.2954511463219201</v>
      </c>
      <c r="AU516">
        <f t="shared" si="135"/>
        <v>2.3103047270400006</v>
      </c>
      <c r="AV516">
        <f t="shared" si="135"/>
        <v>0.31080008831172262</v>
      </c>
      <c r="AW516">
        <f t="shared" si="135"/>
        <v>-0.72953995722752041</v>
      </c>
    </row>
    <row r="517" spans="1:49" x14ac:dyDescent="0.25">
      <c r="A517">
        <v>0.6</v>
      </c>
      <c r="B517">
        <v>7.9</v>
      </c>
      <c r="C517">
        <v>21.5</v>
      </c>
      <c r="D517">
        <v>0.4</v>
      </c>
      <c r="E517">
        <f t="shared" si="125"/>
        <v>0.61767634959046913</v>
      </c>
      <c r="F517" t="str">
        <f t="shared" si="126"/>
        <v/>
      </c>
      <c r="G517">
        <f t="shared" si="123"/>
        <v>-776041.19096907508</v>
      </c>
      <c r="H517">
        <f t="shared" si="124"/>
        <v>-180163.39054840096</v>
      </c>
      <c r="I517">
        <f t="shared" si="127"/>
        <v>-6.7259665044929487E-2</v>
      </c>
      <c r="J517">
        <f t="shared" si="128"/>
        <v>-1.9765571761762141E-3</v>
      </c>
      <c r="K517">
        <f t="shared" si="140"/>
        <v>5.3671799999999999E-2</v>
      </c>
      <c r="L517">
        <f t="shared" si="140"/>
        <v>-0.18675852096258563</v>
      </c>
      <c r="M517">
        <f t="shared" si="140"/>
        <v>0.173345</v>
      </c>
      <c r="N517">
        <f t="shared" si="140"/>
        <v>-2.439017012499229E-2</v>
      </c>
      <c r="O517">
        <f t="shared" si="140"/>
        <v>-2.2750516224000008E-2</v>
      </c>
      <c r="P517">
        <f t="shared" si="140"/>
        <v>6.7253192411826776E-3</v>
      </c>
      <c r="Q517">
        <f t="shared" si="140"/>
        <v>-1.805744947200001E-6</v>
      </c>
      <c r="R517">
        <f t="shared" si="140"/>
        <v>-1.1590783581197691E-3</v>
      </c>
      <c r="S517">
        <f t="shared" si="140"/>
        <v>6.6304742400000005E-2</v>
      </c>
      <c r="T517">
        <f t="shared" si="140"/>
        <v>4.2352696799999999E-2</v>
      </c>
      <c r="U517">
        <f t="shared" si="140"/>
        <v>-3.7428718080000003E-3</v>
      </c>
      <c r="V517">
        <f t="shared" si="140"/>
        <v>5.0313049419377517E-2</v>
      </c>
      <c r="W517">
        <f t="shared" si="140"/>
        <v>-3.8041248420735148E-2</v>
      </c>
      <c r="X517">
        <f t="shared" si="140"/>
        <v>-5.2278030862109637E-2</v>
      </c>
      <c r="Y517">
        <f t="shared" si="140"/>
        <v>-0.10347458399999999</v>
      </c>
      <c r="Z517">
        <f t="shared" si="140"/>
        <v>-2.7375446400000003E-2</v>
      </c>
      <c r="AA517">
        <f t="shared" si="139"/>
        <v>-9.2513899999999996E-2</v>
      </c>
      <c r="AB517">
        <f t="shared" si="139"/>
        <v>-1.9664000000000004E-2</v>
      </c>
      <c r="AC517">
        <f t="shared" si="139"/>
        <v>7.5373735466663816E-2</v>
      </c>
      <c r="AD517">
        <f t="shared" si="139"/>
        <v>-0.11198887555894725</v>
      </c>
      <c r="AE517">
        <f t="shared" si="139"/>
        <v>-3.8318150400000001E-2</v>
      </c>
      <c r="AF517">
        <f t="shared" si="139"/>
        <v>-0.15151106714374535</v>
      </c>
      <c r="AG517">
        <f t="shared" si="139"/>
        <v>1.6758095872000014E-5</v>
      </c>
      <c r="AH517">
        <f t="shared" si="139"/>
        <v>3.0422304000000001E-4</v>
      </c>
      <c r="AI517">
        <f t="shared" si="139"/>
        <v>9.9704007046827436E-6</v>
      </c>
      <c r="AJ517">
        <f t="shared" si="139"/>
        <v>2.859859485339172E-2</v>
      </c>
      <c r="AK517">
        <f t="shared" si="139"/>
        <v>2.6573024761855523E-6</v>
      </c>
      <c r="AL517">
        <f t="shared" si="139"/>
        <v>1.9031836970787558E-2</v>
      </c>
      <c r="AM517">
        <f t="shared" si="139"/>
        <v>0.25588232</v>
      </c>
      <c r="AN517">
        <f t="shared" si="139"/>
        <v>9.5177129095012837E-7</v>
      </c>
      <c r="AO517">
        <f t="shared" si="139"/>
        <v>-1.0858913292356737E-2</v>
      </c>
      <c r="AP517">
        <f t="shared" si="136"/>
        <v>-1.1364824302325952E-2</v>
      </c>
      <c r="AQ517">
        <f t="shared" si="135"/>
        <v>-3.9892948673174947E-3</v>
      </c>
      <c r="AR517">
        <f t="shared" si="135"/>
        <v>1.0492105675560101E-2</v>
      </c>
      <c r="AS517">
        <f t="shared" si="135"/>
        <v>-2.392350040327524E-2</v>
      </c>
      <c r="AT517">
        <f t="shared" si="135"/>
        <v>-1.1541060403200004E-3</v>
      </c>
      <c r="AU517">
        <f t="shared" si="135"/>
        <v>3.6098511360000009E-2</v>
      </c>
      <c r="AV517">
        <f t="shared" si="135"/>
        <v>1.9887505650898918E-2</v>
      </c>
      <c r="AW517">
        <f t="shared" si="135"/>
        <v>-1.781103411200001E-4</v>
      </c>
    </row>
    <row r="518" spans="1:49" x14ac:dyDescent="0.25">
      <c r="A518">
        <v>0.6</v>
      </c>
      <c r="B518">
        <v>7.9</v>
      </c>
      <c r="C518">
        <v>21.5</v>
      </c>
      <c r="D518">
        <v>0.6</v>
      </c>
      <c r="E518">
        <f t="shared" si="125"/>
        <v>0.61767634959046913</v>
      </c>
      <c r="F518" t="str">
        <f t="shared" si="126"/>
        <v/>
      </c>
      <c r="G518">
        <f t="shared" ref="G518:G581" si="141">I518*1025*$B$2^2*B518^4</f>
        <v>457449.45290119282</v>
      </c>
      <c r="H518">
        <f t="shared" ref="H518:H581" si="142">J518*1025*$B$2^2*B518^5</f>
        <v>748049.33218484628</v>
      </c>
      <c r="I518">
        <f t="shared" si="127"/>
        <v>3.964724725333113E-2</v>
      </c>
      <c r="J518">
        <f t="shared" si="128"/>
        <v>8.2067853583526248E-3</v>
      </c>
      <c r="K518">
        <f t="shared" si="140"/>
        <v>5.3671799999999999E-2</v>
      </c>
      <c r="L518">
        <f t="shared" si="140"/>
        <v>-0.18675852096258563</v>
      </c>
      <c r="M518">
        <f t="shared" si="140"/>
        <v>0.26001749999999996</v>
      </c>
      <c r="N518">
        <f t="shared" si="140"/>
        <v>-2.439017012499229E-2</v>
      </c>
      <c r="O518">
        <f t="shared" si="140"/>
        <v>-5.1188661504000005E-2</v>
      </c>
      <c r="P518">
        <f t="shared" si="140"/>
        <v>1.0087978861774016E-2</v>
      </c>
      <c r="Q518">
        <f t="shared" si="140"/>
        <v>-2.0568563539199999E-5</v>
      </c>
      <c r="R518">
        <f t="shared" si="140"/>
        <v>-1.7386175371796537E-3</v>
      </c>
      <c r="S518">
        <f t="shared" si="140"/>
        <v>0.1491856704</v>
      </c>
      <c r="T518">
        <f t="shared" si="140"/>
        <v>4.2352696799999999E-2</v>
      </c>
      <c r="U518">
        <f t="shared" si="140"/>
        <v>-1.2632192351999997E-2</v>
      </c>
      <c r="V518">
        <f t="shared" si="140"/>
        <v>7.5469574129066269E-2</v>
      </c>
      <c r="W518">
        <f t="shared" si="140"/>
        <v>-5.7061872631102711E-2</v>
      </c>
      <c r="X518">
        <f t="shared" si="140"/>
        <v>-5.2278030862109637E-2</v>
      </c>
      <c r="Y518">
        <f t="shared" si="140"/>
        <v>-0.10347458399999999</v>
      </c>
      <c r="Z518">
        <f t="shared" si="140"/>
        <v>-6.1594754399999993E-2</v>
      </c>
      <c r="AA518">
        <f t="shared" si="139"/>
        <v>-9.2513899999999996E-2</v>
      </c>
      <c r="AB518">
        <f t="shared" si="139"/>
        <v>-4.4243999999999999E-2</v>
      </c>
      <c r="AC518">
        <f t="shared" si="139"/>
        <v>0.11306060319999572</v>
      </c>
      <c r="AD518">
        <f t="shared" si="139"/>
        <v>-0.11198887555894725</v>
      </c>
      <c r="AE518">
        <f t="shared" si="139"/>
        <v>-8.6215838399999981E-2</v>
      </c>
      <c r="AF518">
        <f t="shared" si="139"/>
        <v>-0.22726660071561799</v>
      </c>
      <c r="AG518">
        <f t="shared" si="139"/>
        <v>2.86327778688E-4</v>
      </c>
      <c r="AH518">
        <f t="shared" si="139"/>
        <v>4.5633456000000001E-4</v>
      </c>
      <c r="AI518">
        <f t="shared" si="139"/>
        <v>7.5712730351184542E-5</v>
      </c>
      <c r="AJ518">
        <f t="shared" si="139"/>
        <v>2.859859485339172E-2</v>
      </c>
      <c r="AK518">
        <f t="shared" si="139"/>
        <v>1.3452593785689352E-5</v>
      </c>
      <c r="AL518">
        <f t="shared" si="139"/>
        <v>2.8547755456181337E-2</v>
      </c>
      <c r="AM518">
        <f t="shared" si="139"/>
        <v>0.38382347999999999</v>
      </c>
      <c r="AN518">
        <f t="shared" si="139"/>
        <v>1.6261904791468194E-5</v>
      </c>
      <c r="AO518">
        <f t="shared" si="139"/>
        <v>-1.0858913292356737E-2</v>
      </c>
      <c r="AP518">
        <f t="shared" si="136"/>
        <v>-1.1364824302325952E-2</v>
      </c>
      <c r="AQ518">
        <f t="shared" si="135"/>
        <v>-8.9759134514643627E-3</v>
      </c>
      <c r="AR518">
        <f t="shared" si="135"/>
        <v>1.573815851334015E-2</v>
      </c>
      <c r="AS518">
        <f t="shared" si="135"/>
        <v>-5.3827875907369288E-2</v>
      </c>
      <c r="AT518">
        <f t="shared" si="135"/>
        <v>-5.8426618291199991E-3</v>
      </c>
      <c r="AU518">
        <f t="shared" si="135"/>
        <v>0.12183247584000001</v>
      </c>
      <c r="AV518">
        <f t="shared" si="135"/>
        <v>4.4746887714522551E-2</v>
      </c>
      <c r="AW518">
        <f t="shared" si="135"/>
        <v>-2.0287881043199998E-3</v>
      </c>
    </row>
    <row r="519" spans="1:49" x14ac:dyDescent="0.25">
      <c r="A519">
        <v>0.6</v>
      </c>
      <c r="B519">
        <v>7.9</v>
      </c>
      <c r="C519">
        <v>21.5</v>
      </c>
      <c r="D519">
        <v>0.8</v>
      </c>
      <c r="E519">
        <f t="shared" ref="E519:E582" si="143">C519*0.514443*(1-$B$1)/$B$2/B519</f>
        <v>0.61767634959046913</v>
      </c>
      <c r="F519">
        <f t="shared" ref="F519:F582" si="144">IF(AND($E$1&gt;H519,$E$1&lt;H520),($E$1-H519)/(H520-H519)*0.2+D519,"")</f>
        <v>0.8700799138847668</v>
      </c>
      <c r="G519">
        <f t="shared" si="141"/>
        <v>1686229.0443659308</v>
      </c>
      <c r="H519">
        <f t="shared" si="142"/>
        <v>1991997.952592595</v>
      </c>
      <c r="I519">
        <f t="shared" ref="I519:I582" si="145">SUM(K519:Z519)</f>
        <v>0.14614585157710219</v>
      </c>
      <c r="J519">
        <f t="shared" ref="J519:J582" si="146">0.1*SUM(AA519:AW519)</f>
        <v>2.1854039470174509E-2</v>
      </c>
      <c r="K519">
        <f t="shared" si="140"/>
        <v>5.3671799999999999E-2</v>
      </c>
      <c r="L519">
        <f t="shared" si="140"/>
        <v>-0.18675852096258563</v>
      </c>
      <c r="M519">
        <f t="shared" si="140"/>
        <v>0.34669</v>
      </c>
      <c r="N519">
        <f t="shared" si="140"/>
        <v>-2.439017012499229E-2</v>
      </c>
      <c r="O519">
        <f t="shared" si="140"/>
        <v>-9.1002064896000032E-2</v>
      </c>
      <c r="P519">
        <f t="shared" si="140"/>
        <v>1.3450638482365355E-2</v>
      </c>
      <c r="Q519">
        <f t="shared" si="140"/>
        <v>-1.1556767662080007E-4</v>
      </c>
      <c r="R519">
        <f t="shared" si="140"/>
        <v>-2.3181567162395382E-3</v>
      </c>
      <c r="S519">
        <f t="shared" si="140"/>
        <v>0.26521896960000002</v>
      </c>
      <c r="T519">
        <f t="shared" si="140"/>
        <v>4.2352696799999999E-2</v>
      </c>
      <c r="U519">
        <f t="shared" si="140"/>
        <v>-2.9942974464000002E-2</v>
      </c>
      <c r="V519">
        <f t="shared" si="140"/>
        <v>0.10062609883875503</v>
      </c>
      <c r="W519">
        <f t="shared" si="140"/>
        <v>-7.6082496841470296E-2</v>
      </c>
      <c r="X519">
        <f t="shared" si="140"/>
        <v>-5.2278030862109637E-2</v>
      </c>
      <c r="Y519">
        <f t="shared" si="140"/>
        <v>-0.10347458399999999</v>
      </c>
      <c r="Z519">
        <f t="shared" si="140"/>
        <v>-0.10950178560000001</v>
      </c>
      <c r="AA519">
        <f t="shared" si="139"/>
        <v>-9.2513899999999996E-2</v>
      </c>
      <c r="AB519">
        <f t="shared" si="139"/>
        <v>-7.8656000000000018E-2</v>
      </c>
      <c r="AC519">
        <f t="shared" si="139"/>
        <v>0.15074747093332763</v>
      </c>
      <c r="AD519">
        <f t="shared" si="139"/>
        <v>-0.11198887555894725</v>
      </c>
      <c r="AE519">
        <f t="shared" si="139"/>
        <v>-0.1532726016</v>
      </c>
      <c r="AF519">
        <f t="shared" si="139"/>
        <v>-0.3030221342874907</v>
      </c>
      <c r="AG519">
        <f t="shared" si="139"/>
        <v>2.1450362716160017E-3</v>
      </c>
      <c r="AH519">
        <f t="shared" si="139"/>
        <v>6.0844608000000001E-4</v>
      </c>
      <c r="AI519">
        <f t="shared" si="139"/>
        <v>3.1905282254984779E-4</v>
      </c>
      <c r="AJ519">
        <f t="shared" si="139"/>
        <v>2.859859485339172E-2</v>
      </c>
      <c r="AK519">
        <f t="shared" si="139"/>
        <v>4.2516839618968838E-5</v>
      </c>
      <c r="AL519">
        <f t="shared" si="139"/>
        <v>3.8063673941575116E-2</v>
      </c>
      <c r="AM519">
        <f t="shared" si="139"/>
        <v>0.51176463999999999</v>
      </c>
      <c r="AN519">
        <f t="shared" si="139"/>
        <v>1.2182672524161643E-4</v>
      </c>
      <c r="AO519">
        <f t="shared" si="139"/>
        <v>-1.0858913292356737E-2</v>
      </c>
      <c r="AP519">
        <f t="shared" si="136"/>
        <v>-1.1364824302325952E-2</v>
      </c>
      <c r="AQ519">
        <f t="shared" si="135"/>
        <v>-1.5957179469269979E-2</v>
      </c>
      <c r="AR519">
        <f t="shared" si="135"/>
        <v>2.0984211351120201E-2</v>
      </c>
      <c r="AS519">
        <f t="shared" si="135"/>
        <v>-9.569400161310096E-2</v>
      </c>
      <c r="AT519">
        <f t="shared" si="135"/>
        <v>-1.8465696645120006E-2</v>
      </c>
      <c r="AU519">
        <f t="shared" si="135"/>
        <v>0.28878809088000007</v>
      </c>
      <c r="AV519">
        <f t="shared" si="135"/>
        <v>7.9550022603595671E-2</v>
      </c>
      <c r="AW519">
        <f t="shared" si="135"/>
        <v>-1.1399061831680006E-2</v>
      </c>
    </row>
    <row r="520" spans="1:49" x14ac:dyDescent="0.25">
      <c r="A520">
        <v>0.6</v>
      </c>
      <c r="B520">
        <v>7.9</v>
      </c>
      <c r="C520">
        <v>21.5</v>
      </c>
      <c r="D520">
        <v>1</v>
      </c>
      <c r="E520">
        <f t="shared" si="143"/>
        <v>0.61767634959046913</v>
      </c>
      <c r="F520" t="str">
        <f t="shared" si="144"/>
        <v/>
      </c>
      <c r="G520">
        <f t="shared" si="141"/>
        <v>2876131.2194453008</v>
      </c>
      <c r="H520">
        <f t="shared" si="142"/>
        <v>3651638.910940751</v>
      </c>
      <c r="I520">
        <f t="shared" si="145"/>
        <v>0.24927494145457582</v>
      </c>
      <c r="J520">
        <f t="shared" si="146"/>
        <v>4.0061818731620756E-2</v>
      </c>
      <c r="K520">
        <f t="shared" si="140"/>
        <v>5.3671799999999999E-2</v>
      </c>
      <c r="L520">
        <f t="shared" si="140"/>
        <v>-0.18675852096258563</v>
      </c>
      <c r="M520">
        <f t="shared" si="140"/>
        <v>0.43336249999999998</v>
      </c>
      <c r="N520">
        <f t="shared" si="140"/>
        <v>-2.439017012499229E-2</v>
      </c>
      <c r="O520">
        <f t="shared" si="140"/>
        <v>-0.14219072640000002</v>
      </c>
      <c r="P520">
        <f t="shared" si="140"/>
        <v>1.6813298102956693E-2</v>
      </c>
      <c r="Q520">
        <f t="shared" si="140"/>
        <v>-4.408557E-4</v>
      </c>
      <c r="R520">
        <f t="shared" si="140"/>
        <v>-2.8976958952994228E-3</v>
      </c>
      <c r="S520">
        <f t="shared" si="140"/>
        <v>0.41440463999999999</v>
      </c>
      <c r="T520">
        <f t="shared" si="140"/>
        <v>4.2352696799999999E-2</v>
      </c>
      <c r="U520">
        <f t="shared" si="140"/>
        <v>-5.8482371999999991E-2</v>
      </c>
      <c r="V520">
        <f t="shared" si="140"/>
        <v>0.1257826235484438</v>
      </c>
      <c r="W520">
        <f t="shared" si="140"/>
        <v>-9.5103121051837852E-2</v>
      </c>
      <c r="X520">
        <f t="shared" si="140"/>
        <v>-5.2278030862109637E-2</v>
      </c>
      <c r="Y520">
        <f t="shared" si="140"/>
        <v>-0.10347458399999999</v>
      </c>
      <c r="Z520">
        <f t="shared" si="140"/>
        <v>-0.17109653999999999</v>
      </c>
      <c r="AA520">
        <f t="shared" si="139"/>
        <v>-9.2513899999999996E-2</v>
      </c>
      <c r="AB520">
        <f t="shared" si="139"/>
        <v>-0.1229</v>
      </c>
      <c r="AC520">
        <f t="shared" si="139"/>
        <v>0.18843433866665954</v>
      </c>
      <c r="AD520">
        <f t="shared" si="139"/>
        <v>-0.11198887555894725</v>
      </c>
      <c r="AE520">
        <f t="shared" si="139"/>
        <v>-0.23948843999999997</v>
      </c>
      <c r="AF520">
        <f t="shared" si="139"/>
        <v>-0.37877766785936334</v>
      </c>
      <c r="AG520">
        <f t="shared" si="139"/>
        <v>1.0228330000000001E-2</v>
      </c>
      <c r="AH520">
        <f t="shared" si="139"/>
        <v>7.6055760000000002E-4</v>
      </c>
      <c r="AI520">
        <f t="shared" si="139"/>
        <v>9.7367194381667364E-4</v>
      </c>
      <c r="AJ520">
        <f t="shared" si="139"/>
        <v>2.859859485339172E-2</v>
      </c>
      <c r="AK520">
        <f t="shared" si="139"/>
        <v>1.038008779759981E-4</v>
      </c>
      <c r="AL520">
        <f t="shared" si="139"/>
        <v>4.7579592426968895E-2</v>
      </c>
      <c r="AM520">
        <f t="shared" si="139"/>
        <v>0.63970579999999999</v>
      </c>
      <c r="AN520">
        <f t="shared" si="139"/>
        <v>5.8091509457405257E-4</v>
      </c>
      <c r="AO520">
        <f t="shared" si="139"/>
        <v>-1.0858913292356737E-2</v>
      </c>
      <c r="AP520">
        <f t="shared" si="136"/>
        <v>-1.1364824302325952E-2</v>
      </c>
      <c r="AQ520">
        <f t="shared" si="135"/>
        <v>-2.493309292073434E-2</v>
      </c>
      <c r="AR520">
        <f t="shared" si="135"/>
        <v>2.6230264188900249E-2</v>
      </c>
      <c r="AS520">
        <f t="shared" si="135"/>
        <v>-0.14952187752047025</v>
      </c>
      <c r="AT520">
        <f t="shared" si="135"/>
        <v>-4.5082267199999998E-2</v>
      </c>
      <c r="AU520">
        <f t="shared" si="135"/>
        <v>0.56403924000000005</v>
      </c>
      <c r="AV520">
        <f t="shared" si="135"/>
        <v>0.12429691031811821</v>
      </c>
      <c r="AW520">
        <f t="shared" si="135"/>
        <v>-4.3483969999999997E-2</v>
      </c>
    </row>
    <row r="521" spans="1:49" x14ac:dyDescent="0.25">
      <c r="A521">
        <v>0.6</v>
      </c>
      <c r="B521">
        <v>7.9</v>
      </c>
      <c r="C521">
        <v>21.5</v>
      </c>
      <c r="D521">
        <v>1.2</v>
      </c>
      <c r="E521">
        <f t="shared" si="143"/>
        <v>0.61767634959046913</v>
      </c>
      <c r="F521" t="str">
        <f t="shared" si="144"/>
        <v/>
      </c>
      <c r="G521">
        <f t="shared" si="141"/>
        <v>3991075.4294898976</v>
      </c>
      <c r="H521">
        <f t="shared" si="142"/>
        <v>5735427.8309391802</v>
      </c>
      <c r="I521">
        <f t="shared" si="145"/>
        <v>0.34590740759691935</v>
      </c>
      <c r="J521">
        <f t="shared" si="146"/>
        <v>6.2922889068509666E-2</v>
      </c>
      <c r="K521">
        <f t="shared" si="140"/>
        <v>5.3671799999999999E-2</v>
      </c>
      <c r="L521">
        <f t="shared" si="140"/>
        <v>-0.18675852096258563</v>
      </c>
      <c r="M521">
        <f t="shared" si="140"/>
        <v>0.52003499999999991</v>
      </c>
      <c r="N521">
        <f t="shared" si="140"/>
        <v>-2.439017012499229E-2</v>
      </c>
      <c r="O521">
        <f t="shared" si="140"/>
        <v>-0.20475464601600002</v>
      </c>
      <c r="P521">
        <f t="shared" si="140"/>
        <v>2.0175957723548032E-2</v>
      </c>
      <c r="Q521">
        <f t="shared" si="140"/>
        <v>-1.3163880665087999E-3</v>
      </c>
      <c r="R521">
        <f t="shared" si="140"/>
        <v>-3.4772350743593073E-3</v>
      </c>
      <c r="S521">
        <f t="shared" si="140"/>
        <v>0.59674268159999999</v>
      </c>
      <c r="T521">
        <f t="shared" si="140"/>
        <v>4.2352696799999999E-2</v>
      </c>
      <c r="U521">
        <f t="shared" si="140"/>
        <v>-0.10105753881599998</v>
      </c>
      <c r="V521">
        <f t="shared" si="140"/>
        <v>0.15093914825813254</v>
      </c>
      <c r="W521">
        <f t="shared" si="140"/>
        <v>-0.11412374526220542</v>
      </c>
      <c r="X521">
        <f t="shared" si="140"/>
        <v>-5.2278030862109637E-2</v>
      </c>
      <c r="Y521">
        <f t="shared" si="140"/>
        <v>-0.10347458399999999</v>
      </c>
      <c r="Z521">
        <f t="shared" si="140"/>
        <v>-0.24637901759999997</v>
      </c>
      <c r="AA521">
        <f t="shared" si="139"/>
        <v>-9.2513899999999996E-2</v>
      </c>
      <c r="AB521">
        <f t="shared" si="139"/>
        <v>-0.17697599999999999</v>
      </c>
      <c r="AC521">
        <f t="shared" si="139"/>
        <v>0.22612120639999145</v>
      </c>
      <c r="AD521">
        <f t="shared" si="139"/>
        <v>-0.11198887555894725</v>
      </c>
      <c r="AE521">
        <f t="shared" si="139"/>
        <v>-0.34486335359999992</v>
      </c>
      <c r="AF521">
        <f t="shared" si="139"/>
        <v>-0.45453320143123599</v>
      </c>
      <c r="AG521">
        <f t="shared" si="139"/>
        <v>3.6649955672064E-2</v>
      </c>
      <c r="AH521">
        <f t="shared" si="139"/>
        <v>9.1266912000000002E-4</v>
      </c>
      <c r="AI521">
        <f t="shared" si="139"/>
        <v>2.4228073712379053E-3</v>
      </c>
      <c r="AJ521">
        <f t="shared" si="139"/>
        <v>2.859859485339172E-2</v>
      </c>
      <c r="AK521">
        <f t="shared" si="139"/>
        <v>2.1524150057102964E-4</v>
      </c>
      <c r="AL521">
        <f t="shared" si="139"/>
        <v>5.7095510912362674E-2</v>
      </c>
      <c r="AM521">
        <f t="shared" si="139"/>
        <v>0.76764695999999999</v>
      </c>
      <c r="AN521">
        <f t="shared" si="139"/>
        <v>2.0815238133079289E-3</v>
      </c>
      <c r="AO521">
        <f t="shared" si="139"/>
        <v>-1.0858913292356737E-2</v>
      </c>
      <c r="AP521">
        <f t="shared" si="136"/>
        <v>-1.1364824302325952E-2</v>
      </c>
      <c r="AQ521">
        <f t="shared" si="135"/>
        <v>-3.5903653805857451E-2</v>
      </c>
      <c r="AR521">
        <f t="shared" si="135"/>
        <v>3.1476317026680301E-2</v>
      </c>
      <c r="AS521">
        <f t="shared" si="135"/>
        <v>-0.21531150362947715</v>
      </c>
      <c r="AT521">
        <f t="shared" si="135"/>
        <v>-9.3482589265919985E-2</v>
      </c>
      <c r="AU521">
        <f t="shared" si="135"/>
        <v>0.97465980672000008</v>
      </c>
      <c r="AV521">
        <f t="shared" si="135"/>
        <v>0.17898755085809021</v>
      </c>
      <c r="AW521">
        <f t="shared" si="135"/>
        <v>-0.12984243867647999</v>
      </c>
    </row>
    <row r="522" spans="1:49" x14ac:dyDescent="0.25">
      <c r="A522">
        <v>0.6</v>
      </c>
      <c r="B522">
        <v>7.9</v>
      </c>
      <c r="C522">
        <v>21.5</v>
      </c>
      <c r="D522">
        <v>1.4</v>
      </c>
      <c r="E522">
        <f t="shared" si="143"/>
        <v>0.61767634959046913</v>
      </c>
      <c r="F522" t="str">
        <f t="shared" si="144"/>
        <v/>
      </c>
      <c r="G522">
        <f t="shared" si="141"/>
        <v>4992012.1863628617</v>
      </c>
      <c r="H522">
        <f t="shared" si="142"/>
        <v>8144151.8174549779</v>
      </c>
      <c r="I522">
        <f t="shared" si="145"/>
        <v>0.43265882206032563</v>
      </c>
      <c r="J522">
        <f t="shared" si="146"/>
        <v>8.934879427868353E-2</v>
      </c>
      <c r="K522">
        <f t="shared" si="140"/>
        <v>5.3671799999999999E-2</v>
      </c>
      <c r="L522">
        <f t="shared" si="140"/>
        <v>-0.18675852096258563</v>
      </c>
      <c r="M522">
        <f t="shared" si="140"/>
        <v>0.60670749999999996</v>
      </c>
      <c r="N522">
        <f t="shared" si="140"/>
        <v>-2.439017012499229E-2</v>
      </c>
      <c r="O522">
        <f t="shared" si="140"/>
        <v>-0.27869382374399998</v>
      </c>
      <c r="P522">
        <f t="shared" si="140"/>
        <v>2.3538617344139368E-2</v>
      </c>
      <c r="Q522">
        <f t="shared" si="140"/>
        <v>-3.3194388639551987E-3</v>
      </c>
      <c r="R522">
        <f t="shared" si="140"/>
        <v>-4.056774253419191E-3</v>
      </c>
      <c r="S522">
        <f t="shared" si="140"/>
        <v>0.81223309439999991</v>
      </c>
      <c r="T522">
        <f t="shared" si="140"/>
        <v>4.2352696799999999E-2</v>
      </c>
      <c r="U522">
        <f t="shared" si="140"/>
        <v>-0.16047562876799992</v>
      </c>
      <c r="V522">
        <f t="shared" si="140"/>
        <v>0.17609567296782128</v>
      </c>
      <c r="W522">
        <f t="shared" si="140"/>
        <v>-0.13314436947257299</v>
      </c>
      <c r="X522">
        <f t="shared" si="140"/>
        <v>-5.2278030862109637E-2</v>
      </c>
      <c r="Y522">
        <f t="shared" si="140"/>
        <v>-0.10347458399999999</v>
      </c>
      <c r="Z522">
        <f t="shared" si="140"/>
        <v>-0.33534921839999993</v>
      </c>
      <c r="AA522">
        <f t="shared" si="139"/>
        <v>-9.2513899999999996E-2</v>
      </c>
      <c r="AB522">
        <f t="shared" si="139"/>
        <v>-0.24088399999999996</v>
      </c>
      <c r="AC522">
        <f t="shared" si="139"/>
        <v>0.26380807413332336</v>
      </c>
      <c r="AD522">
        <f t="shared" si="139"/>
        <v>-0.11198887555894725</v>
      </c>
      <c r="AE522">
        <f t="shared" si="139"/>
        <v>-0.46939734239999986</v>
      </c>
      <c r="AF522">
        <f t="shared" si="139"/>
        <v>-0.53028873500310869</v>
      </c>
      <c r="AG522">
        <f t="shared" si="139"/>
        <v>0.10782041053683195</v>
      </c>
      <c r="AH522">
        <f t="shared" si="139"/>
        <v>1.06478064E-3</v>
      </c>
      <c r="AI522">
        <f t="shared" si="139"/>
        <v>5.2366413951125852E-3</v>
      </c>
      <c r="AJ522">
        <f t="shared" si="139"/>
        <v>2.859859485339172E-2</v>
      </c>
      <c r="AK522">
        <f t="shared" si="139"/>
        <v>3.987614528325942E-4</v>
      </c>
      <c r="AL522">
        <f t="shared" si="139"/>
        <v>6.6611429397756439E-2</v>
      </c>
      <c r="AM522">
        <f t="shared" si="139"/>
        <v>0.89558811999999988</v>
      </c>
      <c r="AN522">
        <f t="shared" si="139"/>
        <v>6.123629564554223E-3</v>
      </c>
      <c r="AO522">
        <f t="shared" si="139"/>
        <v>-1.0858913292356737E-2</v>
      </c>
      <c r="AP522">
        <f t="shared" si="136"/>
        <v>-1.1364824302325952E-2</v>
      </c>
      <c r="AQ522">
        <f t="shared" si="135"/>
        <v>-4.8868862124639305E-2</v>
      </c>
      <c r="AR522">
        <f t="shared" si="135"/>
        <v>3.6722369864460341E-2</v>
      </c>
      <c r="AS522">
        <f t="shared" si="135"/>
        <v>-0.29306287994012165</v>
      </c>
      <c r="AT522">
        <f t="shared" si="135"/>
        <v>-0.17318803767551993</v>
      </c>
      <c r="AU522">
        <f t="shared" si="135"/>
        <v>1.5477236745599998</v>
      </c>
      <c r="AV522">
        <f t="shared" si="135"/>
        <v>0.24362194422351163</v>
      </c>
      <c r="AW522">
        <f t="shared" si="135"/>
        <v>-0.32741411753791982</v>
      </c>
    </row>
    <row r="523" spans="1:49" x14ac:dyDescent="0.25">
      <c r="A523">
        <v>0.6</v>
      </c>
      <c r="B523">
        <v>7.9</v>
      </c>
      <c r="C523">
        <v>21.5</v>
      </c>
      <c r="D523">
        <v>1.6</v>
      </c>
      <c r="E523">
        <f t="shared" si="143"/>
        <v>0.61767634959046913</v>
      </c>
      <c r="F523" t="str">
        <f t="shared" si="144"/>
        <v/>
      </c>
      <c r="G523">
        <f t="shared" si="141"/>
        <v>5835633.9176623924</v>
      </c>
      <c r="H523">
        <f t="shared" si="142"/>
        <v>10668278.300574407</v>
      </c>
      <c r="I523">
        <f t="shared" si="145"/>
        <v>0.50577570777740233</v>
      </c>
      <c r="J523">
        <f t="shared" si="146"/>
        <v>0.11704077042655592</v>
      </c>
      <c r="K523">
        <f t="shared" si="140"/>
        <v>5.3671799999999999E-2</v>
      </c>
      <c r="L523">
        <f t="shared" si="140"/>
        <v>-0.18675852096258563</v>
      </c>
      <c r="M523">
        <f t="shared" si="140"/>
        <v>0.69338</v>
      </c>
      <c r="N523">
        <f t="shared" si="140"/>
        <v>-2.439017012499229E-2</v>
      </c>
      <c r="O523">
        <f t="shared" si="140"/>
        <v>-0.36400825958400013</v>
      </c>
      <c r="P523">
        <f t="shared" si="140"/>
        <v>2.690127696473071E-2</v>
      </c>
      <c r="Q523">
        <f t="shared" si="140"/>
        <v>-7.3963313037312042E-3</v>
      </c>
      <c r="R523">
        <f t="shared" si="140"/>
        <v>-4.6363134324790764E-3</v>
      </c>
      <c r="S523">
        <f t="shared" si="140"/>
        <v>1.0608758784000001</v>
      </c>
      <c r="T523">
        <f t="shared" si="140"/>
        <v>4.2352696799999999E-2</v>
      </c>
      <c r="U523">
        <f t="shared" si="140"/>
        <v>-0.23954379571200002</v>
      </c>
      <c r="V523">
        <f t="shared" si="140"/>
        <v>0.20125219767751007</v>
      </c>
      <c r="W523">
        <f t="shared" si="140"/>
        <v>-0.15216499368294059</v>
      </c>
      <c r="X523">
        <f t="shared" si="140"/>
        <v>-5.2278030862109637E-2</v>
      </c>
      <c r="Y523">
        <f t="shared" si="140"/>
        <v>-0.10347458399999999</v>
      </c>
      <c r="Z523">
        <f t="shared" si="140"/>
        <v>-0.43800714240000005</v>
      </c>
      <c r="AA523">
        <f t="shared" si="139"/>
        <v>-9.2513899999999996E-2</v>
      </c>
      <c r="AB523">
        <f t="shared" si="139"/>
        <v>-0.31462400000000007</v>
      </c>
      <c r="AC523">
        <f t="shared" si="139"/>
        <v>0.30149494186665526</v>
      </c>
      <c r="AD523">
        <f t="shared" si="139"/>
        <v>-0.11198887555894725</v>
      </c>
      <c r="AE523">
        <f t="shared" si="139"/>
        <v>-0.61309040640000001</v>
      </c>
      <c r="AF523">
        <f t="shared" si="139"/>
        <v>-0.60604426857498139</v>
      </c>
      <c r="AG523">
        <f t="shared" si="139"/>
        <v>0.27456464276684822</v>
      </c>
      <c r="AH523">
        <f t="shared" si="139"/>
        <v>1.21689216E-3</v>
      </c>
      <c r="AI523">
        <f t="shared" si="139"/>
        <v>1.0209690321595129E-2</v>
      </c>
      <c r="AJ523">
        <f t="shared" si="139"/>
        <v>2.859859485339172E-2</v>
      </c>
      <c r="AK523">
        <f t="shared" si="139"/>
        <v>6.802694339035014E-4</v>
      </c>
      <c r="AL523">
        <f t="shared" si="139"/>
        <v>7.6127347883150231E-2</v>
      </c>
      <c r="AM523">
        <f t="shared" si="139"/>
        <v>1.02352928</v>
      </c>
      <c r="AN523">
        <f t="shared" si="139"/>
        <v>1.5593820830926903E-2</v>
      </c>
      <c r="AO523">
        <f t="shared" si="139"/>
        <v>-1.0858913292356737E-2</v>
      </c>
      <c r="AP523">
        <f t="shared" si="136"/>
        <v>-1.1364824302325952E-2</v>
      </c>
      <c r="AQ523">
        <f t="shared" si="135"/>
        <v>-6.3828717877079916E-2</v>
      </c>
      <c r="AR523">
        <f t="shared" si="135"/>
        <v>4.1968422702240403E-2</v>
      </c>
      <c r="AS523">
        <f t="shared" si="135"/>
        <v>-0.38277600645240384</v>
      </c>
      <c r="AT523">
        <f t="shared" si="135"/>
        <v>-0.2954511463219201</v>
      </c>
      <c r="AU523">
        <f t="shared" si="135"/>
        <v>2.3103047270400006</v>
      </c>
      <c r="AV523">
        <f t="shared" si="135"/>
        <v>0.31820009041438269</v>
      </c>
      <c r="AW523">
        <f t="shared" si="135"/>
        <v>-0.72953995722752041</v>
      </c>
    </row>
    <row r="524" spans="1:49" x14ac:dyDescent="0.25">
      <c r="A524">
        <v>0.6</v>
      </c>
      <c r="B524">
        <v>7.9</v>
      </c>
      <c r="C524">
        <v>22</v>
      </c>
      <c r="D524">
        <v>0.4</v>
      </c>
      <c r="E524">
        <f t="shared" si="143"/>
        <v>0.63204091586001476</v>
      </c>
      <c r="F524" t="str">
        <f t="shared" si="144"/>
        <v/>
      </c>
      <c r="G524">
        <f t="shared" si="141"/>
        <v>-860230.36372598971</v>
      </c>
      <c r="H524">
        <f t="shared" si="142"/>
        <v>-238118.86548498468</v>
      </c>
      <c r="I524">
        <f t="shared" si="145"/>
        <v>-7.4556359635288449E-2</v>
      </c>
      <c r="J524">
        <f t="shared" si="146"/>
        <v>-2.6123817437308013E-3</v>
      </c>
      <c r="K524">
        <f t="shared" si="140"/>
        <v>5.3671799999999999E-2</v>
      </c>
      <c r="L524">
        <f t="shared" si="140"/>
        <v>-0.19110174238032013</v>
      </c>
      <c r="M524">
        <f t="shared" si="140"/>
        <v>0.173345</v>
      </c>
      <c r="N524">
        <f t="shared" si="140"/>
        <v>-2.5537787648450543E-2</v>
      </c>
      <c r="O524">
        <f t="shared" si="140"/>
        <v>-2.2750516224000008E-2</v>
      </c>
      <c r="P524">
        <f t="shared" si="140"/>
        <v>7.2055239694731876E-3</v>
      </c>
      <c r="Q524">
        <f t="shared" si="140"/>
        <v>-1.805744947200001E-6</v>
      </c>
      <c r="R524">
        <f t="shared" si="140"/>
        <v>-1.2707194591774337E-3</v>
      </c>
      <c r="S524">
        <f t="shared" si="140"/>
        <v>6.6304742400000005E-2</v>
      </c>
      <c r="T524">
        <f t="shared" si="140"/>
        <v>4.2352696799999999E-2</v>
      </c>
      <c r="U524">
        <f t="shared" si="140"/>
        <v>-3.7428718080000003E-3</v>
      </c>
      <c r="V524">
        <f t="shared" si="140"/>
        <v>5.1483120336107212E-2</v>
      </c>
      <c r="W524">
        <f t="shared" si="140"/>
        <v>-3.8925928616566186E-2</v>
      </c>
      <c r="X524">
        <f t="shared" si="140"/>
        <v>-5.4737840859407354E-2</v>
      </c>
      <c r="Y524">
        <f t="shared" si="140"/>
        <v>-0.10347458399999999</v>
      </c>
      <c r="Z524">
        <f t="shared" si="140"/>
        <v>-2.7375446400000003E-2</v>
      </c>
      <c r="AA524">
        <f t="shared" si="139"/>
        <v>-9.2513899999999996E-2</v>
      </c>
      <c r="AB524">
        <f t="shared" si="139"/>
        <v>-1.9664000000000004E-2</v>
      </c>
      <c r="AC524">
        <f t="shared" si="139"/>
        <v>7.7126613035655975E-2</v>
      </c>
      <c r="AD524">
        <f t="shared" si="139"/>
        <v>-0.11725822773505774</v>
      </c>
      <c r="AE524">
        <f t="shared" si="139"/>
        <v>-3.8318150400000001E-2</v>
      </c>
      <c r="AF524">
        <f t="shared" si="139"/>
        <v>-0.15503458033313472</v>
      </c>
      <c r="AG524">
        <f t="shared" si="139"/>
        <v>1.6758095872000014E-5</v>
      </c>
      <c r="AH524">
        <f t="shared" si="139"/>
        <v>3.0422304000000001E-4</v>
      </c>
      <c r="AI524">
        <f t="shared" si="139"/>
        <v>1.0439532592896583E-5</v>
      </c>
      <c r="AJ524">
        <f t="shared" si="139"/>
        <v>2.9263678454633381E-2</v>
      </c>
      <c r="AK524">
        <f t="shared" si="139"/>
        <v>2.9132508097959356E-6</v>
      </c>
      <c r="AL524">
        <f t="shared" si="139"/>
        <v>1.9927331733609891E-2</v>
      </c>
      <c r="AM524">
        <f t="shared" si="139"/>
        <v>0.25588232</v>
      </c>
      <c r="AN524">
        <f t="shared" si="139"/>
        <v>9.7390550701873581E-7</v>
      </c>
      <c r="AO524">
        <f t="shared" si="139"/>
        <v>-1.1111446159620845E-2</v>
      </c>
      <c r="AP524">
        <f t="shared" si="136"/>
        <v>-1.2459471173739169E-2</v>
      </c>
      <c r="AQ524">
        <f t="shared" si="135"/>
        <v>-4.1770010076401659E-3</v>
      </c>
      <c r="AR524">
        <f t="shared" si="135"/>
        <v>1.1241268440098493E-2</v>
      </c>
      <c r="AS524">
        <f t="shared" si="135"/>
        <v>-2.4479860877770009E-2</v>
      </c>
      <c r="AT524">
        <f t="shared" si="135"/>
        <v>-1.1541060403200004E-3</v>
      </c>
      <c r="AU524">
        <f t="shared" si="135"/>
        <v>3.6098511360000009E-2</v>
      </c>
      <c r="AV524">
        <f t="shared" si="135"/>
        <v>2.0350005782315168E-2</v>
      </c>
      <c r="AW524">
        <f t="shared" si="135"/>
        <v>-1.781103411200001E-4</v>
      </c>
    </row>
    <row r="525" spans="1:49" x14ac:dyDescent="0.25">
      <c r="A525">
        <v>0.6</v>
      </c>
      <c r="B525">
        <v>7.9</v>
      </c>
      <c r="C525">
        <v>22</v>
      </c>
      <c r="D525">
        <v>0.6</v>
      </c>
      <c r="E525">
        <f t="shared" si="143"/>
        <v>0.63204091586001476</v>
      </c>
      <c r="F525" t="str">
        <f t="shared" si="144"/>
        <v/>
      </c>
      <c r="G525">
        <f t="shared" si="141"/>
        <v>377032.9387712903</v>
      </c>
      <c r="H525">
        <f t="shared" si="142"/>
        <v>686352.52859238465</v>
      </c>
      <c r="I525">
        <f t="shared" si="145"/>
        <v>3.2677529837037922E-2</v>
      </c>
      <c r="J525">
        <f t="shared" si="146"/>
        <v>7.5299149935320114E-3</v>
      </c>
      <c r="K525">
        <f t="shared" si="140"/>
        <v>5.3671799999999999E-2</v>
      </c>
      <c r="L525">
        <f t="shared" si="140"/>
        <v>-0.19110174238032013</v>
      </c>
      <c r="M525">
        <f t="shared" si="140"/>
        <v>0.26001749999999996</v>
      </c>
      <c r="N525">
        <f t="shared" si="140"/>
        <v>-2.5537787648450543E-2</v>
      </c>
      <c r="O525">
        <f t="shared" si="140"/>
        <v>-5.1188661504000005E-2</v>
      </c>
      <c r="P525">
        <f t="shared" si="140"/>
        <v>1.0808285954209781E-2</v>
      </c>
      <c r="Q525">
        <f t="shared" si="140"/>
        <v>-2.0568563539199999E-5</v>
      </c>
      <c r="R525">
        <f t="shared" si="140"/>
        <v>-1.9060791887661507E-3</v>
      </c>
      <c r="S525">
        <f t="shared" si="140"/>
        <v>0.1491856704</v>
      </c>
      <c r="T525">
        <f t="shared" si="140"/>
        <v>4.2352696799999999E-2</v>
      </c>
      <c r="U525">
        <f t="shared" si="140"/>
        <v>-1.2632192351999997E-2</v>
      </c>
      <c r="V525">
        <f t="shared" si="140"/>
        <v>7.7224680504160814E-2</v>
      </c>
      <c r="W525">
        <f t="shared" si="140"/>
        <v>-5.8388892924849271E-2</v>
      </c>
      <c r="X525">
        <f t="shared" si="140"/>
        <v>-5.4737840859407354E-2</v>
      </c>
      <c r="Y525">
        <f t="shared" si="140"/>
        <v>-0.10347458399999999</v>
      </c>
      <c r="Z525">
        <f t="shared" si="140"/>
        <v>-6.1594754399999993E-2</v>
      </c>
      <c r="AA525">
        <f t="shared" si="139"/>
        <v>-9.2513899999999996E-2</v>
      </c>
      <c r="AB525">
        <f t="shared" si="139"/>
        <v>-4.4243999999999999E-2</v>
      </c>
      <c r="AC525">
        <f t="shared" si="139"/>
        <v>0.11568991955348397</v>
      </c>
      <c r="AD525">
        <f t="shared" si="139"/>
        <v>-0.11725822773505774</v>
      </c>
      <c r="AE525">
        <f t="shared" si="139"/>
        <v>-8.6215838399999981E-2</v>
      </c>
      <c r="AF525">
        <f t="shared" si="139"/>
        <v>-0.23255187049970208</v>
      </c>
      <c r="AG525">
        <f t="shared" si="139"/>
        <v>2.86327778688E-4</v>
      </c>
      <c r="AH525">
        <f t="shared" si="139"/>
        <v>4.5633456000000001E-4</v>
      </c>
      <c r="AI525">
        <f t="shared" si="139"/>
        <v>7.9275200627308375E-5</v>
      </c>
      <c r="AJ525">
        <f t="shared" si="139"/>
        <v>2.9263678454633381E-2</v>
      </c>
      <c r="AK525">
        <f t="shared" si="139"/>
        <v>1.4748332224591916E-5</v>
      </c>
      <c r="AL525">
        <f t="shared" si="139"/>
        <v>2.9890997600414838E-2</v>
      </c>
      <c r="AM525">
        <f t="shared" si="139"/>
        <v>0.38382347999999999</v>
      </c>
      <c r="AN525">
        <f t="shared" si="139"/>
        <v>1.6640088623827915E-5</v>
      </c>
      <c r="AO525">
        <f t="shared" si="139"/>
        <v>-1.1111446159620845E-2</v>
      </c>
      <c r="AP525">
        <f t="shared" si="136"/>
        <v>-1.2459471173739169E-2</v>
      </c>
      <c r="AQ525">
        <f t="shared" si="135"/>
        <v>-9.3982522671903716E-3</v>
      </c>
      <c r="AR525">
        <f t="shared" si="135"/>
        <v>1.6861902660147737E-2</v>
      </c>
      <c r="AS525">
        <f t="shared" si="135"/>
        <v>-5.5079686974982514E-2</v>
      </c>
      <c r="AT525">
        <f t="shared" si="135"/>
        <v>-5.8426618291199991E-3</v>
      </c>
      <c r="AU525">
        <f t="shared" si="135"/>
        <v>0.12183247584000001</v>
      </c>
      <c r="AV525">
        <f t="shared" si="135"/>
        <v>4.5787513010209106E-2</v>
      </c>
      <c r="AW525">
        <f t="shared" si="135"/>
        <v>-2.0287881043199998E-3</v>
      </c>
    </row>
    <row r="526" spans="1:49" x14ac:dyDescent="0.25">
      <c r="A526">
        <v>0.6</v>
      </c>
      <c r="B526">
        <v>7.9</v>
      </c>
      <c r="C526">
        <v>22</v>
      </c>
      <c r="D526">
        <v>0.8</v>
      </c>
      <c r="E526">
        <f t="shared" si="143"/>
        <v>0.63204091586001476</v>
      </c>
      <c r="F526">
        <f t="shared" si="144"/>
        <v>0.87838641382234672</v>
      </c>
      <c r="G526">
        <f t="shared" si="141"/>
        <v>1609585.1888630399</v>
      </c>
      <c r="H526">
        <f t="shared" si="142"/>
        <v>1925387.919519759</v>
      </c>
      <c r="I526">
        <f t="shared" si="145"/>
        <v>0.1395031113348747</v>
      </c>
      <c r="J526">
        <f t="shared" si="146"/>
        <v>2.1123266484193881E-2</v>
      </c>
      <c r="K526">
        <f t="shared" si="140"/>
        <v>5.3671799999999999E-2</v>
      </c>
      <c r="L526">
        <f t="shared" si="140"/>
        <v>-0.19110174238032013</v>
      </c>
      <c r="M526">
        <f t="shared" si="140"/>
        <v>0.34669</v>
      </c>
      <c r="N526">
        <f t="shared" si="140"/>
        <v>-2.5537787648450543E-2</v>
      </c>
      <c r="O526">
        <f t="shared" si="140"/>
        <v>-9.1002064896000032E-2</v>
      </c>
      <c r="P526">
        <f t="shared" si="140"/>
        <v>1.4411047938946375E-2</v>
      </c>
      <c r="Q526">
        <f t="shared" si="140"/>
        <v>-1.1556767662080007E-4</v>
      </c>
      <c r="R526">
        <f t="shared" si="140"/>
        <v>-2.5414389183548674E-3</v>
      </c>
      <c r="S526">
        <f t="shared" si="140"/>
        <v>0.26521896960000002</v>
      </c>
      <c r="T526">
        <f t="shared" si="140"/>
        <v>4.2352696799999999E-2</v>
      </c>
      <c r="U526">
        <f t="shared" si="140"/>
        <v>-2.9942974464000002E-2</v>
      </c>
      <c r="V526">
        <f t="shared" si="140"/>
        <v>0.10296624067221442</v>
      </c>
      <c r="W526">
        <f t="shared" si="140"/>
        <v>-7.7851857233132371E-2</v>
      </c>
      <c r="X526">
        <f t="shared" si="140"/>
        <v>-5.4737840859407354E-2</v>
      </c>
      <c r="Y526">
        <f t="shared" si="140"/>
        <v>-0.10347458399999999</v>
      </c>
      <c r="Z526">
        <f t="shared" si="140"/>
        <v>-0.10950178560000001</v>
      </c>
      <c r="AA526">
        <f t="shared" si="139"/>
        <v>-9.2513899999999996E-2</v>
      </c>
      <c r="AB526">
        <f t="shared" si="139"/>
        <v>-7.8656000000000018E-2</v>
      </c>
      <c r="AC526">
        <f t="shared" si="139"/>
        <v>0.15425322607131195</v>
      </c>
      <c r="AD526">
        <f t="shared" si="139"/>
        <v>-0.11725822773505774</v>
      </c>
      <c r="AE526">
        <f t="shared" si="139"/>
        <v>-0.1532726016</v>
      </c>
      <c r="AF526">
        <f t="shared" si="139"/>
        <v>-0.31006916066626944</v>
      </c>
      <c r="AG526">
        <f t="shared" si="139"/>
        <v>2.1450362716160017E-3</v>
      </c>
      <c r="AH526">
        <f t="shared" si="139"/>
        <v>6.0844608000000001E-4</v>
      </c>
      <c r="AI526">
        <f t="shared" si="139"/>
        <v>3.3406504297269065E-4</v>
      </c>
      <c r="AJ526">
        <f t="shared" si="139"/>
        <v>2.9263678454633381E-2</v>
      </c>
      <c r="AK526">
        <f t="shared" si="139"/>
        <v>4.6612012956734969E-5</v>
      </c>
      <c r="AL526">
        <f t="shared" si="139"/>
        <v>3.9854663467219782E-2</v>
      </c>
      <c r="AM526">
        <f t="shared" si="139"/>
        <v>0.51176463999999999</v>
      </c>
      <c r="AN526">
        <f t="shared" si="139"/>
        <v>1.2465990489839818E-4</v>
      </c>
      <c r="AO526">
        <f t="shared" si="139"/>
        <v>-1.1111446159620845E-2</v>
      </c>
      <c r="AP526">
        <f t="shared" si="136"/>
        <v>-1.2459471173739169E-2</v>
      </c>
      <c r="AQ526">
        <f t="shared" si="135"/>
        <v>-1.6708004030560664E-2</v>
      </c>
      <c r="AR526">
        <f t="shared" si="135"/>
        <v>2.2482536880196986E-2</v>
      </c>
      <c r="AS526">
        <f t="shared" si="135"/>
        <v>-9.7919443511080034E-2</v>
      </c>
      <c r="AT526">
        <f t="shared" si="135"/>
        <v>-1.8465696645120006E-2</v>
      </c>
      <c r="AU526">
        <f t="shared" si="135"/>
        <v>0.28878809088000007</v>
      </c>
      <c r="AV526">
        <f t="shared" si="135"/>
        <v>8.1400023129260674E-2</v>
      </c>
      <c r="AW526">
        <f t="shared" si="135"/>
        <v>-1.1399061831680006E-2</v>
      </c>
    </row>
    <row r="527" spans="1:49" x14ac:dyDescent="0.25">
      <c r="A527">
        <v>0.6</v>
      </c>
      <c r="B527">
        <v>7.9</v>
      </c>
      <c r="C527">
        <v>22</v>
      </c>
      <c r="D527">
        <v>1</v>
      </c>
      <c r="E527">
        <f t="shared" si="143"/>
        <v>0.63204091586001476</v>
      </c>
      <c r="F527" t="str">
        <f t="shared" si="144"/>
        <v/>
      </c>
      <c r="G527">
        <f t="shared" si="141"/>
        <v>2803260.0225694184</v>
      </c>
      <c r="H527">
        <f t="shared" si="142"/>
        <v>3579112.0246820049</v>
      </c>
      <c r="I527">
        <f t="shared" si="145"/>
        <v>0.24295917838641387</v>
      </c>
      <c r="J527">
        <f t="shared" si="146"/>
        <v>3.9266132454491509E-2</v>
      </c>
      <c r="K527">
        <f t="shared" si="140"/>
        <v>5.3671799999999999E-2</v>
      </c>
      <c r="L527">
        <f t="shared" si="140"/>
        <v>-0.19110174238032013</v>
      </c>
      <c r="M527">
        <f t="shared" si="140"/>
        <v>0.43336249999999998</v>
      </c>
      <c r="N527">
        <f t="shared" si="140"/>
        <v>-2.5537787648450543E-2</v>
      </c>
      <c r="O527">
        <f t="shared" si="140"/>
        <v>-0.14219072640000002</v>
      </c>
      <c r="P527">
        <f t="shared" si="140"/>
        <v>1.8013809923682969E-2</v>
      </c>
      <c r="Q527">
        <f t="shared" si="140"/>
        <v>-4.408557E-4</v>
      </c>
      <c r="R527">
        <f t="shared" si="140"/>
        <v>-3.1767986479435844E-3</v>
      </c>
      <c r="S527">
        <f t="shared" si="140"/>
        <v>0.41440463999999999</v>
      </c>
      <c r="T527">
        <f t="shared" si="140"/>
        <v>4.2352696799999999E-2</v>
      </c>
      <c r="U527">
        <f t="shared" si="140"/>
        <v>-5.8482371999999991E-2</v>
      </c>
      <c r="V527">
        <f t="shared" si="140"/>
        <v>0.12870780084026803</v>
      </c>
      <c r="W527">
        <f t="shared" si="140"/>
        <v>-9.7314821541415464E-2</v>
      </c>
      <c r="X527">
        <f t="shared" si="140"/>
        <v>-5.4737840859407354E-2</v>
      </c>
      <c r="Y527">
        <f t="shared" si="140"/>
        <v>-0.10347458399999999</v>
      </c>
      <c r="Z527">
        <f t="shared" ref="Z527:AO542" si="147">Z$4*$A527^Z$1*$D527^Z$2*$E527^Z$3</f>
        <v>-0.17109653999999999</v>
      </c>
      <c r="AA527">
        <f t="shared" si="147"/>
        <v>-9.2513899999999996E-2</v>
      </c>
      <c r="AB527">
        <f t="shared" si="147"/>
        <v>-0.1229</v>
      </c>
      <c r="AC527">
        <f t="shared" si="147"/>
        <v>0.19281653258913994</v>
      </c>
      <c r="AD527">
        <f t="shared" si="147"/>
        <v>-0.11725822773505774</v>
      </c>
      <c r="AE527">
        <f t="shared" si="147"/>
        <v>-0.23948843999999997</v>
      </c>
      <c r="AF527">
        <f t="shared" si="147"/>
        <v>-0.38758645083283683</v>
      </c>
      <c r="AG527">
        <f t="shared" si="147"/>
        <v>1.0228330000000001E-2</v>
      </c>
      <c r="AH527">
        <f t="shared" si="147"/>
        <v>7.6055760000000002E-4</v>
      </c>
      <c r="AI527">
        <f t="shared" si="147"/>
        <v>1.0194856047750563E-3</v>
      </c>
      <c r="AJ527">
        <f t="shared" si="147"/>
        <v>2.9263678454633381E-2</v>
      </c>
      <c r="AK527">
        <f t="shared" si="147"/>
        <v>1.1379885975765369E-4</v>
      </c>
      <c r="AL527">
        <f t="shared" si="147"/>
        <v>4.9818329334024733E-2</v>
      </c>
      <c r="AM527">
        <f t="shared" si="147"/>
        <v>0.63970579999999999</v>
      </c>
      <c r="AN527">
        <f t="shared" si="147"/>
        <v>5.9442474793623961E-4</v>
      </c>
      <c r="AO527">
        <f t="shared" si="147"/>
        <v>-1.1111446159620845E-2</v>
      </c>
      <c r="AP527">
        <f t="shared" si="136"/>
        <v>-1.2459471173739169E-2</v>
      </c>
      <c r="AQ527">
        <f t="shared" si="135"/>
        <v>-2.610625629775103E-2</v>
      </c>
      <c r="AR527">
        <f t="shared" si="135"/>
        <v>2.8103171100246228E-2</v>
      </c>
      <c r="AS527">
        <f t="shared" si="135"/>
        <v>-0.15299913048606253</v>
      </c>
      <c r="AT527">
        <f t="shared" si="135"/>
        <v>-4.5082267199999998E-2</v>
      </c>
      <c r="AU527">
        <f t="shared" si="135"/>
        <v>0.56403924000000005</v>
      </c>
      <c r="AV527">
        <f t="shared" si="135"/>
        <v>0.12718753613946976</v>
      </c>
      <c r="AW527">
        <f t="shared" si="135"/>
        <v>-4.3483969999999997E-2</v>
      </c>
    </row>
    <row r="528" spans="1:49" x14ac:dyDescent="0.25">
      <c r="A528">
        <v>0.6</v>
      </c>
      <c r="B528">
        <v>7.9</v>
      </c>
      <c r="C528">
        <v>22</v>
      </c>
      <c r="D528">
        <v>1.2</v>
      </c>
      <c r="E528">
        <f t="shared" si="143"/>
        <v>0.63204091586001476</v>
      </c>
      <c r="F528" t="str">
        <f t="shared" si="144"/>
        <v/>
      </c>
      <c r="G528">
        <f t="shared" si="141"/>
        <v>3921976.8912410317</v>
      </c>
      <c r="H528">
        <f t="shared" si="142"/>
        <v>5656306.419043038</v>
      </c>
      <c r="I528">
        <f t="shared" si="145"/>
        <v>0.33991862170282344</v>
      </c>
      <c r="J528">
        <f t="shared" si="146"/>
        <v>6.205485481362312E-2</v>
      </c>
      <c r="K528">
        <f t="shared" ref="K528:Z543" si="148">K$4*$A528^K$1*$D528^K$2*$E528^K$3</f>
        <v>5.3671799999999999E-2</v>
      </c>
      <c r="L528">
        <f t="shared" si="148"/>
        <v>-0.19110174238032013</v>
      </c>
      <c r="M528">
        <f t="shared" si="148"/>
        <v>0.52003499999999991</v>
      </c>
      <c r="N528">
        <f t="shared" si="148"/>
        <v>-2.5537787648450543E-2</v>
      </c>
      <c r="O528">
        <f t="shared" si="148"/>
        <v>-0.20475464601600002</v>
      </c>
      <c r="P528">
        <f t="shared" si="148"/>
        <v>2.1616571908419563E-2</v>
      </c>
      <c r="Q528">
        <f t="shared" si="148"/>
        <v>-1.3163880665087999E-3</v>
      </c>
      <c r="R528">
        <f t="shared" si="148"/>
        <v>-3.8121583775323014E-3</v>
      </c>
      <c r="S528">
        <f t="shared" si="148"/>
        <v>0.59674268159999999</v>
      </c>
      <c r="T528">
        <f t="shared" si="148"/>
        <v>4.2352696799999999E-2</v>
      </c>
      <c r="U528">
        <f t="shared" si="148"/>
        <v>-0.10105753881599998</v>
      </c>
      <c r="V528">
        <f t="shared" si="148"/>
        <v>0.15444936100832163</v>
      </c>
      <c r="W528">
        <f t="shared" si="148"/>
        <v>-0.11677778584969854</v>
      </c>
      <c r="X528">
        <f t="shared" si="148"/>
        <v>-5.4737840859407354E-2</v>
      </c>
      <c r="Y528">
        <f t="shared" si="148"/>
        <v>-0.10347458399999999</v>
      </c>
      <c r="Z528">
        <f t="shared" si="148"/>
        <v>-0.24637901759999997</v>
      </c>
      <c r="AA528">
        <f t="shared" si="147"/>
        <v>-9.2513899999999996E-2</v>
      </c>
      <c r="AB528">
        <f t="shared" si="147"/>
        <v>-0.17697599999999999</v>
      </c>
      <c r="AC528">
        <f t="shared" si="147"/>
        <v>0.23137983910696794</v>
      </c>
      <c r="AD528">
        <f t="shared" si="147"/>
        <v>-0.11725822773505774</v>
      </c>
      <c r="AE528">
        <f t="shared" si="147"/>
        <v>-0.34486335359999992</v>
      </c>
      <c r="AF528">
        <f t="shared" si="147"/>
        <v>-0.46510374099940416</v>
      </c>
      <c r="AG528">
        <f t="shared" si="147"/>
        <v>3.6649955672064E-2</v>
      </c>
      <c r="AH528">
        <f t="shared" si="147"/>
        <v>9.1266912000000002E-4</v>
      </c>
      <c r="AI528">
        <f t="shared" si="147"/>
        <v>2.536806420073868E-3</v>
      </c>
      <c r="AJ528">
        <f t="shared" si="147"/>
        <v>2.9263678454633381E-2</v>
      </c>
      <c r="AK528">
        <f t="shared" si="147"/>
        <v>2.3597331559347065E-4</v>
      </c>
      <c r="AL528">
        <f t="shared" si="147"/>
        <v>5.9781995200829677E-2</v>
      </c>
      <c r="AM528">
        <f t="shared" si="147"/>
        <v>0.76764695999999999</v>
      </c>
      <c r="AN528">
        <f t="shared" si="147"/>
        <v>2.1299313438499731E-3</v>
      </c>
      <c r="AO528">
        <f t="shared" si="147"/>
        <v>-1.1111446159620845E-2</v>
      </c>
      <c r="AP528">
        <f t="shared" si="136"/>
        <v>-1.2459471173739169E-2</v>
      </c>
      <c r="AQ528">
        <f t="shared" si="135"/>
        <v>-3.7593009068761486E-2</v>
      </c>
      <c r="AR528">
        <f t="shared" si="135"/>
        <v>3.3723805320295473E-2</v>
      </c>
      <c r="AS528">
        <f t="shared" si="135"/>
        <v>-0.22031874789993006</v>
      </c>
      <c r="AT528">
        <f t="shared" si="135"/>
        <v>-9.3482589265919985E-2</v>
      </c>
      <c r="AU528">
        <f t="shared" si="135"/>
        <v>0.97465980672000008</v>
      </c>
      <c r="AV528">
        <f t="shared" ref="AV528:AW528" si="149">AV$4*$A528^AV$1*$D528^AV$2*$E528^AV$3</f>
        <v>0.18315005204083643</v>
      </c>
      <c r="AW528">
        <f t="shared" si="149"/>
        <v>-0.12984243867647999</v>
      </c>
    </row>
    <row r="529" spans="1:49" x14ac:dyDescent="0.25">
      <c r="A529">
        <v>0.6</v>
      </c>
      <c r="B529">
        <v>7.9</v>
      </c>
      <c r="C529">
        <v>22</v>
      </c>
      <c r="D529">
        <v>1.4</v>
      </c>
      <c r="E529">
        <f t="shared" si="143"/>
        <v>0.63204091586001476</v>
      </c>
      <c r="F529" t="str">
        <f t="shared" si="144"/>
        <v/>
      </c>
      <c r="G529">
        <f t="shared" si="141"/>
        <v>4926686.3067410085</v>
      </c>
      <c r="H529">
        <f t="shared" si="142"/>
        <v>8058339.9568907572</v>
      </c>
      <c r="I529">
        <f t="shared" si="145"/>
        <v>0.42699701334029555</v>
      </c>
      <c r="J529">
        <f t="shared" si="146"/>
        <v>8.8407359682659559E-2</v>
      </c>
      <c r="K529">
        <f t="shared" si="148"/>
        <v>5.3671799999999999E-2</v>
      </c>
      <c r="L529">
        <f t="shared" si="148"/>
        <v>-0.19110174238032013</v>
      </c>
      <c r="M529">
        <f t="shared" si="148"/>
        <v>0.60670749999999996</v>
      </c>
      <c r="N529">
        <f t="shared" si="148"/>
        <v>-2.5537787648450543E-2</v>
      </c>
      <c r="O529">
        <f t="shared" si="148"/>
        <v>-0.27869382374399998</v>
      </c>
      <c r="P529">
        <f t="shared" si="148"/>
        <v>2.5219333893156153E-2</v>
      </c>
      <c r="Q529">
        <f t="shared" si="148"/>
        <v>-3.3194388639551987E-3</v>
      </c>
      <c r="R529">
        <f t="shared" si="148"/>
        <v>-4.4475181071210179E-3</v>
      </c>
      <c r="S529">
        <f t="shared" si="148"/>
        <v>0.81223309439999991</v>
      </c>
      <c r="T529">
        <f t="shared" si="148"/>
        <v>4.2352696799999999E-2</v>
      </c>
      <c r="U529">
        <f t="shared" si="148"/>
        <v>-0.16047562876799992</v>
      </c>
      <c r="V529">
        <f t="shared" si="148"/>
        <v>0.18019092117637522</v>
      </c>
      <c r="W529">
        <f t="shared" si="148"/>
        <v>-0.13624075015798162</v>
      </c>
      <c r="X529">
        <f t="shared" si="148"/>
        <v>-5.4737840859407354E-2</v>
      </c>
      <c r="Y529">
        <f t="shared" si="148"/>
        <v>-0.10347458399999999</v>
      </c>
      <c r="Z529">
        <f t="shared" si="148"/>
        <v>-0.33534921839999993</v>
      </c>
      <c r="AA529">
        <f t="shared" si="147"/>
        <v>-9.2513899999999996E-2</v>
      </c>
      <c r="AB529">
        <f t="shared" si="147"/>
        <v>-0.24088399999999996</v>
      </c>
      <c r="AC529">
        <f t="shared" si="147"/>
        <v>0.26994314562479593</v>
      </c>
      <c r="AD529">
        <f t="shared" si="147"/>
        <v>-0.11725822773505774</v>
      </c>
      <c r="AE529">
        <f t="shared" si="147"/>
        <v>-0.46939734239999986</v>
      </c>
      <c r="AF529">
        <f t="shared" si="147"/>
        <v>-0.54262103116597149</v>
      </c>
      <c r="AG529">
        <f t="shared" si="147"/>
        <v>0.10782041053683195</v>
      </c>
      <c r="AH529">
        <f t="shared" si="147"/>
        <v>1.06478064E-3</v>
      </c>
      <c r="AI529">
        <f t="shared" si="147"/>
        <v>5.4830382590253966E-3</v>
      </c>
      <c r="AJ529">
        <f t="shared" si="147"/>
        <v>2.9263678454633381E-2</v>
      </c>
      <c r="AK529">
        <f t="shared" si="147"/>
        <v>4.3716969964500225E-4</v>
      </c>
      <c r="AL529">
        <f t="shared" si="147"/>
        <v>6.9745661067634621E-2</v>
      </c>
      <c r="AM529">
        <f t="shared" si="147"/>
        <v>0.89558811999999988</v>
      </c>
      <c r="AN529">
        <f t="shared" si="147"/>
        <v>6.2660395544275752E-3</v>
      </c>
      <c r="AO529">
        <f t="shared" si="147"/>
        <v>-1.1111446159620845E-2</v>
      </c>
      <c r="AP529">
        <f t="shared" si="136"/>
        <v>-1.2459471173739169E-2</v>
      </c>
      <c r="AQ529">
        <f t="shared" ref="AQ529:AW557" si="150">AQ$4*$A529^AQ$1*$D529^AQ$2*$E529^AQ$3</f>
        <v>-5.1168262343592022E-2</v>
      </c>
      <c r="AR529">
        <f t="shared" si="150"/>
        <v>3.9344439540344715E-2</v>
      </c>
      <c r="AS529">
        <f t="shared" si="150"/>
        <v>-0.29987829575268254</v>
      </c>
      <c r="AT529">
        <f t="shared" si="150"/>
        <v>-0.17318803767551993</v>
      </c>
      <c r="AU529">
        <f t="shared" si="150"/>
        <v>1.5477236745599998</v>
      </c>
      <c r="AV529">
        <f t="shared" si="150"/>
        <v>0.2492875708333607</v>
      </c>
      <c r="AW529">
        <f t="shared" si="150"/>
        <v>-0.32741411753791982</v>
      </c>
    </row>
    <row r="530" spans="1:49" x14ac:dyDescent="0.25">
      <c r="A530">
        <v>0.6</v>
      </c>
      <c r="B530">
        <v>7.9</v>
      </c>
      <c r="C530">
        <v>22</v>
      </c>
      <c r="D530">
        <v>1.6</v>
      </c>
      <c r="E530">
        <f t="shared" si="143"/>
        <v>0.63204091586001476</v>
      </c>
      <c r="F530" t="str">
        <f t="shared" si="144"/>
        <v/>
      </c>
      <c r="G530">
        <f t="shared" si="141"/>
        <v>5774080.6966675501</v>
      </c>
      <c r="H530">
        <f t="shared" si="142"/>
        <v>10576655.460172264</v>
      </c>
      <c r="I530">
        <f t="shared" si="145"/>
        <v>0.50044087623143785</v>
      </c>
      <c r="J530">
        <f t="shared" si="146"/>
        <v>0.1160355840668451</v>
      </c>
      <c r="K530">
        <f t="shared" si="148"/>
        <v>5.3671799999999999E-2</v>
      </c>
      <c r="L530">
        <f t="shared" si="148"/>
        <v>-0.19110174238032013</v>
      </c>
      <c r="M530">
        <f t="shared" si="148"/>
        <v>0.69338</v>
      </c>
      <c r="N530">
        <f t="shared" si="148"/>
        <v>-2.5537787648450543E-2</v>
      </c>
      <c r="O530">
        <f t="shared" si="148"/>
        <v>-0.36400825958400013</v>
      </c>
      <c r="P530">
        <f t="shared" si="148"/>
        <v>2.8822095877892751E-2</v>
      </c>
      <c r="Q530">
        <f t="shared" si="148"/>
        <v>-7.3963313037312042E-3</v>
      </c>
      <c r="R530">
        <f t="shared" si="148"/>
        <v>-5.0828778367097349E-3</v>
      </c>
      <c r="S530">
        <f t="shared" si="148"/>
        <v>1.0608758784000001</v>
      </c>
      <c r="T530">
        <f t="shared" si="148"/>
        <v>4.2352696799999999E-2</v>
      </c>
      <c r="U530">
        <f t="shared" si="148"/>
        <v>-0.23954379571200002</v>
      </c>
      <c r="V530">
        <f t="shared" si="148"/>
        <v>0.20593248134442885</v>
      </c>
      <c r="W530">
        <f t="shared" si="148"/>
        <v>-0.15570371446626474</v>
      </c>
      <c r="X530">
        <f t="shared" si="148"/>
        <v>-5.4737840859407354E-2</v>
      </c>
      <c r="Y530">
        <f t="shared" si="148"/>
        <v>-0.10347458399999999</v>
      </c>
      <c r="Z530">
        <f t="shared" si="148"/>
        <v>-0.43800714240000005</v>
      </c>
      <c r="AA530">
        <f t="shared" si="147"/>
        <v>-9.2513899999999996E-2</v>
      </c>
      <c r="AB530">
        <f t="shared" si="147"/>
        <v>-0.31462400000000007</v>
      </c>
      <c r="AC530">
        <f t="shared" si="147"/>
        <v>0.3085064521426239</v>
      </c>
      <c r="AD530">
        <f t="shared" si="147"/>
        <v>-0.11725822773505774</v>
      </c>
      <c r="AE530">
        <f t="shared" si="147"/>
        <v>-0.61309040640000001</v>
      </c>
      <c r="AF530">
        <f t="shared" si="147"/>
        <v>-0.62013832133253888</v>
      </c>
      <c r="AG530">
        <f t="shared" si="147"/>
        <v>0.27456464276684822</v>
      </c>
      <c r="AH530">
        <f t="shared" si="147"/>
        <v>1.21689216E-3</v>
      </c>
      <c r="AI530">
        <f t="shared" si="147"/>
        <v>1.0690081375126101E-2</v>
      </c>
      <c r="AJ530">
        <f t="shared" si="147"/>
        <v>2.9263678454633381E-2</v>
      </c>
      <c r="AK530">
        <f t="shared" si="147"/>
        <v>7.457922073077595E-4</v>
      </c>
      <c r="AL530">
        <f t="shared" si="147"/>
        <v>7.9709326934439564E-2</v>
      </c>
      <c r="AM530">
        <f t="shared" si="147"/>
        <v>1.02352928</v>
      </c>
      <c r="AN530">
        <f t="shared" si="147"/>
        <v>1.5956467826994968E-2</v>
      </c>
      <c r="AO530">
        <f t="shared" si="147"/>
        <v>-1.1111446159620845E-2</v>
      </c>
      <c r="AP530">
        <f t="shared" si="136"/>
        <v>-1.2459471173739169E-2</v>
      </c>
      <c r="AQ530">
        <f t="shared" si="150"/>
        <v>-6.6832016122242655E-2</v>
      </c>
      <c r="AR530">
        <f t="shared" si="150"/>
        <v>4.4965073760393971E-2</v>
      </c>
      <c r="AS530">
        <f t="shared" si="150"/>
        <v>-0.39167777404432014</v>
      </c>
      <c r="AT530">
        <f t="shared" si="150"/>
        <v>-0.2954511463219201</v>
      </c>
      <c r="AU530">
        <f t="shared" si="150"/>
        <v>2.3103047270400006</v>
      </c>
      <c r="AV530">
        <f t="shared" si="150"/>
        <v>0.32560009251704269</v>
      </c>
      <c r="AW530">
        <f t="shared" si="150"/>
        <v>-0.72953995722752041</v>
      </c>
    </row>
    <row r="531" spans="1:49" x14ac:dyDescent="0.25">
      <c r="A531">
        <v>0.6</v>
      </c>
      <c r="B531">
        <v>7.9</v>
      </c>
      <c r="C531">
        <v>22.5</v>
      </c>
      <c r="D531">
        <v>0.4</v>
      </c>
      <c r="E531">
        <f t="shared" si="143"/>
        <v>0.64640548212956062</v>
      </c>
      <c r="F531" t="str">
        <f t="shared" si="144"/>
        <v/>
      </c>
      <c r="G531">
        <f t="shared" si="141"/>
        <v>-945209.60293179261</v>
      </c>
      <c r="H531">
        <f t="shared" si="142"/>
        <v>-297416.35086598882</v>
      </c>
      <c r="I531">
        <f t="shared" si="145"/>
        <v>-8.1921529462959386E-2</v>
      </c>
      <c r="J531">
        <f t="shared" si="146"/>
        <v>-3.2629293932963811E-3</v>
      </c>
      <c r="K531">
        <f t="shared" si="148"/>
        <v>5.3671799999999999E-2</v>
      </c>
      <c r="L531">
        <f t="shared" si="148"/>
        <v>-0.1954449637980547</v>
      </c>
      <c r="M531">
        <f t="shared" si="148"/>
        <v>0.173345</v>
      </c>
      <c r="N531">
        <f t="shared" si="148"/>
        <v>-2.6711787183942331E-2</v>
      </c>
      <c r="O531">
        <f t="shared" si="148"/>
        <v>-2.2750516224000008E-2</v>
      </c>
      <c r="P531">
        <f t="shared" si="148"/>
        <v>7.7080598670905848E-3</v>
      </c>
      <c r="Q531">
        <f t="shared" si="148"/>
        <v>-1.805744947200001E-6</v>
      </c>
      <c r="R531">
        <f t="shared" si="148"/>
        <v>-1.3902375985805769E-3</v>
      </c>
      <c r="S531">
        <f t="shared" si="148"/>
        <v>6.6304742400000005E-2</v>
      </c>
      <c r="T531">
        <f t="shared" si="148"/>
        <v>4.2352696799999999E-2</v>
      </c>
      <c r="U531">
        <f t="shared" si="148"/>
        <v>-3.7428718080000003E-3</v>
      </c>
      <c r="V531">
        <f t="shared" si="148"/>
        <v>5.2653191252836927E-2</v>
      </c>
      <c r="W531">
        <f t="shared" si="148"/>
        <v>-3.9810608812397237E-2</v>
      </c>
      <c r="X531">
        <f t="shared" si="148"/>
        <v>-5.7254198212964832E-2</v>
      </c>
      <c r="Y531">
        <f t="shared" si="148"/>
        <v>-0.10347458399999999</v>
      </c>
      <c r="Z531">
        <f t="shared" si="148"/>
        <v>-2.7375446400000003E-2</v>
      </c>
      <c r="AA531">
        <f t="shared" si="147"/>
        <v>-9.2513899999999996E-2</v>
      </c>
      <c r="AB531">
        <f t="shared" si="147"/>
        <v>-1.9664000000000004E-2</v>
      </c>
      <c r="AC531">
        <f t="shared" si="147"/>
        <v>7.8879490604648175E-2</v>
      </c>
      <c r="AD531">
        <f t="shared" si="147"/>
        <v>-0.12264871444395245</v>
      </c>
      <c r="AE531">
        <f t="shared" si="147"/>
        <v>-3.8318150400000001E-2</v>
      </c>
      <c r="AF531">
        <f t="shared" si="147"/>
        <v>-0.15855809352252417</v>
      </c>
      <c r="AG531">
        <f t="shared" si="147"/>
        <v>1.6758095872000014E-5</v>
      </c>
      <c r="AH531">
        <f t="shared" si="147"/>
        <v>3.0422304000000001E-4</v>
      </c>
      <c r="AI531">
        <f t="shared" si="147"/>
        <v>1.0919449122218792E-5</v>
      </c>
      <c r="AJ531">
        <f t="shared" si="147"/>
        <v>2.9928762055875049E-2</v>
      </c>
      <c r="AK531">
        <f t="shared" si="147"/>
        <v>3.187258037659511E-6</v>
      </c>
      <c r="AL531">
        <f t="shared" si="147"/>
        <v>2.0843412582933905E-2</v>
      </c>
      <c r="AM531">
        <f t="shared" si="147"/>
        <v>0.25588232</v>
      </c>
      <c r="AN531">
        <f t="shared" si="147"/>
        <v>9.9603972308734336E-7</v>
      </c>
      <c r="AO531">
        <f t="shared" si="147"/>
        <v>-1.1363979026884956E-2</v>
      </c>
      <c r="AP531">
        <f t="shared" si="136"/>
        <v>-1.3631352820689278E-2</v>
      </c>
      <c r="AQ531">
        <f t="shared" si="150"/>
        <v>-4.3690222316484176E-3</v>
      </c>
      <c r="AR531">
        <f t="shared" si="150"/>
        <v>1.2025269846496706E-2</v>
      </c>
      <c r="AS531">
        <f t="shared" si="150"/>
        <v>-2.5036221352264784E-2</v>
      </c>
      <c r="AT531">
        <f t="shared" si="150"/>
        <v>-1.1541060403200004E-3</v>
      </c>
      <c r="AU531">
        <f t="shared" si="150"/>
        <v>3.6098511360000009E-2</v>
      </c>
      <c r="AV531">
        <f t="shared" si="150"/>
        <v>2.0812505913731422E-2</v>
      </c>
      <c r="AW531">
        <f t="shared" si="150"/>
        <v>-1.781103411200001E-4</v>
      </c>
    </row>
    <row r="532" spans="1:49" x14ac:dyDescent="0.25">
      <c r="A532">
        <v>0.6</v>
      </c>
      <c r="B532">
        <v>7.9</v>
      </c>
      <c r="C532">
        <v>22.5</v>
      </c>
      <c r="D532">
        <v>0.6</v>
      </c>
      <c r="E532">
        <f t="shared" si="143"/>
        <v>0.64640548212956062</v>
      </c>
      <c r="F532" t="str">
        <f t="shared" si="144"/>
        <v/>
      </c>
      <c r="G532">
        <f t="shared" si="141"/>
        <v>295909.7439855581</v>
      </c>
      <c r="H532">
        <f t="shared" si="142"/>
        <v>623518.46489608602</v>
      </c>
      <c r="I532">
        <f t="shared" si="145"/>
        <v>2.5646564248923476E-2</v>
      </c>
      <c r="J532">
        <f t="shared" si="146"/>
        <v>6.840567845206297E-3</v>
      </c>
      <c r="K532">
        <f t="shared" si="148"/>
        <v>5.3671799999999999E-2</v>
      </c>
      <c r="L532">
        <f t="shared" si="148"/>
        <v>-0.1954449637980547</v>
      </c>
      <c r="M532">
        <f t="shared" si="148"/>
        <v>0.26001749999999996</v>
      </c>
      <c r="N532">
        <f t="shared" si="148"/>
        <v>-2.6711787183942331E-2</v>
      </c>
      <c r="O532">
        <f t="shared" si="148"/>
        <v>-5.1188661504000005E-2</v>
      </c>
      <c r="P532">
        <f t="shared" si="148"/>
        <v>1.1562089800635878E-2</v>
      </c>
      <c r="Q532">
        <f t="shared" si="148"/>
        <v>-2.0568563539199999E-5</v>
      </c>
      <c r="R532">
        <f t="shared" si="148"/>
        <v>-2.0853563978708656E-3</v>
      </c>
      <c r="S532">
        <f t="shared" si="148"/>
        <v>0.1491856704</v>
      </c>
      <c r="T532">
        <f t="shared" si="148"/>
        <v>4.2352696799999999E-2</v>
      </c>
      <c r="U532">
        <f t="shared" si="148"/>
        <v>-1.2632192351999997E-2</v>
      </c>
      <c r="V532">
        <f t="shared" si="148"/>
        <v>7.8979786879255387E-2</v>
      </c>
      <c r="W532">
        <f t="shared" si="148"/>
        <v>-5.9715913218595852E-2</v>
      </c>
      <c r="X532">
        <f t="shared" si="148"/>
        <v>-5.7254198212964832E-2</v>
      </c>
      <c r="Y532">
        <f t="shared" si="148"/>
        <v>-0.10347458399999999</v>
      </c>
      <c r="Z532">
        <f t="shared" si="148"/>
        <v>-6.1594754399999993E-2</v>
      </c>
      <c r="AA532">
        <f t="shared" si="147"/>
        <v>-9.2513899999999996E-2</v>
      </c>
      <c r="AB532">
        <f t="shared" si="147"/>
        <v>-4.4243999999999999E-2</v>
      </c>
      <c r="AC532">
        <f t="shared" si="147"/>
        <v>0.11831923590697224</v>
      </c>
      <c r="AD532">
        <f t="shared" si="147"/>
        <v>-0.12264871444395245</v>
      </c>
      <c r="AE532">
        <f t="shared" si="147"/>
        <v>-8.6215838399999981E-2</v>
      </c>
      <c r="AF532">
        <f t="shared" si="147"/>
        <v>-0.23783714028378622</v>
      </c>
      <c r="AG532">
        <f t="shared" si="147"/>
        <v>2.86327778688E-4</v>
      </c>
      <c r="AH532">
        <f t="shared" si="147"/>
        <v>4.5633456000000001E-4</v>
      </c>
      <c r="AI532">
        <f t="shared" si="147"/>
        <v>8.2919566771848905E-5</v>
      </c>
      <c r="AJ532">
        <f t="shared" si="147"/>
        <v>2.9928762055875049E-2</v>
      </c>
      <c r="AK532">
        <f t="shared" si="147"/>
        <v>1.6135493815651267E-5</v>
      </c>
      <c r="AL532">
        <f t="shared" si="147"/>
        <v>3.1265118874400852E-2</v>
      </c>
      <c r="AM532">
        <f t="shared" si="147"/>
        <v>0.38382347999999999</v>
      </c>
      <c r="AN532">
        <f t="shared" si="147"/>
        <v>1.7018272456187642E-5</v>
      </c>
      <c r="AO532">
        <f t="shared" si="147"/>
        <v>-1.1363979026884956E-2</v>
      </c>
      <c r="AP532">
        <f t="shared" si="136"/>
        <v>-1.3631352820689278E-2</v>
      </c>
      <c r="AQ532">
        <f t="shared" si="150"/>
        <v>-9.8303000212089375E-3</v>
      </c>
      <c r="AR532">
        <f t="shared" si="150"/>
        <v>1.8037904769745056E-2</v>
      </c>
      <c r="AS532">
        <f t="shared" si="150"/>
        <v>-5.6331498042595754E-2</v>
      </c>
      <c r="AT532">
        <f t="shared" si="150"/>
        <v>-5.8426618291199991E-3</v>
      </c>
      <c r="AU532">
        <f t="shared" si="150"/>
        <v>0.12183247584000001</v>
      </c>
      <c r="AV532">
        <f t="shared" si="150"/>
        <v>4.6828138305895682E-2</v>
      </c>
      <c r="AW532">
        <f t="shared" si="150"/>
        <v>-2.0287881043199998E-3</v>
      </c>
    </row>
    <row r="533" spans="1:49" x14ac:dyDescent="0.25">
      <c r="A533">
        <v>0.6</v>
      </c>
      <c r="B533">
        <v>7.9</v>
      </c>
      <c r="C533">
        <v>22.5</v>
      </c>
      <c r="D533">
        <v>0.8</v>
      </c>
      <c r="E533">
        <f t="shared" si="143"/>
        <v>0.64640548212956062</v>
      </c>
      <c r="F533">
        <f t="shared" si="144"/>
        <v>0.88685859536349509</v>
      </c>
      <c r="G533">
        <f t="shared" si="141"/>
        <v>1532318.0384973779</v>
      </c>
      <c r="H533">
        <f t="shared" si="142"/>
        <v>1857828.593347111</v>
      </c>
      <c r="I533">
        <f t="shared" si="145"/>
        <v>0.13280634998631669</v>
      </c>
      <c r="J533">
        <f t="shared" si="146"/>
        <v>2.038207888466154E-2</v>
      </c>
      <c r="K533">
        <f t="shared" si="148"/>
        <v>5.3671799999999999E-2</v>
      </c>
      <c r="L533">
        <f t="shared" si="148"/>
        <v>-0.1954449637980547</v>
      </c>
      <c r="M533">
        <f t="shared" si="148"/>
        <v>0.34669</v>
      </c>
      <c r="N533">
        <f t="shared" si="148"/>
        <v>-2.6711787183942331E-2</v>
      </c>
      <c r="O533">
        <f t="shared" si="148"/>
        <v>-9.1002064896000032E-2</v>
      </c>
      <c r="P533">
        <f t="shared" si="148"/>
        <v>1.541611973418117E-2</v>
      </c>
      <c r="Q533">
        <f t="shared" si="148"/>
        <v>-1.1556767662080007E-4</v>
      </c>
      <c r="R533">
        <f t="shared" si="148"/>
        <v>-2.7804751971611539E-3</v>
      </c>
      <c r="S533">
        <f t="shared" si="148"/>
        <v>0.26521896960000002</v>
      </c>
      <c r="T533">
        <f t="shared" si="148"/>
        <v>4.2352696799999999E-2</v>
      </c>
      <c r="U533">
        <f t="shared" si="148"/>
        <v>-2.9942974464000002E-2</v>
      </c>
      <c r="V533">
        <f t="shared" si="148"/>
        <v>0.10530638250567385</v>
      </c>
      <c r="W533">
        <f t="shared" si="148"/>
        <v>-7.9621217624794474E-2</v>
      </c>
      <c r="X533">
        <f t="shared" si="148"/>
        <v>-5.7254198212964832E-2</v>
      </c>
      <c r="Y533">
        <f t="shared" si="148"/>
        <v>-0.10347458399999999</v>
      </c>
      <c r="Z533">
        <f t="shared" si="148"/>
        <v>-0.10950178560000001</v>
      </c>
      <c r="AA533">
        <f t="shared" si="147"/>
        <v>-9.2513899999999996E-2</v>
      </c>
      <c r="AB533">
        <f t="shared" si="147"/>
        <v>-7.8656000000000018E-2</v>
      </c>
      <c r="AC533">
        <f t="shared" si="147"/>
        <v>0.15775898120929635</v>
      </c>
      <c r="AD533">
        <f t="shared" si="147"/>
        <v>-0.12264871444395245</v>
      </c>
      <c r="AE533">
        <f t="shared" si="147"/>
        <v>-0.1532726016</v>
      </c>
      <c r="AF533">
        <f t="shared" si="147"/>
        <v>-0.31711618704504835</v>
      </c>
      <c r="AG533">
        <f t="shared" si="147"/>
        <v>2.1450362716160017E-3</v>
      </c>
      <c r="AH533">
        <f t="shared" si="147"/>
        <v>6.0844608000000001E-4</v>
      </c>
      <c r="AI533">
        <f t="shared" si="147"/>
        <v>3.4942237191100135E-4</v>
      </c>
      <c r="AJ533">
        <f t="shared" si="147"/>
        <v>2.9928762055875049E-2</v>
      </c>
      <c r="AK533">
        <f t="shared" si="147"/>
        <v>5.0996128602552175E-5</v>
      </c>
      <c r="AL533">
        <f t="shared" si="147"/>
        <v>4.1686825165867809E-2</v>
      </c>
      <c r="AM533">
        <f t="shared" si="147"/>
        <v>0.51176463999999999</v>
      </c>
      <c r="AN533">
        <f t="shared" si="147"/>
        <v>1.2749308455517995E-4</v>
      </c>
      <c r="AO533">
        <f t="shared" si="147"/>
        <v>-1.1363979026884956E-2</v>
      </c>
      <c r="AP533">
        <f t="shared" si="136"/>
        <v>-1.3631352820689278E-2</v>
      </c>
      <c r="AQ533">
        <f t="shared" si="150"/>
        <v>-1.7476088926593671E-2</v>
      </c>
      <c r="AR533">
        <f t="shared" si="150"/>
        <v>2.4050539692993412E-2</v>
      </c>
      <c r="AS533">
        <f t="shared" si="150"/>
        <v>-0.10014488540905914</v>
      </c>
      <c r="AT533">
        <f t="shared" si="150"/>
        <v>-1.8465696645120006E-2</v>
      </c>
      <c r="AU533">
        <f t="shared" si="150"/>
        <v>0.28878809088000007</v>
      </c>
      <c r="AV533">
        <f t="shared" si="150"/>
        <v>8.3250023654925689E-2</v>
      </c>
      <c r="AW533">
        <f t="shared" si="150"/>
        <v>-1.1399061831680006E-2</v>
      </c>
    </row>
    <row r="534" spans="1:49" x14ac:dyDescent="0.25">
      <c r="A534">
        <v>0.6</v>
      </c>
      <c r="B534">
        <v>7.9</v>
      </c>
      <c r="C534">
        <v>22.5</v>
      </c>
      <c r="D534">
        <v>1</v>
      </c>
      <c r="E534">
        <f t="shared" si="143"/>
        <v>0.64640548212956062</v>
      </c>
      <c r="F534" t="str">
        <f t="shared" si="144"/>
        <v/>
      </c>
      <c r="G534">
        <f t="shared" si="141"/>
        <v>2729848.9166238271</v>
      </c>
      <c r="H534">
        <f t="shared" si="142"/>
        <v>3505810.1971335211</v>
      </c>
      <c r="I534">
        <f t="shared" si="145"/>
        <v>0.23659662127741229</v>
      </c>
      <c r="J534">
        <f t="shared" si="146"/>
        <v>3.8461944362633504E-2</v>
      </c>
      <c r="K534">
        <f t="shared" si="148"/>
        <v>5.3671799999999999E-2</v>
      </c>
      <c r="L534">
        <f t="shared" si="148"/>
        <v>-0.1954449637980547</v>
      </c>
      <c r="M534">
        <f t="shared" si="148"/>
        <v>0.43336249999999998</v>
      </c>
      <c r="N534">
        <f t="shared" si="148"/>
        <v>-2.6711787183942331E-2</v>
      </c>
      <c r="O534">
        <f t="shared" si="148"/>
        <v>-0.14219072640000002</v>
      </c>
      <c r="P534">
        <f t="shared" si="148"/>
        <v>1.9270149667726461E-2</v>
      </c>
      <c r="Q534">
        <f t="shared" si="148"/>
        <v>-4.408557E-4</v>
      </c>
      <c r="R534">
        <f t="shared" si="148"/>
        <v>-3.4755939964514421E-3</v>
      </c>
      <c r="S534">
        <f t="shared" si="148"/>
        <v>0.41440463999999999</v>
      </c>
      <c r="T534">
        <f t="shared" si="148"/>
        <v>4.2352696799999999E-2</v>
      </c>
      <c r="U534">
        <f t="shared" si="148"/>
        <v>-5.8482371999999991E-2</v>
      </c>
      <c r="V534">
        <f t="shared" si="148"/>
        <v>0.13163297813209232</v>
      </c>
      <c r="W534">
        <f t="shared" si="148"/>
        <v>-9.9526522030993089E-2</v>
      </c>
      <c r="X534">
        <f t="shared" si="148"/>
        <v>-5.7254198212964832E-2</v>
      </c>
      <c r="Y534">
        <f t="shared" si="148"/>
        <v>-0.10347458399999999</v>
      </c>
      <c r="Z534">
        <f t="shared" si="148"/>
        <v>-0.17109653999999999</v>
      </c>
      <c r="AA534">
        <f t="shared" si="147"/>
        <v>-9.2513899999999996E-2</v>
      </c>
      <c r="AB534">
        <f t="shared" si="147"/>
        <v>-0.1229</v>
      </c>
      <c r="AC534">
        <f t="shared" si="147"/>
        <v>0.19719872651162043</v>
      </c>
      <c r="AD534">
        <f t="shared" si="147"/>
        <v>-0.12264871444395245</v>
      </c>
      <c r="AE534">
        <f t="shared" si="147"/>
        <v>-0.23948843999999997</v>
      </c>
      <c r="AF534">
        <f t="shared" si="147"/>
        <v>-0.39639523380631042</v>
      </c>
      <c r="AG534">
        <f t="shared" si="147"/>
        <v>1.0228330000000001E-2</v>
      </c>
      <c r="AH534">
        <f t="shared" si="147"/>
        <v>7.6055760000000002E-4</v>
      </c>
      <c r="AI534">
        <f t="shared" si="147"/>
        <v>1.0663524533416784E-3</v>
      </c>
      <c r="AJ534">
        <f t="shared" si="147"/>
        <v>2.9928762055875049E-2</v>
      </c>
      <c r="AK534">
        <f t="shared" si="147"/>
        <v>1.2450226709607458E-4</v>
      </c>
      <c r="AL534">
        <f t="shared" si="147"/>
        <v>5.210853145733476E-2</v>
      </c>
      <c r="AM534">
        <f t="shared" si="147"/>
        <v>0.63970579999999999</v>
      </c>
      <c r="AN534">
        <f t="shared" si="147"/>
        <v>6.0793440129842697E-4</v>
      </c>
      <c r="AO534">
        <f t="shared" si="147"/>
        <v>-1.1363979026884956E-2</v>
      </c>
      <c r="AP534">
        <f t="shared" si="136"/>
        <v>-1.3631352820689278E-2</v>
      </c>
      <c r="AQ534">
        <f t="shared" si="150"/>
        <v>-2.7306388947802605E-2</v>
      </c>
      <c r="AR534">
        <f t="shared" si="150"/>
        <v>3.0063174616241761E-2</v>
      </c>
      <c r="AS534">
        <f t="shared" si="150"/>
        <v>-0.15647638345165488</v>
      </c>
      <c r="AT534">
        <f t="shared" si="150"/>
        <v>-4.5082267199999998E-2</v>
      </c>
      <c r="AU534">
        <f t="shared" si="150"/>
        <v>0.56403924000000005</v>
      </c>
      <c r="AV534">
        <f t="shared" si="150"/>
        <v>0.13007816196082136</v>
      </c>
      <c r="AW534">
        <f t="shared" si="150"/>
        <v>-4.3483969999999997E-2</v>
      </c>
    </row>
    <row r="535" spans="1:49" x14ac:dyDescent="0.25">
      <c r="A535">
        <v>0.6</v>
      </c>
      <c r="B535">
        <v>7.9</v>
      </c>
      <c r="C535">
        <v>22.5</v>
      </c>
      <c r="D535">
        <v>1.2</v>
      </c>
      <c r="E535">
        <f t="shared" si="143"/>
        <v>0.64640548212956062</v>
      </c>
      <c r="F535" t="str">
        <f t="shared" si="144"/>
        <v/>
      </c>
      <c r="G535">
        <f t="shared" si="141"/>
        <v>3852421.829715508</v>
      </c>
      <c r="H535">
        <f t="shared" si="142"/>
        <v>5576575.6920581227</v>
      </c>
      <c r="I535">
        <f t="shared" si="145"/>
        <v>0.33389026883337819</v>
      </c>
      <c r="J535">
        <f t="shared" si="146"/>
        <v>6.1180135814918192E-2</v>
      </c>
      <c r="K535">
        <f t="shared" si="148"/>
        <v>5.3671799999999999E-2</v>
      </c>
      <c r="L535">
        <f t="shared" si="148"/>
        <v>-0.1954449637980547</v>
      </c>
      <c r="M535">
        <f t="shared" si="148"/>
        <v>0.52003499999999991</v>
      </c>
      <c r="N535">
        <f t="shared" si="148"/>
        <v>-2.6711787183942331E-2</v>
      </c>
      <c r="O535">
        <f t="shared" si="148"/>
        <v>-0.20475464601600002</v>
      </c>
      <c r="P535">
        <f t="shared" si="148"/>
        <v>2.3124179601271756E-2</v>
      </c>
      <c r="Q535">
        <f t="shared" si="148"/>
        <v>-1.3163880665087999E-3</v>
      </c>
      <c r="R535">
        <f t="shared" si="148"/>
        <v>-4.1707127957417312E-3</v>
      </c>
      <c r="S535">
        <f t="shared" si="148"/>
        <v>0.59674268159999999</v>
      </c>
      <c r="T535">
        <f t="shared" si="148"/>
        <v>4.2352696799999999E-2</v>
      </c>
      <c r="U535">
        <f t="shared" si="148"/>
        <v>-0.10105753881599998</v>
      </c>
      <c r="V535">
        <f t="shared" si="148"/>
        <v>0.15795957375851077</v>
      </c>
      <c r="W535">
        <f t="shared" si="148"/>
        <v>-0.1194318264371917</v>
      </c>
      <c r="X535">
        <f t="shared" si="148"/>
        <v>-5.7254198212964832E-2</v>
      </c>
      <c r="Y535">
        <f t="shared" si="148"/>
        <v>-0.10347458399999999</v>
      </c>
      <c r="Z535">
        <f t="shared" si="148"/>
        <v>-0.24637901759999997</v>
      </c>
      <c r="AA535">
        <f t="shared" si="147"/>
        <v>-9.2513899999999996E-2</v>
      </c>
      <c r="AB535">
        <f t="shared" si="147"/>
        <v>-0.17697599999999999</v>
      </c>
      <c r="AC535">
        <f t="shared" si="147"/>
        <v>0.23663847181394448</v>
      </c>
      <c r="AD535">
        <f t="shared" si="147"/>
        <v>-0.12264871444395245</v>
      </c>
      <c r="AE535">
        <f t="shared" si="147"/>
        <v>-0.34486335359999992</v>
      </c>
      <c r="AF535">
        <f t="shared" si="147"/>
        <v>-0.47567428056757244</v>
      </c>
      <c r="AG535">
        <f t="shared" si="147"/>
        <v>3.6649955672064E-2</v>
      </c>
      <c r="AH535">
        <f t="shared" si="147"/>
        <v>9.1266912000000002E-4</v>
      </c>
      <c r="AI535">
        <f t="shared" si="147"/>
        <v>2.653426136699165E-3</v>
      </c>
      <c r="AJ535">
        <f t="shared" si="147"/>
        <v>2.9928762055875049E-2</v>
      </c>
      <c r="AK535">
        <f t="shared" si="147"/>
        <v>2.5816790105042027E-4</v>
      </c>
      <c r="AL535">
        <f t="shared" si="147"/>
        <v>6.2530237748801704E-2</v>
      </c>
      <c r="AM535">
        <f t="shared" si="147"/>
        <v>0.76764695999999999</v>
      </c>
      <c r="AN535">
        <f t="shared" si="147"/>
        <v>2.1783388743920181E-3</v>
      </c>
      <c r="AO535">
        <f t="shared" si="147"/>
        <v>-1.1363979026884956E-2</v>
      </c>
      <c r="AP535">
        <f t="shared" si="136"/>
        <v>-1.3631352820689278E-2</v>
      </c>
      <c r="AQ535">
        <f t="shared" si="150"/>
        <v>-3.932120008483575E-2</v>
      </c>
      <c r="AR535">
        <f t="shared" si="150"/>
        <v>3.6075809539490113E-2</v>
      </c>
      <c r="AS535">
        <f t="shared" si="150"/>
        <v>-0.22532599217038302</v>
      </c>
      <c r="AT535">
        <f t="shared" si="150"/>
        <v>-9.3482589265919985E-2</v>
      </c>
      <c r="AU535">
        <f t="shared" si="150"/>
        <v>0.97465980672000008</v>
      </c>
      <c r="AV535">
        <f t="shared" si="150"/>
        <v>0.18731255322358273</v>
      </c>
      <c r="AW535">
        <f t="shared" si="150"/>
        <v>-0.12984243867647999</v>
      </c>
    </row>
    <row r="536" spans="1:49" x14ac:dyDescent="0.25">
      <c r="A536">
        <v>0.6</v>
      </c>
      <c r="B536">
        <v>7.9</v>
      </c>
      <c r="C536">
        <v>22.5</v>
      </c>
      <c r="D536">
        <v>1.4</v>
      </c>
      <c r="E536">
        <f t="shared" si="143"/>
        <v>0.64640548212956062</v>
      </c>
      <c r="F536" t="str">
        <f t="shared" si="144"/>
        <v/>
      </c>
      <c r="G536">
        <f t="shared" si="141"/>
        <v>4860987.2896355586</v>
      </c>
      <c r="H536">
        <f t="shared" si="142"/>
        <v>7972082.6614896394</v>
      </c>
      <c r="I536">
        <f t="shared" si="145"/>
        <v>0.42130286471040695</v>
      </c>
      <c r="J536">
        <f t="shared" si="146"/>
        <v>8.7461038259069188E-2</v>
      </c>
      <c r="K536">
        <f t="shared" si="148"/>
        <v>5.3671799999999999E-2</v>
      </c>
      <c r="L536">
        <f t="shared" si="148"/>
        <v>-0.1954449637980547</v>
      </c>
      <c r="M536">
        <f t="shared" si="148"/>
        <v>0.60670749999999996</v>
      </c>
      <c r="N536">
        <f t="shared" si="148"/>
        <v>-2.6711787183942331E-2</v>
      </c>
      <c r="O536">
        <f t="shared" si="148"/>
        <v>-0.27869382374399998</v>
      </c>
      <c r="P536">
        <f t="shared" si="148"/>
        <v>2.6978209534817044E-2</v>
      </c>
      <c r="Q536">
        <f t="shared" si="148"/>
        <v>-3.3194388639551987E-3</v>
      </c>
      <c r="R536">
        <f t="shared" si="148"/>
        <v>-4.8658315950320186E-3</v>
      </c>
      <c r="S536">
        <f t="shared" si="148"/>
        <v>0.81223309439999991</v>
      </c>
      <c r="T536">
        <f t="shared" si="148"/>
        <v>4.2352696799999999E-2</v>
      </c>
      <c r="U536">
        <f t="shared" si="148"/>
        <v>-0.16047562876799992</v>
      </c>
      <c r="V536">
        <f t="shared" si="148"/>
        <v>0.18428616938492923</v>
      </c>
      <c r="W536">
        <f t="shared" si="148"/>
        <v>-0.13933713084339033</v>
      </c>
      <c r="X536">
        <f t="shared" si="148"/>
        <v>-5.7254198212964832E-2</v>
      </c>
      <c r="Y536">
        <f t="shared" si="148"/>
        <v>-0.10347458399999999</v>
      </c>
      <c r="Z536">
        <f t="shared" si="148"/>
        <v>-0.33534921839999993</v>
      </c>
      <c r="AA536">
        <f t="shared" si="147"/>
        <v>-9.2513899999999996E-2</v>
      </c>
      <c r="AB536">
        <f t="shared" si="147"/>
        <v>-0.24088399999999996</v>
      </c>
      <c r="AC536">
        <f t="shared" si="147"/>
        <v>0.27607821711626856</v>
      </c>
      <c r="AD536">
        <f t="shared" si="147"/>
        <v>-0.12264871444395245</v>
      </c>
      <c r="AE536">
        <f t="shared" si="147"/>
        <v>-0.46939734239999986</v>
      </c>
      <c r="AF536">
        <f t="shared" si="147"/>
        <v>-0.55495332732883462</v>
      </c>
      <c r="AG536">
        <f t="shared" si="147"/>
        <v>0.10782041053683195</v>
      </c>
      <c r="AH536">
        <f t="shared" si="147"/>
        <v>1.06478064E-3</v>
      </c>
      <c r="AI536">
        <f t="shared" si="147"/>
        <v>5.7350994186603464E-3</v>
      </c>
      <c r="AJ536">
        <f t="shared" si="147"/>
        <v>2.9928762055875049E-2</v>
      </c>
      <c r="AK536">
        <f t="shared" si="147"/>
        <v>4.7828790927628001E-4</v>
      </c>
      <c r="AL536">
        <f t="shared" si="147"/>
        <v>7.2951944040268654E-2</v>
      </c>
      <c r="AM536">
        <f t="shared" si="147"/>
        <v>0.89558811999999988</v>
      </c>
      <c r="AN536">
        <f t="shared" si="147"/>
        <v>6.4084495443009299E-3</v>
      </c>
      <c r="AO536">
        <f t="shared" si="147"/>
        <v>-1.1363979026884956E-2</v>
      </c>
      <c r="AP536">
        <f t="shared" si="136"/>
        <v>-1.3631352820689278E-2</v>
      </c>
      <c r="AQ536">
        <f t="shared" si="150"/>
        <v>-5.3520522337693104E-2</v>
      </c>
      <c r="AR536">
        <f t="shared" si="150"/>
        <v>4.2088444462738461E-2</v>
      </c>
      <c r="AS536">
        <f t="shared" si="150"/>
        <v>-0.3066937115652435</v>
      </c>
      <c r="AT536">
        <f t="shared" si="150"/>
        <v>-0.17318803767551993</v>
      </c>
      <c r="AU536">
        <f t="shared" si="150"/>
        <v>1.5477236745599998</v>
      </c>
      <c r="AV536">
        <f t="shared" si="150"/>
        <v>0.25495319744320982</v>
      </c>
      <c r="AW536">
        <f t="shared" si="150"/>
        <v>-0.32741411753791982</v>
      </c>
    </row>
    <row r="537" spans="1:49" x14ac:dyDescent="0.25">
      <c r="A537">
        <v>0.6</v>
      </c>
      <c r="B537">
        <v>7.9</v>
      </c>
      <c r="C537">
        <v>22.5</v>
      </c>
      <c r="D537">
        <v>1.6</v>
      </c>
      <c r="E537">
        <f t="shared" si="143"/>
        <v>0.64640548212956062</v>
      </c>
      <c r="F537" t="str">
        <f t="shared" si="144"/>
        <v/>
      </c>
      <c r="G537">
        <f t="shared" si="141"/>
        <v>5712237.7239821721</v>
      </c>
      <c r="H537">
        <f t="shared" si="142"/>
        <v>10484758.757604124</v>
      </c>
      <c r="I537">
        <f t="shared" si="145"/>
        <v>0.4950809318411058</v>
      </c>
      <c r="J537">
        <f t="shared" si="146"/>
        <v>0.11502739318869226</v>
      </c>
      <c r="K537">
        <f t="shared" si="148"/>
        <v>5.3671799999999999E-2</v>
      </c>
      <c r="L537">
        <f t="shared" si="148"/>
        <v>-0.1954449637980547</v>
      </c>
      <c r="M537">
        <f t="shared" si="148"/>
        <v>0.69338</v>
      </c>
      <c r="N537">
        <f t="shared" si="148"/>
        <v>-2.6711787183942331E-2</v>
      </c>
      <c r="O537">
        <f t="shared" si="148"/>
        <v>-0.36400825958400013</v>
      </c>
      <c r="P537">
        <f t="shared" si="148"/>
        <v>3.0832239468362339E-2</v>
      </c>
      <c r="Q537">
        <f t="shared" si="148"/>
        <v>-7.3963313037312042E-3</v>
      </c>
      <c r="R537">
        <f t="shared" si="148"/>
        <v>-5.5609503943223077E-3</v>
      </c>
      <c r="S537">
        <f t="shared" si="148"/>
        <v>1.0608758784000001</v>
      </c>
      <c r="T537">
        <f t="shared" si="148"/>
        <v>4.2352696799999999E-2</v>
      </c>
      <c r="U537">
        <f t="shared" si="148"/>
        <v>-0.23954379571200002</v>
      </c>
      <c r="V537">
        <f t="shared" si="148"/>
        <v>0.21061276501134771</v>
      </c>
      <c r="W537">
        <f t="shared" si="148"/>
        <v>-0.15924243524958895</v>
      </c>
      <c r="X537">
        <f t="shared" si="148"/>
        <v>-5.7254198212964832E-2</v>
      </c>
      <c r="Y537">
        <f t="shared" si="148"/>
        <v>-0.10347458399999999</v>
      </c>
      <c r="Z537">
        <f t="shared" si="148"/>
        <v>-0.43800714240000005</v>
      </c>
      <c r="AA537">
        <f t="shared" si="147"/>
        <v>-9.2513899999999996E-2</v>
      </c>
      <c r="AB537">
        <f t="shared" si="147"/>
        <v>-0.31462400000000007</v>
      </c>
      <c r="AC537">
        <f t="shared" si="147"/>
        <v>0.3155179624185927</v>
      </c>
      <c r="AD537">
        <f t="shared" si="147"/>
        <v>-0.12264871444395245</v>
      </c>
      <c r="AE537">
        <f t="shared" si="147"/>
        <v>-0.61309040640000001</v>
      </c>
      <c r="AF537">
        <f t="shared" si="147"/>
        <v>-0.6342323740900967</v>
      </c>
      <c r="AG537">
        <f t="shared" si="147"/>
        <v>0.27456464276684822</v>
      </c>
      <c r="AH537">
        <f t="shared" si="147"/>
        <v>1.21689216E-3</v>
      </c>
      <c r="AI537">
        <f t="shared" si="147"/>
        <v>1.1181515901152043E-2</v>
      </c>
      <c r="AJ537">
        <f t="shared" si="147"/>
        <v>2.9928762055875049E-2</v>
      </c>
      <c r="AK537">
        <f t="shared" si="147"/>
        <v>8.1593805764083481E-4</v>
      </c>
      <c r="AL537">
        <f t="shared" si="147"/>
        <v>8.3373650331735619E-2</v>
      </c>
      <c r="AM537">
        <f t="shared" si="147"/>
        <v>1.02352928</v>
      </c>
      <c r="AN537">
        <f t="shared" si="147"/>
        <v>1.6319114823063034E-2</v>
      </c>
      <c r="AO537">
        <f t="shared" si="147"/>
        <v>-1.1363979026884956E-2</v>
      </c>
      <c r="AP537">
        <f t="shared" si="136"/>
        <v>-1.3631352820689278E-2</v>
      </c>
      <c r="AQ537">
        <f t="shared" si="150"/>
        <v>-6.9904355706374682E-2</v>
      </c>
      <c r="AR537">
        <f t="shared" si="150"/>
        <v>4.8101079385986824E-2</v>
      </c>
      <c r="AS537">
        <f t="shared" si="150"/>
        <v>-0.40057954163623655</v>
      </c>
      <c r="AT537">
        <f t="shared" si="150"/>
        <v>-0.2954511463219201</v>
      </c>
      <c r="AU537">
        <f t="shared" si="150"/>
        <v>2.3103047270400006</v>
      </c>
      <c r="AV537">
        <f t="shared" si="150"/>
        <v>0.33300009461970276</v>
      </c>
      <c r="AW537">
        <f t="shared" si="150"/>
        <v>-0.72953995722752041</v>
      </c>
    </row>
    <row r="538" spans="1:49" x14ac:dyDescent="0.25">
      <c r="A538">
        <v>0.6</v>
      </c>
      <c r="B538">
        <v>7.9</v>
      </c>
      <c r="C538">
        <v>23</v>
      </c>
      <c r="D538">
        <v>0.4</v>
      </c>
      <c r="E538">
        <f t="shared" si="143"/>
        <v>0.66077004839910647</v>
      </c>
      <c r="F538" t="str">
        <f t="shared" si="144"/>
        <v/>
      </c>
      <c r="G538">
        <f t="shared" si="141"/>
        <v>-1030977.2304804167</v>
      </c>
      <c r="H538">
        <f t="shared" si="142"/>
        <v>-358080.98263166618</v>
      </c>
      <c r="I538">
        <f t="shared" si="145"/>
        <v>-8.9355029086110968E-2</v>
      </c>
      <c r="J538">
        <f t="shared" si="146"/>
        <v>-3.9284758891274755E-3</v>
      </c>
      <c r="K538">
        <f t="shared" si="148"/>
        <v>5.3671799999999999E-2</v>
      </c>
      <c r="L538">
        <f t="shared" si="148"/>
        <v>-0.19978818521578925</v>
      </c>
      <c r="M538">
        <f t="shared" si="148"/>
        <v>0.173345</v>
      </c>
      <c r="N538">
        <f t="shared" si="148"/>
        <v>-2.7912168731467644E-2</v>
      </c>
      <c r="O538">
        <f t="shared" si="148"/>
        <v>-2.2750516224000008E-2</v>
      </c>
      <c r="P538">
        <f t="shared" si="148"/>
        <v>8.2334344606104729E-3</v>
      </c>
      <c r="Q538">
        <f t="shared" si="148"/>
        <v>-1.805744947200001E-6</v>
      </c>
      <c r="R538">
        <f t="shared" si="148"/>
        <v>-1.517994861073665E-3</v>
      </c>
      <c r="S538">
        <f t="shared" si="148"/>
        <v>6.6304742400000005E-2</v>
      </c>
      <c r="T538">
        <f t="shared" si="148"/>
        <v>4.2352696799999999E-2</v>
      </c>
      <c r="U538">
        <f t="shared" si="148"/>
        <v>-3.7428718080000003E-3</v>
      </c>
      <c r="V538">
        <f t="shared" si="148"/>
        <v>5.3823262169566642E-2</v>
      </c>
      <c r="W538">
        <f t="shared" si="148"/>
        <v>-4.0695289008228289E-2</v>
      </c>
      <c r="X538">
        <f t="shared" si="148"/>
        <v>-5.9827102922782024E-2</v>
      </c>
      <c r="Y538">
        <f t="shared" si="148"/>
        <v>-0.10347458399999999</v>
      </c>
      <c r="Z538">
        <f t="shared" si="148"/>
        <v>-2.7375446400000003E-2</v>
      </c>
      <c r="AA538">
        <f t="shared" si="147"/>
        <v>-9.2513899999999996E-2</v>
      </c>
      <c r="AB538">
        <f t="shared" si="147"/>
        <v>-1.9664000000000004E-2</v>
      </c>
      <c r="AC538">
        <f t="shared" si="147"/>
        <v>8.0632368173640362E-2</v>
      </c>
      <c r="AD538">
        <f t="shared" si="147"/>
        <v>-0.12816033568563134</v>
      </c>
      <c r="AE538">
        <f t="shared" si="147"/>
        <v>-3.8318150400000001E-2</v>
      </c>
      <c r="AF538">
        <f t="shared" si="147"/>
        <v>-0.1620816067119136</v>
      </c>
      <c r="AG538">
        <f t="shared" si="147"/>
        <v>1.6758095872000014E-5</v>
      </c>
      <c r="AH538">
        <f t="shared" si="147"/>
        <v>3.0422304000000001E-4</v>
      </c>
      <c r="AI538">
        <f t="shared" si="147"/>
        <v>1.1410150292649368E-5</v>
      </c>
      <c r="AJ538">
        <f t="shared" si="147"/>
        <v>3.059384565711672E-2</v>
      </c>
      <c r="AK538">
        <f t="shared" si="147"/>
        <v>3.4801542750841171E-6</v>
      </c>
      <c r="AL538">
        <f t="shared" si="147"/>
        <v>2.1780079518759578E-2</v>
      </c>
      <c r="AM538">
        <f t="shared" si="147"/>
        <v>0.25588232</v>
      </c>
      <c r="AN538">
        <f t="shared" si="147"/>
        <v>1.0181739391559511E-6</v>
      </c>
      <c r="AO538">
        <f t="shared" si="147"/>
        <v>-1.1616511894149069E-2</v>
      </c>
      <c r="AP538">
        <f t="shared" si="136"/>
        <v>-1.4884019503151874E-2</v>
      </c>
      <c r="AQ538">
        <f t="shared" si="150"/>
        <v>-4.5653585393422491E-3</v>
      </c>
      <c r="AR538">
        <f t="shared" si="150"/>
        <v>1.2844901682069724E-2</v>
      </c>
      <c r="AS538">
        <f t="shared" si="150"/>
        <v>-2.559258182675956E-2</v>
      </c>
      <c r="AT538">
        <f t="shared" si="150"/>
        <v>-1.1541060403200004E-3</v>
      </c>
      <c r="AU538">
        <f t="shared" si="150"/>
        <v>3.6098511360000009E-2</v>
      </c>
      <c r="AV538">
        <f t="shared" si="150"/>
        <v>2.127500604514768E-2</v>
      </c>
      <c r="AW538">
        <f t="shared" si="150"/>
        <v>-1.781103411200001E-4</v>
      </c>
    </row>
    <row r="539" spans="1:49" x14ac:dyDescent="0.25">
      <c r="A539">
        <v>0.6</v>
      </c>
      <c r="B539">
        <v>7.9</v>
      </c>
      <c r="C539">
        <v>23</v>
      </c>
      <c r="D539">
        <v>0.6</v>
      </c>
      <c r="E539">
        <f t="shared" si="143"/>
        <v>0.66077004839910647</v>
      </c>
      <c r="F539" t="str">
        <f t="shared" si="144"/>
        <v/>
      </c>
      <c r="G539">
        <f t="shared" si="141"/>
        <v>214082.38570309459</v>
      </c>
      <c r="H539">
        <f t="shared" si="142"/>
        <v>559525.64446941763</v>
      </c>
      <c r="I539">
        <f t="shared" si="145"/>
        <v>1.8554568651734549E-2</v>
      </c>
      <c r="J539">
        <f t="shared" si="146"/>
        <v>6.1385080757210692E-3</v>
      </c>
      <c r="K539">
        <f t="shared" si="148"/>
        <v>5.3671799999999999E-2</v>
      </c>
      <c r="L539">
        <f t="shared" si="148"/>
        <v>-0.19978818521578925</v>
      </c>
      <c r="M539">
        <f t="shared" si="148"/>
        <v>0.26001749999999996</v>
      </c>
      <c r="N539">
        <f t="shared" si="148"/>
        <v>-2.7912168731467644E-2</v>
      </c>
      <c r="O539">
        <f t="shared" si="148"/>
        <v>-5.1188661504000005E-2</v>
      </c>
      <c r="P539">
        <f t="shared" si="148"/>
        <v>1.2350151690915709E-2</v>
      </c>
      <c r="Q539">
        <f t="shared" si="148"/>
        <v>-2.0568563539199999E-5</v>
      </c>
      <c r="R539">
        <f t="shared" si="148"/>
        <v>-2.2769922916104977E-3</v>
      </c>
      <c r="S539">
        <f t="shared" si="148"/>
        <v>0.1491856704</v>
      </c>
      <c r="T539">
        <f t="shared" si="148"/>
        <v>4.2352696799999999E-2</v>
      </c>
      <c r="U539">
        <f t="shared" si="148"/>
        <v>-1.2632192351999997E-2</v>
      </c>
      <c r="V539">
        <f t="shared" si="148"/>
        <v>8.073489325434996E-2</v>
      </c>
      <c r="W539">
        <f t="shared" si="148"/>
        <v>-6.1042933512342433E-2</v>
      </c>
      <c r="X539">
        <f t="shared" si="148"/>
        <v>-5.9827102922782024E-2</v>
      </c>
      <c r="Y539">
        <f t="shared" si="148"/>
        <v>-0.10347458399999999</v>
      </c>
      <c r="Z539">
        <f t="shared" si="148"/>
        <v>-6.1594754399999993E-2</v>
      </c>
      <c r="AA539">
        <f t="shared" si="147"/>
        <v>-9.2513899999999996E-2</v>
      </c>
      <c r="AB539">
        <f t="shared" si="147"/>
        <v>-4.4243999999999999E-2</v>
      </c>
      <c r="AC539">
        <f t="shared" si="147"/>
        <v>0.12094855226046053</v>
      </c>
      <c r="AD539">
        <f t="shared" si="147"/>
        <v>-0.12816033568563134</v>
      </c>
      <c r="AE539">
        <f t="shared" si="147"/>
        <v>-8.6215838399999981E-2</v>
      </c>
      <c r="AF539">
        <f t="shared" si="147"/>
        <v>-0.24312241006787039</v>
      </c>
      <c r="AG539">
        <f t="shared" si="147"/>
        <v>2.86327778688E-4</v>
      </c>
      <c r="AH539">
        <f t="shared" si="147"/>
        <v>4.5633456000000001E-4</v>
      </c>
      <c r="AI539">
        <f t="shared" si="147"/>
        <v>8.6645828784806078E-5</v>
      </c>
      <c r="AJ539">
        <f t="shared" si="147"/>
        <v>3.059384565711672E-2</v>
      </c>
      <c r="AK539">
        <f t="shared" si="147"/>
        <v>1.7618281017613334E-5</v>
      </c>
      <c r="AL539">
        <f t="shared" si="147"/>
        <v>3.267011927813937E-2</v>
      </c>
      <c r="AM539">
        <f t="shared" si="147"/>
        <v>0.38382347999999999</v>
      </c>
      <c r="AN539">
        <f t="shared" si="147"/>
        <v>1.7396456288547369E-5</v>
      </c>
      <c r="AO539">
        <f t="shared" si="147"/>
        <v>-1.1616511894149069E-2</v>
      </c>
      <c r="AP539">
        <f t="shared" si="136"/>
        <v>-1.4884019503151874E-2</v>
      </c>
      <c r="AQ539">
        <f t="shared" si="150"/>
        <v>-1.0272056713520057E-2</v>
      </c>
      <c r="AR539">
        <f t="shared" si="150"/>
        <v>1.9267352523104585E-2</v>
      </c>
      <c r="AS539">
        <f t="shared" si="150"/>
        <v>-5.7583309110209001E-2</v>
      </c>
      <c r="AT539">
        <f t="shared" si="150"/>
        <v>-5.8426618291199991E-3</v>
      </c>
      <c r="AU539">
        <f t="shared" si="150"/>
        <v>0.12183247584000001</v>
      </c>
      <c r="AV539">
        <f t="shared" si="150"/>
        <v>4.7868763601582258E-2</v>
      </c>
      <c r="AW539">
        <f t="shared" si="150"/>
        <v>-2.0287881043199998E-3</v>
      </c>
    </row>
    <row r="540" spans="1:49" x14ac:dyDescent="0.25">
      <c r="A540">
        <v>0.6</v>
      </c>
      <c r="B540">
        <v>7.9</v>
      </c>
      <c r="C540">
        <v>23</v>
      </c>
      <c r="D540">
        <v>0.8</v>
      </c>
      <c r="E540">
        <f t="shared" si="143"/>
        <v>0.66077004839910647</v>
      </c>
      <c r="F540">
        <f t="shared" si="144"/>
        <v>0.89549744647158058</v>
      </c>
      <c r="G540">
        <f t="shared" si="141"/>
        <v>1454430.9494810773</v>
      </c>
      <c r="H540">
        <f t="shared" si="142"/>
        <v>1789302.1687815874</v>
      </c>
      <c r="I540">
        <f t="shared" si="145"/>
        <v>0.12605585841509059</v>
      </c>
      <c r="J540">
        <f t="shared" si="146"/>
        <v>1.963028133122742E-2</v>
      </c>
      <c r="K540">
        <f t="shared" si="148"/>
        <v>5.3671799999999999E-2</v>
      </c>
      <c r="L540">
        <f t="shared" si="148"/>
        <v>-0.19978818521578925</v>
      </c>
      <c r="M540">
        <f t="shared" si="148"/>
        <v>0.34669</v>
      </c>
      <c r="N540">
        <f t="shared" si="148"/>
        <v>-2.7912168731467644E-2</v>
      </c>
      <c r="O540">
        <f t="shared" si="148"/>
        <v>-9.1002064896000032E-2</v>
      </c>
      <c r="P540">
        <f t="shared" si="148"/>
        <v>1.6466868921220946E-2</v>
      </c>
      <c r="Q540">
        <f t="shared" si="148"/>
        <v>-1.1556767662080007E-4</v>
      </c>
      <c r="R540">
        <f t="shared" si="148"/>
        <v>-3.03598972214733E-3</v>
      </c>
      <c r="S540">
        <f t="shared" si="148"/>
        <v>0.26521896960000002</v>
      </c>
      <c r="T540">
        <f t="shared" si="148"/>
        <v>4.2352696799999999E-2</v>
      </c>
      <c r="U540">
        <f t="shared" si="148"/>
        <v>-2.9942974464000002E-2</v>
      </c>
      <c r="V540">
        <f t="shared" si="148"/>
        <v>0.10764652433913328</v>
      </c>
      <c r="W540">
        <f t="shared" si="148"/>
        <v>-8.1390578016456577E-2</v>
      </c>
      <c r="X540">
        <f t="shared" si="148"/>
        <v>-5.9827102922782024E-2</v>
      </c>
      <c r="Y540">
        <f t="shared" si="148"/>
        <v>-0.10347458399999999</v>
      </c>
      <c r="Z540">
        <f t="shared" si="148"/>
        <v>-0.10950178560000001</v>
      </c>
      <c r="AA540">
        <f t="shared" si="147"/>
        <v>-9.2513899999999996E-2</v>
      </c>
      <c r="AB540">
        <f t="shared" si="147"/>
        <v>-7.8656000000000018E-2</v>
      </c>
      <c r="AC540">
        <f t="shared" si="147"/>
        <v>0.16126473634728072</v>
      </c>
      <c r="AD540">
        <f t="shared" si="147"/>
        <v>-0.12816033568563134</v>
      </c>
      <c r="AE540">
        <f t="shared" si="147"/>
        <v>-0.1532726016</v>
      </c>
      <c r="AF540">
        <f t="shared" si="147"/>
        <v>-0.3241632134238272</v>
      </c>
      <c r="AG540">
        <f t="shared" si="147"/>
        <v>2.1450362716160017E-3</v>
      </c>
      <c r="AH540">
        <f t="shared" si="147"/>
        <v>6.0844608000000001E-4</v>
      </c>
      <c r="AI540">
        <f t="shared" si="147"/>
        <v>3.6512480936477977E-4</v>
      </c>
      <c r="AJ540">
        <f t="shared" si="147"/>
        <v>3.059384565711672E-2</v>
      </c>
      <c r="AK540">
        <f t="shared" si="147"/>
        <v>5.5682468401345874E-5</v>
      </c>
      <c r="AL540">
        <f t="shared" si="147"/>
        <v>4.3560159037519156E-2</v>
      </c>
      <c r="AM540">
        <f t="shared" si="147"/>
        <v>0.51176463999999999</v>
      </c>
      <c r="AN540">
        <f t="shared" si="147"/>
        <v>1.3032626421196174E-4</v>
      </c>
      <c r="AO540">
        <f t="shared" si="147"/>
        <v>-1.1616511894149069E-2</v>
      </c>
      <c r="AP540">
        <f t="shared" si="136"/>
        <v>-1.4884019503151874E-2</v>
      </c>
      <c r="AQ540">
        <f t="shared" si="150"/>
        <v>-1.8261434157368996E-2</v>
      </c>
      <c r="AR540">
        <f t="shared" si="150"/>
        <v>2.5689803364139448E-2</v>
      </c>
      <c r="AS540">
        <f t="shared" si="150"/>
        <v>-0.10237032730703824</v>
      </c>
      <c r="AT540">
        <f t="shared" si="150"/>
        <v>-1.8465696645120006E-2</v>
      </c>
      <c r="AU540">
        <f t="shared" si="150"/>
        <v>0.28878809088000007</v>
      </c>
      <c r="AV540">
        <f t="shared" si="150"/>
        <v>8.5100024180590719E-2</v>
      </c>
      <c r="AW540">
        <f t="shared" si="150"/>
        <v>-1.1399061831680006E-2</v>
      </c>
    </row>
    <row r="541" spans="1:49" x14ac:dyDescent="0.25">
      <c r="A541">
        <v>0.6</v>
      </c>
      <c r="B541">
        <v>7.9</v>
      </c>
      <c r="C541">
        <v>23</v>
      </c>
      <c r="D541">
        <v>1</v>
      </c>
      <c r="E541">
        <f t="shared" si="143"/>
        <v>0.66077004839910647</v>
      </c>
      <c r="F541" t="str">
        <f t="shared" si="144"/>
        <v/>
      </c>
      <c r="G541">
        <f t="shared" si="141"/>
        <v>2655902.0968736866</v>
      </c>
      <c r="H541">
        <f t="shared" si="142"/>
        <v>3431719.4060796415</v>
      </c>
      <c r="I541">
        <f t="shared" si="145"/>
        <v>0.23018763373214887</v>
      </c>
      <c r="J541">
        <f t="shared" si="146"/>
        <v>3.7649100619515916E-2</v>
      </c>
      <c r="K541">
        <f t="shared" si="148"/>
        <v>5.3671799999999999E-2</v>
      </c>
      <c r="L541">
        <f t="shared" si="148"/>
        <v>-0.19978818521578925</v>
      </c>
      <c r="M541">
        <f t="shared" si="148"/>
        <v>0.43336249999999998</v>
      </c>
      <c r="N541">
        <f t="shared" si="148"/>
        <v>-2.7912168731467644E-2</v>
      </c>
      <c r="O541">
        <f t="shared" si="148"/>
        <v>-0.14219072640000002</v>
      </c>
      <c r="P541">
        <f t="shared" si="148"/>
        <v>2.0583586151526181E-2</v>
      </c>
      <c r="Q541">
        <f t="shared" si="148"/>
        <v>-4.408557E-4</v>
      </c>
      <c r="R541">
        <f t="shared" si="148"/>
        <v>-3.7949871526841627E-3</v>
      </c>
      <c r="S541">
        <f t="shared" si="148"/>
        <v>0.41440463999999999</v>
      </c>
      <c r="T541">
        <f t="shared" si="148"/>
        <v>4.2352696799999999E-2</v>
      </c>
      <c r="U541">
        <f t="shared" si="148"/>
        <v>-5.8482371999999991E-2</v>
      </c>
      <c r="V541">
        <f t="shared" si="148"/>
        <v>0.13455815542391661</v>
      </c>
      <c r="W541">
        <f t="shared" si="148"/>
        <v>-0.10173822252057073</v>
      </c>
      <c r="X541">
        <f t="shared" si="148"/>
        <v>-5.9827102922782024E-2</v>
      </c>
      <c r="Y541">
        <f t="shared" si="148"/>
        <v>-0.10347458399999999</v>
      </c>
      <c r="Z541">
        <f t="shared" si="148"/>
        <v>-0.17109653999999999</v>
      </c>
      <c r="AA541">
        <f t="shared" si="147"/>
        <v>-9.2513899999999996E-2</v>
      </c>
      <c r="AB541">
        <f t="shared" si="147"/>
        <v>-0.1229</v>
      </c>
      <c r="AC541">
        <f t="shared" si="147"/>
        <v>0.20158092043410089</v>
      </c>
      <c r="AD541">
        <f t="shared" si="147"/>
        <v>-0.12816033568563134</v>
      </c>
      <c r="AE541">
        <f t="shared" si="147"/>
        <v>-0.23948843999999997</v>
      </c>
      <c r="AF541">
        <f t="shared" si="147"/>
        <v>-0.40520401677978402</v>
      </c>
      <c r="AG541">
        <f t="shared" si="147"/>
        <v>1.0228330000000001E-2</v>
      </c>
      <c r="AH541">
        <f t="shared" si="147"/>
        <v>7.6055760000000002E-4</v>
      </c>
      <c r="AI541">
        <f t="shared" si="147"/>
        <v>1.1142724895165392E-3</v>
      </c>
      <c r="AJ541">
        <f t="shared" si="147"/>
        <v>3.059384565711672E-2</v>
      </c>
      <c r="AK541">
        <f t="shared" si="147"/>
        <v>1.3594352637047327E-4</v>
      </c>
      <c r="AL541">
        <f t="shared" si="147"/>
        <v>5.4450198796898948E-2</v>
      </c>
      <c r="AM541">
        <f t="shared" si="147"/>
        <v>0.63970579999999999</v>
      </c>
      <c r="AN541">
        <f t="shared" si="147"/>
        <v>6.2144405466061433E-4</v>
      </c>
      <c r="AO541">
        <f t="shared" si="147"/>
        <v>-1.1616511894149069E-2</v>
      </c>
      <c r="AP541">
        <f t="shared" si="136"/>
        <v>-1.4884019503151874E-2</v>
      </c>
      <c r="AQ541">
        <f t="shared" si="150"/>
        <v>-2.853349087088905E-2</v>
      </c>
      <c r="AR541">
        <f t="shared" si="150"/>
        <v>3.2112254205174308E-2</v>
      </c>
      <c r="AS541">
        <f t="shared" si="150"/>
        <v>-0.15995363641724722</v>
      </c>
      <c r="AT541">
        <f t="shared" si="150"/>
        <v>-4.5082267199999998E-2</v>
      </c>
      <c r="AU541">
        <f t="shared" si="150"/>
        <v>0.56403924000000005</v>
      </c>
      <c r="AV541">
        <f t="shared" si="150"/>
        <v>0.13296878778217297</v>
      </c>
      <c r="AW541">
        <f t="shared" si="150"/>
        <v>-4.3483969999999997E-2</v>
      </c>
    </row>
    <row r="542" spans="1:49" x14ac:dyDescent="0.25">
      <c r="A542">
        <v>0.6</v>
      </c>
      <c r="B542">
        <v>7.9</v>
      </c>
      <c r="C542">
        <v>23</v>
      </c>
      <c r="D542">
        <v>1.2</v>
      </c>
      <c r="E542">
        <f t="shared" si="143"/>
        <v>0.66077004839910647</v>
      </c>
      <c r="F542" t="str">
        <f t="shared" si="144"/>
        <v/>
      </c>
      <c r="G542">
        <f t="shared" si="141"/>
        <v>3782415.2792315315</v>
      </c>
      <c r="H542">
        <f t="shared" si="142"/>
        <v>5496225.5536640491</v>
      </c>
      <c r="I542">
        <f t="shared" si="145"/>
        <v>0.32782278531407766</v>
      </c>
      <c r="J542">
        <f t="shared" si="146"/>
        <v>6.0298621306525926E-2</v>
      </c>
      <c r="K542">
        <f t="shared" si="148"/>
        <v>5.3671799999999999E-2</v>
      </c>
      <c r="L542">
        <f t="shared" si="148"/>
        <v>-0.19978818521578925</v>
      </c>
      <c r="M542">
        <f t="shared" si="148"/>
        <v>0.52003499999999991</v>
      </c>
      <c r="N542">
        <f t="shared" si="148"/>
        <v>-2.7912168731467644E-2</v>
      </c>
      <c r="O542">
        <f t="shared" si="148"/>
        <v>-0.20475464601600002</v>
      </c>
      <c r="P542">
        <f t="shared" si="148"/>
        <v>2.4700303381831417E-2</v>
      </c>
      <c r="Q542">
        <f t="shared" si="148"/>
        <v>-1.3163880665087999E-3</v>
      </c>
      <c r="R542">
        <f t="shared" si="148"/>
        <v>-4.5539845832209954E-3</v>
      </c>
      <c r="S542">
        <f t="shared" si="148"/>
        <v>0.59674268159999999</v>
      </c>
      <c r="T542">
        <f t="shared" si="148"/>
        <v>4.2352696799999999E-2</v>
      </c>
      <c r="U542">
        <f t="shared" si="148"/>
        <v>-0.10105753881599998</v>
      </c>
      <c r="V542">
        <f t="shared" si="148"/>
        <v>0.16146978650869992</v>
      </c>
      <c r="W542">
        <f t="shared" si="148"/>
        <v>-0.12208586702468487</v>
      </c>
      <c r="X542">
        <f t="shared" si="148"/>
        <v>-5.9827102922782024E-2</v>
      </c>
      <c r="Y542">
        <f t="shared" si="148"/>
        <v>-0.10347458399999999</v>
      </c>
      <c r="Z542">
        <f t="shared" si="148"/>
        <v>-0.24637901759999997</v>
      </c>
      <c r="AA542">
        <f t="shared" si="147"/>
        <v>-9.2513899999999996E-2</v>
      </c>
      <c r="AB542">
        <f t="shared" si="147"/>
        <v>-0.17697599999999999</v>
      </c>
      <c r="AC542">
        <f t="shared" si="147"/>
        <v>0.24189710452092106</v>
      </c>
      <c r="AD542">
        <f t="shared" si="147"/>
        <v>-0.12816033568563134</v>
      </c>
      <c r="AE542">
        <f t="shared" si="147"/>
        <v>-0.34486335359999992</v>
      </c>
      <c r="AF542">
        <f t="shared" si="147"/>
        <v>-0.48624482013574077</v>
      </c>
      <c r="AG542">
        <f t="shared" si="147"/>
        <v>3.6649955672064E-2</v>
      </c>
      <c r="AH542">
        <f t="shared" si="147"/>
        <v>9.1266912000000002E-4</v>
      </c>
      <c r="AI542">
        <f t="shared" si="147"/>
        <v>2.7726665211137945E-3</v>
      </c>
      <c r="AJ542">
        <f t="shared" si="147"/>
        <v>3.059384565711672E-2</v>
      </c>
      <c r="AK542">
        <f t="shared" si="147"/>
        <v>2.8189249628181334E-4</v>
      </c>
      <c r="AL542">
        <f t="shared" si="147"/>
        <v>6.534023855627874E-2</v>
      </c>
      <c r="AM542">
        <f t="shared" si="147"/>
        <v>0.76764695999999999</v>
      </c>
      <c r="AN542">
        <f t="shared" si="147"/>
        <v>2.2267464049340632E-3</v>
      </c>
      <c r="AO542">
        <f t="shared" si="147"/>
        <v>-1.1616511894149069E-2</v>
      </c>
      <c r="AP542">
        <f t="shared" si="136"/>
        <v>-1.4884019503151874E-2</v>
      </c>
      <c r="AQ542">
        <f t="shared" si="150"/>
        <v>-4.1088226854080229E-2</v>
      </c>
      <c r="AR542">
        <f t="shared" si="150"/>
        <v>3.8534705046209171E-2</v>
      </c>
      <c r="AS542">
        <f t="shared" si="150"/>
        <v>-0.230333236440836</v>
      </c>
      <c r="AT542">
        <f t="shared" si="150"/>
        <v>-9.3482589265919985E-2</v>
      </c>
      <c r="AU542">
        <f t="shared" si="150"/>
        <v>0.97465980672000008</v>
      </c>
      <c r="AV542">
        <f t="shared" si="150"/>
        <v>0.19147505440632903</v>
      </c>
      <c r="AW542">
        <f t="shared" si="150"/>
        <v>-0.12984243867647999</v>
      </c>
    </row>
    <row r="543" spans="1:49" x14ac:dyDescent="0.25">
      <c r="A543">
        <v>0.6</v>
      </c>
      <c r="B543">
        <v>7.9</v>
      </c>
      <c r="C543">
        <v>23</v>
      </c>
      <c r="D543">
        <v>1.4</v>
      </c>
      <c r="E543">
        <f t="shared" si="143"/>
        <v>0.66077004839910647</v>
      </c>
      <c r="F543" t="str">
        <f t="shared" si="144"/>
        <v/>
      </c>
      <c r="G543">
        <f t="shared" si="141"/>
        <v>4794921.0084177423</v>
      </c>
      <c r="H543">
        <f t="shared" si="142"/>
        <v>7885373.9660680881</v>
      </c>
      <c r="I543">
        <f t="shared" si="145"/>
        <v>0.41557688521706898</v>
      </c>
      <c r="J543">
        <f t="shared" si="146"/>
        <v>8.6509764564393118E-2</v>
      </c>
      <c r="K543">
        <f t="shared" si="148"/>
        <v>5.3671799999999999E-2</v>
      </c>
      <c r="L543">
        <f t="shared" si="148"/>
        <v>-0.19978818521578925</v>
      </c>
      <c r="M543">
        <f t="shared" si="148"/>
        <v>0.60670749999999996</v>
      </c>
      <c r="N543">
        <f t="shared" si="148"/>
        <v>-2.7912168731467644E-2</v>
      </c>
      <c r="O543">
        <f t="shared" si="148"/>
        <v>-0.27869382374399998</v>
      </c>
      <c r="P543">
        <f t="shared" si="148"/>
        <v>2.8817020612136653E-2</v>
      </c>
      <c r="Q543">
        <f t="shared" si="148"/>
        <v>-3.3194388639551987E-3</v>
      </c>
      <c r="R543">
        <f t="shared" si="148"/>
        <v>-5.3129820137578273E-3</v>
      </c>
      <c r="S543">
        <f t="shared" si="148"/>
        <v>0.81223309439999991</v>
      </c>
      <c r="T543">
        <f t="shared" si="148"/>
        <v>4.2352696799999999E-2</v>
      </c>
      <c r="U543">
        <f t="shared" si="148"/>
        <v>-0.16047562876799992</v>
      </c>
      <c r="V543">
        <f t="shared" si="148"/>
        <v>0.18838141759348323</v>
      </c>
      <c r="W543">
        <f t="shared" si="148"/>
        <v>-0.14243351152879902</v>
      </c>
      <c r="X543">
        <f t="shared" si="148"/>
        <v>-5.9827102922782024E-2</v>
      </c>
      <c r="Y543">
        <f t="shared" si="148"/>
        <v>-0.10347458399999999</v>
      </c>
      <c r="Z543">
        <f t="shared" ref="Z543:AO558" si="151">Z$4*$A543^Z$1*$D543^Z$2*$E543^Z$3</f>
        <v>-0.33534921839999993</v>
      </c>
      <c r="AA543">
        <f t="shared" si="151"/>
        <v>-9.2513899999999996E-2</v>
      </c>
      <c r="AB543">
        <f t="shared" si="151"/>
        <v>-0.24088399999999996</v>
      </c>
      <c r="AC543">
        <f t="shared" si="151"/>
        <v>0.28221328860774125</v>
      </c>
      <c r="AD543">
        <f t="shared" si="151"/>
        <v>-0.12816033568563134</v>
      </c>
      <c r="AE543">
        <f t="shared" si="151"/>
        <v>-0.46939734239999986</v>
      </c>
      <c r="AF543">
        <f t="shared" si="151"/>
        <v>-0.56728562349169764</v>
      </c>
      <c r="AG543">
        <f t="shared" si="151"/>
        <v>0.10782041053683195</v>
      </c>
      <c r="AH543">
        <f t="shared" si="151"/>
        <v>1.06478064E-3</v>
      </c>
      <c r="AI543">
        <f t="shared" si="151"/>
        <v>5.9928248740174295E-3</v>
      </c>
      <c r="AJ543">
        <f t="shared" si="151"/>
        <v>3.059384565711672E-2</v>
      </c>
      <c r="AK543">
        <f t="shared" si="151"/>
        <v>5.2224065090480996E-4</v>
      </c>
      <c r="AL543">
        <f t="shared" si="151"/>
        <v>7.6230278315658526E-2</v>
      </c>
      <c r="AM543">
        <f t="shared" si="151"/>
        <v>0.89558811999999988</v>
      </c>
      <c r="AN543">
        <f t="shared" si="151"/>
        <v>6.5508595341742838E-3</v>
      </c>
      <c r="AO543">
        <f t="shared" si="151"/>
        <v>-1.1616511894149069E-2</v>
      </c>
      <c r="AP543">
        <f t="shared" si="136"/>
        <v>-1.4884019503151874E-2</v>
      </c>
      <c r="AQ543">
        <f t="shared" si="150"/>
        <v>-5.5925642106942536E-2</v>
      </c>
      <c r="AR543">
        <f t="shared" si="150"/>
        <v>4.4957155887244027E-2</v>
      </c>
      <c r="AS543">
        <f t="shared" si="150"/>
        <v>-0.31350912737780451</v>
      </c>
      <c r="AT543">
        <f t="shared" si="150"/>
        <v>-0.17318803767551993</v>
      </c>
      <c r="AU543">
        <f t="shared" si="150"/>
        <v>1.5477236745599998</v>
      </c>
      <c r="AV543">
        <f t="shared" si="150"/>
        <v>0.26061882405305897</v>
      </c>
      <c r="AW543">
        <f t="shared" si="150"/>
        <v>-0.32741411753791982</v>
      </c>
    </row>
    <row r="544" spans="1:49" x14ac:dyDescent="0.25">
      <c r="A544">
        <v>0.6</v>
      </c>
      <c r="B544">
        <v>7.9</v>
      </c>
      <c r="C544">
        <v>23</v>
      </c>
      <c r="D544">
        <v>1.6</v>
      </c>
      <c r="E544">
        <f t="shared" si="143"/>
        <v>0.66077004839910647</v>
      </c>
      <c r="F544" t="str">
        <f t="shared" si="144"/>
        <v/>
      </c>
      <c r="G544">
        <f t="shared" si="141"/>
        <v>5650111.7120305141</v>
      </c>
      <c r="H544">
        <f t="shared" si="142"/>
        <v>10392586.637838317</v>
      </c>
      <c r="I544">
        <f t="shared" si="145"/>
        <v>0.48969645637373049</v>
      </c>
      <c r="J544">
        <f t="shared" si="146"/>
        <v>0.11401618073197764</v>
      </c>
      <c r="K544">
        <f t="shared" ref="K544:Z559" si="152">K$4*$A544^K$1*$D544^K$2*$E544^K$3</f>
        <v>5.3671799999999999E-2</v>
      </c>
      <c r="L544">
        <f t="shared" si="152"/>
        <v>-0.19978818521578925</v>
      </c>
      <c r="M544">
        <f t="shared" si="152"/>
        <v>0.69338</v>
      </c>
      <c r="N544">
        <f t="shared" si="152"/>
        <v>-2.7912168731467644E-2</v>
      </c>
      <c r="O544">
        <f t="shared" si="152"/>
        <v>-0.36400825958400013</v>
      </c>
      <c r="P544">
        <f t="shared" si="152"/>
        <v>3.2933737842441892E-2</v>
      </c>
      <c r="Q544">
        <f t="shared" si="152"/>
        <v>-7.3963313037312042E-3</v>
      </c>
      <c r="R544">
        <f t="shared" si="152"/>
        <v>-6.07197944429466E-3</v>
      </c>
      <c r="S544">
        <f t="shared" si="152"/>
        <v>1.0608758784000001</v>
      </c>
      <c r="T544">
        <f t="shared" si="152"/>
        <v>4.2352696799999999E-2</v>
      </c>
      <c r="U544">
        <f t="shared" si="152"/>
        <v>-0.23954379571200002</v>
      </c>
      <c r="V544">
        <f t="shared" si="152"/>
        <v>0.21529304867826657</v>
      </c>
      <c r="W544">
        <f t="shared" si="152"/>
        <v>-0.16278115603291315</v>
      </c>
      <c r="X544">
        <f t="shared" si="152"/>
        <v>-5.9827102922782024E-2</v>
      </c>
      <c r="Y544">
        <f t="shared" si="152"/>
        <v>-0.10347458399999999</v>
      </c>
      <c r="Z544">
        <f t="shared" si="152"/>
        <v>-0.43800714240000005</v>
      </c>
      <c r="AA544">
        <f t="shared" si="151"/>
        <v>-9.2513899999999996E-2</v>
      </c>
      <c r="AB544">
        <f t="shared" si="151"/>
        <v>-0.31462400000000007</v>
      </c>
      <c r="AC544">
        <f t="shared" si="151"/>
        <v>0.32252947269456145</v>
      </c>
      <c r="AD544">
        <f t="shared" si="151"/>
        <v>-0.12816033568563134</v>
      </c>
      <c r="AE544">
        <f t="shared" si="151"/>
        <v>-0.61309040640000001</v>
      </c>
      <c r="AF544">
        <f t="shared" si="151"/>
        <v>-0.6483264268476544</v>
      </c>
      <c r="AG544">
        <f t="shared" si="151"/>
        <v>0.27456464276684822</v>
      </c>
      <c r="AH544">
        <f t="shared" si="151"/>
        <v>1.21689216E-3</v>
      </c>
      <c r="AI544">
        <f t="shared" si="151"/>
        <v>1.1683993899672953E-2</v>
      </c>
      <c r="AJ544">
        <f t="shared" si="151"/>
        <v>3.059384565711672E-2</v>
      </c>
      <c r="AK544">
        <f t="shared" si="151"/>
        <v>8.9091949442153399E-4</v>
      </c>
      <c r="AL544">
        <f t="shared" si="151"/>
        <v>8.7120318075038311E-2</v>
      </c>
      <c r="AM544">
        <f t="shared" si="151"/>
        <v>1.02352928</v>
      </c>
      <c r="AN544">
        <f t="shared" si="151"/>
        <v>1.6681761819131103E-2</v>
      </c>
      <c r="AO544">
        <f t="shared" si="151"/>
        <v>-1.1616511894149069E-2</v>
      </c>
      <c r="AP544">
        <f t="shared" si="136"/>
        <v>-1.4884019503151874E-2</v>
      </c>
      <c r="AQ544">
        <f t="shared" si="150"/>
        <v>-7.3045736629475985E-2</v>
      </c>
      <c r="AR544">
        <f t="shared" si="150"/>
        <v>5.1379606728278897E-2</v>
      </c>
      <c r="AS544">
        <f t="shared" si="150"/>
        <v>-0.40948130922815296</v>
      </c>
      <c r="AT544">
        <f t="shared" si="150"/>
        <v>-0.2954511463219201</v>
      </c>
      <c r="AU544">
        <f t="shared" si="150"/>
        <v>2.3103047270400006</v>
      </c>
      <c r="AV544">
        <f t="shared" si="150"/>
        <v>0.34040009672236288</v>
      </c>
      <c r="AW544">
        <f t="shared" si="150"/>
        <v>-0.72953995722752041</v>
      </c>
    </row>
    <row r="545" spans="1:49" x14ac:dyDescent="0.25">
      <c r="A545">
        <v>0.6</v>
      </c>
      <c r="B545">
        <v>7.9</v>
      </c>
      <c r="C545">
        <v>23.5</v>
      </c>
      <c r="D545">
        <v>0.4</v>
      </c>
      <c r="E545">
        <f t="shared" si="143"/>
        <v>0.67513461466865221</v>
      </c>
      <c r="F545" t="str">
        <f t="shared" si="144"/>
        <v/>
      </c>
      <c r="G545">
        <f t="shared" si="141"/>
        <v>-1117531.6621473557</v>
      </c>
      <c r="H545">
        <f t="shared" si="142"/>
        <v>-420138.6237579952</v>
      </c>
      <c r="I545">
        <f t="shared" si="145"/>
        <v>-9.6856721199647944E-2</v>
      </c>
      <c r="J545">
        <f t="shared" si="146"/>
        <v>-4.6093049717254794E-3</v>
      </c>
      <c r="K545">
        <f t="shared" si="152"/>
        <v>5.3671799999999999E-2</v>
      </c>
      <c r="L545">
        <f t="shared" si="152"/>
        <v>-0.2041314066335238</v>
      </c>
      <c r="M545">
        <f t="shared" si="152"/>
        <v>0.173345</v>
      </c>
      <c r="N545">
        <f t="shared" si="152"/>
        <v>-2.9138932291026477E-2</v>
      </c>
      <c r="O545">
        <f t="shared" si="152"/>
        <v>-2.2750516224000008E-2</v>
      </c>
      <c r="P545">
        <f t="shared" si="152"/>
        <v>8.7821552766084599E-3</v>
      </c>
      <c r="Q545">
        <f t="shared" si="152"/>
        <v>-1.805744947200001E-6</v>
      </c>
      <c r="R545">
        <f t="shared" si="152"/>
        <v>-1.654361468136996E-3</v>
      </c>
      <c r="S545">
        <f t="shared" si="152"/>
        <v>6.6304742400000005E-2</v>
      </c>
      <c r="T545">
        <f t="shared" si="152"/>
        <v>4.2352696799999999E-2</v>
      </c>
      <c r="U545">
        <f t="shared" si="152"/>
        <v>-3.7428718080000003E-3</v>
      </c>
      <c r="V545">
        <f t="shared" si="152"/>
        <v>5.499333308629635E-2</v>
      </c>
      <c r="W545">
        <f t="shared" si="152"/>
        <v>-4.157996920405934E-2</v>
      </c>
      <c r="X545">
        <f t="shared" si="152"/>
        <v>-6.2456554988858923E-2</v>
      </c>
      <c r="Y545">
        <f t="shared" si="152"/>
        <v>-0.10347458399999999</v>
      </c>
      <c r="Z545">
        <f t="shared" si="152"/>
        <v>-2.7375446400000003E-2</v>
      </c>
      <c r="AA545">
        <f t="shared" si="151"/>
        <v>-9.2513899999999996E-2</v>
      </c>
      <c r="AB545">
        <f t="shared" si="151"/>
        <v>-1.9664000000000004E-2</v>
      </c>
      <c r="AC545">
        <f t="shared" si="151"/>
        <v>8.2385245742632535E-2</v>
      </c>
      <c r="AD545">
        <f t="shared" si="151"/>
        <v>-0.13379309146009433</v>
      </c>
      <c r="AE545">
        <f t="shared" si="151"/>
        <v>-3.8318150400000001E-2</v>
      </c>
      <c r="AF545">
        <f t="shared" si="151"/>
        <v>-0.16560511990130303</v>
      </c>
      <c r="AG545">
        <f t="shared" si="151"/>
        <v>1.6758095872000014E-5</v>
      </c>
      <c r="AH545">
        <f t="shared" si="151"/>
        <v>3.0422304000000001E-4</v>
      </c>
      <c r="AI545">
        <f t="shared" si="151"/>
        <v>1.1911636104188303E-5</v>
      </c>
      <c r="AJ545">
        <f t="shared" si="151"/>
        <v>3.1258929258358388E-2</v>
      </c>
      <c r="AK545">
        <f t="shared" si="151"/>
        <v>3.7927882916541753E-6</v>
      </c>
      <c r="AL545">
        <f t="shared" si="151"/>
        <v>2.273733254108691E-2</v>
      </c>
      <c r="AM545">
        <f t="shared" si="151"/>
        <v>0.25588232</v>
      </c>
      <c r="AN545">
        <f t="shared" si="151"/>
        <v>1.0403081552245587E-6</v>
      </c>
      <c r="AO545">
        <f t="shared" si="151"/>
        <v>-1.1869044761413178E-2</v>
      </c>
      <c r="AP545">
        <f t="shared" si="136"/>
        <v>-1.6221101262225607E-2</v>
      </c>
      <c r="AQ545">
        <f t="shared" si="150"/>
        <v>-4.7660099307216567E-3</v>
      </c>
      <c r="AR545">
        <f t="shared" si="150"/>
        <v>1.370095573413254E-2</v>
      </c>
      <c r="AS545">
        <f t="shared" si="150"/>
        <v>-2.6148942301254328E-2</v>
      </c>
      <c r="AT545">
        <f t="shared" si="150"/>
        <v>-1.1541060403200004E-3</v>
      </c>
      <c r="AU545">
        <f t="shared" si="150"/>
        <v>3.6098511360000009E-2</v>
      </c>
      <c r="AV545">
        <f t="shared" si="150"/>
        <v>2.173750617656393E-2</v>
      </c>
      <c r="AW545">
        <f t="shared" si="150"/>
        <v>-1.781103411200001E-4</v>
      </c>
    </row>
    <row r="546" spans="1:49" x14ac:dyDescent="0.25">
      <c r="A546">
        <v>0.6</v>
      </c>
      <c r="B546">
        <v>7.9</v>
      </c>
      <c r="C546">
        <v>23.5</v>
      </c>
      <c r="D546">
        <v>0.6</v>
      </c>
      <c r="E546">
        <f t="shared" si="143"/>
        <v>0.67513461466865221</v>
      </c>
      <c r="F546" t="str">
        <f t="shared" si="144"/>
        <v/>
      </c>
      <c r="G546">
        <f t="shared" si="141"/>
        <v>131553.24026066181</v>
      </c>
      <c r="H546">
        <f t="shared" si="142"/>
        <v>494351.84434088069</v>
      </c>
      <c r="I546">
        <f t="shared" si="145"/>
        <v>1.1401749003114248E-2</v>
      </c>
      <c r="J546">
        <f t="shared" si="146"/>
        <v>5.4234918787533157E-3</v>
      </c>
      <c r="K546">
        <f t="shared" si="152"/>
        <v>5.3671799999999999E-2</v>
      </c>
      <c r="L546">
        <f t="shared" si="152"/>
        <v>-0.2041314066335238</v>
      </c>
      <c r="M546">
        <f t="shared" si="152"/>
        <v>0.26001749999999996</v>
      </c>
      <c r="N546">
        <f t="shared" si="152"/>
        <v>-2.9138932291026477E-2</v>
      </c>
      <c r="O546">
        <f t="shared" si="152"/>
        <v>-5.1188661504000005E-2</v>
      </c>
      <c r="P546">
        <f t="shared" si="152"/>
        <v>1.3173232914912691E-2</v>
      </c>
      <c r="Q546">
        <f t="shared" si="152"/>
        <v>-2.0568563539199999E-5</v>
      </c>
      <c r="R546">
        <f t="shared" si="152"/>
        <v>-2.4815422022054939E-3</v>
      </c>
      <c r="S546">
        <f t="shared" si="152"/>
        <v>0.1491856704</v>
      </c>
      <c r="T546">
        <f t="shared" si="152"/>
        <v>4.2352696799999999E-2</v>
      </c>
      <c r="U546">
        <f t="shared" si="152"/>
        <v>-1.2632192351999997E-2</v>
      </c>
      <c r="V546">
        <f t="shared" si="152"/>
        <v>8.2489999629444519E-2</v>
      </c>
      <c r="W546">
        <f t="shared" si="152"/>
        <v>-6.2369953806089E-2</v>
      </c>
      <c r="X546">
        <f t="shared" si="152"/>
        <v>-6.2456554988858923E-2</v>
      </c>
      <c r="Y546">
        <f t="shared" si="152"/>
        <v>-0.10347458399999999</v>
      </c>
      <c r="Z546">
        <f t="shared" si="152"/>
        <v>-6.1594754399999993E-2</v>
      </c>
      <c r="AA546">
        <f t="shared" si="151"/>
        <v>-9.2513899999999996E-2</v>
      </c>
      <c r="AB546">
        <f t="shared" si="151"/>
        <v>-4.4243999999999999E-2</v>
      </c>
      <c r="AC546">
        <f t="shared" si="151"/>
        <v>0.12357786861394879</v>
      </c>
      <c r="AD546">
        <f t="shared" si="151"/>
        <v>-0.13379309146009433</v>
      </c>
      <c r="AE546">
        <f t="shared" si="151"/>
        <v>-8.6215838399999981E-2</v>
      </c>
      <c r="AF546">
        <f t="shared" si="151"/>
        <v>-0.2484076798519545</v>
      </c>
      <c r="AG546">
        <f t="shared" si="151"/>
        <v>2.86327778688E-4</v>
      </c>
      <c r="AH546">
        <f t="shared" si="151"/>
        <v>4.5633456000000001E-4</v>
      </c>
      <c r="AI546">
        <f t="shared" si="151"/>
        <v>9.045398666617988E-5</v>
      </c>
      <c r="AJ546">
        <f t="shared" si="151"/>
        <v>3.1258929258358388E-2</v>
      </c>
      <c r="AK546">
        <f t="shared" si="151"/>
        <v>1.9200990726499251E-5</v>
      </c>
      <c r="AL546">
        <f t="shared" si="151"/>
        <v>3.4105998811630366E-2</v>
      </c>
      <c r="AM546">
        <f t="shared" si="151"/>
        <v>0.38382347999999999</v>
      </c>
      <c r="AN546">
        <f t="shared" si="151"/>
        <v>1.7774640120907093E-5</v>
      </c>
      <c r="AO546">
        <f t="shared" si="151"/>
        <v>-1.1869044761413178E-2</v>
      </c>
      <c r="AP546">
        <f t="shared" si="136"/>
        <v>-1.6221101262225607E-2</v>
      </c>
      <c r="AQ546">
        <f t="shared" si="150"/>
        <v>-1.0723522344123727E-2</v>
      </c>
      <c r="AR546">
        <f t="shared" si="150"/>
        <v>2.055143360119881E-2</v>
      </c>
      <c r="AS546">
        <f t="shared" si="150"/>
        <v>-5.8835120177822234E-2</v>
      </c>
      <c r="AT546">
        <f t="shared" si="150"/>
        <v>-5.8426618291199991E-3</v>
      </c>
      <c r="AU546">
        <f t="shared" si="150"/>
        <v>0.12183247584000001</v>
      </c>
      <c r="AV546">
        <f t="shared" si="150"/>
        <v>4.8909388897268827E-2</v>
      </c>
      <c r="AW546">
        <f t="shared" si="150"/>
        <v>-2.0287881043199998E-3</v>
      </c>
    </row>
    <row r="547" spans="1:49" x14ac:dyDescent="0.25">
      <c r="A547">
        <v>0.6</v>
      </c>
      <c r="B547">
        <v>7.9</v>
      </c>
      <c r="C547">
        <v>23.5</v>
      </c>
      <c r="D547">
        <v>0.8</v>
      </c>
      <c r="E547">
        <f t="shared" si="143"/>
        <v>0.67513461466865221</v>
      </c>
      <c r="F547">
        <f t="shared" si="144"/>
        <v>0.90430386911264526</v>
      </c>
      <c r="G547">
        <f t="shared" si="141"/>
        <v>1375927.090263149</v>
      </c>
      <c r="H547">
        <f t="shared" si="142"/>
        <v>1719790.1160449111</v>
      </c>
      <c r="I547">
        <f t="shared" si="145"/>
        <v>0.11925191123138684</v>
      </c>
      <c r="J547">
        <f t="shared" si="146"/>
        <v>1.8867670535276031E-2</v>
      </c>
      <c r="K547">
        <f t="shared" si="152"/>
        <v>5.3671799999999999E-2</v>
      </c>
      <c r="L547">
        <f t="shared" si="152"/>
        <v>-0.2041314066335238</v>
      </c>
      <c r="M547">
        <f t="shared" si="152"/>
        <v>0.34669</v>
      </c>
      <c r="N547">
        <f t="shared" si="152"/>
        <v>-2.9138932291026477E-2</v>
      </c>
      <c r="O547">
        <f t="shared" si="152"/>
        <v>-9.1002064896000032E-2</v>
      </c>
      <c r="P547">
        <f t="shared" si="152"/>
        <v>1.756431055321692E-2</v>
      </c>
      <c r="Q547">
        <f t="shared" si="152"/>
        <v>-1.1556767662080007E-4</v>
      </c>
      <c r="R547">
        <f t="shared" si="152"/>
        <v>-3.308722936273992E-3</v>
      </c>
      <c r="S547">
        <f t="shared" si="152"/>
        <v>0.26521896960000002</v>
      </c>
      <c r="T547">
        <f t="shared" si="152"/>
        <v>4.2352696799999999E-2</v>
      </c>
      <c r="U547">
        <f t="shared" si="152"/>
        <v>-2.9942974464000002E-2</v>
      </c>
      <c r="V547">
        <f t="shared" si="152"/>
        <v>0.1099866661725927</v>
      </c>
      <c r="W547">
        <f t="shared" si="152"/>
        <v>-8.315993840811868E-2</v>
      </c>
      <c r="X547">
        <f t="shared" si="152"/>
        <v>-6.2456554988858923E-2</v>
      </c>
      <c r="Y547">
        <f t="shared" si="152"/>
        <v>-0.10347458399999999</v>
      </c>
      <c r="Z547">
        <f t="shared" si="152"/>
        <v>-0.10950178560000001</v>
      </c>
      <c r="AA547">
        <f t="shared" si="151"/>
        <v>-9.2513899999999996E-2</v>
      </c>
      <c r="AB547">
        <f t="shared" si="151"/>
        <v>-7.8656000000000018E-2</v>
      </c>
      <c r="AC547">
        <f t="shared" si="151"/>
        <v>0.16477049148526507</v>
      </c>
      <c r="AD547">
        <f t="shared" si="151"/>
        <v>-0.13379309146009433</v>
      </c>
      <c r="AE547">
        <f t="shared" si="151"/>
        <v>-0.1532726016</v>
      </c>
      <c r="AF547">
        <f t="shared" si="151"/>
        <v>-0.33121023980260605</v>
      </c>
      <c r="AG547">
        <f t="shared" si="151"/>
        <v>2.1450362716160017E-3</v>
      </c>
      <c r="AH547">
        <f t="shared" si="151"/>
        <v>6.0844608000000001E-4</v>
      </c>
      <c r="AI547">
        <f t="shared" si="151"/>
        <v>3.811723553340257E-4</v>
      </c>
      <c r="AJ547">
        <f t="shared" si="151"/>
        <v>3.1258929258358388E-2</v>
      </c>
      <c r="AK547">
        <f t="shared" si="151"/>
        <v>6.0684612666466805E-5</v>
      </c>
      <c r="AL547">
        <f t="shared" si="151"/>
        <v>4.5474665082173821E-2</v>
      </c>
      <c r="AM547">
        <f t="shared" si="151"/>
        <v>0.51176463999999999</v>
      </c>
      <c r="AN547">
        <f t="shared" si="151"/>
        <v>1.3315944386874351E-4</v>
      </c>
      <c r="AO547">
        <f t="shared" si="151"/>
        <v>-1.1869044761413178E-2</v>
      </c>
      <c r="AP547">
        <f t="shared" si="136"/>
        <v>-1.6221101262225607E-2</v>
      </c>
      <c r="AQ547">
        <f t="shared" si="150"/>
        <v>-1.9064039722886627E-2</v>
      </c>
      <c r="AR547">
        <f t="shared" si="150"/>
        <v>2.7401911468265081E-2</v>
      </c>
      <c r="AS547">
        <f t="shared" si="150"/>
        <v>-0.10459576920501731</v>
      </c>
      <c r="AT547">
        <f t="shared" si="150"/>
        <v>-1.8465696645120006E-2</v>
      </c>
      <c r="AU547">
        <f t="shared" si="150"/>
        <v>0.28878809088000007</v>
      </c>
      <c r="AV547">
        <f t="shared" si="150"/>
        <v>8.6950024706255721E-2</v>
      </c>
      <c r="AW547">
        <f t="shared" si="150"/>
        <v>-1.1399061831680006E-2</v>
      </c>
    </row>
    <row r="548" spans="1:49" x14ac:dyDescent="0.25">
      <c r="A548">
        <v>0.6</v>
      </c>
      <c r="B548">
        <v>7.9</v>
      </c>
      <c r="C548">
        <v>23.5</v>
      </c>
      <c r="D548">
        <v>1</v>
      </c>
      <c r="E548">
        <f t="shared" si="143"/>
        <v>0.67513461466865221</v>
      </c>
      <c r="F548" t="str">
        <f t="shared" si="144"/>
        <v/>
      </c>
      <c r="G548">
        <f t="shared" si="141"/>
        <v>2581423.5238802666</v>
      </c>
      <c r="H548">
        <f t="shared" si="142"/>
        <v>3356824.908740887</v>
      </c>
      <c r="I548">
        <f t="shared" si="145"/>
        <v>0.22373255901336195</v>
      </c>
      <c r="J548">
        <f t="shared" si="146"/>
        <v>3.6827439483363755E-2</v>
      </c>
      <c r="K548">
        <f t="shared" si="152"/>
        <v>5.3671799999999999E-2</v>
      </c>
      <c r="L548">
        <f t="shared" si="152"/>
        <v>-0.2041314066335238</v>
      </c>
      <c r="M548">
        <f t="shared" si="152"/>
        <v>0.43336249999999998</v>
      </c>
      <c r="N548">
        <f t="shared" si="152"/>
        <v>-2.9138932291026477E-2</v>
      </c>
      <c r="O548">
        <f t="shared" si="152"/>
        <v>-0.14219072640000002</v>
      </c>
      <c r="P548">
        <f t="shared" si="152"/>
        <v>2.1955388191521149E-2</v>
      </c>
      <c r="Q548">
        <f t="shared" si="152"/>
        <v>-4.408557E-4</v>
      </c>
      <c r="R548">
        <f t="shared" si="152"/>
        <v>-4.1359036703424897E-3</v>
      </c>
      <c r="S548">
        <f t="shared" si="152"/>
        <v>0.41440463999999999</v>
      </c>
      <c r="T548">
        <f t="shared" si="152"/>
        <v>4.2352696799999999E-2</v>
      </c>
      <c r="U548">
        <f t="shared" si="152"/>
        <v>-5.8482371999999991E-2</v>
      </c>
      <c r="V548">
        <f t="shared" si="152"/>
        <v>0.13748333271574087</v>
      </c>
      <c r="W548">
        <f t="shared" si="152"/>
        <v>-0.10394992301014834</v>
      </c>
      <c r="X548">
        <f t="shared" si="152"/>
        <v>-6.2456554988858923E-2</v>
      </c>
      <c r="Y548">
        <f t="shared" si="152"/>
        <v>-0.10347458399999999</v>
      </c>
      <c r="Z548">
        <f t="shared" si="152"/>
        <v>-0.17109653999999999</v>
      </c>
      <c r="AA548">
        <f t="shared" si="151"/>
        <v>-9.2513899999999996E-2</v>
      </c>
      <c r="AB548">
        <f t="shared" si="151"/>
        <v>-0.1229</v>
      </c>
      <c r="AC548">
        <f t="shared" si="151"/>
        <v>0.20596311435658132</v>
      </c>
      <c r="AD548">
        <f t="shared" si="151"/>
        <v>-0.13379309146009433</v>
      </c>
      <c r="AE548">
        <f t="shared" si="151"/>
        <v>-0.23948843999999997</v>
      </c>
      <c r="AF548">
        <f t="shared" si="151"/>
        <v>-0.41401279975325755</v>
      </c>
      <c r="AG548">
        <f t="shared" si="151"/>
        <v>1.0228330000000001E-2</v>
      </c>
      <c r="AH548">
        <f t="shared" si="151"/>
        <v>7.6055760000000002E-4</v>
      </c>
      <c r="AI548">
        <f t="shared" si="151"/>
        <v>1.1632457132996384E-3</v>
      </c>
      <c r="AJ548">
        <f t="shared" si="151"/>
        <v>3.1258929258358388E-2</v>
      </c>
      <c r="AK548">
        <f t="shared" si="151"/>
        <v>1.4815579264274115E-4</v>
      </c>
      <c r="AL548">
        <f t="shared" si="151"/>
        <v>5.6843331352717283E-2</v>
      </c>
      <c r="AM548">
        <f t="shared" si="151"/>
        <v>0.63970579999999999</v>
      </c>
      <c r="AN548">
        <f t="shared" si="151"/>
        <v>6.3495370802280147E-4</v>
      </c>
      <c r="AO548">
        <f t="shared" si="151"/>
        <v>-1.1869044761413178E-2</v>
      </c>
      <c r="AP548">
        <f t="shared" si="136"/>
        <v>-1.6221101262225607E-2</v>
      </c>
      <c r="AQ548">
        <f t="shared" si="150"/>
        <v>-2.9787562067010352E-2</v>
      </c>
      <c r="AR548">
        <f t="shared" si="150"/>
        <v>3.4252389335331347E-2</v>
      </c>
      <c r="AS548">
        <f t="shared" si="150"/>
        <v>-0.16343088938283953</v>
      </c>
      <c r="AT548">
        <f t="shared" si="150"/>
        <v>-4.5082267199999998E-2</v>
      </c>
      <c r="AU548">
        <f t="shared" si="150"/>
        <v>0.56403924000000005</v>
      </c>
      <c r="AV548">
        <f t="shared" si="150"/>
        <v>0.13585941360352455</v>
      </c>
      <c r="AW548">
        <f t="shared" si="150"/>
        <v>-4.3483969999999997E-2</v>
      </c>
    </row>
    <row r="549" spans="1:49" x14ac:dyDescent="0.25">
      <c r="A549">
        <v>0.6</v>
      </c>
      <c r="B549">
        <v>7.9</v>
      </c>
      <c r="C549">
        <v>23.5</v>
      </c>
      <c r="D549">
        <v>1.2</v>
      </c>
      <c r="E549">
        <f t="shared" si="143"/>
        <v>0.67513461466865221</v>
      </c>
      <c r="F549" t="str">
        <f t="shared" si="144"/>
        <v/>
      </c>
      <c r="G549">
        <f t="shared" si="141"/>
        <v>3711961.9924626173</v>
      </c>
      <c r="H549">
        <f t="shared" si="142"/>
        <v>5415245.1941074096</v>
      </c>
      <c r="I549">
        <f t="shared" si="145"/>
        <v>0.3217165830602074</v>
      </c>
      <c r="J549">
        <f t="shared" si="146"/>
        <v>5.9410192695564558E-2</v>
      </c>
      <c r="K549">
        <f t="shared" si="152"/>
        <v>5.3671799999999999E-2</v>
      </c>
      <c r="L549">
        <f t="shared" si="152"/>
        <v>-0.2041314066335238</v>
      </c>
      <c r="M549">
        <f t="shared" si="152"/>
        <v>0.52003499999999991</v>
      </c>
      <c r="N549">
        <f t="shared" si="152"/>
        <v>-2.9138932291026477E-2</v>
      </c>
      <c r="O549">
        <f t="shared" si="152"/>
        <v>-0.20475464601600002</v>
      </c>
      <c r="P549">
        <f t="shared" si="152"/>
        <v>2.6346465829825381E-2</v>
      </c>
      <c r="Q549">
        <f t="shared" si="152"/>
        <v>-1.3163880665087999E-3</v>
      </c>
      <c r="R549">
        <f t="shared" si="152"/>
        <v>-4.9630844044109878E-3</v>
      </c>
      <c r="S549">
        <f t="shared" si="152"/>
        <v>0.59674268159999999</v>
      </c>
      <c r="T549">
        <f t="shared" si="152"/>
        <v>4.2352696799999999E-2</v>
      </c>
      <c r="U549">
        <f t="shared" si="152"/>
        <v>-0.10105753881599998</v>
      </c>
      <c r="V549">
        <f t="shared" si="152"/>
        <v>0.16497999925888904</v>
      </c>
      <c r="W549">
        <f t="shared" si="152"/>
        <v>-0.124739907612178</v>
      </c>
      <c r="X549">
        <f t="shared" si="152"/>
        <v>-6.2456554988858923E-2</v>
      </c>
      <c r="Y549">
        <f t="shared" si="152"/>
        <v>-0.10347458399999999</v>
      </c>
      <c r="Z549">
        <f t="shared" si="152"/>
        <v>-0.24637901759999997</v>
      </c>
      <c r="AA549">
        <f t="shared" si="151"/>
        <v>-9.2513899999999996E-2</v>
      </c>
      <c r="AB549">
        <f t="shared" si="151"/>
        <v>-0.17697599999999999</v>
      </c>
      <c r="AC549">
        <f t="shared" si="151"/>
        <v>0.24715573722789758</v>
      </c>
      <c r="AD549">
        <f t="shared" si="151"/>
        <v>-0.13379309146009433</v>
      </c>
      <c r="AE549">
        <f t="shared" si="151"/>
        <v>-0.34486335359999992</v>
      </c>
      <c r="AF549">
        <f t="shared" si="151"/>
        <v>-0.496815359703909</v>
      </c>
      <c r="AG549">
        <f t="shared" si="151"/>
        <v>3.6649955672064E-2</v>
      </c>
      <c r="AH549">
        <f t="shared" si="151"/>
        <v>9.1266912000000002E-4</v>
      </c>
      <c r="AI549">
        <f t="shared" si="151"/>
        <v>2.8945275733177562E-3</v>
      </c>
      <c r="AJ549">
        <f t="shared" si="151"/>
        <v>3.1258929258358388E-2</v>
      </c>
      <c r="AK549">
        <f t="shared" si="151"/>
        <v>3.0721585162398802E-4</v>
      </c>
      <c r="AL549">
        <f t="shared" si="151"/>
        <v>6.8211997623260731E-2</v>
      </c>
      <c r="AM549">
        <f t="shared" si="151"/>
        <v>0.76764695999999999</v>
      </c>
      <c r="AN549">
        <f t="shared" si="151"/>
        <v>2.2751539354761078E-3</v>
      </c>
      <c r="AO549">
        <f t="shared" si="151"/>
        <v>-1.1869044761413178E-2</v>
      </c>
      <c r="AP549">
        <f t="shared" si="136"/>
        <v>-1.6221101262225607E-2</v>
      </c>
      <c r="AQ549">
        <f t="shared" si="150"/>
        <v>-4.2894089376494908E-2</v>
      </c>
      <c r="AR549">
        <f t="shared" si="150"/>
        <v>4.1102867202397621E-2</v>
      </c>
      <c r="AS549">
        <f t="shared" si="150"/>
        <v>-0.23534048071128894</v>
      </c>
      <c r="AT549">
        <f t="shared" si="150"/>
        <v>-9.3482589265919985E-2</v>
      </c>
      <c r="AU549">
        <f t="shared" si="150"/>
        <v>0.97465980672000008</v>
      </c>
      <c r="AV549">
        <f t="shared" si="150"/>
        <v>0.19563755558907531</v>
      </c>
      <c r="AW549">
        <f t="shared" si="150"/>
        <v>-0.12984243867647999</v>
      </c>
    </row>
    <row r="550" spans="1:49" x14ac:dyDescent="0.25">
      <c r="A550">
        <v>0.6</v>
      </c>
      <c r="B550">
        <v>7.9</v>
      </c>
      <c r="C550">
        <v>23.5</v>
      </c>
      <c r="D550">
        <v>1.4</v>
      </c>
      <c r="E550">
        <f t="shared" si="143"/>
        <v>0.67513461466865221</v>
      </c>
      <c r="F550" t="str">
        <f t="shared" si="144"/>
        <v/>
      </c>
      <c r="G550">
        <f t="shared" si="141"/>
        <v>4728493.007873334</v>
      </c>
      <c r="H550">
        <f t="shared" si="142"/>
        <v>7798207.2037524916</v>
      </c>
      <c r="I550">
        <f t="shared" si="145"/>
        <v>0.40981955542811549</v>
      </c>
      <c r="J550">
        <f t="shared" si="146"/>
        <v>8.5553465456930142E-2</v>
      </c>
      <c r="K550">
        <f t="shared" si="152"/>
        <v>5.3671799999999999E-2</v>
      </c>
      <c r="L550">
        <f t="shared" si="152"/>
        <v>-0.2041314066335238</v>
      </c>
      <c r="M550">
        <f t="shared" si="152"/>
        <v>0.60670749999999996</v>
      </c>
      <c r="N550">
        <f t="shared" si="152"/>
        <v>-2.9138932291026477E-2</v>
      </c>
      <c r="O550">
        <f t="shared" si="152"/>
        <v>-0.27869382374399998</v>
      </c>
      <c r="P550">
        <f t="shared" si="152"/>
        <v>3.0737543468129607E-2</v>
      </c>
      <c r="Q550">
        <f t="shared" si="152"/>
        <v>-3.3194388639551987E-3</v>
      </c>
      <c r="R550">
        <f t="shared" si="152"/>
        <v>-5.7902651384794859E-3</v>
      </c>
      <c r="S550">
        <f t="shared" si="152"/>
        <v>0.81223309439999991</v>
      </c>
      <c r="T550">
        <f t="shared" si="152"/>
        <v>4.2352696799999999E-2</v>
      </c>
      <c r="U550">
        <f t="shared" si="152"/>
        <v>-0.16047562876799992</v>
      </c>
      <c r="V550">
        <f t="shared" si="152"/>
        <v>0.19247666580203721</v>
      </c>
      <c r="W550">
        <f t="shared" si="152"/>
        <v>-0.14552989221420767</v>
      </c>
      <c r="X550">
        <f t="shared" si="152"/>
        <v>-6.2456554988858923E-2</v>
      </c>
      <c r="Y550">
        <f t="shared" si="152"/>
        <v>-0.10347458399999999</v>
      </c>
      <c r="Z550">
        <f t="shared" si="152"/>
        <v>-0.33534921839999993</v>
      </c>
      <c r="AA550">
        <f t="shared" si="151"/>
        <v>-9.2513899999999996E-2</v>
      </c>
      <c r="AB550">
        <f t="shared" si="151"/>
        <v>-0.24088399999999996</v>
      </c>
      <c r="AC550">
        <f t="shared" si="151"/>
        <v>0.28834836009921383</v>
      </c>
      <c r="AD550">
        <f t="shared" si="151"/>
        <v>-0.13379309146009433</v>
      </c>
      <c r="AE550">
        <f t="shared" si="151"/>
        <v>-0.46939734239999986</v>
      </c>
      <c r="AF550">
        <f t="shared" si="151"/>
        <v>-0.57961791965456055</v>
      </c>
      <c r="AG550">
        <f t="shared" si="151"/>
        <v>0.10782041053683195</v>
      </c>
      <c r="AH550">
        <f t="shared" si="151"/>
        <v>1.06478064E-3</v>
      </c>
      <c r="AI550">
        <f t="shared" si="151"/>
        <v>6.256214625096645E-3</v>
      </c>
      <c r="AJ550">
        <f t="shared" si="151"/>
        <v>3.1258929258358388E-2</v>
      </c>
      <c r="AK550">
        <f t="shared" si="151"/>
        <v>5.6915529301635424E-4</v>
      </c>
      <c r="AL550">
        <f t="shared" si="151"/>
        <v>7.9580663893804179E-2</v>
      </c>
      <c r="AM550">
        <f t="shared" si="151"/>
        <v>0.89558811999999988</v>
      </c>
      <c r="AN550">
        <f t="shared" si="151"/>
        <v>6.6932695240476377E-3</v>
      </c>
      <c r="AO550">
        <f t="shared" si="151"/>
        <v>-1.1869044761413178E-2</v>
      </c>
      <c r="AP550">
        <f t="shared" si="136"/>
        <v>-1.6221101262225607E-2</v>
      </c>
      <c r="AQ550">
        <f t="shared" si="150"/>
        <v>-5.8383621651340284E-2</v>
      </c>
      <c r="AR550">
        <f t="shared" si="150"/>
        <v>4.795334506946388E-2</v>
      </c>
      <c r="AS550">
        <f t="shared" si="150"/>
        <v>-0.32032454319036546</v>
      </c>
      <c r="AT550">
        <f t="shared" si="150"/>
        <v>-0.17318803767551993</v>
      </c>
      <c r="AU550">
        <f t="shared" si="150"/>
        <v>1.5477236745599998</v>
      </c>
      <c r="AV550">
        <f t="shared" si="150"/>
        <v>0.26628445066290807</v>
      </c>
      <c r="AW550">
        <f t="shared" si="150"/>
        <v>-0.32741411753791982</v>
      </c>
    </row>
    <row r="551" spans="1:49" x14ac:dyDescent="0.25">
      <c r="A551">
        <v>0.6</v>
      </c>
      <c r="B551">
        <v>7.9</v>
      </c>
      <c r="C551">
        <v>23.5</v>
      </c>
      <c r="D551">
        <v>1.6</v>
      </c>
      <c r="E551">
        <f t="shared" si="143"/>
        <v>0.67513461466865221</v>
      </c>
      <c r="F551" t="str">
        <f t="shared" si="144"/>
        <v/>
      </c>
      <c r="G551">
        <f t="shared" si="141"/>
        <v>5587708.9977106126</v>
      </c>
      <c r="H551">
        <f t="shared" si="142"/>
        <v>10300136.862166096</v>
      </c>
      <c r="I551">
        <f t="shared" si="145"/>
        <v>0.48428799904969355</v>
      </c>
      <c r="J551">
        <f t="shared" si="146"/>
        <v>0.11300192213601878</v>
      </c>
      <c r="K551">
        <f t="shared" si="152"/>
        <v>5.3671799999999999E-2</v>
      </c>
      <c r="L551">
        <f t="shared" si="152"/>
        <v>-0.2041314066335238</v>
      </c>
      <c r="M551">
        <f t="shared" si="152"/>
        <v>0.69338</v>
      </c>
      <c r="N551">
        <f t="shared" si="152"/>
        <v>-2.9138932291026477E-2</v>
      </c>
      <c r="O551">
        <f t="shared" si="152"/>
        <v>-0.36400825958400013</v>
      </c>
      <c r="P551">
        <f t="shared" si="152"/>
        <v>3.512862110643384E-2</v>
      </c>
      <c r="Q551">
        <f t="shared" si="152"/>
        <v>-7.3963313037312042E-3</v>
      </c>
      <c r="R551">
        <f t="shared" si="152"/>
        <v>-6.617445872547984E-3</v>
      </c>
      <c r="S551">
        <f t="shared" si="152"/>
        <v>1.0608758784000001</v>
      </c>
      <c r="T551">
        <f t="shared" si="152"/>
        <v>4.2352696799999999E-2</v>
      </c>
      <c r="U551">
        <f t="shared" si="152"/>
        <v>-0.23954379571200002</v>
      </c>
      <c r="V551">
        <f t="shared" si="152"/>
        <v>0.2199733323451854</v>
      </c>
      <c r="W551">
        <f t="shared" si="152"/>
        <v>-0.16631987681623736</v>
      </c>
      <c r="X551">
        <f t="shared" si="152"/>
        <v>-6.2456554988858923E-2</v>
      </c>
      <c r="Y551">
        <f t="shared" si="152"/>
        <v>-0.10347458399999999</v>
      </c>
      <c r="Z551">
        <f t="shared" si="152"/>
        <v>-0.43800714240000005</v>
      </c>
      <c r="AA551">
        <f t="shared" si="151"/>
        <v>-9.2513899999999996E-2</v>
      </c>
      <c r="AB551">
        <f t="shared" si="151"/>
        <v>-0.31462400000000007</v>
      </c>
      <c r="AC551">
        <f t="shared" si="151"/>
        <v>0.32954098297053014</v>
      </c>
      <c r="AD551">
        <f t="shared" si="151"/>
        <v>-0.13379309146009433</v>
      </c>
      <c r="AE551">
        <f t="shared" si="151"/>
        <v>-0.61309040640000001</v>
      </c>
      <c r="AF551">
        <f t="shared" si="151"/>
        <v>-0.66242047960521211</v>
      </c>
      <c r="AG551">
        <f t="shared" si="151"/>
        <v>0.27456464276684822</v>
      </c>
      <c r="AH551">
        <f t="shared" si="151"/>
        <v>1.21689216E-3</v>
      </c>
      <c r="AI551">
        <f t="shared" si="151"/>
        <v>1.2197515370688822E-2</v>
      </c>
      <c r="AJ551">
        <f t="shared" si="151"/>
        <v>3.1258929258358388E-2</v>
      </c>
      <c r="AK551">
        <f t="shared" si="151"/>
        <v>9.7095380266346888E-4</v>
      </c>
      <c r="AL551">
        <f t="shared" si="151"/>
        <v>9.0949330164347642E-2</v>
      </c>
      <c r="AM551">
        <f t="shared" si="151"/>
        <v>1.02352928</v>
      </c>
      <c r="AN551">
        <f t="shared" si="151"/>
        <v>1.7044408815199169E-2</v>
      </c>
      <c r="AO551">
        <f t="shared" si="151"/>
        <v>-1.1869044761413178E-2</v>
      </c>
      <c r="AP551">
        <f t="shared" si="136"/>
        <v>-1.6221101262225607E-2</v>
      </c>
      <c r="AQ551">
        <f t="shared" si="150"/>
        <v>-7.6256158891546508E-2</v>
      </c>
      <c r="AR551">
        <f t="shared" si="150"/>
        <v>5.4803822936530161E-2</v>
      </c>
      <c r="AS551">
        <f t="shared" si="150"/>
        <v>-0.41838307682006926</v>
      </c>
      <c r="AT551">
        <f t="shared" si="150"/>
        <v>-0.2954511463219201</v>
      </c>
      <c r="AU551">
        <f t="shared" si="150"/>
        <v>2.3103047270400006</v>
      </c>
      <c r="AV551">
        <f t="shared" si="150"/>
        <v>0.34780009882502289</v>
      </c>
      <c r="AW551">
        <f t="shared" si="150"/>
        <v>-0.72953995722752041</v>
      </c>
    </row>
    <row r="552" spans="1:49" x14ac:dyDescent="0.25">
      <c r="A552">
        <v>0.6</v>
      </c>
      <c r="B552">
        <v>7.9</v>
      </c>
      <c r="C552">
        <v>24</v>
      </c>
      <c r="D552">
        <v>0.4</v>
      </c>
      <c r="E552">
        <f t="shared" si="143"/>
        <v>0.68949918093819806</v>
      </c>
      <c r="F552" t="str">
        <f t="shared" si="144"/>
        <v/>
      </c>
      <c r="G552">
        <f t="shared" si="141"/>
        <v>-1204871.4075896607</v>
      </c>
      <c r="H552">
        <f t="shared" si="142"/>
        <v>-483615.86425668199</v>
      </c>
      <c r="I552">
        <f t="shared" si="145"/>
        <v>-0.10442647663521082</v>
      </c>
      <c r="J552">
        <f t="shared" si="146"/>
        <v>-5.3057083578386876E-3</v>
      </c>
      <c r="K552">
        <f t="shared" si="152"/>
        <v>5.3671799999999999E-2</v>
      </c>
      <c r="L552">
        <f t="shared" si="152"/>
        <v>-0.20847462805125835</v>
      </c>
      <c r="M552">
        <f t="shared" si="152"/>
        <v>0.173345</v>
      </c>
      <c r="N552">
        <f t="shared" si="152"/>
        <v>-3.0392077862618837E-2</v>
      </c>
      <c r="O552">
        <f t="shared" si="152"/>
        <v>-2.2750516224000008E-2</v>
      </c>
      <c r="P552">
        <f t="shared" si="152"/>
        <v>9.3547298416601626E-3</v>
      </c>
      <c r="Q552">
        <f t="shared" si="152"/>
        <v>-1.805744947200001E-6</v>
      </c>
      <c r="R552">
        <f t="shared" si="152"/>
        <v>-1.799715777986701E-3</v>
      </c>
      <c r="S552">
        <f t="shared" si="152"/>
        <v>6.6304742400000005E-2</v>
      </c>
      <c r="T552">
        <f t="shared" si="152"/>
        <v>4.2352696799999999E-2</v>
      </c>
      <c r="U552">
        <f t="shared" si="152"/>
        <v>-3.7428718080000003E-3</v>
      </c>
      <c r="V552">
        <f t="shared" si="152"/>
        <v>5.6163404003026066E-2</v>
      </c>
      <c r="W552">
        <f t="shared" si="152"/>
        <v>-4.2464649399890392E-2</v>
      </c>
      <c r="X552">
        <f t="shared" si="152"/>
        <v>-6.5142554411195555E-2</v>
      </c>
      <c r="Y552">
        <f t="shared" si="152"/>
        <v>-0.10347458399999999</v>
      </c>
      <c r="Z552">
        <f t="shared" si="152"/>
        <v>-2.7375446400000003E-2</v>
      </c>
      <c r="AA552">
        <f t="shared" si="151"/>
        <v>-9.2513899999999996E-2</v>
      </c>
      <c r="AB552">
        <f t="shared" si="151"/>
        <v>-1.9664000000000004E-2</v>
      </c>
      <c r="AC552">
        <f t="shared" si="151"/>
        <v>8.4138123311624721E-2</v>
      </c>
      <c r="AD552">
        <f t="shared" si="151"/>
        <v>-0.13954698176734151</v>
      </c>
      <c r="AE552">
        <f t="shared" si="151"/>
        <v>-3.8318150400000001E-2</v>
      </c>
      <c r="AF552">
        <f t="shared" si="151"/>
        <v>-0.16912863309069245</v>
      </c>
      <c r="AG552">
        <f t="shared" si="151"/>
        <v>1.6758095872000014E-5</v>
      </c>
      <c r="AH552">
        <f t="shared" si="151"/>
        <v>3.0422304000000001E-4</v>
      </c>
      <c r="AI552">
        <f t="shared" si="151"/>
        <v>1.2423906556835607E-5</v>
      </c>
      <c r="AJ552">
        <f t="shared" si="151"/>
        <v>3.1924012859600059E-2</v>
      </c>
      <c r="AK552">
        <f t="shared" si="151"/>
        <v>4.1260275112306923E-6</v>
      </c>
      <c r="AL552">
        <f t="shared" si="151"/>
        <v>2.3715171649915916E-2</v>
      </c>
      <c r="AM552">
        <f t="shared" si="151"/>
        <v>0.25588232</v>
      </c>
      <c r="AN552">
        <f t="shared" si="151"/>
        <v>1.0624423712931664E-6</v>
      </c>
      <c r="AO552">
        <f t="shared" si="151"/>
        <v>-1.2121577628677289E-2</v>
      </c>
      <c r="AP552">
        <f t="shared" si="136"/>
        <v>-1.7646307920132207E-2</v>
      </c>
      <c r="AQ552">
        <f t="shared" si="150"/>
        <v>-4.9709764057866458E-3</v>
      </c>
      <c r="AR552">
        <f t="shared" si="150"/>
        <v>1.4594223790000155E-2</v>
      </c>
      <c r="AS552">
        <f t="shared" si="150"/>
        <v>-2.6705302775749104E-2</v>
      </c>
      <c r="AT552">
        <f t="shared" si="150"/>
        <v>-1.1541060403200004E-3</v>
      </c>
      <c r="AU552">
        <f t="shared" si="150"/>
        <v>3.6098511360000009E-2</v>
      </c>
      <c r="AV552">
        <f t="shared" si="150"/>
        <v>2.2200006307980188E-2</v>
      </c>
      <c r="AW552">
        <f t="shared" si="150"/>
        <v>-1.781103411200001E-4</v>
      </c>
    </row>
    <row r="553" spans="1:49" x14ac:dyDescent="0.25">
      <c r="A553">
        <v>0.6</v>
      </c>
      <c r="B553">
        <v>7.9</v>
      </c>
      <c r="C553">
        <v>24</v>
      </c>
      <c r="D553">
        <v>0.6</v>
      </c>
      <c r="E553">
        <f t="shared" si="143"/>
        <v>0.68949918093819806</v>
      </c>
      <c r="F553" t="str">
        <f t="shared" si="144"/>
        <v/>
      </c>
      <c r="G553">
        <f t="shared" si="141"/>
        <v>48324.543172681515</v>
      </c>
      <c r="H553">
        <f t="shared" si="142"/>
        <v>427974.11519401398</v>
      </c>
      <c r="I553">
        <f t="shared" si="145"/>
        <v>4.1882990556016964E-3</v>
      </c>
      <c r="J553">
        <f t="shared" si="146"/>
        <v>4.6952674793114451E-3</v>
      </c>
      <c r="K553">
        <f t="shared" si="152"/>
        <v>5.3671799999999999E-2</v>
      </c>
      <c r="L553">
        <f t="shared" si="152"/>
        <v>-0.20847462805125835</v>
      </c>
      <c r="M553">
        <f t="shared" si="152"/>
        <v>0.26001749999999996</v>
      </c>
      <c r="N553">
        <f t="shared" si="152"/>
        <v>-3.0392077862618837E-2</v>
      </c>
      <c r="O553">
        <f t="shared" si="152"/>
        <v>-5.1188661504000005E-2</v>
      </c>
      <c r="P553">
        <f t="shared" si="152"/>
        <v>1.4032094762490243E-2</v>
      </c>
      <c r="Q553">
        <f t="shared" si="152"/>
        <v>-2.0568563539199999E-5</v>
      </c>
      <c r="R553">
        <f t="shared" si="152"/>
        <v>-2.6995736669800517E-3</v>
      </c>
      <c r="S553">
        <f t="shared" si="152"/>
        <v>0.1491856704</v>
      </c>
      <c r="T553">
        <f t="shared" si="152"/>
        <v>4.2352696799999999E-2</v>
      </c>
      <c r="U553">
        <f t="shared" si="152"/>
        <v>-1.2632192351999997E-2</v>
      </c>
      <c r="V553">
        <f t="shared" si="152"/>
        <v>8.4245106004539091E-2</v>
      </c>
      <c r="W553">
        <f t="shared" si="152"/>
        <v>-6.3696974099835588E-2</v>
      </c>
      <c r="X553">
        <f t="shared" si="152"/>
        <v>-6.5142554411195555E-2</v>
      </c>
      <c r="Y553">
        <f t="shared" si="152"/>
        <v>-0.10347458399999999</v>
      </c>
      <c r="Z553">
        <f t="shared" si="152"/>
        <v>-6.1594754399999993E-2</v>
      </c>
      <c r="AA553">
        <f t="shared" si="151"/>
        <v>-9.2513899999999996E-2</v>
      </c>
      <c r="AB553">
        <f t="shared" si="151"/>
        <v>-4.4243999999999999E-2</v>
      </c>
      <c r="AC553">
        <f t="shared" si="151"/>
        <v>0.12620718496743707</v>
      </c>
      <c r="AD553">
        <f t="shared" si="151"/>
        <v>-0.13954698176734151</v>
      </c>
      <c r="AE553">
        <f t="shared" si="151"/>
        <v>-8.6215838399999981E-2</v>
      </c>
      <c r="AF553">
        <f t="shared" si="151"/>
        <v>-0.25369294963603867</v>
      </c>
      <c r="AG553">
        <f t="shared" si="151"/>
        <v>2.86327778688E-4</v>
      </c>
      <c r="AH553">
        <f t="shared" si="151"/>
        <v>4.5633456000000001E-4</v>
      </c>
      <c r="AI553">
        <f t="shared" si="151"/>
        <v>9.4344040415970338E-5</v>
      </c>
      <c r="AJ553">
        <f t="shared" si="151"/>
        <v>3.1924012859600059E-2</v>
      </c>
      <c r="AK553">
        <f t="shared" si="151"/>
        <v>2.088801427560537E-5</v>
      </c>
      <c r="AL553">
        <f t="shared" si="151"/>
        <v>3.5572757474873873E-2</v>
      </c>
      <c r="AM553">
        <f t="shared" si="151"/>
        <v>0.38382347999999999</v>
      </c>
      <c r="AN553">
        <f t="shared" si="151"/>
        <v>1.815282395326682E-5</v>
      </c>
      <c r="AO553">
        <f t="shared" si="151"/>
        <v>-1.2121577628677289E-2</v>
      </c>
      <c r="AP553">
        <f t="shared" si="136"/>
        <v>-1.7646307920132207E-2</v>
      </c>
      <c r="AQ553">
        <f t="shared" si="150"/>
        <v>-1.118469691301995E-2</v>
      </c>
      <c r="AR553">
        <f t="shared" si="150"/>
        <v>2.1891335685000231E-2</v>
      </c>
      <c r="AS553">
        <f t="shared" si="150"/>
        <v>-6.0086931245435481E-2</v>
      </c>
      <c r="AT553">
        <f t="shared" si="150"/>
        <v>-5.8426618291199991E-3</v>
      </c>
      <c r="AU553">
        <f t="shared" si="150"/>
        <v>0.12183247584000001</v>
      </c>
      <c r="AV553">
        <f t="shared" si="150"/>
        <v>4.9950014192955403E-2</v>
      </c>
      <c r="AW553">
        <f t="shared" si="150"/>
        <v>-2.0287881043199998E-3</v>
      </c>
    </row>
    <row r="554" spans="1:49" x14ac:dyDescent="0.25">
      <c r="A554">
        <v>0.6</v>
      </c>
      <c r="B554">
        <v>7.9</v>
      </c>
      <c r="C554">
        <v>24</v>
      </c>
      <c r="D554">
        <v>0.8</v>
      </c>
      <c r="E554">
        <f t="shared" si="143"/>
        <v>0.68949918093819806</v>
      </c>
      <c r="F554">
        <f t="shared" si="144"/>
        <v>0.91327867281296116</v>
      </c>
      <c r="G554">
        <f t="shared" si="141"/>
        <v>1296809.441529494</v>
      </c>
      <c r="H554">
        <f t="shared" si="142"/>
        <v>1649273.1808735814</v>
      </c>
      <c r="I554">
        <f t="shared" si="145"/>
        <v>0.11239476677192467</v>
      </c>
      <c r="J554">
        <f t="shared" si="146"/>
        <v>1.8094035259926349E-2</v>
      </c>
      <c r="K554">
        <f t="shared" si="152"/>
        <v>5.3671799999999999E-2</v>
      </c>
      <c r="L554">
        <f t="shared" si="152"/>
        <v>-0.20847462805125835</v>
      </c>
      <c r="M554">
        <f t="shared" si="152"/>
        <v>0.34669</v>
      </c>
      <c r="N554">
        <f t="shared" si="152"/>
        <v>-3.0392077862618837E-2</v>
      </c>
      <c r="O554">
        <f t="shared" si="152"/>
        <v>-9.1002064896000032E-2</v>
      </c>
      <c r="P554">
        <f t="shared" si="152"/>
        <v>1.8709459683320325E-2</v>
      </c>
      <c r="Q554">
        <f t="shared" si="152"/>
        <v>-1.1556767662080007E-4</v>
      </c>
      <c r="R554">
        <f t="shared" si="152"/>
        <v>-3.599431555973402E-3</v>
      </c>
      <c r="S554">
        <f t="shared" si="152"/>
        <v>0.26521896960000002</v>
      </c>
      <c r="T554">
        <f t="shared" si="152"/>
        <v>4.2352696799999999E-2</v>
      </c>
      <c r="U554">
        <f t="shared" si="152"/>
        <v>-2.9942974464000002E-2</v>
      </c>
      <c r="V554">
        <f t="shared" si="152"/>
        <v>0.11232680800605213</v>
      </c>
      <c r="W554">
        <f t="shared" si="152"/>
        <v>-8.4929298799780784E-2</v>
      </c>
      <c r="X554">
        <f t="shared" si="152"/>
        <v>-6.5142554411195555E-2</v>
      </c>
      <c r="Y554">
        <f t="shared" si="152"/>
        <v>-0.10347458399999999</v>
      </c>
      <c r="Z554">
        <f t="shared" si="152"/>
        <v>-0.10950178560000001</v>
      </c>
      <c r="AA554">
        <f t="shared" si="151"/>
        <v>-9.2513899999999996E-2</v>
      </c>
      <c r="AB554">
        <f t="shared" si="151"/>
        <v>-7.8656000000000018E-2</v>
      </c>
      <c r="AC554">
        <f t="shared" si="151"/>
        <v>0.16827624662324944</v>
      </c>
      <c r="AD554">
        <f t="shared" si="151"/>
        <v>-0.13954698176734151</v>
      </c>
      <c r="AE554">
        <f t="shared" si="151"/>
        <v>-0.1532726016</v>
      </c>
      <c r="AF554">
        <f t="shared" si="151"/>
        <v>-0.33825726618138491</v>
      </c>
      <c r="AG554">
        <f t="shared" si="151"/>
        <v>2.1450362716160017E-3</v>
      </c>
      <c r="AH554">
        <f t="shared" si="151"/>
        <v>6.0844608000000001E-4</v>
      </c>
      <c r="AI554">
        <f t="shared" si="151"/>
        <v>3.9756500981873941E-4</v>
      </c>
      <c r="AJ554">
        <f t="shared" si="151"/>
        <v>3.1924012859600059E-2</v>
      </c>
      <c r="AK554">
        <f t="shared" si="151"/>
        <v>6.6016440179691077E-5</v>
      </c>
      <c r="AL554">
        <f t="shared" si="151"/>
        <v>4.7430343299831833E-2</v>
      </c>
      <c r="AM554">
        <f t="shared" si="151"/>
        <v>0.51176463999999999</v>
      </c>
      <c r="AN554">
        <f t="shared" si="151"/>
        <v>1.359926235255253E-4</v>
      </c>
      <c r="AO554">
        <f t="shared" si="151"/>
        <v>-1.2121577628677289E-2</v>
      </c>
      <c r="AP554">
        <f t="shared" si="136"/>
        <v>-1.7646307920132207E-2</v>
      </c>
      <c r="AQ554">
        <f t="shared" si="150"/>
        <v>-1.9883905623146583E-2</v>
      </c>
      <c r="AR554">
        <f t="shared" si="150"/>
        <v>2.9188447580000311E-2</v>
      </c>
      <c r="AS554">
        <f t="shared" si="150"/>
        <v>-0.10682121110299642</v>
      </c>
      <c r="AT554">
        <f t="shared" si="150"/>
        <v>-1.8465696645120006E-2</v>
      </c>
      <c r="AU554">
        <f t="shared" si="150"/>
        <v>0.28878809088000007</v>
      </c>
      <c r="AV554">
        <f t="shared" si="150"/>
        <v>8.8800025231920751E-2</v>
      </c>
      <c r="AW554">
        <f t="shared" si="150"/>
        <v>-1.1399061831680006E-2</v>
      </c>
    </row>
    <row r="555" spans="1:49" x14ac:dyDescent="0.25">
      <c r="A555">
        <v>0.6</v>
      </c>
      <c r="B555">
        <v>7.9</v>
      </c>
      <c r="C555">
        <v>24</v>
      </c>
      <c r="D555">
        <v>1</v>
      </c>
      <c r="E555">
        <f t="shared" si="143"/>
        <v>0.68949918093819806</v>
      </c>
      <c r="F555" t="str">
        <f t="shared" si="144"/>
        <v/>
      </c>
      <c r="G555">
        <f t="shared" si="141"/>
        <v>2506416.9235009365</v>
      </c>
      <c r="H555">
        <f t="shared" si="142"/>
        <v>3281111.2417739821</v>
      </c>
      <c r="I555">
        <f t="shared" si="145"/>
        <v>0.2172317200419501</v>
      </c>
      <c r="J555">
        <f t="shared" si="146"/>
        <v>3.5996791307158126E-2</v>
      </c>
      <c r="K555">
        <f t="shared" si="152"/>
        <v>5.3671799999999999E-2</v>
      </c>
      <c r="L555">
        <f t="shared" si="152"/>
        <v>-0.20847462805125835</v>
      </c>
      <c r="M555">
        <f t="shared" si="152"/>
        <v>0.43336249999999998</v>
      </c>
      <c r="N555">
        <f t="shared" si="152"/>
        <v>-3.0392077862618837E-2</v>
      </c>
      <c r="O555">
        <f t="shared" si="152"/>
        <v>-0.14219072640000002</v>
      </c>
      <c r="P555">
        <f t="shared" si="152"/>
        <v>2.3386824604150404E-2</v>
      </c>
      <c r="Q555">
        <f t="shared" si="152"/>
        <v>-4.408557E-4</v>
      </c>
      <c r="R555">
        <f t="shared" si="152"/>
        <v>-4.4992894449667527E-3</v>
      </c>
      <c r="S555">
        <f t="shared" si="152"/>
        <v>0.41440463999999999</v>
      </c>
      <c r="T555">
        <f t="shared" si="152"/>
        <v>4.2352696799999999E-2</v>
      </c>
      <c r="U555">
        <f t="shared" si="152"/>
        <v>-5.8482371999999991E-2</v>
      </c>
      <c r="V555">
        <f t="shared" si="152"/>
        <v>0.14040851000756516</v>
      </c>
      <c r="W555">
        <f t="shared" si="152"/>
        <v>-0.10616162349972598</v>
      </c>
      <c r="X555">
        <f t="shared" si="152"/>
        <v>-6.5142554411195555E-2</v>
      </c>
      <c r="Y555">
        <f t="shared" si="152"/>
        <v>-0.10347458399999999</v>
      </c>
      <c r="Z555">
        <f t="shared" si="152"/>
        <v>-0.17109653999999999</v>
      </c>
      <c r="AA555">
        <f t="shared" si="151"/>
        <v>-9.2513899999999996E-2</v>
      </c>
      <c r="AB555">
        <f t="shared" si="151"/>
        <v>-0.1229</v>
      </c>
      <c r="AC555">
        <f t="shared" si="151"/>
        <v>0.21034530827906181</v>
      </c>
      <c r="AD555">
        <f t="shared" si="151"/>
        <v>-0.13954698176734151</v>
      </c>
      <c r="AE555">
        <f t="shared" si="151"/>
        <v>-0.23948843999999997</v>
      </c>
      <c r="AF555">
        <f t="shared" si="151"/>
        <v>-0.42282158272673115</v>
      </c>
      <c r="AG555">
        <f t="shared" si="151"/>
        <v>1.0228330000000001E-2</v>
      </c>
      <c r="AH555">
        <f t="shared" si="151"/>
        <v>7.6055760000000002E-4</v>
      </c>
      <c r="AI555">
        <f t="shared" si="151"/>
        <v>1.2132721246909766E-3</v>
      </c>
      <c r="AJ555">
        <f t="shared" si="151"/>
        <v>3.1924012859600059E-2</v>
      </c>
      <c r="AK555">
        <f t="shared" si="151"/>
        <v>1.6117294965744888E-4</v>
      </c>
      <c r="AL555">
        <f t="shared" si="151"/>
        <v>5.9287929124789786E-2</v>
      </c>
      <c r="AM555">
        <f t="shared" si="151"/>
        <v>0.63970579999999999</v>
      </c>
      <c r="AN555">
        <f t="shared" si="151"/>
        <v>6.4846336138498883E-4</v>
      </c>
      <c r="AO555">
        <f t="shared" si="151"/>
        <v>-1.2121577628677289E-2</v>
      </c>
      <c r="AP555">
        <f t="shared" si="136"/>
        <v>-1.7646307920132207E-2</v>
      </c>
      <c r="AQ555">
        <f t="shared" si="150"/>
        <v>-3.1068602536166529E-2</v>
      </c>
      <c r="AR555">
        <f t="shared" si="150"/>
        <v>3.6485559475000387E-2</v>
      </c>
      <c r="AS555">
        <f t="shared" si="150"/>
        <v>-0.16690814234843188</v>
      </c>
      <c r="AT555">
        <f t="shared" si="150"/>
        <v>-4.5082267199999998E-2</v>
      </c>
      <c r="AU555">
        <f t="shared" si="150"/>
        <v>0.56403924000000005</v>
      </c>
      <c r="AV555">
        <f t="shared" si="150"/>
        <v>0.13875003942487613</v>
      </c>
      <c r="AW555">
        <f t="shared" si="150"/>
        <v>-4.3483969999999997E-2</v>
      </c>
    </row>
    <row r="556" spans="1:49" x14ac:dyDescent="0.25">
      <c r="A556">
        <v>0.6</v>
      </c>
      <c r="B556">
        <v>7.9</v>
      </c>
      <c r="C556">
        <v>24</v>
      </c>
      <c r="D556">
        <v>1.2</v>
      </c>
      <c r="E556">
        <f t="shared" si="143"/>
        <v>0.68949918093819806</v>
      </c>
      <c r="F556" t="str">
        <f t="shared" si="144"/>
        <v/>
      </c>
      <c r="G556">
        <f t="shared" si="141"/>
        <v>3641066.4404376107</v>
      </c>
      <c r="H556">
        <f t="shared" si="142"/>
        <v>5333623.0902017839</v>
      </c>
      <c r="I556">
        <f t="shared" si="145"/>
        <v>0.31557204957684576</v>
      </c>
      <c r="J556">
        <f t="shared" si="146"/>
        <v>5.8514723562139673E-2</v>
      </c>
      <c r="K556">
        <f t="shared" si="152"/>
        <v>5.3671799999999999E-2</v>
      </c>
      <c r="L556">
        <f t="shared" si="152"/>
        <v>-0.20847462805125835</v>
      </c>
      <c r="M556">
        <f t="shared" si="152"/>
        <v>0.52003499999999991</v>
      </c>
      <c r="N556">
        <f t="shared" si="152"/>
        <v>-3.0392077862618837E-2</v>
      </c>
      <c r="O556">
        <f t="shared" si="152"/>
        <v>-0.20475464601600002</v>
      </c>
      <c r="P556">
        <f t="shared" si="152"/>
        <v>2.8064189524980486E-2</v>
      </c>
      <c r="Q556">
        <f t="shared" si="152"/>
        <v>-1.3163880665087999E-3</v>
      </c>
      <c r="R556">
        <f t="shared" si="152"/>
        <v>-5.3991473339601035E-3</v>
      </c>
      <c r="S556">
        <f t="shared" si="152"/>
        <v>0.59674268159999999</v>
      </c>
      <c r="T556">
        <f t="shared" si="152"/>
        <v>4.2352696799999999E-2</v>
      </c>
      <c r="U556">
        <f t="shared" si="152"/>
        <v>-0.10105753881599998</v>
      </c>
      <c r="V556">
        <f t="shared" si="152"/>
        <v>0.16849021200907818</v>
      </c>
      <c r="W556">
        <f t="shared" si="152"/>
        <v>-0.12739394819967118</v>
      </c>
      <c r="X556">
        <f t="shared" si="152"/>
        <v>-6.5142554411195555E-2</v>
      </c>
      <c r="Y556">
        <f t="shared" si="152"/>
        <v>-0.10347458399999999</v>
      </c>
      <c r="Z556">
        <f t="shared" si="152"/>
        <v>-0.24637901759999997</v>
      </c>
      <c r="AA556">
        <f t="shared" si="151"/>
        <v>-9.2513899999999996E-2</v>
      </c>
      <c r="AB556">
        <f t="shared" si="151"/>
        <v>-0.17697599999999999</v>
      </c>
      <c r="AC556">
        <f t="shared" si="151"/>
        <v>0.25241436993487415</v>
      </c>
      <c r="AD556">
        <f t="shared" si="151"/>
        <v>-0.13954698176734151</v>
      </c>
      <c r="AE556">
        <f t="shared" si="151"/>
        <v>-0.34486335359999992</v>
      </c>
      <c r="AF556">
        <f t="shared" si="151"/>
        <v>-0.50738589927207733</v>
      </c>
      <c r="AG556">
        <f t="shared" si="151"/>
        <v>3.6649955672064E-2</v>
      </c>
      <c r="AH556">
        <f t="shared" si="151"/>
        <v>9.1266912000000002E-4</v>
      </c>
      <c r="AI556">
        <f t="shared" si="151"/>
        <v>3.0190092933110508E-3</v>
      </c>
      <c r="AJ556">
        <f t="shared" si="151"/>
        <v>3.1924012859600059E-2</v>
      </c>
      <c r="AK556">
        <f t="shared" si="151"/>
        <v>3.3420822840968592E-4</v>
      </c>
      <c r="AL556">
        <f t="shared" si="151"/>
        <v>7.1145514949747746E-2</v>
      </c>
      <c r="AM556">
        <f t="shared" si="151"/>
        <v>0.76764695999999999</v>
      </c>
      <c r="AN556">
        <f t="shared" si="151"/>
        <v>2.3235614660181529E-3</v>
      </c>
      <c r="AO556">
        <f t="shared" si="151"/>
        <v>-1.2121577628677289E-2</v>
      </c>
      <c r="AP556">
        <f t="shared" si="136"/>
        <v>-1.7646307920132207E-2</v>
      </c>
      <c r="AQ556">
        <f t="shared" si="150"/>
        <v>-4.4738787652079802E-2</v>
      </c>
      <c r="AR556">
        <f t="shared" si="150"/>
        <v>4.3782671370000463E-2</v>
      </c>
      <c r="AS556">
        <f t="shared" si="150"/>
        <v>-0.24034772498174192</v>
      </c>
      <c r="AT556">
        <f t="shared" si="150"/>
        <v>-9.3482589265919985E-2</v>
      </c>
      <c r="AU556">
        <f t="shared" si="150"/>
        <v>0.97465980672000008</v>
      </c>
      <c r="AV556">
        <f t="shared" si="150"/>
        <v>0.19980005677182161</v>
      </c>
      <c r="AW556">
        <f t="shared" si="150"/>
        <v>-0.12984243867647999</v>
      </c>
    </row>
    <row r="557" spans="1:49" x14ac:dyDescent="0.25">
      <c r="A557">
        <v>0.6</v>
      </c>
      <c r="B557">
        <v>7.9</v>
      </c>
      <c r="C557">
        <v>24</v>
      </c>
      <c r="D557">
        <v>1.4</v>
      </c>
      <c r="E557">
        <f t="shared" si="143"/>
        <v>0.68949918093819806</v>
      </c>
      <c r="F557" t="str">
        <f t="shared" si="144"/>
        <v/>
      </c>
      <c r="G557">
        <f t="shared" si="141"/>
        <v>4661708.5042026527</v>
      </c>
      <c r="H557">
        <f t="shared" si="142"/>
        <v>7710575.0059792167</v>
      </c>
      <c r="I557">
        <f t="shared" si="145"/>
        <v>0.40403132743280418</v>
      </c>
      <c r="J557">
        <f t="shared" si="146"/>
        <v>8.4592060096797733E-2</v>
      </c>
      <c r="K557">
        <f t="shared" si="152"/>
        <v>5.3671799999999999E-2</v>
      </c>
      <c r="L557">
        <f t="shared" si="152"/>
        <v>-0.20847462805125835</v>
      </c>
      <c r="M557">
        <f t="shared" si="152"/>
        <v>0.60670749999999996</v>
      </c>
      <c r="N557">
        <f t="shared" si="152"/>
        <v>-3.0392077862618837E-2</v>
      </c>
      <c r="O557">
        <f t="shared" si="152"/>
        <v>-0.27869382374399998</v>
      </c>
      <c r="P557">
        <f t="shared" si="152"/>
        <v>3.2741554445810561E-2</v>
      </c>
      <c r="Q557">
        <f t="shared" si="152"/>
        <v>-3.3194388639551987E-3</v>
      </c>
      <c r="R557">
        <f t="shared" si="152"/>
        <v>-6.2990052229534533E-3</v>
      </c>
      <c r="S557">
        <f t="shared" si="152"/>
        <v>0.81223309439999991</v>
      </c>
      <c r="T557">
        <f t="shared" si="152"/>
        <v>4.2352696799999999E-2</v>
      </c>
      <c r="U557">
        <f t="shared" si="152"/>
        <v>-0.16047562876799992</v>
      </c>
      <c r="V557">
        <f t="shared" si="152"/>
        <v>0.19657191401059121</v>
      </c>
      <c r="W557">
        <f t="shared" si="152"/>
        <v>-0.14862627289961636</v>
      </c>
      <c r="X557">
        <f t="shared" si="152"/>
        <v>-6.5142554411195555E-2</v>
      </c>
      <c r="Y557">
        <f t="shared" si="152"/>
        <v>-0.10347458399999999</v>
      </c>
      <c r="Z557">
        <f t="shared" si="152"/>
        <v>-0.33534921839999993</v>
      </c>
      <c r="AA557">
        <f t="shared" si="151"/>
        <v>-9.2513899999999996E-2</v>
      </c>
      <c r="AB557">
        <f t="shared" si="151"/>
        <v>-0.24088399999999996</v>
      </c>
      <c r="AC557">
        <f t="shared" si="151"/>
        <v>0.29448343159068652</v>
      </c>
      <c r="AD557">
        <f t="shared" si="151"/>
        <v>-0.13954698176734151</v>
      </c>
      <c r="AE557">
        <f t="shared" si="151"/>
        <v>-0.46939734239999986</v>
      </c>
      <c r="AF557">
        <f t="shared" si="151"/>
        <v>-0.59195021581742358</v>
      </c>
      <c r="AG557">
        <f t="shared" si="151"/>
        <v>0.10782041053683195</v>
      </c>
      <c r="AH557">
        <f t="shared" si="151"/>
        <v>1.06478064E-3</v>
      </c>
      <c r="AI557">
        <f t="shared" si="151"/>
        <v>6.5252686718979954E-3</v>
      </c>
      <c r="AJ557">
        <f t="shared" si="151"/>
        <v>3.1924012859600059E-2</v>
      </c>
      <c r="AK557">
        <f t="shared" si="151"/>
        <v>6.1916200340405539E-4</v>
      </c>
      <c r="AL557">
        <f t="shared" si="151"/>
        <v>8.3003100774705699E-2</v>
      </c>
      <c r="AM557">
        <f t="shared" si="151"/>
        <v>0.89558811999999988</v>
      </c>
      <c r="AN557">
        <f t="shared" si="151"/>
        <v>6.8356795139209925E-3</v>
      </c>
      <c r="AO557">
        <f t="shared" si="151"/>
        <v>-1.2121577628677289E-2</v>
      </c>
      <c r="AP557">
        <f t="shared" si="136"/>
        <v>-1.7646307920132207E-2</v>
      </c>
      <c r="AQ557">
        <f t="shared" si="150"/>
        <v>-6.0894460970886397E-2</v>
      </c>
      <c r="AR557">
        <f t="shared" si="150"/>
        <v>5.1079783265000532E-2</v>
      </c>
      <c r="AS557">
        <f t="shared" si="150"/>
        <v>-0.32713995900292647</v>
      </c>
      <c r="AT557">
        <f t="shared" si="150"/>
        <v>-0.17318803767551993</v>
      </c>
      <c r="AU557">
        <f t="shared" si="150"/>
        <v>1.5477236745599998</v>
      </c>
      <c r="AV557">
        <f t="shared" si="150"/>
        <v>0.27195007727275716</v>
      </c>
      <c r="AW557">
        <f t="shared" si="150"/>
        <v>-0.32741411753791982</v>
      </c>
    </row>
    <row r="558" spans="1:49" x14ac:dyDescent="0.25">
      <c r="A558">
        <v>0.6</v>
      </c>
      <c r="B558">
        <v>7.9</v>
      </c>
      <c r="C558">
        <v>24</v>
      </c>
      <c r="D558">
        <v>1.6</v>
      </c>
      <c r="E558">
        <f t="shared" si="143"/>
        <v>0.68949918093819806</v>
      </c>
      <c r="F558" t="str">
        <f t="shared" si="144"/>
        <v/>
      </c>
      <c r="G558">
        <f t="shared" si="141"/>
        <v>5525035.5423942534</v>
      </c>
      <c r="H558">
        <f t="shared" si="142"/>
        <v>10207406.508201646</v>
      </c>
      <c r="I558">
        <f t="shared" si="145"/>
        <v>0.47885607654243234</v>
      </c>
      <c r="J558">
        <f t="shared" si="146"/>
        <v>0.11198458533957037</v>
      </c>
      <c r="K558">
        <f t="shared" si="152"/>
        <v>5.3671799999999999E-2</v>
      </c>
      <c r="L558">
        <f t="shared" si="152"/>
        <v>-0.20847462805125835</v>
      </c>
      <c r="M558">
        <f t="shared" si="152"/>
        <v>0.69338</v>
      </c>
      <c r="N558">
        <f t="shared" si="152"/>
        <v>-3.0392077862618837E-2</v>
      </c>
      <c r="O558">
        <f t="shared" si="152"/>
        <v>-0.36400825958400013</v>
      </c>
      <c r="P558">
        <f t="shared" si="152"/>
        <v>3.741891936664065E-2</v>
      </c>
      <c r="Q558">
        <f t="shared" si="152"/>
        <v>-7.3963313037312042E-3</v>
      </c>
      <c r="R558">
        <f t="shared" si="152"/>
        <v>-7.198863111946804E-3</v>
      </c>
      <c r="S558">
        <f t="shared" si="152"/>
        <v>1.0608758784000001</v>
      </c>
      <c r="T558">
        <f t="shared" si="152"/>
        <v>4.2352696799999999E-2</v>
      </c>
      <c r="U558">
        <f t="shared" si="152"/>
        <v>-0.23954379571200002</v>
      </c>
      <c r="V558">
        <f t="shared" si="152"/>
        <v>0.22465361601210426</v>
      </c>
      <c r="W558">
        <f t="shared" si="152"/>
        <v>-0.16985859759956157</v>
      </c>
      <c r="X558">
        <f t="shared" si="152"/>
        <v>-6.5142554411195555E-2</v>
      </c>
      <c r="Y558">
        <f t="shared" si="152"/>
        <v>-0.10347458399999999</v>
      </c>
      <c r="Z558">
        <f t="shared" si="152"/>
        <v>-0.43800714240000005</v>
      </c>
      <c r="AA558">
        <f t="shared" si="151"/>
        <v>-9.2513899999999996E-2</v>
      </c>
      <c r="AB558">
        <f t="shared" si="151"/>
        <v>-0.31462400000000007</v>
      </c>
      <c r="AC558">
        <f t="shared" si="151"/>
        <v>0.33655249324649888</v>
      </c>
      <c r="AD558">
        <f t="shared" si="151"/>
        <v>-0.13954698176734151</v>
      </c>
      <c r="AE558">
        <f t="shared" si="151"/>
        <v>-0.61309040640000001</v>
      </c>
      <c r="AF558">
        <f t="shared" si="151"/>
        <v>-0.67651453236276982</v>
      </c>
      <c r="AG558">
        <f t="shared" si="151"/>
        <v>0.27456464276684822</v>
      </c>
      <c r="AH558">
        <f t="shared" si="151"/>
        <v>1.21689216E-3</v>
      </c>
      <c r="AI558">
        <f t="shared" si="151"/>
        <v>1.2722080314199661E-2</v>
      </c>
      <c r="AJ558">
        <f t="shared" si="151"/>
        <v>3.1924012859600059E-2</v>
      </c>
      <c r="AK558">
        <f t="shared" si="151"/>
        <v>1.0562630428750572E-3</v>
      </c>
      <c r="AL558">
        <f t="shared" si="151"/>
        <v>9.4860686599663666E-2</v>
      </c>
      <c r="AM558">
        <f t="shared" si="151"/>
        <v>1.02352928</v>
      </c>
      <c r="AN558">
        <f t="shared" si="151"/>
        <v>1.7407055811267239E-2</v>
      </c>
      <c r="AO558">
        <f t="shared" si="151"/>
        <v>-1.2121577628677289E-2</v>
      </c>
      <c r="AP558">
        <f t="shared" ref="AP558:AW589" si="153">AP$4*$A558^AP$1*$D558^AP$2*$E558^AP$3</f>
        <v>-1.7646307920132207E-2</v>
      </c>
      <c r="AQ558">
        <f t="shared" si="153"/>
        <v>-7.9535622492586333E-2</v>
      </c>
      <c r="AR558">
        <f t="shared" si="153"/>
        <v>5.8376895160000622E-2</v>
      </c>
      <c r="AS558">
        <f t="shared" si="153"/>
        <v>-0.42728484441198566</v>
      </c>
      <c r="AT558">
        <f t="shared" si="153"/>
        <v>-0.2954511463219201</v>
      </c>
      <c r="AU558">
        <f t="shared" si="153"/>
        <v>2.3103047270400006</v>
      </c>
      <c r="AV558">
        <f t="shared" si="153"/>
        <v>0.355200100927683</v>
      </c>
      <c r="AW558">
        <f t="shared" si="153"/>
        <v>-0.72953995722752041</v>
      </c>
    </row>
    <row r="559" spans="1:49" x14ac:dyDescent="0.25">
      <c r="A559">
        <v>0.6</v>
      </c>
      <c r="B559">
        <v>7.9</v>
      </c>
      <c r="C559">
        <v>24.5</v>
      </c>
      <c r="D559">
        <v>0.4</v>
      </c>
      <c r="E559">
        <f t="shared" si="143"/>
        <v>0.70386374720774392</v>
      </c>
      <c r="F559" t="str">
        <f t="shared" si="144"/>
        <v/>
      </c>
      <c r="G559">
        <f t="shared" si="141"/>
        <v>-1292995.0703459419</v>
      </c>
      <c r="H559">
        <f t="shared" si="142"/>
        <v>-548540.02117515635</v>
      </c>
      <c r="I559">
        <f t="shared" si="145"/>
        <v>-0.11206417436117598</v>
      </c>
      <c r="J559">
        <f t="shared" si="146"/>
        <v>-6.0179857404622471E-3</v>
      </c>
      <c r="K559">
        <f t="shared" si="152"/>
        <v>5.3671799999999999E-2</v>
      </c>
      <c r="L559">
        <f t="shared" si="152"/>
        <v>-0.21281784946899293</v>
      </c>
      <c r="M559">
        <f t="shared" si="152"/>
        <v>0.173345</v>
      </c>
      <c r="N559">
        <f t="shared" si="152"/>
        <v>-3.167160544624472E-2</v>
      </c>
      <c r="O559">
        <f t="shared" si="152"/>
        <v>-2.2750516224000008E-2</v>
      </c>
      <c r="P559">
        <f t="shared" si="152"/>
        <v>9.9516656823411889E-3</v>
      </c>
      <c r="Q559">
        <f t="shared" si="152"/>
        <v>-1.805744947200001E-6</v>
      </c>
      <c r="R559">
        <f t="shared" si="152"/>
        <v>-1.9544442855747388E-3</v>
      </c>
      <c r="S559">
        <f t="shared" si="152"/>
        <v>6.6304742400000005E-2</v>
      </c>
      <c r="T559">
        <f t="shared" si="152"/>
        <v>4.2352696799999999E-2</v>
      </c>
      <c r="U559">
        <f t="shared" si="152"/>
        <v>-3.7428718080000003E-3</v>
      </c>
      <c r="V559">
        <f t="shared" si="152"/>
        <v>5.7333474919755781E-2</v>
      </c>
      <c r="W559">
        <f t="shared" si="152"/>
        <v>-4.3349329595721443E-2</v>
      </c>
      <c r="X559">
        <f t="shared" si="152"/>
        <v>-6.7885101189791908E-2</v>
      </c>
      <c r="Y559">
        <f t="shared" si="152"/>
        <v>-0.10347458399999999</v>
      </c>
      <c r="Z559">
        <f t="shared" ref="Z559:AO574" si="154">Z$4*$A559^Z$1*$D559^Z$2*$E559^Z$3</f>
        <v>-2.7375446400000003E-2</v>
      </c>
      <c r="AA559">
        <f t="shared" si="154"/>
        <v>-9.2513899999999996E-2</v>
      </c>
      <c r="AB559">
        <f t="shared" si="154"/>
        <v>-1.9664000000000004E-2</v>
      </c>
      <c r="AC559">
        <f t="shared" si="154"/>
        <v>8.5891000880616908E-2</v>
      </c>
      <c r="AD559">
        <f t="shared" si="154"/>
        <v>-0.14542200660737284</v>
      </c>
      <c r="AE559">
        <f t="shared" si="154"/>
        <v>-3.8318150400000001E-2</v>
      </c>
      <c r="AF559">
        <f t="shared" si="154"/>
        <v>-0.17265214628008191</v>
      </c>
      <c r="AG559">
        <f t="shared" si="154"/>
        <v>1.6758095872000014E-5</v>
      </c>
      <c r="AH559">
        <f t="shared" si="154"/>
        <v>3.0422304000000001E-4</v>
      </c>
      <c r="AI559">
        <f t="shared" si="154"/>
        <v>1.2946961650591275E-5</v>
      </c>
      <c r="AJ559">
        <f t="shared" si="154"/>
        <v>3.2589096460841731E-2</v>
      </c>
      <c r="AK559">
        <f t="shared" si="154"/>
        <v>4.4807580119512517E-6</v>
      </c>
      <c r="AL559">
        <f t="shared" si="154"/>
        <v>2.4713596845246578E-2</v>
      </c>
      <c r="AM559">
        <f t="shared" si="154"/>
        <v>0.25588232</v>
      </c>
      <c r="AN559">
        <f t="shared" si="154"/>
        <v>1.0845765873617742E-6</v>
      </c>
      <c r="AO559">
        <f t="shared" si="154"/>
        <v>-1.23741104959414E-2</v>
      </c>
      <c r="AP559">
        <f t="shared" si="153"/>
        <v>-1.9163429080216413E-2</v>
      </c>
      <c r="AQ559">
        <f t="shared" si="153"/>
        <v>-5.1802579645372129E-3</v>
      </c>
      <c r="AR559">
        <f t="shared" si="153"/>
        <v>1.5525497636987566E-2</v>
      </c>
      <c r="AS559">
        <f t="shared" si="153"/>
        <v>-2.726166325024388E-2</v>
      </c>
      <c r="AT559">
        <f t="shared" si="153"/>
        <v>-1.1541060403200004E-3</v>
      </c>
      <c r="AU559">
        <f t="shared" si="153"/>
        <v>3.6098511360000009E-2</v>
      </c>
      <c r="AV559">
        <f t="shared" si="153"/>
        <v>2.2662506439396442E-2</v>
      </c>
      <c r="AW559">
        <f t="shared" si="153"/>
        <v>-1.781103411200001E-4</v>
      </c>
    </row>
    <row r="560" spans="1:49" x14ac:dyDescent="0.25">
      <c r="A560">
        <v>0.6</v>
      </c>
      <c r="B560">
        <v>7.9</v>
      </c>
      <c r="C560">
        <v>24.5</v>
      </c>
      <c r="D560">
        <v>0.6</v>
      </c>
      <c r="E560">
        <f t="shared" si="143"/>
        <v>0.70386374720774392</v>
      </c>
      <c r="F560" t="str">
        <f t="shared" si="144"/>
        <v/>
      </c>
      <c r="G560">
        <f t="shared" si="141"/>
        <v>-35601.610868760443</v>
      </c>
      <c r="H560">
        <f t="shared" si="142"/>
        <v>360368.78136739082</v>
      </c>
      <c r="I560">
        <f t="shared" si="145"/>
        <v>-3.0855996433676036E-3</v>
      </c>
      <c r="J560">
        <f t="shared" si="146"/>
        <v>3.9535751337352668E-3</v>
      </c>
      <c r="K560">
        <f t="shared" ref="K560:Z575" si="155">K$4*$A560^K$1*$D560^K$2*$E560^K$3</f>
        <v>5.3671799999999999E-2</v>
      </c>
      <c r="L560">
        <f t="shared" si="155"/>
        <v>-0.21281784946899293</v>
      </c>
      <c r="M560">
        <f t="shared" si="155"/>
        <v>0.26001749999999996</v>
      </c>
      <c r="N560">
        <f t="shared" si="155"/>
        <v>-3.167160544624472E-2</v>
      </c>
      <c r="O560">
        <f t="shared" si="155"/>
        <v>-5.1188661504000005E-2</v>
      </c>
      <c r="P560">
        <f t="shared" si="155"/>
        <v>1.4927498523511783E-2</v>
      </c>
      <c r="Q560">
        <f t="shared" si="155"/>
        <v>-2.0568563539199999E-5</v>
      </c>
      <c r="R560">
        <f t="shared" si="155"/>
        <v>-2.9316664283621087E-3</v>
      </c>
      <c r="S560">
        <f t="shared" si="155"/>
        <v>0.1491856704</v>
      </c>
      <c r="T560">
        <f t="shared" si="155"/>
        <v>4.2352696799999999E-2</v>
      </c>
      <c r="U560">
        <f t="shared" si="155"/>
        <v>-1.2632192351999997E-2</v>
      </c>
      <c r="V560">
        <f t="shared" si="155"/>
        <v>8.6000212379633664E-2</v>
      </c>
      <c r="W560">
        <f t="shared" si="155"/>
        <v>-6.5023994393582168E-2</v>
      </c>
      <c r="X560">
        <f t="shared" si="155"/>
        <v>-6.7885101189791908E-2</v>
      </c>
      <c r="Y560">
        <f t="shared" si="155"/>
        <v>-0.10347458399999999</v>
      </c>
      <c r="Z560">
        <f t="shared" si="155"/>
        <v>-6.1594754399999993E-2</v>
      </c>
      <c r="AA560">
        <f t="shared" si="154"/>
        <v>-9.2513899999999996E-2</v>
      </c>
      <c r="AB560">
        <f t="shared" si="154"/>
        <v>-4.4243999999999999E-2</v>
      </c>
      <c r="AC560">
        <f t="shared" si="154"/>
        <v>0.12883650132092536</v>
      </c>
      <c r="AD560">
        <f t="shared" si="154"/>
        <v>-0.14542200660737284</v>
      </c>
      <c r="AE560">
        <f t="shared" si="154"/>
        <v>-8.6215838399999981E-2</v>
      </c>
      <c r="AF560">
        <f t="shared" si="154"/>
        <v>-0.25897821942012283</v>
      </c>
      <c r="AG560">
        <f t="shared" si="154"/>
        <v>2.86327778688E-4</v>
      </c>
      <c r="AH560">
        <f t="shared" si="154"/>
        <v>4.5633456000000001E-4</v>
      </c>
      <c r="AI560">
        <f t="shared" si="154"/>
        <v>9.8315990034177438E-5</v>
      </c>
      <c r="AJ560">
        <f t="shared" si="154"/>
        <v>3.2589096460841731E-2</v>
      </c>
      <c r="AK560">
        <f t="shared" si="154"/>
        <v>2.2683837435503198E-5</v>
      </c>
      <c r="AL560">
        <f t="shared" si="154"/>
        <v>3.7070395267869871E-2</v>
      </c>
      <c r="AM560">
        <f t="shared" si="154"/>
        <v>0.38382347999999999</v>
      </c>
      <c r="AN560">
        <f t="shared" si="154"/>
        <v>1.8531007785626547E-5</v>
      </c>
      <c r="AO560">
        <f t="shared" si="154"/>
        <v>-1.23741104959414E-2</v>
      </c>
      <c r="AP560">
        <f t="shared" si="153"/>
        <v>-1.9163429080216413E-2</v>
      </c>
      <c r="AQ560">
        <f t="shared" si="153"/>
        <v>-1.1655580420208726E-2</v>
      </c>
      <c r="AR560">
        <f t="shared" si="153"/>
        <v>2.3288246455481349E-2</v>
      </c>
      <c r="AS560">
        <f t="shared" si="153"/>
        <v>-6.1338742313048727E-2</v>
      </c>
      <c r="AT560">
        <f t="shared" si="153"/>
        <v>-5.8426618291199991E-3</v>
      </c>
      <c r="AU560">
        <f t="shared" si="153"/>
        <v>0.12183247584000001</v>
      </c>
      <c r="AV560">
        <f t="shared" si="153"/>
        <v>5.0990639488641978E-2</v>
      </c>
      <c r="AW560">
        <f t="shared" si="153"/>
        <v>-2.0287881043199998E-3</v>
      </c>
    </row>
    <row r="561" spans="1:49" x14ac:dyDescent="0.25">
      <c r="A561">
        <v>0.6</v>
      </c>
      <c r="B561">
        <v>7.9</v>
      </c>
      <c r="C561">
        <v>24.5</v>
      </c>
      <c r="D561">
        <v>0.8</v>
      </c>
      <c r="E561">
        <f t="shared" si="143"/>
        <v>0.70386374720774392</v>
      </c>
      <c r="F561">
        <f t="shared" si="144"/>
        <v>0.92242256819579693</v>
      </c>
      <c r="G561">
        <f t="shared" si="141"/>
        <v>1217080.7962028908</v>
      </c>
      <c r="H561">
        <f t="shared" si="142"/>
        <v>1577731.3845188841</v>
      </c>
      <c r="I561">
        <f t="shared" si="145"/>
        <v>0.10548466709995119</v>
      </c>
      <c r="J561">
        <f t="shared" si="146"/>
        <v>1.7309156320031924E-2</v>
      </c>
      <c r="K561">
        <f t="shared" si="155"/>
        <v>5.3671799999999999E-2</v>
      </c>
      <c r="L561">
        <f t="shared" si="155"/>
        <v>-0.21281784946899293</v>
      </c>
      <c r="M561">
        <f t="shared" si="155"/>
        <v>0.34669</v>
      </c>
      <c r="N561">
        <f t="shared" si="155"/>
        <v>-3.167160544624472E-2</v>
      </c>
      <c r="O561">
        <f t="shared" si="155"/>
        <v>-9.1002064896000032E-2</v>
      </c>
      <c r="P561">
        <f t="shared" si="155"/>
        <v>1.9903331364682378E-2</v>
      </c>
      <c r="Q561">
        <f t="shared" si="155"/>
        <v>-1.1556767662080007E-4</v>
      </c>
      <c r="R561">
        <f t="shared" si="155"/>
        <v>-3.9088885711494777E-3</v>
      </c>
      <c r="S561">
        <f t="shared" si="155"/>
        <v>0.26521896960000002</v>
      </c>
      <c r="T561">
        <f t="shared" si="155"/>
        <v>4.2352696799999999E-2</v>
      </c>
      <c r="U561">
        <f t="shared" si="155"/>
        <v>-2.9942974464000002E-2</v>
      </c>
      <c r="V561">
        <f t="shared" si="155"/>
        <v>0.11466694983951156</v>
      </c>
      <c r="W561">
        <f t="shared" si="155"/>
        <v>-8.6698659191442887E-2</v>
      </c>
      <c r="X561">
        <f t="shared" si="155"/>
        <v>-6.7885101189791908E-2</v>
      </c>
      <c r="Y561">
        <f t="shared" si="155"/>
        <v>-0.10347458399999999</v>
      </c>
      <c r="Z561">
        <f t="shared" si="155"/>
        <v>-0.10950178560000001</v>
      </c>
      <c r="AA561">
        <f t="shared" si="154"/>
        <v>-9.2513899999999996E-2</v>
      </c>
      <c r="AB561">
        <f t="shared" si="154"/>
        <v>-7.8656000000000018E-2</v>
      </c>
      <c r="AC561">
        <f t="shared" si="154"/>
        <v>0.17178200176123382</v>
      </c>
      <c r="AD561">
        <f t="shared" si="154"/>
        <v>-0.14542200660737284</v>
      </c>
      <c r="AE561">
        <f t="shared" si="154"/>
        <v>-0.1532726016</v>
      </c>
      <c r="AF561">
        <f t="shared" si="154"/>
        <v>-0.34530429256016382</v>
      </c>
      <c r="AG561">
        <f t="shared" si="154"/>
        <v>2.1450362716160017E-3</v>
      </c>
      <c r="AH561">
        <f t="shared" si="154"/>
        <v>6.0844608000000001E-4</v>
      </c>
      <c r="AI561">
        <f t="shared" si="154"/>
        <v>4.143027728189208E-4</v>
      </c>
      <c r="AJ561">
        <f t="shared" si="154"/>
        <v>3.2589096460841731E-2</v>
      </c>
      <c r="AK561">
        <f t="shared" si="154"/>
        <v>7.1692128191220027E-5</v>
      </c>
      <c r="AL561">
        <f t="shared" si="154"/>
        <v>4.9427193690493157E-2</v>
      </c>
      <c r="AM561">
        <f t="shared" si="154"/>
        <v>0.51176463999999999</v>
      </c>
      <c r="AN561">
        <f t="shared" si="154"/>
        <v>1.3882580318230709E-4</v>
      </c>
      <c r="AO561">
        <f t="shared" si="154"/>
        <v>-1.23741104959414E-2</v>
      </c>
      <c r="AP561">
        <f t="shared" si="153"/>
        <v>-1.9163429080216413E-2</v>
      </c>
      <c r="AQ561">
        <f t="shared" si="153"/>
        <v>-2.0721031858148851E-2</v>
      </c>
      <c r="AR561">
        <f t="shared" si="153"/>
        <v>3.1050995273975132E-2</v>
      </c>
      <c r="AS561">
        <f t="shared" si="153"/>
        <v>-0.10904665300097552</v>
      </c>
      <c r="AT561">
        <f t="shared" si="153"/>
        <v>-1.8465696645120006E-2</v>
      </c>
      <c r="AU561">
        <f t="shared" si="153"/>
        <v>0.28878809088000007</v>
      </c>
      <c r="AV561">
        <f t="shared" si="153"/>
        <v>9.0650025757585767E-2</v>
      </c>
      <c r="AW561">
        <f t="shared" si="153"/>
        <v>-1.1399061831680006E-2</v>
      </c>
    </row>
    <row r="562" spans="1:49" x14ac:dyDescent="0.25">
      <c r="A562">
        <v>0.6</v>
      </c>
      <c r="B562">
        <v>7.9</v>
      </c>
      <c r="C562">
        <v>24.5</v>
      </c>
      <c r="D562">
        <v>1</v>
      </c>
      <c r="E562">
        <f t="shared" si="143"/>
        <v>0.70386374720774392</v>
      </c>
      <c r="F562" t="str">
        <f t="shared" si="144"/>
        <v/>
      </c>
      <c r="G562">
        <f t="shared" si="141"/>
        <v>2430885.7868891722</v>
      </c>
      <c r="H562">
        <f t="shared" si="142"/>
        <v>3204562.2212718292</v>
      </c>
      <c r="I562">
        <f t="shared" si="145"/>
        <v>0.21068541939697241</v>
      </c>
      <c r="J562">
        <f t="shared" si="146"/>
        <v>3.5156978538635968E-2</v>
      </c>
      <c r="K562">
        <f t="shared" si="155"/>
        <v>5.3671799999999999E-2</v>
      </c>
      <c r="L562">
        <f t="shared" si="155"/>
        <v>-0.21281784946899293</v>
      </c>
      <c r="M562">
        <f t="shared" si="155"/>
        <v>0.43336249999999998</v>
      </c>
      <c r="N562">
        <f t="shared" si="155"/>
        <v>-3.167160544624472E-2</v>
      </c>
      <c r="O562">
        <f t="shared" si="155"/>
        <v>-0.14219072640000002</v>
      </c>
      <c r="P562">
        <f t="shared" si="155"/>
        <v>2.4879164205852972E-2</v>
      </c>
      <c r="Q562">
        <f t="shared" si="155"/>
        <v>-4.408557E-4</v>
      </c>
      <c r="R562">
        <f t="shared" si="155"/>
        <v>-4.8861107139368479E-3</v>
      </c>
      <c r="S562">
        <f t="shared" si="155"/>
        <v>0.41440463999999999</v>
      </c>
      <c r="T562">
        <f t="shared" si="155"/>
        <v>4.2352696799999999E-2</v>
      </c>
      <c r="U562">
        <f t="shared" si="155"/>
        <v>-5.8482371999999991E-2</v>
      </c>
      <c r="V562">
        <f t="shared" si="155"/>
        <v>0.14333368729938945</v>
      </c>
      <c r="W562">
        <f t="shared" si="155"/>
        <v>-0.1083733239893036</v>
      </c>
      <c r="X562">
        <f t="shared" si="155"/>
        <v>-6.7885101189791908E-2</v>
      </c>
      <c r="Y562">
        <f t="shared" si="155"/>
        <v>-0.10347458399999999</v>
      </c>
      <c r="Z562">
        <f t="shared" si="155"/>
        <v>-0.17109653999999999</v>
      </c>
      <c r="AA562">
        <f t="shared" si="154"/>
        <v>-9.2513899999999996E-2</v>
      </c>
      <c r="AB562">
        <f t="shared" si="154"/>
        <v>-0.1229</v>
      </c>
      <c r="AC562">
        <f t="shared" si="154"/>
        <v>0.21472750220154227</v>
      </c>
      <c r="AD562">
        <f t="shared" si="154"/>
        <v>-0.14542200660737284</v>
      </c>
      <c r="AE562">
        <f t="shared" si="154"/>
        <v>-0.23948843999999997</v>
      </c>
      <c r="AF562">
        <f t="shared" si="154"/>
        <v>-0.43163036570020474</v>
      </c>
      <c r="AG562">
        <f t="shared" si="154"/>
        <v>1.0228330000000001E-2</v>
      </c>
      <c r="AH562">
        <f t="shared" si="154"/>
        <v>7.6055760000000002E-4</v>
      </c>
      <c r="AI562">
        <f t="shared" si="154"/>
        <v>1.2643517236905536E-3</v>
      </c>
      <c r="AJ562">
        <f t="shared" si="154"/>
        <v>3.2589096460841731E-2</v>
      </c>
      <c r="AK562">
        <f t="shared" si="154"/>
        <v>1.7502960984184569E-4</v>
      </c>
      <c r="AL562">
        <f t="shared" si="154"/>
        <v>6.178399211311645E-2</v>
      </c>
      <c r="AM562">
        <f t="shared" si="154"/>
        <v>0.63970579999999999</v>
      </c>
      <c r="AN562">
        <f t="shared" si="154"/>
        <v>6.6197301474717619E-4</v>
      </c>
      <c r="AO562">
        <f t="shared" si="154"/>
        <v>-1.23741104959414E-2</v>
      </c>
      <c r="AP562">
        <f t="shared" si="153"/>
        <v>-1.9163429080216413E-2</v>
      </c>
      <c r="AQ562">
        <f t="shared" si="153"/>
        <v>-3.2376612278357572E-2</v>
      </c>
      <c r="AR562">
        <f t="shared" si="153"/>
        <v>3.8813744092468912E-2</v>
      </c>
      <c r="AS562">
        <f t="shared" si="153"/>
        <v>-0.17038539531402422</v>
      </c>
      <c r="AT562">
        <f t="shared" si="153"/>
        <v>-4.5082267199999998E-2</v>
      </c>
      <c r="AU562">
        <f t="shared" si="153"/>
        <v>0.56403924000000005</v>
      </c>
      <c r="AV562">
        <f t="shared" si="153"/>
        <v>0.14164066524622773</v>
      </c>
      <c r="AW562">
        <f t="shared" si="153"/>
        <v>-4.3483969999999997E-2</v>
      </c>
    </row>
    <row r="563" spans="1:49" x14ac:dyDescent="0.25">
      <c r="A563">
        <v>0.6</v>
      </c>
      <c r="B563">
        <v>7.9</v>
      </c>
      <c r="C563">
        <v>24.5</v>
      </c>
      <c r="D563">
        <v>1.2</v>
      </c>
      <c r="E563">
        <f t="shared" si="143"/>
        <v>0.70386374720774392</v>
      </c>
      <c r="F563" t="str">
        <f t="shared" si="144"/>
        <v/>
      </c>
      <c r="G563">
        <f t="shared" si="141"/>
        <v>3569732.8125406858</v>
      </c>
      <c r="H563">
        <f t="shared" si="142"/>
        <v>5251347.0053277453</v>
      </c>
      <c r="I563">
        <f t="shared" si="145"/>
        <v>0.30938954795886403</v>
      </c>
      <c r="J563">
        <f t="shared" si="146"/>
        <v>5.7612079659344256E-2</v>
      </c>
      <c r="K563">
        <f t="shared" si="155"/>
        <v>5.3671799999999999E-2</v>
      </c>
      <c r="L563">
        <f t="shared" si="155"/>
        <v>-0.21281784946899293</v>
      </c>
      <c r="M563">
        <f t="shared" si="155"/>
        <v>0.52003499999999991</v>
      </c>
      <c r="N563">
        <f t="shared" si="155"/>
        <v>-3.167160544624472E-2</v>
      </c>
      <c r="O563">
        <f t="shared" si="155"/>
        <v>-0.20475464601600002</v>
      </c>
      <c r="P563">
        <f t="shared" si="155"/>
        <v>2.9854997047023567E-2</v>
      </c>
      <c r="Q563">
        <f t="shared" si="155"/>
        <v>-1.3163880665087999E-3</v>
      </c>
      <c r="R563">
        <f t="shared" si="155"/>
        <v>-5.8633328567242174E-3</v>
      </c>
      <c r="S563">
        <f t="shared" si="155"/>
        <v>0.59674268159999999</v>
      </c>
      <c r="T563">
        <f t="shared" si="155"/>
        <v>4.2352696799999999E-2</v>
      </c>
      <c r="U563">
        <f t="shared" si="155"/>
        <v>-0.10105753881599998</v>
      </c>
      <c r="V563">
        <f t="shared" si="155"/>
        <v>0.17200042475926733</v>
      </c>
      <c r="W563">
        <f t="shared" si="155"/>
        <v>-0.13004798878716434</v>
      </c>
      <c r="X563">
        <f t="shared" si="155"/>
        <v>-6.7885101189791908E-2</v>
      </c>
      <c r="Y563">
        <f t="shared" si="155"/>
        <v>-0.10347458399999999</v>
      </c>
      <c r="Z563">
        <f t="shared" si="155"/>
        <v>-0.24637901759999997</v>
      </c>
      <c r="AA563">
        <f t="shared" si="154"/>
        <v>-9.2513899999999996E-2</v>
      </c>
      <c r="AB563">
        <f t="shared" si="154"/>
        <v>-0.17697599999999999</v>
      </c>
      <c r="AC563">
        <f t="shared" si="154"/>
        <v>0.25767300264185072</v>
      </c>
      <c r="AD563">
        <f t="shared" si="154"/>
        <v>-0.14542200660737284</v>
      </c>
      <c r="AE563">
        <f t="shared" si="154"/>
        <v>-0.34486335359999992</v>
      </c>
      <c r="AF563">
        <f t="shared" si="154"/>
        <v>-0.51795643884024567</v>
      </c>
      <c r="AG563">
        <f t="shared" si="154"/>
        <v>3.6649955672064E-2</v>
      </c>
      <c r="AH563">
        <f t="shared" si="154"/>
        <v>9.1266912000000002E-4</v>
      </c>
      <c r="AI563">
        <f t="shared" si="154"/>
        <v>3.146111681093678E-3</v>
      </c>
      <c r="AJ563">
        <f t="shared" si="154"/>
        <v>3.2589096460841731E-2</v>
      </c>
      <c r="AK563">
        <f t="shared" si="154"/>
        <v>3.6294139896805118E-4</v>
      </c>
      <c r="AL563">
        <f t="shared" si="154"/>
        <v>7.4140790535739742E-2</v>
      </c>
      <c r="AM563">
        <f t="shared" si="154"/>
        <v>0.76764695999999999</v>
      </c>
      <c r="AN563">
        <f t="shared" si="154"/>
        <v>2.371968996560198E-3</v>
      </c>
      <c r="AO563">
        <f t="shared" si="154"/>
        <v>-1.23741104959414E-2</v>
      </c>
      <c r="AP563">
        <f t="shared" si="153"/>
        <v>-1.9163429080216413E-2</v>
      </c>
      <c r="AQ563">
        <f t="shared" si="153"/>
        <v>-4.6622321680834904E-2</v>
      </c>
      <c r="AR563">
        <f t="shared" si="153"/>
        <v>4.6576492910962698E-2</v>
      </c>
      <c r="AS563">
        <f t="shared" si="153"/>
        <v>-0.24535496925219491</v>
      </c>
      <c r="AT563">
        <f t="shared" si="153"/>
        <v>-9.3482589265919985E-2</v>
      </c>
      <c r="AU563">
        <f t="shared" si="153"/>
        <v>0.97465980672000008</v>
      </c>
      <c r="AV563">
        <f t="shared" si="153"/>
        <v>0.20396255795456791</v>
      </c>
      <c r="AW563">
        <f t="shared" si="153"/>
        <v>-0.12984243867647999</v>
      </c>
    </row>
    <row r="564" spans="1:49" x14ac:dyDescent="0.25">
      <c r="A564">
        <v>0.6</v>
      </c>
      <c r="B564">
        <v>7.9</v>
      </c>
      <c r="C564">
        <v>24.5</v>
      </c>
      <c r="D564">
        <v>1.4</v>
      </c>
      <c r="E564">
        <f t="shared" si="143"/>
        <v>0.70386374720774392</v>
      </c>
      <c r="F564" t="str">
        <f t="shared" si="144"/>
        <v/>
      </c>
      <c r="G564">
        <f t="shared" si="141"/>
        <v>4594572.3850205652</v>
      </c>
      <c r="H564">
        <f t="shared" si="142"/>
        <v>7622469.3024945799</v>
      </c>
      <c r="I564">
        <f t="shared" si="145"/>
        <v>0.39821262484181813</v>
      </c>
      <c r="J564">
        <f t="shared" si="146"/>
        <v>8.3625459945931749E-2</v>
      </c>
      <c r="K564">
        <f t="shared" si="155"/>
        <v>5.3671799999999999E-2</v>
      </c>
      <c r="L564">
        <f t="shared" si="155"/>
        <v>-0.21281784946899293</v>
      </c>
      <c r="M564">
        <f t="shared" si="155"/>
        <v>0.60670749999999996</v>
      </c>
      <c r="N564">
        <f t="shared" si="155"/>
        <v>-3.167160544624472E-2</v>
      </c>
      <c r="O564">
        <f t="shared" si="155"/>
        <v>-0.27869382374399998</v>
      </c>
      <c r="P564">
        <f t="shared" si="155"/>
        <v>3.4830829888194158E-2</v>
      </c>
      <c r="Q564">
        <f t="shared" si="155"/>
        <v>-3.3194388639551987E-3</v>
      </c>
      <c r="R564">
        <f t="shared" si="155"/>
        <v>-6.8405549995115859E-3</v>
      </c>
      <c r="S564">
        <f t="shared" si="155"/>
        <v>0.81223309439999991</v>
      </c>
      <c r="T564">
        <f t="shared" si="155"/>
        <v>4.2352696799999999E-2</v>
      </c>
      <c r="U564">
        <f t="shared" si="155"/>
        <v>-0.16047562876799992</v>
      </c>
      <c r="V564">
        <f t="shared" si="155"/>
        <v>0.20066716221914518</v>
      </c>
      <c r="W564">
        <f t="shared" si="155"/>
        <v>-0.15172265358502504</v>
      </c>
      <c r="X564">
        <f t="shared" si="155"/>
        <v>-6.7885101189791908E-2</v>
      </c>
      <c r="Y564">
        <f t="shared" si="155"/>
        <v>-0.10347458399999999</v>
      </c>
      <c r="Z564">
        <f t="shared" si="155"/>
        <v>-0.33534921839999993</v>
      </c>
      <c r="AA564">
        <f t="shared" si="154"/>
        <v>-9.2513899999999996E-2</v>
      </c>
      <c r="AB564">
        <f t="shared" si="154"/>
        <v>-0.24088399999999996</v>
      </c>
      <c r="AC564">
        <f t="shared" si="154"/>
        <v>0.30061850308215915</v>
      </c>
      <c r="AD564">
        <f t="shared" si="154"/>
        <v>-0.14542200660737284</v>
      </c>
      <c r="AE564">
        <f t="shared" si="154"/>
        <v>-0.46939734239999986</v>
      </c>
      <c r="AF564">
        <f t="shared" si="154"/>
        <v>-0.6042825119802866</v>
      </c>
      <c r="AG564">
        <f t="shared" si="154"/>
        <v>0.10782041053683195</v>
      </c>
      <c r="AH564">
        <f t="shared" si="154"/>
        <v>1.06478064E-3</v>
      </c>
      <c r="AI564">
        <f t="shared" si="154"/>
        <v>6.79998701442148E-3</v>
      </c>
      <c r="AJ564">
        <f t="shared" si="154"/>
        <v>3.2589096460841731E-2</v>
      </c>
      <c r="AK564">
        <f t="shared" si="154"/>
        <v>6.7239374916843418E-4</v>
      </c>
      <c r="AL564">
        <f t="shared" si="154"/>
        <v>8.6497588958363028E-2</v>
      </c>
      <c r="AM564">
        <f t="shared" si="154"/>
        <v>0.89558811999999988</v>
      </c>
      <c r="AN564">
        <f t="shared" si="154"/>
        <v>6.9780895037943472E-3</v>
      </c>
      <c r="AO564">
        <f t="shared" si="154"/>
        <v>-1.23741104959414E-2</v>
      </c>
      <c r="AP564">
        <f t="shared" si="153"/>
        <v>-1.9163429080216413E-2</v>
      </c>
      <c r="AQ564">
        <f t="shared" si="153"/>
        <v>-6.3458160065580846E-2</v>
      </c>
      <c r="AR564">
        <f t="shared" si="153"/>
        <v>5.4339241729456471E-2</v>
      </c>
      <c r="AS564">
        <f t="shared" si="153"/>
        <v>-0.33395537481548743</v>
      </c>
      <c r="AT564">
        <f t="shared" si="153"/>
        <v>-0.17318803767551993</v>
      </c>
      <c r="AU564">
        <f t="shared" si="153"/>
        <v>1.5477236745599998</v>
      </c>
      <c r="AV564">
        <f t="shared" si="153"/>
        <v>0.27761570388260631</v>
      </c>
      <c r="AW564">
        <f t="shared" si="153"/>
        <v>-0.32741411753791982</v>
      </c>
    </row>
    <row r="565" spans="1:49" x14ac:dyDescent="0.25">
      <c r="A565">
        <v>0.6</v>
      </c>
      <c r="B565">
        <v>7.9</v>
      </c>
      <c r="C565">
        <v>24.5</v>
      </c>
      <c r="D565">
        <v>1.6</v>
      </c>
      <c r="E565">
        <f t="shared" si="143"/>
        <v>0.70386374720774392</v>
      </c>
      <c r="F565" t="str">
        <f t="shared" si="144"/>
        <v/>
      </c>
      <c r="G565">
        <f t="shared" si="141"/>
        <v>5462096.9319270076</v>
      </c>
      <c r="H565">
        <f t="shared" si="142"/>
        <v>10114391.969882065</v>
      </c>
      <c r="I565">
        <f t="shared" si="145"/>
        <v>0.47340117297844242</v>
      </c>
      <c r="J565">
        <f t="shared" si="146"/>
        <v>0.11096413078082419</v>
      </c>
      <c r="K565">
        <f t="shared" si="155"/>
        <v>5.3671799999999999E-2</v>
      </c>
      <c r="L565">
        <f t="shared" si="155"/>
        <v>-0.21281784946899293</v>
      </c>
      <c r="M565">
        <f t="shared" si="155"/>
        <v>0.69338</v>
      </c>
      <c r="N565">
        <f t="shared" si="155"/>
        <v>-3.167160544624472E-2</v>
      </c>
      <c r="O565">
        <f t="shared" si="155"/>
        <v>-0.36400825958400013</v>
      </c>
      <c r="P565">
        <f t="shared" si="155"/>
        <v>3.9806662729364756E-2</v>
      </c>
      <c r="Q565">
        <f t="shared" si="155"/>
        <v>-7.3963313037312042E-3</v>
      </c>
      <c r="R565">
        <f t="shared" si="155"/>
        <v>-7.8177771422989553E-3</v>
      </c>
      <c r="S565">
        <f t="shared" si="155"/>
        <v>1.0608758784000001</v>
      </c>
      <c r="T565">
        <f t="shared" si="155"/>
        <v>4.2352696799999999E-2</v>
      </c>
      <c r="U565">
        <f t="shared" si="155"/>
        <v>-0.23954379571200002</v>
      </c>
      <c r="V565">
        <f t="shared" si="155"/>
        <v>0.22933389967902312</v>
      </c>
      <c r="W565">
        <f t="shared" si="155"/>
        <v>-0.17339731838288577</v>
      </c>
      <c r="X565">
        <f t="shared" si="155"/>
        <v>-6.7885101189791908E-2</v>
      </c>
      <c r="Y565">
        <f t="shared" si="155"/>
        <v>-0.10347458399999999</v>
      </c>
      <c r="Z565">
        <f t="shared" si="155"/>
        <v>-0.43800714240000005</v>
      </c>
      <c r="AA565">
        <f t="shared" si="154"/>
        <v>-9.2513899999999996E-2</v>
      </c>
      <c r="AB565">
        <f t="shared" si="154"/>
        <v>-0.31462400000000007</v>
      </c>
      <c r="AC565">
        <f t="shared" si="154"/>
        <v>0.34356400352246763</v>
      </c>
      <c r="AD565">
        <f t="shared" si="154"/>
        <v>-0.14542200660737284</v>
      </c>
      <c r="AE565">
        <f t="shared" si="154"/>
        <v>-0.61309040640000001</v>
      </c>
      <c r="AF565">
        <f t="shared" si="154"/>
        <v>-0.69060858512032763</v>
      </c>
      <c r="AG565">
        <f t="shared" si="154"/>
        <v>0.27456464276684822</v>
      </c>
      <c r="AH565">
        <f t="shared" si="154"/>
        <v>1.21689216E-3</v>
      </c>
      <c r="AI565">
        <f t="shared" si="154"/>
        <v>1.3257688730205466E-2</v>
      </c>
      <c r="AJ565">
        <f t="shared" si="154"/>
        <v>3.2589096460841731E-2</v>
      </c>
      <c r="AK565">
        <f t="shared" si="154"/>
        <v>1.1470740510595204E-3</v>
      </c>
      <c r="AL565">
        <f t="shared" si="154"/>
        <v>9.8854387380986314E-2</v>
      </c>
      <c r="AM565">
        <f t="shared" si="154"/>
        <v>1.02352928</v>
      </c>
      <c r="AN565">
        <f t="shared" si="154"/>
        <v>1.7769702807335308E-2</v>
      </c>
      <c r="AO565">
        <f t="shared" si="154"/>
        <v>-1.23741104959414E-2</v>
      </c>
      <c r="AP565">
        <f t="shared" si="153"/>
        <v>-1.9163429080216413E-2</v>
      </c>
      <c r="AQ565">
        <f t="shared" si="153"/>
        <v>-8.2884127432595406E-2</v>
      </c>
      <c r="AR565">
        <f t="shared" si="153"/>
        <v>6.2101990547950264E-2</v>
      </c>
      <c r="AS565">
        <f t="shared" si="153"/>
        <v>-0.43618661200390207</v>
      </c>
      <c r="AT565">
        <f t="shared" si="153"/>
        <v>-0.2954511463219201</v>
      </c>
      <c r="AU565">
        <f t="shared" si="153"/>
        <v>2.3103047270400006</v>
      </c>
      <c r="AV565">
        <f t="shared" si="153"/>
        <v>0.36260010303034307</v>
      </c>
      <c r="AW565">
        <f t="shared" si="153"/>
        <v>-0.72953995722752041</v>
      </c>
    </row>
    <row r="566" spans="1:49" x14ac:dyDescent="0.25">
      <c r="A566">
        <v>0.6</v>
      </c>
      <c r="B566">
        <v>7.9</v>
      </c>
      <c r="C566">
        <v>25</v>
      </c>
      <c r="D566">
        <v>0.4</v>
      </c>
      <c r="E566">
        <f t="shared" si="143"/>
        <v>0.71822831347728955</v>
      </c>
      <c r="F566" t="str">
        <f t="shared" si="144"/>
        <v/>
      </c>
      <c r="G566">
        <f t="shared" si="141"/>
        <v>-1381901.3478363657</v>
      </c>
      <c r="H566">
        <f t="shared" si="142"/>
        <v>-614939.13859657699</v>
      </c>
      <c r="I566">
        <f t="shared" si="145"/>
        <v>-0.11976970148265548</v>
      </c>
      <c r="J566">
        <f t="shared" si="146"/>
        <v>-6.7464447888382142E-3</v>
      </c>
      <c r="K566">
        <f t="shared" si="155"/>
        <v>5.3671799999999999E-2</v>
      </c>
      <c r="L566">
        <f t="shared" si="155"/>
        <v>-0.21716107088672743</v>
      </c>
      <c r="M566">
        <f t="shared" si="155"/>
        <v>0.173345</v>
      </c>
      <c r="N566">
        <f t="shared" si="155"/>
        <v>-3.2977515041904118E-2</v>
      </c>
      <c r="O566">
        <f t="shared" si="155"/>
        <v>-2.2750516224000008E-2</v>
      </c>
      <c r="P566">
        <f t="shared" si="155"/>
        <v>1.057347032522714E-2</v>
      </c>
      <c r="Q566">
        <f t="shared" si="155"/>
        <v>-1.805744947200001E-6</v>
      </c>
      <c r="R566">
        <f t="shared" si="155"/>
        <v>-2.1189416225888998E-3</v>
      </c>
      <c r="S566">
        <f t="shared" si="155"/>
        <v>6.6304742400000005E-2</v>
      </c>
      <c r="T566">
        <f t="shared" si="155"/>
        <v>4.2352696799999999E-2</v>
      </c>
      <c r="U566">
        <f t="shared" si="155"/>
        <v>-3.7428718080000003E-3</v>
      </c>
      <c r="V566">
        <f t="shared" si="155"/>
        <v>5.8503545836485475E-2</v>
      </c>
      <c r="W566">
        <f t="shared" si="155"/>
        <v>-4.4234009791552488E-2</v>
      </c>
      <c r="X566">
        <f t="shared" si="155"/>
        <v>-7.0684195324647939E-2</v>
      </c>
      <c r="Y566">
        <f t="shared" si="155"/>
        <v>-0.10347458399999999</v>
      </c>
      <c r="Z566">
        <f t="shared" si="155"/>
        <v>-2.7375446400000003E-2</v>
      </c>
      <c r="AA566">
        <f t="shared" si="154"/>
        <v>-9.2513899999999996E-2</v>
      </c>
      <c r="AB566">
        <f t="shared" si="154"/>
        <v>-1.9664000000000004E-2</v>
      </c>
      <c r="AC566">
        <f t="shared" si="154"/>
        <v>8.7643878449609081E-2</v>
      </c>
      <c r="AD566">
        <f t="shared" si="154"/>
        <v>-0.15141816598018823</v>
      </c>
      <c r="AE566">
        <f t="shared" si="154"/>
        <v>-3.8318150400000001E-2</v>
      </c>
      <c r="AF566">
        <f t="shared" si="154"/>
        <v>-0.17617565946947131</v>
      </c>
      <c r="AG566">
        <f t="shared" si="154"/>
        <v>1.6758095872000014E-5</v>
      </c>
      <c r="AH566">
        <f t="shared" si="154"/>
        <v>3.0422304000000001E-4</v>
      </c>
      <c r="AI566">
        <f t="shared" si="154"/>
        <v>1.3480801385455301E-5</v>
      </c>
      <c r="AJ566">
        <f t="shared" si="154"/>
        <v>3.3254180062083388E-2</v>
      </c>
      <c r="AK566">
        <f t="shared" si="154"/>
        <v>4.8578845262300123E-6</v>
      </c>
      <c r="AL566">
        <f t="shared" si="154"/>
        <v>2.5732608127078897E-2</v>
      </c>
      <c r="AM566">
        <f t="shared" si="154"/>
        <v>0.25588232</v>
      </c>
      <c r="AN566">
        <f t="shared" si="154"/>
        <v>1.1067108034303815E-6</v>
      </c>
      <c r="AO566">
        <f t="shared" si="154"/>
        <v>-1.2626643363205507E-2</v>
      </c>
      <c r="AP566">
        <f t="shared" si="153"/>
        <v>-2.0776334126946013E-2</v>
      </c>
      <c r="AQ566">
        <f t="shared" si="153"/>
        <v>-5.3938546069733553E-3</v>
      </c>
      <c r="AR566">
        <f t="shared" si="153"/>
        <v>1.6495569062409746E-2</v>
      </c>
      <c r="AS566">
        <f t="shared" si="153"/>
        <v>-2.7818023724738648E-2</v>
      </c>
      <c r="AT566">
        <f t="shared" si="153"/>
        <v>-1.1541060403200004E-3</v>
      </c>
      <c r="AU566">
        <f t="shared" si="153"/>
        <v>3.6098511360000009E-2</v>
      </c>
      <c r="AV566">
        <f t="shared" si="153"/>
        <v>2.3125006570812692E-2</v>
      </c>
      <c r="AW566">
        <f t="shared" si="153"/>
        <v>-1.781103411200001E-4</v>
      </c>
    </row>
    <row r="567" spans="1:49" x14ac:dyDescent="0.25">
      <c r="A567">
        <v>0.6</v>
      </c>
      <c r="B567">
        <v>7.9</v>
      </c>
      <c r="C567">
        <v>25</v>
      </c>
      <c r="D567">
        <v>0.6</v>
      </c>
      <c r="E567">
        <f t="shared" si="143"/>
        <v>0.71822831347728955</v>
      </c>
      <c r="F567" t="str">
        <f t="shared" si="144"/>
        <v/>
      </c>
      <c r="G567">
        <f t="shared" si="141"/>
        <v>-120223.26799391523</v>
      </c>
      <c r="H567">
        <f t="shared" si="142"/>
        <v>291511.44085462688</v>
      </c>
      <c r="I567">
        <f t="shared" si="145"/>
        <v>-1.0419777751461856E-2</v>
      </c>
      <c r="J567">
        <f t="shared" si="146"/>
        <v>3.1981471296960713E-3</v>
      </c>
      <c r="K567">
        <f t="shared" si="155"/>
        <v>5.3671799999999999E-2</v>
      </c>
      <c r="L567">
        <f t="shared" si="155"/>
        <v>-0.21716107088672743</v>
      </c>
      <c r="M567">
        <f t="shared" si="155"/>
        <v>0.26001749999999996</v>
      </c>
      <c r="N567">
        <f t="shared" si="155"/>
        <v>-3.2977515041904118E-2</v>
      </c>
      <c r="O567">
        <f t="shared" si="155"/>
        <v>-5.1188661504000005E-2</v>
      </c>
      <c r="P567">
        <f t="shared" si="155"/>
        <v>1.5860205487840711E-2</v>
      </c>
      <c r="Q567">
        <f t="shared" si="155"/>
        <v>-2.0568563539199999E-5</v>
      </c>
      <c r="R567">
        <f t="shared" si="155"/>
        <v>-3.1784124338833496E-3</v>
      </c>
      <c r="S567">
        <f t="shared" si="155"/>
        <v>0.1491856704</v>
      </c>
      <c r="T567">
        <f t="shared" si="155"/>
        <v>4.2352696799999999E-2</v>
      </c>
      <c r="U567">
        <f t="shared" si="155"/>
        <v>-1.2632192351999997E-2</v>
      </c>
      <c r="V567">
        <f t="shared" si="155"/>
        <v>8.7755318754728209E-2</v>
      </c>
      <c r="W567">
        <f t="shared" si="155"/>
        <v>-6.6351014687328722E-2</v>
      </c>
      <c r="X567">
        <f t="shared" si="155"/>
        <v>-7.0684195324647939E-2</v>
      </c>
      <c r="Y567">
        <f t="shared" si="155"/>
        <v>-0.10347458399999999</v>
      </c>
      <c r="Z567">
        <f t="shared" si="155"/>
        <v>-6.1594754399999993E-2</v>
      </c>
      <c r="AA567">
        <f t="shared" si="154"/>
        <v>-9.2513899999999996E-2</v>
      </c>
      <c r="AB567">
        <f t="shared" si="154"/>
        <v>-4.4243999999999999E-2</v>
      </c>
      <c r="AC567">
        <f t="shared" si="154"/>
        <v>0.13146581767441359</v>
      </c>
      <c r="AD567">
        <f t="shared" si="154"/>
        <v>-0.15141816598018823</v>
      </c>
      <c r="AE567">
        <f t="shared" si="154"/>
        <v>-8.6215838399999981E-2</v>
      </c>
      <c r="AF567">
        <f t="shared" si="154"/>
        <v>-0.26426348920420689</v>
      </c>
      <c r="AG567">
        <f t="shared" si="154"/>
        <v>2.86327778688E-4</v>
      </c>
      <c r="AH567">
        <f t="shared" si="154"/>
        <v>4.5633456000000001E-4</v>
      </c>
      <c r="AI567">
        <f t="shared" si="154"/>
        <v>1.0236983552080113E-4</v>
      </c>
      <c r="AJ567">
        <f t="shared" si="154"/>
        <v>3.3254180062083388E-2</v>
      </c>
      <c r="AK567">
        <f t="shared" si="154"/>
        <v>2.4593040414039428E-5</v>
      </c>
      <c r="AL567">
        <f t="shared" si="154"/>
        <v>3.859891219061834E-2</v>
      </c>
      <c r="AM567">
        <f t="shared" si="154"/>
        <v>0.38382347999999999</v>
      </c>
      <c r="AN567">
        <f t="shared" si="154"/>
        <v>1.890919161798627E-5</v>
      </c>
      <c r="AO567">
        <f t="shared" si="154"/>
        <v>-1.2626643363205507E-2</v>
      </c>
      <c r="AP567">
        <f t="shared" si="153"/>
        <v>-2.0776334126946013E-2</v>
      </c>
      <c r="AQ567">
        <f t="shared" si="153"/>
        <v>-1.2136172865690048E-2</v>
      </c>
      <c r="AR567">
        <f t="shared" si="153"/>
        <v>2.4743353593614618E-2</v>
      </c>
      <c r="AS567">
        <f t="shared" si="153"/>
        <v>-6.2590553380661954E-2</v>
      </c>
      <c r="AT567">
        <f t="shared" si="153"/>
        <v>-5.8426618291199991E-3</v>
      </c>
      <c r="AU567">
        <f t="shared" si="153"/>
        <v>0.12183247584000001</v>
      </c>
      <c r="AV567">
        <f t="shared" si="153"/>
        <v>5.2031264784328533E-2</v>
      </c>
      <c r="AW567">
        <f t="shared" si="153"/>
        <v>-2.0287881043199998E-3</v>
      </c>
    </row>
    <row r="568" spans="1:49" x14ac:dyDescent="0.25">
      <c r="A568">
        <v>0.6</v>
      </c>
      <c r="B568">
        <v>7.9</v>
      </c>
      <c r="C568">
        <v>25</v>
      </c>
      <c r="D568">
        <v>0.8</v>
      </c>
      <c r="E568">
        <f t="shared" si="143"/>
        <v>0.71822831347728955</v>
      </c>
      <c r="F568">
        <f t="shared" si="144"/>
        <v>0.93173616052004937</v>
      </c>
      <c r="G568">
        <f t="shared" si="141"/>
        <v>1136743.7594430048</v>
      </c>
      <c r="H568">
        <f t="shared" si="142"/>
        <v>1505144.0237468884</v>
      </c>
      <c r="I568">
        <f t="shared" si="145"/>
        <v>9.8521838005242168E-2</v>
      </c>
      <c r="J568">
        <f t="shared" si="146"/>
        <v>1.6512806582180847E-2</v>
      </c>
      <c r="K568">
        <f t="shared" si="155"/>
        <v>5.3671799999999999E-2</v>
      </c>
      <c r="L568">
        <f t="shared" si="155"/>
        <v>-0.21716107088672743</v>
      </c>
      <c r="M568">
        <f t="shared" si="155"/>
        <v>0.34669</v>
      </c>
      <c r="N568">
        <f t="shared" si="155"/>
        <v>-3.2977515041904118E-2</v>
      </c>
      <c r="O568">
        <f t="shared" si="155"/>
        <v>-9.1002064896000032E-2</v>
      </c>
      <c r="P568">
        <f t="shared" si="155"/>
        <v>2.114694065045428E-2</v>
      </c>
      <c r="Q568">
        <f t="shared" si="155"/>
        <v>-1.1556767662080007E-4</v>
      </c>
      <c r="R568">
        <f t="shared" si="155"/>
        <v>-4.2378832451777995E-3</v>
      </c>
      <c r="S568">
        <f t="shared" si="155"/>
        <v>0.26521896960000002</v>
      </c>
      <c r="T568">
        <f t="shared" si="155"/>
        <v>4.2352696799999999E-2</v>
      </c>
      <c r="U568">
        <f t="shared" si="155"/>
        <v>-2.9942974464000002E-2</v>
      </c>
      <c r="V568">
        <f t="shared" si="155"/>
        <v>0.11700709167297095</v>
      </c>
      <c r="W568">
        <f t="shared" si="155"/>
        <v>-8.8468019583104976E-2</v>
      </c>
      <c r="X568">
        <f t="shared" si="155"/>
        <v>-7.0684195324647939E-2</v>
      </c>
      <c r="Y568">
        <f t="shared" si="155"/>
        <v>-0.10347458399999999</v>
      </c>
      <c r="Z568">
        <f t="shared" si="155"/>
        <v>-0.10950178560000001</v>
      </c>
      <c r="AA568">
        <f t="shared" si="154"/>
        <v>-9.2513899999999996E-2</v>
      </c>
      <c r="AB568">
        <f t="shared" si="154"/>
        <v>-7.8656000000000018E-2</v>
      </c>
      <c r="AC568">
        <f t="shared" si="154"/>
        <v>0.17528775689921816</v>
      </c>
      <c r="AD568">
        <f t="shared" si="154"/>
        <v>-0.15141816598018823</v>
      </c>
      <c r="AE568">
        <f t="shared" si="154"/>
        <v>-0.1532726016</v>
      </c>
      <c r="AF568">
        <f t="shared" si="154"/>
        <v>-0.35235131893894261</v>
      </c>
      <c r="AG568">
        <f t="shared" si="154"/>
        <v>2.1450362716160017E-3</v>
      </c>
      <c r="AH568">
        <f t="shared" si="154"/>
        <v>6.0844608000000001E-4</v>
      </c>
      <c r="AI568">
        <f t="shared" si="154"/>
        <v>4.3138564433456964E-4</v>
      </c>
      <c r="AJ568">
        <f t="shared" si="154"/>
        <v>3.3254180062083388E-2</v>
      </c>
      <c r="AK568">
        <f t="shared" si="154"/>
        <v>7.7726152419680197E-5</v>
      </c>
      <c r="AL568">
        <f t="shared" si="154"/>
        <v>5.1465216254157793E-2</v>
      </c>
      <c r="AM568">
        <f t="shared" si="154"/>
        <v>0.51176463999999999</v>
      </c>
      <c r="AN568">
        <f t="shared" si="154"/>
        <v>1.4165898283908883E-4</v>
      </c>
      <c r="AO568">
        <f t="shared" si="154"/>
        <v>-1.2626643363205507E-2</v>
      </c>
      <c r="AP568">
        <f t="shared" si="153"/>
        <v>-2.0776334126946013E-2</v>
      </c>
      <c r="AQ568">
        <f t="shared" si="153"/>
        <v>-2.1575418427893421E-2</v>
      </c>
      <c r="AR568">
        <f t="shared" si="153"/>
        <v>3.2991138124819491E-2</v>
      </c>
      <c r="AS568">
        <f t="shared" si="153"/>
        <v>-0.11127209489895459</v>
      </c>
      <c r="AT568">
        <f t="shared" si="153"/>
        <v>-1.8465696645120006E-2</v>
      </c>
      <c r="AU568">
        <f t="shared" si="153"/>
        <v>0.28878809088000007</v>
      </c>
      <c r="AV568">
        <f t="shared" si="153"/>
        <v>9.2500026283250769E-2</v>
      </c>
      <c r="AW568">
        <f t="shared" si="153"/>
        <v>-1.1399061831680006E-2</v>
      </c>
    </row>
    <row r="569" spans="1:49" x14ac:dyDescent="0.25">
      <c r="A569">
        <v>0.6</v>
      </c>
      <c r="B569">
        <v>7.9</v>
      </c>
      <c r="C569">
        <v>25</v>
      </c>
      <c r="D569">
        <v>1</v>
      </c>
      <c r="E569">
        <f t="shared" si="143"/>
        <v>0.71822831347728955</v>
      </c>
      <c r="F569" t="str">
        <f t="shared" si="144"/>
        <v/>
      </c>
      <c r="G569">
        <f t="shared" si="141"/>
        <v>2354833.3704945543</v>
      </c>
      <c r="H569">
        <f t="shared" si="142"/>
        <v>3127160.9427635288</v>
      </c>
      <c r="I569">
        <f t="shared" si="145"/>
        <v>0.20409393931564859</v>
      </c>
      <c r="J569">
        <f t="shared" si="146"/>
        <v>3.4307815720290284E-2</v>
      </c>
      <c r="K569">
        <f t="shared" si="155"/>
        <v>5.3671799999999999E-2</v>
      </c>
      <c r="L569">
        <f t="shared" si="155"/>
        <v>-0.21716107088672743</v>
      </c>
      <c r="M569">
        <f t="shared" si="155"/>
        <v>0.43336249999999998</v>
      </c>
      <c r="N569">
        <f t="shared" si="155"/>
        <v>-3.2977515041904118E-2</v>
      </c>
      <c r="O569">
        <f t="shared" si="155"/>
        <v>-0.14219072640000002</v>
      </c>
      <c r="P569">
        <f t="shared" si="155"/>
        <v>2.6433675813067849E-2</v>
      </c>
      <c r="Q569">
        <f t="shared" si="155"/>
        <v>-4.408557E-4</v>
      </c>
      <c r="R569">
        <f t="shared" si="155"/>
        <v>-5.2973540564722494E-3</v>
      </c>
      <c r="S569">
        <f t="shared" si="155"/>
        <v>0.41440463999999999</v>
      </c>
      <c r="T569">
        <f t="shared" si="155"/>
        <v>4.2352696799999999E-2</v>
      </c>
      <c r="U569">
        <f t="shared" si="155"/>
        <v>-5.8482371999999991E-2</v>
      </c>
      <c r="V569">
        <f t="shared" si="155"/>
        <v>0.14625886459121368</v>
      </c>
      <c r="W569">
        <f t="shared" si="155"/>
        <v>-0.1105850244788812</v>
      </c>
      <c r="X569">
        <f t="shared" si="155"/>
        <v>-7.0684195324647939E-2</v>
      </c>
      <c r="Y569">
        <f t="shared" si="155"/>
        <v>-0.10347458399999999</v>
      </c>
      <c r="Z569">
        <f t="shared" si="155"/>
        <v>-0.17109653999999999</v>
      </c>
      <c r="AA569">
        <f t="shared" si="154"/>
        <v>-9.2513899999999996E-2</v>
      </c>
      <c r="AB569">
        <f t="shared" si="154"/>
        <v>-0.1229</v>
      </c>
      <c r="AC569">
        <f t="shared" si="154"/>
        <v>0.21910969612402267</v>
      </c>
      <c r="AD569">
        <f t="shared" si="154"/>
        <v>-0.15141816598018823</v>
      </c>
      <c r="AE569">
        <f t="shared" si="154"/>
        <v>-0.23948843999999997</v>
      </c>
      <c r="AF569">
        <f t="shared" si="154"/>
        <v>-0.44043914867367823</v>
      </c>
      <c r="AG569">
        <f t="shared" si="154"/>
        <v>1.0228330000000001E-2</v>
      </c>
      <c r="AH569">
        <f t="shared" si="154"/>
        <v>7.6055760000000002E-4</v>
      </c>
      <c r="AI569">
        <f t="shared" si="154"/>
        <v>1.3164845102983686E-3</v>
      </c>
      <c r="AJ569">
        <f t="shared" si="154"/>
        <v>3.3254180062083388E-2</v>
      </c>
      <c r="AK569">
        <f t="shared" si="154"/>
        <v>1.897611143058598E-4</v>
      </c>
      <c r="AL569">
        <f t="shared" si="154"/>
        <v>6.4331520317697233E-2</v>
      </c>
      <c r="AM569">
        <f t="shared" si="154"/>
        <v>0.63970579999999999</v>
      </c>
      <c r="AN569">
        <f t="shared" si="154"/>
        <v>6.7548266810936322E-4</v>
      </c>
      <c r="AO569">
        <f t="shared" si="154"/>
        <v>-1.2626643363205507E-2</v>
      </c>
      <c r="AP569">
        <f t="shared" si="153"/>
        <v>-2.0776334126946013E-2</v>
      </c>
      <c r="AQ569">
        <f t="shared" si="153"/>
        <v>-3.3711591293583469E-2</v>
      </c>
      <c r="AR569">
        <f t="shared" si="153"/>
        <v>4.1238922656024364E-2</v>
      </c>
      <c r="AS569">
        <f t="shared" si="153"/>
        <v>-0.17386264827961653</v>
      </c>
      <c r="AT569">
        <f t="shared" si="153"/>
        <v>-4.5082267199999998E-2</v>
      </c>
      <c r="AU569">
        <f t="shared" si="153"/>
        <v>0.56403924000000005</v>
      </c>
      <c r="AV569">
        <f t="shared" si="153"/>
        <v>0.14453129106757928</v>
      </c>
      <c r="AW569">
        <f t="shared" si="153"/>
        <v>-4.3483969999999997E-2</v>
      </c>
    </row>
    <row r="570" spans="1:49" x14ac:dyDescent="0.25">
      <c r="A570">
        <v>0.6</v>
      </c>
      <c r="B570">
        <v>7.9</v>
      </c>
      <c r="C570">
        <v>25</v>
      </c>
      <c r="D570">
        <v>1.2</v>
      </c>
      <c r="E570">
        <f t="shared" si="143"/>
        <v>0.71822831347728955</v>
      </c>
      <c r="F570" t="str">
        <f t="shared" si="144"/>
        <v/>
      </c>
      <c r="G570">
        <f t="shared" si="141"/>
        <v>3497965.016511336</v>
      </c>
      <c r="H570">
        <f t="shared" si="142"/>
        <v>5168403.9894328527</v>
      </c>
      <c r="I570">
        <f t="shared" si="145"/>
        <v>0.3031694168909253</v>
      </c>
      <c r="J570">
        <f t="shared" si="146"/>
        <v>5.6702118913258583E-2</v>
      </c>
      <c r="K570">
        <f t="shared" si="155"/>
        <v>5.3671799999999999E-2</v>
      </c>
      <c r="L570">
        <f t="shared" si="155"/>
        <v>-0.21716107088672743</v>
      </c>
      <c r="M570">
        <f t="shared" si="155"/>
        <v>0.52003499999999991</v>
      </c>
      <c r="N570">
        <f t="shared" si="155"/>
        <v>-3.2977515041904118E-2</v>
      </c>
      <c r="O570">
        <f t="shared" si="155"/>
        <v>-0.20475464601600002</v>
      </c>
      <c r="P570">
        <f t="shared" si="155"/>
        <v>3.1720410975681422E-2</v>
      </c>
      <c r="Q570">
        <f t="shared" si="155"/>
        <v>-1.3163880665087999E-3</v>
      </c>
      <c r="R570">
        <f t="shared" si="155"/>
        <v>-6.3568248677666993E-3</v>
      </c>
      <c r="S570">
        <f t="shared" si="155"/>
        <v>0.59674268159999999</v>
      </c>
      <c r="T570">
        <f t="shared" si="155"/>
        <v>4.2352696799999999E-2</v>
      </c>
      <c r="U570">
        <f t="shared" si="155"/>
        <v>-0.10105753881599998</v>
      </c>
      <c r="V570">
        <f t="shared" si="155"/>
        <v>0.17551063750945642</v>
      </c>
      <c r="W570">
        <f t="shared" si="155"/>
        <v>-0.13270202937465744</v>
      </c>
      <c r="X570">
        <f t="shared" si="155"/>
        <v>-7.0684195324647939E-2</v>
      </c>
      <c r="Y570">
        <f t="shared" si="155"/>
        <v>-0.10347458399999999</v>
      </c>
      <c r="Z570">
        <f t="shared" si="155"/>
        <v>-0.24637901759999997</v>
      </c>
      <c r="AA570">
        <f t="shared" si="154"/>
        <v>-9.2513899999999996E-2</v>
      </c>
      <c r="AB570">
        <f t="shared" si="154"/>
        <v>-0.17697599999999999</v>
      </c>
      <c r="AC570">
        <f t="shared" si="154"/>
        <v>0.26293163534882719</v>
      </c>
      <c r="AD570">
        <f t="shared" si="154"/>
        <v>-0.15141816598018823</v>
      </c>
      <c r="AE570">
        <f t="shared" si="154"/>
        <v>-0.34486335359999992</v>
      </c>
      <c r="AF570">
        <f t="shared" si="154"/>
        <v>-0.52852697840841378</v>
      </c>
      <c r="AG570">
        <f t="shared" si="154"/>
        <v>3.6649955672064E-2</v>
      </c>
      <c r="AH570">
        <f t="shared" si="154"/>
        <v>9.1266912000000002E-4</v>
      </c>
      <c r="AI570">
        <f t="shared" si="154"/>
        <v>3.2758347366656361E-3</v>
      </c>
      <c r="AJ570">
        <f t="shared" si="154"/>
        <v>3.3254180062083388E-2</v>
      </c>
      <c r="AK570">
        <f t="shared" si="154"/>
        <v>3.9348864662463084E-4</v>
      </c>
      <c r="AL570">
        <f t="shared" si="154"/>
        <v>7.7197824381236679E-2</v>
      </c>
      <c r="AM570">
        <f t="shared" si="154"/>
        <v>0.76764695999999999</v>
      </c>
      <c r="AN570">
        <f t="shared" si="154"/>
        <v>2.4203765271022426E-3</v>
      </c>
      <c r="AO570">
        <f t="shared" si="154"/>
        <v>-1.2626643363205507E-2</v>
      </c>
      <c r="AP570">
        <f t="shared" si="153"/>
        <v>-2.0776334126946013E-2</v>
      </c>
      <c r="AQ570">
        <f t="shared" si="153"/>
        <v>-4.8544691462760192E-2</v>
      </c>
      <c r="AR570">
        <f t="shared" si="153"/>
        <v>4.9486707187229237E-2</v>
      </c>
      <c r="AS570">
        <f t="shared" si="153"/>
        <v>-0.25036221352264781</v>
      </c>
      <c r="AT570">
        <f t="shared" si="153"/>
        <v>-9.3482589265919985E-2</v>
      </c>
      <c r="AU570">
        <f t="shared" si="153"/>
        <v>0.97465980672000008</v>
      </c>
      <c r="AV570">
        <f t="shared" si="153"/>
        <v>0.20812505913731413</v>
      </c>
      <c r="AW570">
        <f t="shared" si="153"/>
        <v>-0.12984243867647999</v>
      </c>
    </row>
    <row r="571" spans="1:49" x14ac:dyDescent="0.25">
      <c r="A571">
        <v>0.6</v>
      </c>
      <c r="B571">
        <v>7.9</v>
      </c>
      <c r="C571">
        <v>25</v>
      </c>
      <c r="D571">
        <v>1.4</v>
      </c>
      <c r="E571">
        <f t="shared" si="143"/>
        <v>0.71822831347728955</v>
      </c>
      <c r="F571" t="str">
        <f t="shared" si="144"/>
        <v/>
      </c>
      <c r="G571">
        <f t="shared" si="141"/>
        <v>4527089.2093564849</v>
      </c>
      <c r="H571">
        <f t="shared" si="142"/>
        <v>7533881.3213548474</v>
      </c>
      <c r="I571">
        <f t="shared" si="145"/>
        <v>0.39236384278726472</v>
      </c>
      <c r="J571">
        <f t="shared" si="146"/>
        <v>8.2653568768086383E-2</v>
      </c>
      <c r="K571">
        <f t="shared" si="155"/>
        <v>5.3671799999999999E-2</v>
      </c>
      <c r="L571">
        <f t="shared" si="155"/>
        <v>-0.21716107088672743</v>
      </c>
      <c r="M571">
        <f t="shared" si="155"/>
        <v>0.60670749999999996</v>
      </c>
      <c r="N571">
        <f t="shared" si="155"/>
        <v>-3.2977515041904118E-2</v>
      </c>
      <c r="O571">
        <f t="shared" si="155"/>
        <v>-0.27869382374399998</v>
      </c>
      <c r="P571">
        <f t="shared" si="155"/>
        <v>3.7007146138294984E-2</v>
      </c>
      <c r="Q571">
        <f t="shared" si="155"/>
        <v>-3.3194388639551987E-3</v>
      </c>
      <c r="R571">
        <f t="shared" si="155"/>
        <v>-7.4162956790611483E-3</v>
      </c>
      <c r="S571">
        <f t="shared" si="155"/>
        <v>0.81223309439999991</v>
      </c>
      <c r="T571">
        <f t="shared" si="155"/>
        <v>4.2352696799999999E-2</v>
      </c>
      <c r="U571">
        <f t="shared" si="155"/>
        <v>-0.16047562876799992</v>
      </c>
      <c r="V571">
        <f t="shared" si="155"/>
        <v>0.20476241042769913</v>
      </c>
      <c r="W571">
        <f t="shared" si="155"/>
        <v>-0.1548190342704337</v>
      </c>
      <c r="X571">
        <f t="shared" si="155"/>
        <v>-7.0684195324647939E-2</v>
      </c>
      <c r="Y571">
        <f t="shared" si="155"/>
        <v>-0.10347458399999999</v>
      </c>
      <c r="Z571">
        <f t="shared" si="155"/>
        <v>-0.33534921839999993</v>
      </c>
      <c r="AA571">
        <f t="shared" si="154"/>
        <v>-9.2513899999999996E-2</v>
      </c>
      <c r="AB571">
        <f t="shared" si="154"/>
        <v>-0.24088399999999996</v>
      </c>
      <c r="AC571">
        <f t="shared" si="154"/>
        <v>0.30675357457363173</v>
      </c>
      <c r="AD571">
        <f t="shared" si="154"/>
        <v>-0.15141816598018823</v>
      </c>
      <c r="AE571">
        <f t="shared" si="154"/>
        <v>-0.46939734239999986</v>
      </c>
      <c r="AF571">
        <f t="shared" si="154"/>
        <v>-0.61661480814314951</v>
      </c>
      <c r="AG571">
        <f t="shared" si="154"/>
        <v>0.10782041053683195</v>
      </c>
      <c r="AH571">
        <f t="shared" si="154"/>
        <v>1.06478064E-3</v>
      </c>
      <c r="AI571">
        <f t="shared" si="154"/>
        <v>7.0803696526670944E-3</v>
      </c>
      <c r="AJ571">
        <f t="shared" si="154"/>
        <v>3.3254180062083388E-2</v>
      </c>
      <c r="AK571">
        <f t="shared" si="154"/>
        <v>7.2898629671739083E-4</v>
      </c>
      <c r="AL571">
        <f t="shared" si="154"/>
        <v>9.0064128444776126E-2</v>
      </c>
      <c r="AM571">
        <f t="shared" si="154"/>
        <v>0.89558811999999988</v>
      </c>
      <c r="AN571">
        <f t="shared" si="154"/>
        <v>7.1204994936676994E-3</v>
      </c>
      <c r="AO571">
        <f t="shared" si="154"/>
        <v>-1.2626643363205507E-2</v>
      </c>
      <c r="AP571">
        <f t="shared" si="153"/>
        <v>-2.0776334126946013E-2</v>
      </c>
      <c r="AQ571">
        <f t="shared" si="153"/>
        <v>-6.607471893542359E-2</v>
      </c>
      <c r="AR571">
        <f t="shared" si="153"/>
        <v>5.7734491718434103E-2</v>
      </c>
      <c r="AS571">
        <f t="shared" si="153"/>
        <v>-0.34077079062804833</v>
      </c>
      <c r="AT571">
        <f t="shared" si="153"/>
        <v>-0.17318803767551993</v>
      </c>
      <c r="AU571">
        <f t="shared" si="153"/>
        <v>1.5477236745599998</v>
      </c>
      <c r="AV571">
        <f t="shared" si="153"/>
        <v>0.28328133049245535</v>
      </c>
      <c r="AW571">
        <f t="shared" si="153"/>
        <v>-0.32741411753791982</v>
      </c>
    </row>
    <row r="572" spans="1:49" x14ac:dyDescent="0.25">
      <c r="A572">
        <v>0.6</v>
      </c>
      <c r="B572">
        <v>7.9</v>
      </c>
      <c r="C572">
        <v>25</v>
      </c>
      <c r="D572">
        <v>1.6</v>
      </c>
      <c r="E572">
        <f t="shared" si="143"/>
        <v>0.71822831347728955</v>
      </c>
      <c r="F572" t="str">
        <f t="shared" si="144"/>
        <v/>
      </c>
      <c r="G572">
        <f t="shared" si="141"/>
        <v>5398898.3766281949</v>
      </c>
      <c r="H572">
        <f t="shared" si="142"/>
        <v>10021088.957467386</v>
      </c>
      <c r="I572">
        <f t="shared" si="145"/>
        <v>0.46792373993727421</v>
      </c>
      <c r="J572">
        <f t="shared" si="146"/>
        <v>0.10994051139740929</v>
      </c>
      <c r="K572">
        <f t="shared" si="155"/>
        <v>5.3671799999999999E-2</v>
      </c>
      <c r="L572">
        <f t="shared" si="155"/>
        <v>-0.21716107088672743</v>
      </c>
      <c r="M572">
        <f t="shared" si="155"/>
        <v>0.69338</v>
      </c>
      <c r="N572">
        <f t="shared" si="155"/>
        <v>-3.2977515041904118E-2</v>
      </c>
      <c r="O572">
        <f t="shared" si="155"/>
        <v>-0.36400825958400013</v>
      </c>
      <c r="P572">
        <f t="shared" si="155"/>
        <v>4.229388130090856E-2</v>
      </c>
      <c r="Q572">
        <f t="shared" si="155"/>
        <v>-7.3963313037312042E-3</v>
      </c>
      <c r="R572">
        <f t="shared" si="155"/>
        <v>-8.475766490355599E-3</v>
      </c>
      <c r="S572">
        <f t="shared" si="155"/>
        <v>1.0608758784000001</v>
      </c>
      <c r="T572">
        <f t="shared" si="155"/>
        <v>4.2352696799999999E-2</v>
      </c>
      <c r="U572">
        <f t="shared" si="155"/>
        <v>-0.23954379571200002</v>
      </c>
      <c r="V572">
        <f t="shared" si="155"/>
        <v>0.2340141833459419</v>
      </c>
      <c r="W572">
        <f t="shared" si="155"/>
        <v>-0.17693603916620995</v>
      </c>
      <c r="X572">
        <f t="shared" si="155"/>
        <v>-7.0684195324647939E-2</v>
      </c>
      <c r="Y572">
        <f t="shared" si="155"/>
        <v>-0.10347458399999999</v>
      </c>
      <c r="Z572">
        <f t="shared" si="155"/>
        <v>-0.43800714240000005</v>
      </c>
      <c r="AA572">
        <f t="shared" si="154"/>
        <v>-9.2513899999999996E-2</v>
      </c>
      <c r="AB572">
        <f t="shared" si="154"/>
        <v>-0.31462400000000007</v>
      </c>
      <c r="AC572">
        <f t="shared" si="154"/>
        <v>0.35057551379843632</v>
      </c>
      <c r="AD572">
        <f t="shared" si="154"/>
        <v>-0.15141816598018823</v>
      </c>
      <c r="AE572">
        <f t="shared" si="154"/>
        <v>-0.61309040640000001</v>
      </c>
      <c r="AF572">
        <f t="shared" si="154"/>
        <v>-0.70470263787788523</v>
      </c>
      <c r="AG572">
        <f t="shared" si="154"/>
        <v>0.27456464276684822</v>
      </c>
      <c r="AH572">
        <f t="shared" si="154"/>
        <v>1.21689216E-3</v>
      </c>
      <c r="AI572">
        <f t="shared" si="154"/>
        <v>1.3804340618706229E-2</v>
      </c>
      <c r="AJ572">
        <f t="shared" si="154"/>
        <v>3.3254180062083388E-2</v>
      </c>
      <c r="AK572">
        <f t="shared" si="154"/>
        <v>1.2436184387148832E-3</v>
      </c>
      <c r="AL572">
        <f t="shared" si="154"/>
        <v>0.10293043250831559</v>
      </c>
      <c r="AM572">
        <f t="shared" si="154"/>
        <v>1.02352928</v>
      </c>
      <c r="AN572">
        <f t="shared" si="154"/>
        <v>1.8132349803403371E-2</v>
      </c>
      <c r="AO572">
        <f t="shared" si="154"/>
        <v>-1.2626643363205507E-2</v>
      </c>
      <c r="AP572">
        <f t="shared" si="153"/>
        <v>-2.0776334126946013E-2</v>
      </c>
      <c r="AQ572">
        <f t="shared" si="153"/>
        <v>-8.6301673711573684E-2</v>
      </c>
      <c r="AR572">
        <f t="shared" si="153"/>
        <v>6.5982276249638983E-2</v>
      </c>
      <c r="AS572">
        <f t="shared" si="153"/>
        <v>-0.44508837959581837</v>
      </c>
      <c r="AT572">
        <f t="shared" si="153"/>
        <v>-0.2954511463219201</v>
      </c>
      <c r="AU572">
        <f t="shared" si="153"/>
        <v>2.3103047270400006</v>
      </c>
      <c r="AV572">
        <f t="shared" si="153"/>
        <v>0.37000010513300308</v>
      </c>
      <c r="AW572">
        <f t="shared" si="153"/>
        <v>-0.72953995722752041</v>
      </c>
    </row>
    <row r="573" spans="1:49" x14ac:dyDescent="0.25">
      <c r="A573">
        <v>0.6</v>
      </c>
      <c r="B573">
        <v>8.1</v>
      </c>
      <c r="C573">
        <v>21</v>
      </c>
      <c r="D573">
        <v>0.4</v>
      </c>
      <c r="E573">
        <f t="shared" si="143"/>
        <v>0.5884151960784314</v>
      </c>
      <c r="F573" t="str">
        <f t="shared" si="144"/>
        <v/>
      </c>
      <c r="G573">
        <f t="shared" si="141"/>
        <v>-670837.93225206924</v>
      </c>
      <c r="H573">
        <f t="shared" si="142"/>
        <v>-74965.436410237991</v>
      </c>
      <c r="I573">
        <f t="shared" si="145"/>
        <v>-5.2608488954296304E-2</v>
      </c>
      <c r="J573">
        <f t="shared" si="146"/>
        <v>-7.2579549971168696E-4</v>
      </c>
      <c r="K573">
        <f t="shared" si="155"/>
        <v>5.3671799999999999E-2</v>
      </c>
      <c r="L573">
        <f t="shared" si="155"/>
        <v>-0.17791121807460783</v>
      </c>
      <c r="M573">
        <f t="shared" si="155"/>
        <v>0.173345</v>
      </c>
      <c r="N573">
        <f t="shared" si="155"/>
        <v>-2.2134037635006105E-2</v>
      </c>
      <c r="O573">
        <f t="shared" si="155"/>
        <v>-2.2750516224000008E-2</v>
      </c>
      <c r="P573">
        <f t="shared" si="155"/>
        <v>5.8140883396657038E-3</v>
      </c>
      <c r="Q573">
        <f t="shared" si="155"/>
        <v>-1.805744947200001E-6</v>
      </c>
      <c r="R573">
        <f t="shared" si="155"/>
        <v>-9.5456262471134445E-4</v>
      </c>
      <c r="S573">
        <f t="shared" si="155"/>
        <v>6.6304742400000005E-2</v>
      </c>
      <c r="T573">
        <f t="shared" si="155"/>
        <v>4.2352696799999999E-2</v>
      </c>
      <c r="U573">
        <f t="shared" si="155"/>
        <v>-3.7428718080000003E-3</v>
      </c>
      <c r="V573">
        <f t="shared" si="155"/>
        <v>4.7929571626039218E-2</v>
      </c>
      <c r="W573">
        <f t="shared" si="155"/>
        <v>-3.6239122095894118E-2</v>
      </c>
      <c r="X573">
        <f t="shared" si="155"/>
        <v>-4.7442223512834607E-2</v>
      </c>
      <c r="Y573">
        <f t="shared" si="155"/>
        <v>-0.10347458399999999</v>
      </c>
      <c r="Z573">
        <f t="shared" si="155"/>
        <v>-2.7375446400000003E-2</v>
      </c>
      <c r="AA573">
        <f t="shared" si="154"/>
        <v>-9.2513899999999996E-2</v>
      </c>
      <c r="AB573">
        <f t="shared" si="154"/>
        <v>-1.9664000000000004E-2</v>
      </c>
      <c r="AC573">
        <f t="shared" si="154"/>
        <v>7.1803058937235306E-2</v>
      </c>
      <c r="AD573">
        <f t="shared" si="154"/>
        <v>-0.10162971285648371</v>
      </c>
      <c r="AE573">
        <f t="shared" si="154"/>
        <v>-3.8318150400000001E-2</v>
      </c>
      <c r="AF573">
        <f t="shared" si="154"/>
        <v>-0.14433354027647058</v>
      </c>
      <c r="AG573">
        <f t="shared" si="154"/>
        <v>1.6758095872000014E-5</v>
      </c>
      <c r="AH573">
        <f t="shared" si="154"/>
        <v>3.0422304000000001E-4</v>
      </c>
      <c r="AI573">
        <f t="shared" si="154"/>
        <v>9.0481215712147062E-6</v>
      </c>
      <c r="AJ573">
        <f t="shared" si="154"/>
        <v>2.7243794924936469E-2</v>
      </c>
      <c r="AK573">
        <f t="shared" si="154"/>
        <v>2.1884298059316622E-6</v>
      </c>
      <c r="AL573">
        <f t="shared" si="154"/>
        <v>1.7271359470472147E-2</v>
      </c>
      <c r="AM573">
        <f t="shared" si="154"/>
        <v>0.25588232</v>
      </c>
      <c r="AN573">
        <f t="shared" si="154"/>
        <v>9.066830730325943E-7</v>
      </c>
      <c r="AO573">
        <f t="shared" si="154"/>
        <v>-1.0344494488670588E-2</v>
      </c>
      <c r="AP573">
        <f t="shared" si="153"/>
        <v>-9.3595367728283932E-3</v>
      </c>
      <c r="AQ573">
        <f t="shared" si="153"/>
        <v>-3.6202782628343821E-3</v>
      </c>
      <c r="AR573">
        <f t="shared" si="153"/>
        <v>9.0705031358610782E-3</v>
      </c>
      <c r="AS573">
        <f t="shared" si="153"/>
        <v>-2.279017351078589E-2</v>
      </c>
      <c r="AT573">
        <f t="shared" si="153"/>
        <v>-1.1541060403200004E-3</v>
      </c>
      <c r="AU573">
        <f t="shared" si="153"/>
        <v>3.6098511360000009E-2</v>
      </c>
      <c r="AV573">
        <f t="shared" si="153"/>
        <v>1.8945375753569513E-2</v>
      </c>
      <c r="AW573">
        <f t="shared" si="153"/>
        <v>-1.781103411200001E-4</v>
      </c>
    </row>
    <row r="574" spans="1:49" x14ac:dyDescent="0.25">
      <c r="A574">
        <v>0.6</v>
      </c>
      <c r="B574">
        <v>8.1</v>
      </c>
      <c r="C574">
        <v>21</v>
      </c>
      <c r="D574">
        <v>0.6</v>
      </c>
      <c r="E574">
        <f t="shared" si="143"/>
        <v>0.5884151960784314</v>
      </c>
      <c r="F574" t="str">
        <f t="shared" si="144"/>
        <v/>
      </c>
      <c r="G574">
        <f t="shared" si="141"/>
        <v>684174.7553770279</v>
      </c>
      <c r="H574">
        <f t="shared" si="142"/>
        <v>986180.78052709275</v>
      </c>
      <c r="I574">
        <f t="shared" si="145"/>
        <v>5.3654390025661414E-2</v>
      </c>
      <c r="J574">
        <f t="shared" si="146"/>
        <v>9.5479411137126529E-3</v>
      </c>
      <c r="K574">
        <f t="shared" si="155"/>
        <v>5.3671799999999999E-2</v>
      </c>
      <c r="L574">
        <f t="shared" si="155"/>
        <v>-0.17791121807460783</v>
      </c>
      <c r="M574">
        <f t="shared" si="155"/>
        <v>0.26001749999999996</v>
      </c>
      <c r="N574">
        <f t="shared" si="155"/>
        <v>-2.2134037635006105E-2</v>
      </c>
      <c r="O574">
        <f t="shared" si="155"/>
        <v>-5.1188661504000005E-2</v>
      </c>
      <c r="P574">
        <f t="shared" si="155"/>
        <v>8.7211325094985557E-3</v>
      </c>
      <c r="Q574">
        <f t="shared" si="155"/>
        <v>-2.0568563539199999E-5</v>
      </c>
      <c r="R574">
        <f t="shared" si="155"/>
        <v>-1.4318439370670168E-3</v>
      </c>
      <c r="S574">
        <f t="shared" si="155"/>
        <v>0.1491856704</v>
      </c>
      <c r="T574">
        <f t="shared" si="155"/>
        <v>4.2352696799999999E-2</v>
      </c>
      <c r="U574">
        <f t="shared" si="155"/>
        <v>-1.2632192351999997E-2</v>
      </c>
      <c r="V574">
        <f t="shared" si="155"/>
        <v>7.1894357439058823E-2</v>
      </c>
      <c r="W574">
        <f t="shared" si="155"/>
        <v>-5.4358683143841173E-2</v>
      </c>
      <c r="X574">
        <f t="shared" si="155"/>
        <v>-4.7442223512834607E-2</v>
      </c>
      <c r="Y574">
        <f t="shared" si="155"/>
        <v>-0.10347458399999999</v>
      </c>
      <c r="Z574">
        <f t="shared" si="155"/>
        <v>-6.1594754399999993E-2</v>
      </c>
      <c r="AA574">
        <f t="shared" si="154"/>
        <v>-9.2513899999999996E-2</v>
      </c>
      <c r="AB574">
        <f t="shared" si="154"/>
        <v>-4.4243999999999999E-2</v>
      </c>
      <c r="AC574">
        <f t="shared" si="154"/>
        <v>0.10770458840585294</v>
      </c>
      <c r="AD574">
        <f t="shared" si="154"/>
        <v>-0.10162971285648371</v>
      </c>
      <c r="AE574">
        <f t="shared" si="154"/>
        <v>-8.6215838399999981E-2</v>
      </c>
      <c r="AF574">
        <f t="shared" si="154"/>
        <v>-0.21650031041470585</v>
      </c>
      <c r="AG574">
        <f t="shared" si="154"/>
        <v>2.86327778688E-4</v>
      </c>
      <c r="AH574">
        <f t="shared" si="154"/>
        <v>4.5633456000000001E-4</v>
      </c>
      <c r="AI574">
        <f t="shared" si="154"/>
        <v>6.8709173181411644E-5</v>
      </c>
      <c r="AJ574">
        <f t="shared" si="154"/>
        <v>2.7243794924936469E-2</v>
      </c>
      <c r="AK574">
        <f t="shared" si="154"/>
        <v>1.1078925892529035E-5</v>
      </c>
      <c r="AL574">
        <f t="shared" si="154"/>
        <v>2.5907039205708218E-2</v>
      </c>
      <c r="AM574">
        <f t="shared" si="154"/>
        <v>0.38382347999999999</v>
      </c>
      <c r="AN574">
        <f t="shared" si="154"/>
        <v>1.5491530318142828E-5</v>
      </c>
      <c r="AO574">
        <f t="shared" si="154"/>
        <v>-1.0344494488670588E-2</v>
      </c>
      <c r="AP574">
        <f t="shared" si="153"/>
        <v>-9.3595367728283932E-3</v>
      </c>
      <c r="AQ574">
        <f t="shared" si="153"/>
        <v>-8.1456260913773584E-3</v>
      </c>
      <c r="AR574">
        <f t="shared" si="153"/>
        <v>1.3605754703791616E-2</v>
      </c>
      <c r="AS574">
        <f t="shared" si="153"/>
        <v>-5.1277890399268243E-2</v>
      </c>
      <c r="AT574">
        <f t="shared" si="153"/>
        <v>-5.8426618291199991E-3</v>
      </c>
      <c r="AU574">
        <f t="shared" si="153"/>
        <v>0.12183247584000001</v>
      </c>
      <c r="AV574">
        <f t="shared" si="153"/>
        <v>4.2627095445531386E-2</v>
      </c>
      <c r="AW574">
        <f t="shared" si="153"/>
        <v>-2.0287881043199998E-3</v>
      </c>
    </row>
    <row r="575" spans="1:49" x14ac:dyDescent="0.25">
      <c r="A575">
        <v>0.6</v>
      </c>
      <c r="B575">
        <v>8.1</v>
      </c>
      <c r="C575">
        <v>21</v>
      </c>
      <c r="D575">
        <v>0.8</v>
      </c>
      <c r="E575">
        <f t="shared" si="143"/>
        <v>0.5884151960784314</v>
      </c>
      <c r="F575">
        <f t="shared" si="144"/>
        <v>0.81749812088061058</v>
      </c>
      <c r="G575">
        <f t="shared" si="141"/>
        <v>2033980.8977741078</v>
      </c>
      <c r="H575">
        <f t="shared" si="142"/>
        <v>2407750.979871979</v>
      </c>
      <c r="I575">
        <f t="shared" si="145"/>
        <v>0.15950896103112955</v>
      </c>
      <c r="J575">
        <f t="shared" si="146"/>
        <v>2.3311207261628469E-2</v>
      </c>
      <c r="K575">
        <f t="shared" si="155"/>
        <v>5.3671799999999999E-2</v>
      </c>
      <c r="L575">
        <f t="shared" si="155"/>
        <v>-0.17791121807460783</v>
      </c>
      <c r="M575">
        <f t="shared" si="155"/>
        <v>0.34669</v>
      </c>
      <c r="N575">
        <f t="shared" si="155"/>
        <v>-2.2134037635006105E-2</v>
      </c>
      <c r="O575">
        <f t="shared" si="155"/>
        <v>-9.1002064896000032E-2</v>
      </c>
      <c r="P575">
        <f t="shared" si="155"/>
        <v>1.1628176679331408E-2</v>
      </c>
      <c r="Q575">
        <f t="shared" si="155"/>
        <v>-1.1556767662080007E-4</v>
      </c>
      <c r="R575">
        <f t="shared" si="155"/>
        <v>-1.9091252494226889E-3</v>
      </c>
      <c r="S575">
        <f t="shared" si="155"/>
        <v>0.26521896960000002</v>
      </c>
      <c r="T575">
        <f t="shared" si="155"/>
        <v>4.2352696799999999E-2</v>
      </c>
      <c r="U575">
        <f t="shared" si="155"/>
        <v>-2.9942974464000002E-2</v>
      </c>
      <c r="V575">
        <f t="shared" si="155"/>
        <v>9.5859143252078435E-2</v>
      </c>
      <c r="W575">
        <f t="shared" si="155"/>
        <v>-7.2478244191788235E-2</v>
      </c>
      <c r="X575">
        <f t="shared" si="155"/>
        <v>-4.7442223512834607E-2</v>
      </c>
      <c r="Y575">
        <f t="shared" si="155"/>
        <v>-0.10347458399999999</v>
      </c>
      <c r="Z575">
        <f t="shared" ref="Z575:AO589" si="156">Z$4*$A575^Z$1*$D575^Z$2*$E575^Z$3</f>
        <v>-0.10950178560000001</v>
      </c>
      <c r="AA575">
        <f t="shared" si="156"/>
        <v>-9.2513899999999996E-2</v>
      </c>
      <c r="AB575">
        <f t="shared" si="156"/>
        <v>-7.8656000000000018E-2</v>
      </c>
      <c r="AC575">
        <f t="shared" si="156"/>
        <v>0.14360611787447061</v>
      </c>
      <c r="AD575">
        <f t="shared" si="156"/>
        <v>-0.10162971285648371</v>
      </c>
      <c r="AE575">
        <f t="shared" si="156"/>
        <v>-0.1532726016</v>
      </c>
      <c r="AF575">
        <f t="shared" si="156"/>
        <v>-0.28866708055294116</v>
      </c>
      <c r="AG575">
        <f t="shared" si="156"/>
        <v>2.1450362716160017E-3</v>
      </c>
      <c r="AH575">
        <f t="shared" si="156"/>
        <v>6.0844608000000001E-4</v>
      </c>
      <c r="AI575">
        <f t="shared" si="156"/>
        <v>2.895398902788706E-4</v>
      </c>
      <c r="AJ575">
        <f t="shared" si="156"/>
        <v>2.7243794924936469E-2</v>
      </c>
      <c r="AK575">
        <f t="shared" si="156"/>
        <v>3.5014876894906596E-5</v>
      </c>
      <c r="AL575">
        <f t="shared" si="156"/>
        <v>3.4542718940944295E-2</v>
      </c>
      <c r="AM575">
        <f t="shared" si="156"/>
        <v>0.51176463999999999</v>
      </c>
      <c r="AN575">
        <f t="shared" si="156"/>
        <v>1.1605543334817207E-4</v>
      </c>
      <c r="AO575">
        <f t="shared" si="156"/>
        <v>-1.0344494488670588E-2</v>
      </c>
      <c r="AP575">
        <f t="shared" si="153"/>
        <v>-9.3595367728283932E-3</v>
      </c>
      <c r="AQ575">
        <f t="shared" si="153"/>
        <v>-1.4481113051337528E-2</v>
      </c>
      <c r="AR575">
        <f t="shared" si="153"/>
        <v>1.8141006271722156E-2</v>
      </c>
      <c r="AS575">
        <f t="shared" si="153"/>
        <v>-9.1160694043143559E-2</v>
      </c>
      <c r="AT575">
        <f t="shared" si="153"/>
        <v>-1.8465696645120006E-2</v>
      </c>
      <c r="AU575">
        <f t="shared" si="153"/>
        <v>0.28878809088000007</v>
      </c>
      <c r="AV575">
        <f t="shared" si="153"/>
        <v>7.5781503014278051E-2</v>
      </c>
      <c r="AW575">
        <f t="shared" si="153"/>
        <v>-1.1399061831680006E-2</v>
      </c>
    </row>
    <row r="576" spans="1:49" x14ac:dyDescent="0.25">
      <c r="A576">
        <v>0.6</v>
      </c>
      <c r="B576">
        <v>8.1</v>
      </c>
      <c r="C576">
        <v>21</v>
      </c>
      <c r="D576">
        <v>1</v>
      </c>
      <c r="E576">
        <f t="shared" si="143"/>
        <v>0.5884151960784314</v>
      </c>
      <c r="F576" t="str">
        <f t="shared" si="144"/>
        <v/>
      </c>
      <c r="G576">
        <f t="shared" si="141"/>
        <v>3340820.6264083572</v>
      </c>
      <c r="H576">
        <f t="shared" si="142"/>
        <v>4302633.8767854692</v>
      </c>
      <c r="I576">
        <f t="shared" si="145"/>
        <v>0.26199401759030028</v>
      </c>
      <c r="J576">
        <f t="shared" si="146"/>
        <v>4.1656961584118246E-2</v>
      </c>
      <c r="K576">
        <f t="shared" ref="K576:Z598" si="157">K$4*$A576^K$1*$D576^K$2*$E576^K$3</f>
        <v>5.3671799999999999E-2</v>
      </c>
      <c r="L576">
        <f t="shared" si="157"/>
        <v>-0.17791121807460783</v>
      </c>
      <c r="M576">
        <f t="shared" si="157"/>
        <v>0.43336249999999998</v>
      </c>
      <c r="N576">
        <f t="shared" si="157"/>
        <v>-2.2134037635006105E-2</v>
      </c>
      <c r="O576">
        <f t="shared" si="157"/>
        <v>-0.14219072640000002</v>
      </c>
      <c r="P576">
        <f t="shared" si="157"/>
        <v>1.4535220849164258E-2</v>
      </c>
      <c r="Q576">
        <f t="shared" si="157"/>
        <v>-4.408557E-4</v>
      </c>
      <c r="R576">
        <f t="shared" si="157"/>
        <v>-2.3864065617783614E-3</v>
      </c>
      <c r="S576">
        <f t="shared" si="157"/>
        <v>0.41440463999999999</v>
      </c>
      <c r="T576">
        <f t="shared" si="157"/>
        <v>4.2352696799999999E-2</v>
      </c>
      <c r="U576">
        <f t="shared" si="157"/>
        <v>-5.8482371999999991E-2</v>
      </c>
      <c r="V576">
        <f t="shared" si="157"/>
        <v>0.11982392906509805</v>
      </c>
      <c r="W576">
        <f t="shared" si="157"/>
        <v>-9.0597805239735291E-2</v>
      </c>
      <c r="X576">
        <f t="shared" si="157"/>
        <v>-4.7442223512834607E-2</v>
      </c>
      <c r="Y576">
        <f t="shared" si="157"/>
        <v>-0.10347458399999999</v>
      </c>
      <c r="Z576">
        <f t="shared" si="157"/>
        <v>-0.17109653999999999</v>
      </c>
      <c r="AA576">
        <f t="shared" si="156"/>
        <v>-9.2513899999999996E-2</v>
      </c>
      <c r="AB576">
        <f t="shared" si="156"/>
        <v>-0.1229</v>
      </c>
      <c r="AC576">
        <f t="shared" si="156"/>
        <v>0.17950764734308824</v>
      </c>
      <c r="AD576">
        <f t="shared" si="156"/>
        <v>-0.10162971285648371</v>
      </c>
      <c r="AE576">
        <f t="shared" si="156"/>
        <v>-0.23948843999999997</v>
      </c>
      <c r="AF576">
        <f t="shared" si="156"/>
        <v>-0.36083385069117646</v>
      </c>
      <c r="AG576">
        <f t="shared" si="156"/>
        <v>1.0228330000000001E-2</v>
      </c>
      <c r="AH576">
        <f t="shared" si="156"/>
        <v>7.6055760000000002E-4</v>
      </c>
      <c r="AI576">
        <f t="shared" si="156"/>
        <v>8.8360562218893577E-4</v>
      </c>
      <c r="AJ576">
        <f t="shared" si="156"/>
        <v>2.7243794924936469E-2</v>
      </c>
      <c r="AK576">
        <f t="shared" si="156"/>
        <v>8.5485539294205524E-5</v>
      </c>
      <c r="AL576">
        <f t="shared" si="156"/>
        <v>4.3178398676180368E-2</v>
      </c>
      <c r="AM576">
        <f t="shared" si="156"/>
        <v>0.63970579999999999</v>
      </c>
      <c r="AN576">
        <f t="shared" si="156"/>
        <v>5.5339543031774512E-4</v>
      </c>
      <c r="AO576">
        <f t="shared" si="156"/>
        <v>-1.0344494488670588E-2</v>
      </c>
      <c r="AP576">
        <f t="shared" si="153"/>
        <v>-9.3595367728283932E-3</v>
      </c>
      <c r="AQ576">
        <f t="shared" si="153"/>
        <v>-2.2626739142714881E-2</v>
      </c>
      <c r="AR576">
        <f t="shared" si="153"/>
        <v>2.2676257839652693E-2</v>
      </c>
      <c r="AS576">
        <f t="shared" si="153"/>
        <v>-0.14243858444241178</v>
      </c>
      <c r="AT576">
        <f t="shared" si="153"/>
        <v>-4.5082267199999998E-2</v>
      </c>
      <c r="AU576">
        <f t="shared" si="153"/>
        <v>0.56403924000000005</v>
      </c>
      <c r="AV576">
        <f t="shared" si="153"/>
        <v>0.11840859845980942</v>
      </c>
      <c r="AW576">
        <f t="shared" si="153"/>
        <v>-4.3483969999999997E-2</v>
      </c>
    </row>
    <row r="577" spans="1:49" x14ac:dyDescent="0.25">
      <c r="A577">
        <v>0.6</v>
      </c>
      <c r="B577">
        <v>8.1</v>
      </c>
      <c r="C577">
        <v>21</v>
      </c>
      <c r="D577">
        <v>1.2</v>
      </c>
      <c r="E577">
        <f t="shared" si="143"/>
        <v>0.5884151960784314</v>
      </c>
      <c r="F577" t="str">
        <f t="shared" si="144"/>
        <v/>
      </c>
      <c r="G577">
        <f t="shared" si="141"/>
        <v>4564818.5605010344</v>
      </c>
      <c r="H577">
        <f t="shared" si="142"/>
        <v>6679675.5284089064</v>
      </c>
      <c r="I577">
        <f t="shared" si="145"/>
        <v>0.35798245041434101</v>
      </c>
      <c r="J577">
        <f t="shared" si="146"/>
        <v>6.4670849263426283E-2</v>
      </c>
      <c r="K577">
        <f t="shared" si="157"/>
        <v>5.3671799999999999E-2</v>
      </c>
      <c r="L577">
        <f t="shared" si="157"/>
        <v>-0.17791121807460783</v>
      </c>
      <c r="M577">
        <f t="shared" si="157"/>
        <v>0.52003499999999991</v>
      </c>
      <c r="N577">
        <f t="shared" si="157"/>
        <v>-2.2134037635006105E-2</v>
      </c>
      <c r="O577">
        <f t="shared" si="157"/>
        <v>-0.20475464601600002</v>
      </c>
      <c r="P577">
        <f t="shared" si="157"/>
        <v>1.7442265018997111E-2</v>
      </c>
      <c r="Q577">
        <f t="shared" si="157"/>
        <v>-1.3163880665087999E-3</v>
      </c>
      <c r="R577">
        <f t="shared" si="157"/>
        <v>-2.8636878741340336E-3</v>
      </c>
      <c r="S577">
        <f t="shared" si="157"/>
        <v>0.59674268159999999</v>
      </c>
      <c r="T577">
        <f t="shared" si="157"/>
        <v>4.2352696799999999E-2</v>
      </c>
      <c r="U577">
        <f t="shared" si="157"/>
        <v>-0.10105753881599998</v>
      </c>
      <c r="V577">
        <f t="shared" si="157"/>
        <v>0.14378871487811765</v>
      </c>
      <c r="W577">
        <f t="shared" si="157"/>
        <v>-0.10871736628768235</v>
      </c>
      <c r="X577">
        <f t="shared" si="157"/>
        <v>-4.7442223512834607E-2</v>
      </c>
      <c r="Y577">
        <f t="shared" si="157"/>
        <v>-0.10347458399999999</v>
      </c>
      <c r="Z577">
        <f t="shared" si="157"/>
        <v>-0.24637901759999997</v>
      </c>
      <c r="AA577">
        <f t="shared" si="156"/>
        <v>-9.2513899999999996E-2</v>
      </c>
      <c r="AB577">
        <f t="shared" si="156"/>
        <v>-0.17697599999999999</v>
      </c>
      <c r="AC577">
        <f t="shared" si="156"/>
        <v>0.21540917681170588</v>
      </c>
      <c r="AD577">
        <f t="shared" si="156"/>
        <v>-0.10162971285648371</v>
      </c>
      <c r="AE577">
        <f t="shared" si="156"/>
        <v>-0.34486335359999992</v>
      </c>
      <c r="AF577">
        <f t="shared" si="156"/>
        <v>-0.43300062082941171</v>
      </c>
      <c r="AG577">
        <f t="shared" si="156"/>
        <v>3.6649955672064E-2</v>
      </c>
      <c r="AH577">
        <f t="shared" si="156"/>
        <v>9.1266912000000002E-4</v>
      </c>
      <c r="AI577">
        <f t="shared" si="156"/>
        <v>2.1986935418051726E-3</v>
      </c>
      <c r="AJ577">
        <f t="shared" si="156"/>
        <v>2.7243794924936469E-2</v>
      </c>
      <c r="AK577">
        <f t="shared" si="156"/>
        <v>1.7726281428046456E-4</v>
      </c>
      <c r="AL577">
        <f t="shared" si="156"/>
        <v>5.1814078411416435E-2</v>
      </c>
      <c r="AM577">
        <f t="shared" si="156"/>
        <v>0.76764695999999999</v>
      </c>
      <c r="AN577">
        <f t="shared" si="156"/>
        <v>1.982915880722282E-3</v>
      </c>
      <c r="AO577">
        <f t="shared" si="156"/>
        <v>-1.0344494488670588E-2</v>
      </c>
      <c r="AP577">
        <f t="shared" si="153"/>
        <v>-9.3595367728283932E-3</v>
      </c>
      <c r="AQ577">
        <f t="shared" si="153"/>
        <v>-3.2582504365509433E-2</v>
      </c>
      <c r="AR577">
        <f t="shared" si="153"/>
        <v>2.7211509407583233E-2</v>
      </c>
      <c r="AS577">
        <f t="shared" si="153"/>
        <v>-0.20511156159707297</v>
      </c>
      <c r="AT577">
        <f t="shared" si="153"/>
        <v>-9.3482589265919985E-2</v>
      </c>
      <c r="AU577">
        <f t="shared" si="153"/>
        <v>0.97465980672000008</v>
      </c>
      <c r="AV577">
        <f t="shared" si="153"/>
        <v>0.17050838178212555</v>
      </c>
      <c r="AW577">
        <f t="shared" si="153"/>
        <v>-0.12984243867647999</v>
      </c>
    </row>
    <row r="578" spans="1:49" x14ac:dyDescent="0.25">
      <c r="A578">
        <v>0.6</v>
      </c>
      <c r="B578">
        <v>8.1</v>
      </c>
      <c r="C578">
        <v>21</v>
      </c>
      <c r="D578">
        <v>1.4</v>
      </c>
      <c r="E578">
        <f t="shared" si="143"/>
        <v>0.5884151960784314</v>
      </c>
      <c r="F578" t="str">
        <f t="shared" si="144"/>
        <v/>
      </c>
      <c r="G578">
        <f t="shared" si="141"/>
        <v>5662818.1166031854</v>
      </c>
      <c r="H578">
        <f t="shared" si="142"/>
        <v>9425133.6020839941</v>
      </c>
      <c r="I578">
        <f t="shared" si="145"/>
        <v>0.44408983155944476</v>
      </c>
      <c r="J578">
        <f t="shared" si="146"/>
        <v>9.1251647160953908E-2</v>
      </c>
      <c r="K578">
        <f t="shared" si="157"/>
        <v>5.3671799999999999E-2</v>
      </c>
      <c r="L578">
        <f t="shared" si="157"/>
        <v>-0.17791121807460783</v>
      </c>
      <c r="M578">
        <f t="shared" si="157"/>
        <v>0.60670749999999996</v>
      </c>
      <c r="N578">
        <f t="shared" si="157"/>
        <v>-2.2134037635006105E-2</v>
      </c>
      <c r="O578">
        <f t="shared" si="157"/>
        <v>-0.27869382374399998</v>
      </c>
      <c r="P578">
        <f t="shared" si="157"/>
        <v>2.0349309188829958E-2</v>
      </c>
      <c r="Q578">
        <f t="shared" si="157"/>
        <v>-3.3194388639551987E-3</v>
      </c>
      <c r="R578">
        <f t="shared" si="157"/>
        <v>-3.3409691864897057E-3</v>
      </c>
      <c r="S578">
        <f t="shared" si="157"/>
        <v>0.81223309439999991</v>
      </c>
      <c r="T578">
        <f t="shared" si="157"/>
        <v>4.2352696799999999E-2</v>
      </c>
      <c r="U578">
        <f t="shared" si="157"/>
        <v>-0.16047562876799992</v>
      </c>
      <c r="V578">
        <f t="shared" si="157"/>
        <v>0.16775350069113726</v>
      </c>
      <c r="W578">
        <f t="shared" si="157"/>
        <v>-0.1268369273356294</v>
      </c>
      <c r="X578">
        <f t="shared" si="157"/>
        <v>-4.7442223512834607E-2</v>
      </c>
      <c r="Y578">
        <f t="shared" si="157"/>
        <v>-0.10347458399999999</v>
      </c>
      <c r="Z578">
        <f t="shared" si="157"/>
        <v>-0.33534921839999993</v>
      </c>
      <c r="AA578">
        <f t="shared" si="156"/>
        <v>-9.2513899999999996E-2</v>
      </c>
      <c r="AB578">
        <f t="shared" si="156"/>
        <v>-0.24088399999999996</v>
      </c>
      <c r="AC578">
        <f t="shared" si="156"/>
        <v>0.25131070628032354</v>
      </c>
      <c r="AD578">
        <f t="shared" si="156"/>
        <v>-0.10162971285648371</v>
      </c>
      <c r="AE578">
        <f t="shared" si="156"/>
        <v>-0.46939734239999986</v>
      </c>
      <c r="AF578">
        <f t="shared" si="156"/>
        <v>-0.50516739096764707</v>
      </c>
      <c r="AG578">
        <f t="shared" si="156"/>
        <v>0.10782041053683195</v>
      </c>
      <c r="AH578">
        <f t="shared" si="156"/>
        <v>1.06478064E-3</v>
      </c>
      <c r="AI578">
        <f t="shared" si="156"/>
        <v>4.7522431014814202E-3</v>
      </c>
      <c r="AJ578">
        <f t="shared" si="156"/>
        <v>2.7243794924936469E-2</v>
      </c>
      <c r="AK578">
        <f t="shared" si="156"/>
        <v>3.2840124775261983E-4</v>
      </c>
      <c r="AL578">
        <f t="shared" si="156"/>
        <v>6.0449758146652509E-2</v>
      </c>
      <c r="AM578">
        <f t="shared" si="156"/>
        <v>0.89558811999999988</v>
      </c>
      <c r="AN578">
        <f t="shared" si="156"/>
        <v>5.8335351407381312E-3</v>
      </c>
      <c r="AO578">
        <f t="shared" si="156"/>
        <v>-1.0344494488670588E-2</v>
      </c>
      <c r="AP578">
        <f t="shared" si="153"/>
        <v>-9.3595367728283932E-3</v>
      </c>
      <c r="AQ578">
        <f t="shared" si="153"/>
        <v>-4.434840871972117E-2</v>
      </c>
      <c r="AR578">
        <f t="shared" si="153"/>
        <v>3.1746760975513766E-2</v>
      </c>
      <c r="AS578">
        <f t="shared" si="153"/>
        <v>-0.27917962550712705</v>
      </c>
      <c r="AT578">
        <f t="shared" si="153"/>
        <v>-0.17318803767551993</v>
      </c>
      <c r="AU578">
        <f t="shared" si="153"/>
        <v>1.5477236745599998</v>
      </c>
      <c r="AV578">
        <f t="shared" si="153"/>
        <v>0.23208085298122644</v>
      </c>
      <c r="AW578">
        <f t="shared" si="153"/>
        <v>-0.32741411753791982</v>
      </c>
    </row>
    <row r="579" spans="1:49" x14ac:dyDescent="0.25">
      <c r="A579">
        <v>0.6</v>
      </c>
      <c r="B579">
        <v>8.1</v>
      </c>
      <c r="C579">
        <v>21</v>
      </c>
      <c r="D579">
        <v>1.6</v>
      </c>
      <c r="E579">
        <f t="shared" si="143"/>
        <v>0.5884151960784314</v>
      </c>
      <c r="F579" t="str">
        <f t="shared" si="144"/>
        <v/>
      </c>
      <c r="G579">
        <f t="shared" si="141"/>
        <v>6586956.7758571859</v>
      </c>
      <c r="H579">
        <f t="shared" si="142"/>
        <v>12299356.311428677</v>
      </c>
      <c r="I579">
        <f t="shared" si="145"/>
        <v>0.51656268395821781</v>
      </c>
      <c r="J579">
        <f t="shared" si="146"/>
        <v>0.119079110155975</v>
      </c>
      <c r="K579">
        <f t="shared" si="157"/>
        <v>5.3671799999999999E-2</v>
      </c>
      <c r="L579">
        <f t="shared" si="157"/>
        <v>-0.17791121807460783</v>
      </c>
      <c r="M579">
        <f t="shared" si="157"/>
        <v>0.69338</v>
      </c>
      <c r="N579">
        <f t="shared" si="157"/>
        <v>-2.2134037635006105E-2</v>
      </c>
      <c r="O579">
        <f t="shared" si="157"/>
        <v>-0.36400825958400013</v>
      </c>
      <c r="P579">
        <f t="shared" si="157"/>
        <v>2.3256353358662815E-2</v>
      </c>
      <c r="Q579">
        <f t="shared" si="157"/>
        <v>-7.3963313037312042E-3</v>
      </c>
      <c r="R579">
        <f t="shared" si="157"/>
        <v>-3.8182504988453778E-3</v>
      </c>
      <c r="S579">
        <f t="shared" si="157"/>
        <v>1.0608758784000001</v>
      </c>
      <c r="T579">
        <f t="shared" si="157"/>
        <v>4.2352696799999999E-2</v>
      </c>
      <c r="U579">
        <f t="shared" si="157"/>
        <v>-0.23954379571200002</v>
      </c>
      <c r="V579">
        <f t="shared" si="157"/>
        <v>0.19171828650415687</v>
      </c>
      <c r="W579">
        <f t="shared" si="157"/>
        <v>-0.14495648838357647</v>
      </c>
      <c r="X579">
        <f t="shared" si="157"/>
        <v>-4.7442223512834607E-2</v>
      </c>
      <c r="Y579">
        <f t="shared" si="157"/>
        <v>-0.10347458399999999</v>
      </c>
      <c r="Z579">
        <f t="shared" si="157"/>
        <v>-0.43800714240000005</v>
      </c>
      <c r="AA579">
        <f t="shared" si="156"/>
        <v>-9.2513899999999996E-2</v>
      </c>
      <c r="AB579">
        <f t="shared" si="156"/>
        <v>-0.31462400000000007</v>
      </c>
      <c r="AC579">
        <f t="shared" si="156"/>
        <v>0.28721223574894122</v>
      </c>
      <c r="AD579">
        <f t="shared" si="156"/>
        <v>-0.10162971285648371</v>
      </c>
      <c r="AE579">
        <f t="shared" si="156"/>
        <v>-0.61309040640000001</v>
      </c>
      <c r="AF579">
        <f t="shared" si="156"/>
        <v>-0.57733416110588232</v>
      </c>
      <c r="AG579">
        <f t="shared" si="156"/>
        <v>0.27456464276684822</v>
      </c>
      <c r="AH579">
        <f t="shared" si="156"/>
        <v>1.21689216E-3</v>
      </c>
      <c r="AI579">
        <f t="shared" si="156"/>
        <v>9.2652764889238591E-3</v>
      </c>
      <c r="AJ579">
        <f t="shared" si="156"/>
        <v>2.7243794924936469E-2</v>
      </c>
      <c r="AK579">
        <f t="shared" si="156"/>
        <v>5.6023803031850553E-4</v>
      </c>
      <c r="AL579">
        <f t="shared" si="156"/>
        <v>6.9085437881888589E-2</v>
      </c>
      <c r="AM579">
        <f t="shared" si="156"/>
        <v>1.02352928</v>
      </c>
      <c r="AN579">
        <f t="shared" si="156"/>
        <v>1.4855095468566025E-2</v>
      </c>
      <c r="AO579">
        <f t="shared" si="156"/>
        <v>-1.0344494488670588E-2</v>
      </c>
      <c r="AP579">
        <f t="shared" si="153"/>
        <v>-9.3595367728283932E-3</v>
      </c>
      <c r="AQ579">
        <f t="shared" si="153"/>
        <v>-5.7924452205350113E-2</v>
      </c>
      <c r="AR579">
        <f t="shared" si="153"/>
        <v>3.6282012543444313E-2</v>
      </c>
      <c r="AS579">
        <f t="shared" si="153"/>
        <v>-0.36464277617257423</v>
      </c>
      <c r="AT579">
        <f t="shared" si="153"/>
        <v>-0.2954511463219201</v>
      </c>
      <c r="AU579">
        <f t="shared" si="153"/>
        <v>2.3103047270400006</v>
      </c>
      <c r="AV579">
        <f t="shared" si="153"/>
        <v>0.3031260120571122</v>
      </c>
      <c r="AW579">
        <f t="shared" si="153"/>
        <v>-0.72953995722752041</v>
      </c>
    </row>
    <row r="580" spans="1:49" x14ac:dyDescent="0.25">
      <c r="A580">
        <v>0.6</v>
      </c>
      <c r="B580">
        <v>8.1</v>
      </c>
      <c r="C580">
        <v>21.5</v>
      </c>
      <c r="D580">
        <v>0.4</v>
      </c>
      <c r="E580">
        <f t="shared" si="143"/>
        <v>0.6024250816993465</v>
      </c>
      <c r="F580" t="str">
        <f t="shared" si="144"/>
        <v/>
      </c>
      <c r="G580">
        <f t="shared" si="141"/>
        <v>-759833.12595532055</v>
      </c>
      <c r="H580">
        <f t="shared" si="142"/>
        <v>-136060.27783939324</v>
      </c>
      <c r="I580">
        <f t="shared" si="145"/>
        <v>-5.9587674894491044E-2</v>
      </c>
      <c r="J580">
        <f t="shared" si="146"/>
        <v>-1.3172995726316735E-3</v>
      </c>
      <c r="K580">
        <f t="shared" si="157"/>
        <v>5.3671799999999999E-2</v>
      </c>
      <c r="L580">
        <f t="shared" si="157"/>
        <v>-0.18214719945733662</v>
      </c>
      <c r="M580">
        <f t="shared" si="157"/>
        <v>0.173345</v>
      </c>
      <c r="N580">
        <f t="shared" si="157"/>
        <v>-2.3200587067531919E-2</v>
      </c>
      <c r="O580">
        <f t="shared" si="157"/>
        <v>-2.2750516224000008E-2</v>
      </c>
      <c r="P580">
        <f t="shared" si="157"/>
        <v>6.239346744706312E-3</v>
      </c>
      <c r="Q580">
        <f t="shared" si="157"/>
        <v>-1.805744947200001E-6</v>
      </c>
      <c r="R580">
        <f t="shared" si="157"/>
        <v>-1.0487720059818731E-3</v>
      </c>
      <c r="S580">
        <f t="shared" si="157"/>
        <v>6.6304742400000005E-2</v>
      </c>
      <c r="T580">
        <f t="shared" si="157"/>
        <v>4.2352696799999999E-2</v>
      </c>
      <c r="U580">
        <f t="shared" si="157"/>
        <v>-3.7428718080000003E-3</v>
      </c>
      <c r="V580">
        <f t="shared" si="157"/>
        <v>4.9070751902849687E-2</v>
      </c>
      <c r="W580">
        <f t="shared" si="157"/>
        <v>-3.7101958336272556E-2</v>
      </c>
      <c r="X580">
        <f t="shared" si="157"/>
        <v>-4.9728271697976875E-2</v>
      </c>
      <c r="Y580">
        <f t="shared" si="157"/>
        <v>-0.10347458399999999</v>
      </c>
      <c r="Z580">
        <f t="shared" si="157"/>
        <v>-2.7375446400000003E-2</v>
      </c>
      <c r="AA580">
        <f t="shared" si="156"/>
        <v>-9.2513899999999996E-2</v>
      </c>
      <c r="AB580">
        <f t="shared" si="156"/>
        <v>-1.9664000000000004E-2</v>
      </c>
      <c r="AC580">
        <f t="shared" si="156"/>
        <v>7.3512655578598055E-2</v>
      </c>
      <c r="AD580">
        <f t="shared" si="156"/>
        <v>-0.10652683620841182</v>
      </c>
      <c r="AE580">
        <f t="shared" si="156"/>
        <v>-3.8318150400000001E-2</v>
      </c>
      <c r="AF580">
        <f t="shared" si="156"/>
        <v>-0.14777005314019609</v>
      </c>
      <c r="AG580">
        <f t="shared" si="156"/>
        <v>1.6758095872000014E-5</v>
      </c>
      <c r="AH580">
        <f t="shared" si="156"/>
        <v>3.0422304000000001E-4</v>
      </c>
      <c r="AI580">
        <f t="shared" si="156"/>
        <v>9.4841138237959164E-6</v>
      </c>
      <c r="AJ580">
        <f t="shared" si="156"/>
        <v>2.789245670886353E-2</v>
      </c>
      <c r="AK580">
        <f t="shared" si="156"/>
        <v>2.4044141872949594E-6</v>
      </c>
      <c r="AL580">
        <f t="shared" si="156"/>
        <v>1.8103596179650232E-2</v>
      </c>
      <c r="AM580">
        <f t="shared" si="156"/>
        <v>0.25588232</v>
      </c>
      <c r="AN580">
        <f t="shared" si="156"/>
        <v>9.2827076524765614E-7</v>
      </c>
      <c r="AO580">
        <f t="shared" si="156"/>
        <v>-1.0590791976496079E-2</v>
      </c>
      <c r="AP580">
        <f t="shared" si="153"/>
        <v>-1.0283264714317368E-2</v>
      </c>
      <c r="AQ580">
        <f t="shared" si="153"/>
        <v>-3.7947247777668789E-3</v>
      </c>
      <c r="AR580">
        <f t="shared" si="153"/>
        <v>9.7339446715110009E-3</v>
      </c>
      <c r="AS580">
        <f t="shared" si="153"/>
        <v>-2.3332796689614126E-2</v>
      </c>
      <c r="AT580">
        <f t="shared" si="153"/>
        <v>-1.1541060403200004E-3</v>
      </c>
      <c r="AU580">
        <f t="shared" si="153"/>
        <v>3.6098511360000009E-2</v>
      </c>
      <c r="AV580">
        <f t="shared" si="153"/>
        <v>1.9396456128654503E-2</v>
      </c>
      <c r="AW580">
        <f t="shared" si="153"/>
        <v>-1.781103411200001E-4</v>
      </c>
    </row>
    <row r="581" spans="1:49" x14ac:dyDescent="0.25">
      <c r="A581">
        <v>0.6</v>
      </c>
      <c r="B581">
        <v>8.1</v>
      </c>
      <c r="C581">
        <v>21.5</v>
      </c>
      <c r="D581">
        <v>0.6</v>
      </c>
      <c r="E581">
        <f t="shared" si="143"/>
        <v>0.6024250816993465</v>
      </c>
      <c r="F581" t="str">
        <f t="shared" si="144"/>
        <v/>
      </c>
      <c r="G581">
        <f t="shared" si="141"/>
        <v>599064.9040259379</v>
      </c>
      <c r="H581">
        <f t="shared" si="142"/>
        <v>920499.92107407865</v>
      </c>
      <c r="I581">
        <f t="shared" si="145"/>
        <v>4.6979900615567671E-2</v>
      </c>
      <c r="J581">
        <f t="shared" si="146"/>
        <v>8.9120364289547189E-3</v>
      </c>
      <c r="K581">
        <f t="shared" si="157"/>
        <v>5.3671799999999999E-2</v>
      </c>
      <c r="L581">
        <f t="shared" si="157"/>
        <v>-0.18214719945733662</v>
      </c>
      <c r="M581">
        <f t="shared" si="157"/>
        <v>0.26001749999999996</v>
      </c>
      <c r="N581">
        <f t="shared" si="157"/>
        <v>-2.3200587067531919E-2</v>
      </c>
      <c r="O581">
        <f t="shared" si="157"/>
        <v>-5.1188661504000005E-2</v>
      </c>
      <c r="P581">
        <f t="shared" si="157"/>
        <v>9.3590201170594672E-3</v>
      </c>
      <c r="Q581">
        <f t="shared" si="157"/>
        <v>-2.0568563539199999E-5</v>
      </c>
      <c r="R581">
        <f t="shared" si="157"/>
        <v>-1.5731580089728098E-3</v>
      </c>
      <c r="S581">
        <f t="shared" si="157"/>
        <v>0.1491856704</v>
      </c>
      <c r="T581">
        <f t="shared" si="157"/>
        <v>4.2352696799999999E-2</v>
      </c>
      <c r="U581">
        <f t="shared" si="157"/>
        <v>-1.2632192351999997E-2</v>
      </c>
      <c r="V581">
        <f t="shared" si="157"/>
        <v>7.360612785427452E-2</v>
      </c>
      <c r="W581">
        <f t="shared" si="157"/>
        <v>-5.5652937504408827E-2</v>
      </c>
      <c r="X581">
        <f t="shared" si="157"/>
        <v>-4.9728271697976875E-2</v>
      </c>
      <c r="Y581">
        <f t="shared" si="157"/>
        <v>-0.10347458399999999</v>
      </c>
      <c r="Z581">
        <f t="shared" si="157"/>
        <v>-6.1594754399999993E-2</v>
      </c>
      <c r="AA581">
        <f t="shared" si="156"/>
        <v>-9.2513899999999996E-2</v>
      </c>
      <c r="AB581">
        <f t="shared" si="156"/>
        <v>-4.4243999999999999E-2</v>
      </c>
      <c r="AC581">
        <f t="shared" si="156"/>
        <v>0.11026898336789707</v>
      </c>
      <c r="AD581">
        <f t="shared" si="156"/>
        <v>-0.10652683620841182</v>
      </c>
      <c r="AE581">
        <f t="shared" si="156"/>
        <v>-8.6215838399999981E-2</v>
      </c>
      <c r="AF581">
        <f t="shared" si="156"/>
        <v>-0.22165507971029411</v>
      </c>
      <c r="AG581">
        <f t="shared" si="156"/>
        <v>2.86327778688E-4</v>
      </c>
      <c r="AH581">
        <f t="shared" si="156"/>
        <v>4.5633456000000001E-4</v>
      </c>
      <c r="AI581">
        <f t="shared" si="156"/>
        <v>7.20199893494502E-5</v>
      </c>
      <c r="AJ581">
        <f t="shared" si="156"/>
        <v>2.789245670886353E-2</v>
      </c>
      <c r="AK581">
        <f t="shared" si="156"/>
        <v>1.2172346823180726E-5</v>
      </c>
      <c r="AL581">
        <f t="shared" si="156"/>
        <v>2.7155394269475344E-2</v>
      </c>
      <c r="AM581">
        <f t="shared" si="156"/>
        <v>0.38382347999999999</v>
      </c>
      <c r="AN581">
        <f t="shared" si="156"/>
        <v>1.5860376278098612E-5</v>
      </c>
      <c r="AO581">
        <f t="shared" si="156"/>
        <v>-1.0590791976496079E-2</v>
      </c>
      <c r="AP581">
        <f t="shared" si="153"/>
        <v>-1.0283264714317368E-2</v>
      </c>
      <c r="AQ581">
        <f t="shared" si="153"/>
        <v>-8.5381307499754755E-3</v>
      </c>
      <c r="AR581">
        <f t="shared" si="153"/>
        <v>1.4600917007266501E-2</v>
      </c>
      <c r="AS581">
        <f t="shared" si="153"/>
        <v>-5.2498792551631777E-2</v>
      </c>
      <c r="AT581">
        <f t="shared" si="153"/>
        <v>-5.8426618291199991E-3</v>
      </c>
      <c r="AU581">
        <f t="shared" si="153"/>
        <v>0.12183247584000001</v>
      </c>
      <c r="AV581">
        <f t="shared" si="153"/>
        <v>4.3642026289472613E-2</v>
      </c>
      <c r="AW581">
        <f t="shared" si="153"/>
        <v>-2.0287881043199998E-3</v>
      </c>
    </row>
    <row r="582" spans="1:49" x14ac:dyDescent="0.25">
      <c r="A582">
        <v>0.6</v>
      </c>
      <c r="B582">
        <v>8.1</v>
      </c>
      <c r="C582">
        <v>21.5</v>
      </c>
      <c r="D582">
        <v>0.8</v>
      </c>
      <c r="E582">
        <f t="shared" si="143"/>
        <v>0.6024250816993465</v>
      </c>
      <c r="F582">
        <f t="shared" si="144"/>
        <v>0.82513909854491641</v>
      </c>
      <c r="G582">
        <f t="shared" ref="G582:G645" si="158">I582*1025*$B$2^2*B582^4</f>
        <v>1952756.3887751792</v>
      </c>
      <c r="H582">
        <f t="shared" ref="H582:H645" si="159">J582*1025*$B$2^2*B582^5</f>
        <v>2336227.1321038697</v>
      </c>
      <c r="I582">
        <f t="shared" si="145"/>
        <v>0.15313916815113682</v>
      </c>
      <c r="J582">
        <f t="shared" si="146"/>
        <v>2.2618732311598458E-2</v>
      </c>
      <c r="K582">
        <f t="shared" si="157"/>
        <v>5.3671799999999999E-2</v>
      </c>
      <c r="L582">
        <f t="shared" si="157"/>
        <v>-0.18214719945733662</v>
      </c>
      <c r="M582">
        <f t="shared" si="157"/>
        <v>0.34669</v>
      </c>
      <c r="N582">
        <f t="shared" si="157"/>
        <v>-2.3200587067531919E-2</v>
      </c>
      <c r="O582">
        <f t="shared" si="157"/>
        <v>-9.1002064896000032E-2</v>
      </c>
      <c r="P582">
        <f t="shared" si="157"/>
        <v>1.2478693489412624E-2</v>
      </c>
      <c r="Q582">
        <f t="shared" si="157"/>
        <v>-1.1556767662080007E-4</v>
      </c>
      <c r="R582">
        <f t="shared" si="157"/>
        <v>-2.0975440119637462E-3</v>
      </c>
      <c r="S582">
        <f t="shared" si="157"/>
        <v>0.26521896960000002</v>
      </c>
      <c r="T582">
        <f t="shared" si="157"/>
        <v>4.2352696799999999E-2</v>
      </c>
      <c r="U582">
        <f t="shared" si="157"/>
        <v>-2.9942974464000002E-2</v>
      </c>
      <c r="V582">
        <f t="shared" si="157"/>
        <v>9.8141503805699373E-2</v>
      </c>
      <c r="W582">
        <f t="shared" si="157"/>
        <v>-7.4203916672545112E-2</v>
      </c>
      <c r="X582">
        <f t="shared" si="157"/>
        <v>-4.9728271697976875E-2</v>
      </c>
      <c r="Y582">
        <f t="shared" si="157"/>
        <v>-0.10347458399999999</v>
      </c>
      <c r="Z582">
        <f t="shared" si="157"/>
        <v>-0.10950178560000001</v>
      </c>
      <c r="AA582">
        <f t="shared" si="156"/>
        <v>-9.2513899999999996E-2</v>
      </c>
      <c r="AB582">
        <f t="shared" si="156"/>
        <v>-7.8656000000000018E-2</v>
      </c>
      <c r="AC582">
        <f t="shared" si="156"/>
        <v>0.14702531115719611</v>
      </c>
      <c r="AD582">
        <f t="shared" si="156"/>
        <v>-0.10652683620841182</v>
      </c>
      <c r="AE582">
        <f t="shared" si="156"/>
        <v>-0.1532726016</v>
      </c>
      <c r="AF582">
        <f t="shared" si="156"/>
        <v>-0.29554010628039218</v>
      </c>
      <c r="AG582">
        <f t="shared" si="156"/>
        <v>2.1450362716160017E-3</v>
      </c>
      <c r="AH582">
        <f t="shared" si="156"/>
        <v>6.0844608000000001E-4</v>
      </c>
      <c r="AI582">
        <f t="shared" si="156"/>
        <v>3.0349164236146933E-4</v>
      </c>
      <c r="AJ582">
        <f t="shared" si="156"/>
        <v>2.789245670886353E-2</v>
      </c>
      <c r="AK582">
        <f t="shared" si="156"/>
        <v>3.8470626996719351E-5</v>
      </c>
      <c r="AL582">
        <f t="shared" si="156"/>
        <v>3.6207192359300464E-2</v>
      </c>
      <c r="AM582">
        <f t="shared" si="156"/>
        <v>0.51176463999999999</v>
      </c>
      <c r="AN582">
        <f t="shared" si="156"/>
        <v>1.1881865795169999E-4</v>
      </c>
      <c r="AO582">
        <f t="shared" si="156"/>
        <v>-1.0590791976496079E-2</v>
      </c>
      <c r="AP582">
        <f t="shared" si="153"/>
        <v>-1.0283264714317368E-2</v>
      </c>
      <c r="AQ582">
        <f t="shared" si="153"/>
        <v>-1.5178899111067515E-2</v>
      </c>
      <c r="AR582">
        <f t="shared" si="153"/>
        <v>1.9467889343022002E-2</v>
      </c>
      <c r="AS582">
        <f t="shared" si="153"/>
        <v>-9.3331186758456502E-2</v>
      </c>
      <c r="AT582">
        <f t="shared" si="153"/>
        <v>-1.8465696645120006E-2</v>
      </c>
      <c r="AU582">
        <f t="shared" si="153"/>
        <v>0.28878809088000007</v>
      </c>
      <c r="AV582">
        <f t="shared" si="153"/>
        <v>7.7585824514618013E-2</v>
      </c>
      <c r="AW582">
        <f t="shared" si="153"/>
        <v>-1.1399061831680006E-2</v>
      </c>
    </row>
    <row r="583" spans="1:49" x14ac:dyDescent="0.25">
      <c r="A583">
        <v>0.6</v>
      </c>
      <c r="B583">
        <v>8.1</v>
      </c>
      <c r="C583">
        <v>21.5</v>
      </c>
      <c r="D583">
        <v>1</v>
      </c>
      <c r="E583">
        <f t="shared" ref="E583:E646" si="160">C583*0.514443*(1-$B$1)/$B$2/B583</f>
        <v>0.6024250816993465</v>
      </c>
      <c r="F583" t="str">
        <f t="shared" ref="F583:F646" si="161">IF(AND($E$1&gt;H583,$E$1&lt;H584),($E$1-H583)/(H584-H583)*0.2+D583,"")</f>
        <v/>
      </c>
      <c r="G583">
        <f t="shared" si="158"/>
        <v>3263481.4597615884</v>
      </c>
      <c r="H583">
        <f t="shared" si="159"/>
        <v>4224189.0036727814</v>
      </c>
      <c r="I583">
        <f t="shared" ref="I583:I646" si="162">SUM(K583:Z583)</f>
        <v>0.25592892124040845</v>
      </c>
      <c r="J583">
        <f t="shared" ref="J583:J646" si="163">0.1*SUM(AA583:AW583)</f>
        <v>4.0897479099829416E-2</v>
      </c>
      <c r="K583">
        <f t="shared" si="157"/>
        <v>5.3671799999999999E-2</v>
      </c>
      <c r="L583">
        <f t="shared" si="157"/>
        <v>-0.18214719945733662</v>
      </c>
      <c r="M583">
        <f t="shared" si="157"/>
        <v>0.43336249999999998</v>
      </c>
      <c r="N583">
        <f t="shared" si="157"/>
        <v>-2.3200587067531919E-2</v>
      </c>
      <c r="O583">
        <f t="shared" si="157"/>
        <v>-0.14219072640000002</v>
      </c>
      <c r="P583">
        <f t="shared" si="157"/>
        <v>1.5598366861765779E-2</v>
      </c>
      <c r="Q583">
        <f t="shared" si="157"/>
        <v>-4.408557E-4</v>
      </c>
      <c r="R583">
        <f t="shared" si="157"/>
        <v>-2.6219300149546831E-3</v>
      </c>
      <c r="S583">
        <f t="shared" si="157"/>
        <v>0.41440463999999999</v>
      </c>
      <c r="T583">
        <f t="shared" si="157"/>
        <v>4.2352696799999999E-2</v>
      </c>
      <c r="U583">
        <f t="shared" si="157"/>
        <v>-5.8482371999999991E-2</v>
      </c>
      <c r="V583">
        <f t="shared" si="157"/>
        <v>0.1226768797571242</v>
      </c>
      <c r="W583">
        <f t="shared" si="157"/>
        <v>-9.2754895840681376E-2</v>
      </c>
      <c r="X583">
        <f t="shared" si="157"/>
        <v>-4.9728271697976875E-2</v>
      </c>
      <c r="Y583">
        <f t="shared" si="157"/>
        <v>-0.10347458399999999</v>
      </c>
      <c r="Z583">
        <f t="shared" si="157"/>
        <v>-0.17109653999999999</v>
      </c>
      <c r="AA583">
        <f t="shared" si="156"/>
        <v>-9.2513899999999996E-2</v>
      </c>
      <c r="AB583">
        <f t="shared" si="156"/>
        <v>-0.1229</v>
      </c>
      <c r="AC583">
        <f t="shared" si="156"/>
        <v>0.18378163894649513</v>
      </c>
      <c r="AD583">
        <f t="shared" si="156"/>
        <v>-0.10652683620841182</v>
      </c>
      <c r="AE583">
        <f t="shared" si="156"/>
        <v>-0.23948843999999997</v>
      </c>
      <c r="AF583">
        <f t="shared" si="156"/>
        <v>-0.36942513285049022</v>
      </c>
      <c r="AG583">
        <f t="shared" si="156"/>
        <v>1.0228330000000001E-2</v>
      </c>
      <c r="AH583">
        <f t="shared" si="156"/>
        <v>7.6055760000000002E-4</v>
      </c>
      <c r="AI583">
        <f t="shared" si="156"/>
        <v>9.2618299060506955E-4</v>
      </c>
      <c r="AJ583">
        <f t="shared" si="156"/>
        <v>2.789245670886353E-2</v>
      </c>
      <c r="AK583">
        <f t="shared" si="156"/>
        <v>9.3922429191209319E-5</v>
      </c>
      <c r="AL583">
        <f t="shared" si="156"/>
        <v>4.5258990449125576E-2</v>
      </c>
      <c r="AM583">
        <f t="shared" si="156"/>
        <v>0.63970579999999999</v>
      </c>
      <c r="AN583">
        <f t="shared" si="156"/>
        <v>5.6657151199197722E-4</v>
      </c>
      <c r="AO583">
        <f t="shared" si="156"/>
        <v>-1.0590791976496079E-2</v>
      </c>
      <c r="AP583">
        <f t="shared" si="153"/>
        <v>-1.0283264714317368E-2</v>
      </c>
      <c r="AQ583">
        <f t="shared" si="153"/>
        <v>-2.3717029861042987E-2</v>
      </c>
      <c r="AR583">
        <f t="shared" si="153"/>
        <v>2.4334861678777499E-2</v>
      </c>
      <c r="AS583">
        <f t="shared" si="153"/>
        <v>-0.14582997931008826</v>
      </c>
      <c r="AT583">
        <f t="shared" si="153"/>
        <v>-4.5082267199999998E-2</v>
      </c>
      <c r="AU583">
        <f t="shared" si="153"/>
        <v>0.56403924000000005</v>
      </c>
      <c r="AV583">
        <f t="shared" si="153"/>
        <v>0.12122785080409061</v>
      </c>
      <c r="AW583">
        <f t="shared" si="153"/>
        <v>-4.3483969999999997E-2</v>
      </c>
    </row>
    <row r="584" spans="1:49" x14ac:dyDescent="0.25">
      <c r="A584">
        <v>0.6</v>
      </c>
      <c r="B584">
        <v>8.1</v>
      </c>
      <c r="C584">
        <v>21.5</v>
      </c>
      <c r="D584">
        <v>1.2</v>
      </c>
      <c r="E584">
        <f t="shared" si="160"/>
        <v>0.6024250816993465</v>
      </c>
      <c r="F584" t="str">
        <f t="shared" si="161"/>
        <v/>
      </c>
      <c r="G584">
        <f t="shared" si="158"/>
        <v>4491364.7362064291</v>
      </c>
      <c r="H584">
        <f t="shared" si="159"/>
        <v>6593580.9229958197</v>
      </c>
      <c r="I584">
        <f t="shared" si="162"/>
        <v>0.35222205059455031</v>
      </c>
      <c r="J584">
        <f t="shared" si="163"/>
        <v>6.3837304097140321E-2</v>
      </c>
      <c r="K584">
        <f t="shared" si="157"/>
        <v>5.3671799999999999E-2</v>
      </c>
      <c r="L584">
        <f t="shared" si="157"/>
        <v>-0.18214719945733662</v>
      </c>
      <c r="M584">
        <f t="shared" si="157"/>
        <v>0.52003499999999991</v>
      </c>
      <c r="N584">
        <f t="shared" si="157"/>
        <v>-2.3200587067531919E-2</v>
      </c>
      <c r="O584">
        <f t="shared" si="157"/>
        <v>-0.20475464601600002</v>
      </c>
      <c r="P584">
        <f t="shared" si="157"/>
        <v>1.8718040234118934E-2</v>
      </c>
      <c r="Q584">
        <f t="shared" si="157"/>
        <v>-1.3163880665087999E-3</v>
      </c>
      <c r="R584">
        <f t="shared" si="157"/>
        <v>-3.1463160179456195E-3</v>
      </c>
      <c r="S584">
        <f t="shared" si="157"/>
        <v>0.59674268159999999</v>
      </c>
      <c r="T584">
        <f t="shared" si="157"/>
        <v>4.2352696799999999E-2</v>
      </c>
      <c r="U584">
        <f t="shared" si="157"/>
        <v>-0.10105753881599998</v>
      </c>
      <c r="V584">
        <f t="shared" si="157"/>
        <v>0.14721225570854904</v>
      </c>
      <c r="W584">
        <f t="shared" si="157"/>
        <v>-0.11130587500881765</v>
      </c>
      <c r="X584">
        <f t="shared" si="157"/>
        <v>-4.9728271697976875E-2</v>
      </c>
      <c r="Y584">
        <f t="shared" si="157"/>
        <v>-0.10347458399999999</v>
      </c>
      <c r="Z584">
        <f t="shared" si="157"/>
        <v>-0.24637901759999997</v>
      </c>
      <c r="AA584">
        <f t="shared" si="156"/>
        <v>-9.2513899999999996E-2</v>
      </c>
      <c r="AB584">
        <f t="shared" si="156"/>
        <v>-0.17697599999999999</v>
      </c>
      <c r="AC584">
        <f t="shared" si="156"/>
        <v>0.22053796673579415</v>
      </c>
      <c r="AD584">
        <f t="shared" si="156"/>
        <v>-0.10652683620841182</v>
      </c>
      <c r="AE584">
        <f t="shared" si="156"/>
        <v>-0.34486335359999992</v>
      </c>
      <c r="AF584">
        <f t="shared" si="156"/>
        <v>-0.44331015942058821</v>
      </c>
      <c r="AG584">
        <f t="shared" si="156"/>
        <v>3.6649955672064E-2</v>
      </c>
      <c r="AH584">
        <f t="shared" si="156"/>
        <v>9.1266912000000002E-4</v>
      </c>
      <c r="AI584">
        <f t="shared" si="156"/>
        <v>2.3046396591824064E-3</v>
      </c>
      <c r="AJ584">
        <f t="shared" si="156"/>
        <v>2.789245670886353E-2</v>
      </c>
      <c r="AK584">
        <f t="shared" si="156"/>
        <v>1.9475754917089162E-4</v>
      </c>
      <c r="AL584">
        <f t="shared" si="156"/>
        <v>5.4310788538950688E-2</v>
      </c>
      <c r="AM584">
        <f t="shared" si="156"/>
        <v>0.76764695999999999</v>
      </c>
      <c r="AN584">
        <f t="shared" si="156"/>
        <v>2.0301281635966223E-3</v>
      </c>
      <c r="AO584">
        <f t="shared" si="156"/>
        <v>-1.0590791976496079E-2</v>
      </c>
      <c r="AP584">
        <f t="shared" si="153"/>
        <v>-1.0283264714317368E-2</v>
      </c>
      <c r="AQ584">
        <f t="shared" si="153"/>
        <v>-3.4152522999901902E-2</v>
      </c>
      <c r="AR584">
        <f t="shared" si="153"/>
        <v>2.9201834014533003E-2</v>
      </c>
      <c r="AS584">
        <f t="shared" si="153"/>
        <v>-0.20999517020652711</v>
      </c>
      <c r="AT584">
        <f t="shared" si="153"/>
        <v>-9.3482589265919985E-2</v>
      </c>
      <c r="AU584">
        <f t="shared" si="153"/>
        <v>0.97465980672000008</v>
      </c>
      <c r="AV584">
        <f t="shared" si="153"/>
        <v>0.17456810515789045</v>
      </c>
      <c r="AW584">
        <f t="shared" si="153"/>
        <v>-0.12984243867647999</v>
      </c>
    </row>
    <row r="585" spans="1:49" x14ac:dyDescent="0.25">
      <c r="A585">
        <v>0.6</v>
      </c>
      <c r="B585">
        <v>8.1</v>
      </c>
      <c r="C585">
        <v>21.5</v>
      </c>
      <c r="D585">
        <v>1.4</v>
      </c>
      <c r="E585">
        <f t="shared" si="160"/>
        <v>0.6024250816993465</v>
      </c>
      <c r="F585" t="str">
        <f t="shared" si="161"/>
        <v/>
      </c>
      <c r="G585">
        <f t="shared" si="158"/>
        <v>5593249.6346607404</v>
      </c>
      <c r="H585">
        <f t="shared" si="159"/>
        <v>9331287.8937635887</v>
      </c>
      <c r="I585">
        <f t="shared" si="162"/>
        <v>0.43863412826975506</v>
      </c>
      <c r="J585">
        <f t="shared" si="163"/>
        <v>9.034305786930398E-2</v>
      </c>
      <c r="K585">
        <f t="shared" si="157"/>
        <v>5.3671799999999999E-2</v>
      </c>
      <c r="L585">
        <f t="shared" si="157"/>
        <v>-0.18214719945733662</v>
      </c>
      <c r="M585">
        <f t="shared" si="157"/>
        <v>0.60670749999999996</v>
      </c>
      <c r="N585">
        <f t="shared" si="157"/>
        <v>-2.3200587067531919E-2</v>
      </c>
      <c r="O585">
        <f t="shared" si="157"/>
        <v>-0.27869382374399998</v>
      </c>
      <c r="P585">
        <f t="shared" si="157"/>
        <v>2.1837713606472089E-2</v>
      </c>
      <c r="Q585">
        <f t="shared" si="157"/>
        <v>-3.3194388639551987E-3</v>
      </c>
      <c r="R585">
        <f t="shared" si="157"/>
        <v>-3.670702020936556E-3</v>
      </c>
      <c r="S585">
        <f t="shared" si="157"/>
        <v>0.81223309439999991</v>
      </c>
      <c r="T585">
        <f t="shared" si="157"/>
        <v>4.2352696799999999E-2</v>
      </c>
      <c r="U585">
        <f t="shared" si="157"/>
        <v>-0.16047562876799992</v>
      </c>
      <c r="V585">
        <f t="shared" si="157"/>
        <v>0.17174763165997387</v>
      </c>
      <c r="W585">
        <f t="shared" si="157"/>
        <v>-0.12985685417695392</v>
      </c>
      <c r="X585">
        <f t="shared" si="157"/>
        <v>-4.9728271697976875E-2</v>
      </c>
      <c r="Y585">
        <f t="shared" si="157"/>
        <v>-0.10347458399999999</v>
      </c>
      <c r="Z585">
        <f t="shared" si="157"/>
        <v>-0.33534921839999993</v>
      </c>
      <c r="AA585">
        <f t="shared" si="156"/>
        <v>-9.2513899999999996E-2</v>
      </c>
      <c r="AB585">
        <f t="shared" si="156"/>
        <v>-0.24088399999999996</v>
      </c>
      <c r="AC585">
        <f t="shared" si="156"/>
        <v>0.25729429452509317</v>
      </c>
      <c r="AD585">
        <f t="shared" si="156"/>
        <v>-0.10652683620841182</v>
      </c>
      <c r="AE585">
        <f t="shared" si="156"/>
        <v>-0.46939734239999986</v>
      </c>
      <c r="AF585">
        <f t="shared" si="156"/>
        <v>-0.51719518599068626</v>
      </c>
      <c r="AG585">
        <f t="shared" si="156"/>
        <v>0.10782041053683195</v>
      </c>
      <c r="AH585">
        <f t="shared" si="156"/>
        <v>1.06478064E-3</v>
      </c>
      <c r="AI585">
        <f t="shared" si="156"/>
        <v>4.9812344073918071E-3</v>
      </c>
      <c r="AJ585">
        <f t="shared" si="156"/>
        <v>2.789245670886353E-2</v>
      </c>
      <c r="AK585">
        <f t="shared" si="156"/>
        <v>3.6081240398094962E-4</v>
      </c>
      <c r="AL585">
        <f t="shared" si="156"/>
        <v>6.3362586628775808E-2</v>
      </c>
      <c r="AM585">
        <f t="shared" si="156"/>
        <v>0.89558811999999988</v>
      </c>
      <c r="AN585">
        <f t="shared" si="156"/>
        <v>5.9724288345652304E-3</v>
      </c>
      <c r="AO585">
        <f t="shared" si="156"/>
        <v>-1.0590791976496079E-2</v>
      </c>
      <c r="AP585">
        <f t="shared" si="153"/>
        <v>-1.0283264714317368E-2</v>
      </c>
      <c r="AQ585">
        <f t="shared" si="153"/>
        <v>-4.6485378527644255E-2</v>
      </c>
      <c r="AR585">
        <f t="shared" si="153"/>
        <v>3.4068806350288493E-2</v>
      </c>
      <c r="AS585">
        <f t="shared" si="153"/>
        <v>-0.28582675944777297</v>
      </c>
      <c r="AT585">
        <f t="shared" si="153"/>
        <v>-0.17318803767551993</v>
      </c>
      <c r="AU585">
        <f t="shared" si="153"/>
        <v>1.5477236745599998</v>
      </c>
      <c r="AV585">
        <f t="shared" si="153"/>
        <v>0.23760658757601755</v>
      </c>
      <c r="AW585">
        <f t="shared" si="153"/>
        <v>-0.32741411753791982</v>
      </c>
    </row>
    <row r="586" spans="1:49" x14ac:dyDescent="0.25">
      <c r="A586">
        <v>0.6</v>
      </c>
      <c r="B586">
        <v>8.1</v>
      </c>
      <c r="C586">
        <v>21.5</v>
      </c>
      <c r="D586">
        <v>1.6</v>
      </c>
      <c r="E586">
        <f t="shared" si="160"/>
        <v>0.6024250816993465</v>
      </c>
      <c r="F586" t="str">
        <f t="shared" si="161"/>
        <v/>
      </c>
      <c r="G586">
        <f t="shared" si="158"/>
        <v>6521273.6362669114</v>
      </c>
      <c r="H586">
        <f t="shared" si="159"/>
        <v>12198714.979565892</v>
      </c>
      <c r="I586">
        <f t="shared" si="162"/>
        <v>0.51141167719862968</v>
      </c>
      <c r="J586">
        <f t="shared" si="163"/>
        <v>0.11810472743710076</v>
      </c>
      <c r="K586">
        <f t="shared" si="157"/>
        <v>5.3671799999999999E-2</v>
      </c>
      <c r="L586">
        <f t="shared" si="157"/>
        <v>-0.18214719945733662</v>
      </c>
      <c r="M586">
        <f t="shared" si="157"/>
        <v>0.69338</v>
      </c>
      <c r="N586">
        <f t="shared" si="157"/>
        <v>-2.3200587067531919E-2</v>
      </c>
      <c r="O586">
        <f t="shared" si="157"/>
        <v>-0.36400825958400013</v>
      </c>
      <c r="P586">
        <f t="shared" si="157"/>
        <v>2.4957386978825248E-2</v>
      </c>
      <c r="Q586">
        <f t="shared" si="157"/>
        <v>-7.3963313037312042E-3</v>
      </c>
      <c r="R586">
        <f t="shared" si="157"/>
        <v>-4.1950880239274924E-3</v>
      </c>
      <c r="S586">
        <f t="shared" si="157"/>
        <v>1.0608758784000001</v>
      </c>
      <c r="T586">
        <f t="shared" si="157"/>
        <v>4.2352696799999999E-2</v>
      </c>
      <c r="U586">
        <f t="shared" si="157"/>
        <v>-0.23954379571200002</v>
      </c>
      <c r="V586">
        <f t="shared" si="157"/>
        <v>0.19628300761139875</v>
      </c>
      <c r="W586">
        <f t="shared" si="157"/>
        <v>-0.14840783334509022</v>
      </c>
      <c r="X586">
        <f t="shared" si="157"/>
        <v>-4.9728271697976875E-2</v>
      </c>
      <c r="Y586">
        <f t="shared" si="157"/>
        <v>-0.10347458399999999</v>
      </c>
      <c r="Z586">
        <f t="shared" si="157"/>
        <v>-0.43800714240000005</v>
      </c>
      <c r="AA586">
        <f t="shared" si="156"/>
        <v>-9.2513899999999996E-2</v>
      </c>
      <c r="AB586">
        <f t="shared" si="156"/>
        <v>-0.31462400000000007</v>
      </c>
      <c r="AC586">
        <f t="shared" si="156"/>
        <v>0.29405062231439222</v>
      </c>
      <c r="AD586">
        <f t="shared" si="156"/>
        <v>-0.10652683620841182</v>
      </c>
      <c r="AE586">
        <f t="shared" si="156"/>
        <v>-0.61309040640000001</v>
      </c>
      <c r="AF586">
        <f t="shared" si="156"/>
        <v>-0.59108021256078436</v>
      </c>
      <c r="AG586">
        <f t="shared" si="156"/>
        <v>0.27456464276684822</v>
      </c>
      <c r="AH586">
        <f t="shared" si="156"/>
        <v>1.21689216E-3</v>
      </c>
      <c r="AI586">
        <f t="shared" si="156"/>
        <v>9.7117325555670184E-3</v>
      </c>
      <c r="AJ586">
        <f t="shared" si="156"/>
        <v>2.789245670886353E-2</v>
      </c>
      <c r="AK586">
        <f t="shared" si="156"/>
        <v>6.1553003194750962E-4</v>
      </c>
      <c r="AL586">
        <f t="shared" si="156"/>
        <v>7.2414384718600927E-2</v>
      </c>
      <c r="AM586">
        <f t="shared" si="156"/>
        <v>1.02352928</v>
      </c>
      <c r="AN586">
        <f t="shared" si="156"/>
        <v>1.5208788217817598E-2</v>
      </c>
      <c r="AO586">
        <f t="shared" si="156"/>
        <v>-1.0590791976496079E-2</v>
      </c>
      <c r="AP586">
        <f t="shared" si="153"/>
        <v>-1.0283264714317368E-2</v>
      </c>
      <c r="AQ586">
        <f t="shared" si="153"/>
        <v>-6.0715596444270062E-2</v>
      </c>
      <c r="AR586">
        <f t="shared" si="153"/>
        <v>3.8935778686044004E-2</v>
      </c>
      <c r="AS586">
        <f t="shared" si="153"/>
        <v>-0.37332474703382601</v>
      </c>
      <c r="AT586">
        <f t="shared" si="153"/>
        <v>-0.2954511463219201</v>
      </c>
      <c r="AU586">
        <f t="shared" si="153"/>
        <v>2.3103047270400006</v>
      </c>
      <c r="AV586">
        <f t="shared" si="153"/>
        <v>0.31034329805847205</v>
      </c>
      <c r="AW586">
        <f t="shared" si="153"/>
        <v>-0.72953995722752041</v>
      </c>
    </row>
    <row r="587" spans="1:49" x14ac:dyDescent="0.25">
      <c r="A587">
        <v>0.6</v>
      </c>
      <c r="B587">
        <v>8.1</v>
      </c>
      <c r="C587">
        <v>22</v>
      </c>
      <c r="D587">
        <v>0.4</v>
      </c>
      <c r="E587">
        <f t="shared" si="160"/>
        <v>0.61643496732026137</v>
      </c>
      <c r="F587" t="str">
        <f t="shared" si="161"/>
        <v/>
      </c>
      <c r="G587">
        <f t="shared" si="158"/>
        <v>-849662.84414305887</v>
      </c>
      <c r="H587">
        <f t="shared" si="159"/>
        <v>-198548.26701375056</v>
      </c>
      <c r="I587">
        <f t="shared" si="162"/>
        <v>-6.6632305959377594E-2</v>
      </c>
      <c r="J587">
        <f t="shared" si="163"/>
        <v>-1.9222917330266372E-3</v>
      </c>
      <c r="K587">
        <f t="shared" si="157"/>
        <v>5.3671799999999999E-2</v>
      </c>
      <c r="L587">
        <f t="shared" si="157"/>
        <v>-0.18638318084006533</v>
      </c>
      <c r="M587">
        <f t="shared" si="157"/>
        <v>0.173345</v>
      </c>
      <c r="N587">
        <f t="shared" si="157"/>
        <v>-2.4292231780823022E-2</v>
      </c>
      <c r="O587">
        <f t="shared" si="157"/>
        <v>-2.2750516224000008E-2</v>
      </c>
      <c r="P587">
        <f t="shared" si="157"/>
        <v>6.6848518130612654E-3</v>
      </c>
      <c r="Q587">
        <f t="shared" si="157"/>
        <v>-1.805744947200001E-6</v>
      </c>
      <c r="R587">
        <f t="shared" si="157"/>
        <v>-1.1497885254311763E-3</v>
      </c>
      <c r="S587">
        <f t="shared" si="157"/>
        <v>6.6304742400000005E-2</v>
      </c>
      <c r="T587">
        <f t="shared" si="157"/>
        <v>4.2352696799999999E-2</v>
      </c>
      <c r="U587">
        <f t="shared" si="157"/>
        <v>-3.7428718080000003E-3</v>
      </c>
      <c r="V587">
        <f t="shared" si="157"/>
        <v>5.0211932179660128E-2</v>
      </c>
      <c r="W587">
        <f t="shared" si="157"/>
        <v>-3.7964794576650973E-2</v>
      </c>
      <c r="X587">
        <f t="shared" si="157"/>
        <v>-5.2068109252181277E-2</v>
      </c>
      <c r="Y587">
        <f t="shared" si="157"/>
        <v>-0.10347458399999999</v>
      </c>
      <c r="Z587">
        <f t="shared" si="157"/>
        <v>-2.7375446400000003E-2</v>
      </c>
      <c r="AA587">
        <f t="shared" si="156"/>
        <v>-9.2513899999999996E-2</v>
      </c>
      <c r="AB587">
        <f t="shared" si="156"/>
        <v>-1.9664000000000004E-2</v>
      </c>
      <c r="AC587">
        <f t="shared" si="156"/>
        <v>7.5222252219960775E-2</v>
      </c>
      <c r="AD587">
        <f t="shared" si="156"/>
        <v>-0.1115391859921499</v>
      </c>
      <c r="AE587">
        <f t="shared" si="156"/>
        <v>-3.8318150400000001E-2</v>
      </c>
      <c r="AF587">
        <f t="shared" si="156"/>
        <v>-0.15120656600392154</v>
      </c>
      <c r="AG587">
        <f t="shared" si="156"/>
        <v>1.6758095872000014E-5</v>
      </c>
      <c r="AH587">
        <f t="shared" si="156"/>
        <v>3.0422304000000001E-4</v>
      </c>
      <c r="AI587">
        <f t="shared" si="156"/>
        <v>9.9303647176143247E-6</v>
      </c>
      <c r="AJ587">
        <f t="shared" si="156"/>
        <v>2.8541118492790583E-2</v>
      </c>
      <c r="AK587">
        <f t="shared" si="156"/>
        <v>2.6360046103132296E-6</v>
      </c>
      <c r="AL587">
        <f t="shared" si="156"/>
        <v>1.8955414929044255E-2</v>
      </c>
      <c r="AM587">
        <f t="shared" si="156"/>
        <v>0.25588232</v>
      </c>
      <c r="AN587">
        <f t="shared" si="156"/>
        <v>9.4985845746271766E-7</v>
      </c>
      <c r="AO587">
        <f t="shared" si="156"/>
        <v>-1.0837089464321567E-2</v>
      </c>
      <c r="AP587">
        <f t="shared" si="153"/>
        <v>-1.1273737003901085E-2</v>
      </c>
      <c r="AQ587">
        <f t="shared" si="153"/>
        <v>-3.9732759165801374E-3</v>
      </c>
      <c r="AR587">
        <f t="shared" si="153"/>
        <v>1.0428972831297777E-2</v>
      </c>
      <c r="AS587">
        <f t="shared" si="153"/>
        <v>-2.3875419868442355E-2</v>
      </c>
      <c r="AT587">
        <f t="shared" si="153"/>
        <v>-1.1541060403200004E-3</v>
      </c>
      <c r="AU587">
        <f t="shared" si="153"/>
        <v>3.6098511360000009E-2</v>
      </c>
      <c r="AV587">
        <f t="shared" si="153"/>
        <v>1.9847536503739487E-2</v>
      </c>
      <c r="AW587">
        <f t="shared" si="153"/>
        <v>-1.781103411200001E-4</v>
      </c>
    </row>
    <row r="588" spans="1:49" x14ac:dyDescent="0.25">
      <c r="A588">
        <v>0.6</v>
      </c>
      <c r="B588">
        <v>8.1</v>
      </c>
      <c r="C588">
        <v>22</v>
      </c>
      <c r="D588">
        <v>0.6</v>
      </c>
      <c r="E588">
        <f t="shared" si="160"/>
        <v>0.61643496732026137</v>
      </c>
      <c r="F588" t="str">
        <f t="shared" si="161"/>
        <v/>
      </c>
      <c r="G588">
        <f t="shared" si="158"/>
        <v>513206.21534305892</v>
      </c>
      <c r="H588">
        <f t="shared" si="159"/>
        <v>853638.52653769671</v>
      </c>
      <c r="I588">
        <f t="shared" si="162"/>
        <v>4.0246685843349977E-2</v>
      </c>
      <c r="J588">
        <f t="shared" si="163"/>
        <v>8.2647021162003381E-3</v>
      </c>
      <c r="K588">
        <f t="shared" si="157"/>
        <v>5.3671799999999999E-2</v>
      </c>
      <c r="L588">
        <f t="shared" si="157"/>
        <v>-0.18638318084006533</v>
      </c>
      <c r="M588">
        <f t="shared" si="157"/>
        <v>0.26001749999999996</v>
      </c>
      <c r="N588">
        <f t="shared" si="157"/>
        <v>-2.4292231780823022E-2</v>
      </c>
      <c r="O588">
        <f t="shared" si="157"/>
        <v>-5.1188661504000005E-2</v>
      </c>
      <c r="P588">
        <f t="shared" si="157"/>
        <v>1.0027277719591898E-2</v>
      </c>
      <c r="Q588">
        <f t="shared" si="157"/>
        <v>-2.0568563539199999E-5</v>
      </c>
      <c r="R588">
        <f t="shared" si="157"/>
        <v>-1.7246827881467646E-3</v>
      </c>
      <c r="S588">
        <f t="shared" si="157"/>
        <v>0.1491856704</v>
      </c>
      <c r="T588">
        <f t="shared" si="157"/>
        <v>4.2352696799999999E-2</v>
      </c>
      <c r="U588">
        <f t="shared" si="157"/>
        <v>-1.2632192351999997E-2</v>
      </c>
      <c r="V588">
        <f t="shared" si="157"/>
        <v>7.5317898269490188E-2</v>
      </c>
      <c r="W588">
        <f t="shared" si="157"/>
        <v>-5.694719186497646E-2</v>
      </c>
      <c r="X588">
        <f t="shared" si="157"/>
        <v>-5.2068109252181277E-2</v>
      </c>
      <c r="Y588">
        <f t="shared" si="157"/>
        <v>-0.10347458399999999</v>
      </c>
      <c r="Z588">
        <f t="shared" si="157"/>
        <v>-6.1594754399999993E-2</v>
      </c>
      <c r="AA588">
        <f t="shared" si="156"/>
        <v>-9.2513899999999996E-2</v>
      </c>
      <c r="AB588">
        <f t="shared" si="156"/>
        <v>-4.4243999999999999E-2</v>
      </c>
      <c r="AC588">
        <f t="shared" si="156"/>
        <v>0.11283337832994116</v>
      </c>
      <c r="AD588">
        <f t="shared" si="156"/>
        <v>-0.1115391859921499</v>
      </c>
      <c r="AE588">
        <f t="shared" si="156"/>
        <v>-8.6215838399999981E-2</v>
      </c>
      <c r="AF588">
        <f t="shared" si="156"/>
        <v>-0.22680984900588227</v>
      </c>
      <c r="AG588">
        <f t="shared" si="156"/>
        <v>2.86327778688E-4</v>
      </c>
      <c r="AH588">
        <f t="shared" si="156"/>
        <v>4.5633456000000001E-4</v>
      </c>
      <c r="AI588">
        <f t="shared" si="156"/>
        <v>7.5408707074383738E-5</v>
      </c>
      <c r="AJ588">
        <f t="shared" si="156"/>
        <v>2.8541118492790583E-2</v>
      </c>
      <c r="AK588">
        <f t="shared" si="156"/>
        <v>1.334477333971072E-5</v>
      </c>
      <c r="AL588">
        <f t="shared" si="156"/>
        <v>2.8433122393566383E-2</v>
      </c>
      <c r="AM588">
        <f t="shared" si="156"/>
        <v>0.38382347999999999</v>
      </c>
      <c r="AN588">
        <f t="shared" si="156"/>
        <v>1.6229222238054389E-5</v>
      </c>
      <c r="AO588">
        <f t="shared" si="156"/>
        <v>-1.0837089464321567E-2</v>
      </c>
      <c r="AP588">
        <f t="shared" si="153"/>
        <v>-1.1273737003901085E-2</v>
      </c>
      <c r="AQ588">
        <f t="shared" si="153"/>
        <v>-8.9398708123053072E-3</v>
      </c>
      <c r="AR588">
        <f t="shared" si="153"/>
        <v>1.5643459246946666E-2</v>
      </c>
      <c r="AS588">
        <f t="shared" si="153"/>
        <v>-5.3719694703995298E-2</v>
      </c>
      <c r="AT588">
        <f t="shared" si="153"/>
        <v>-5.8426618291199991E-3</v>
      </c>
      <c r="AU588">
        <f t="shared" si="153"/>
        <v>0.12183247584000001</v>
      </c>
      <c r="AV588">
        <f t="shared" si="153"/>
        <v>4.4656957133413826E-2</v>
      </c>
      <c r="AW588">
        <f t="shared" si="153"/>
        <v>-2.0287881043199998E-3</v>
      </c>
    </row>
    <row r="589" spans="1:49" x14ac:dyDescent="0.25">
      <c r="A589">
        <v>0.6</v>
      </c>
      <c r="B589">
        <v>8.1</v>
      </c>
      <c r="C589">
        <v>22</v>
      </c>
      <c r="D589">
        <v>0.8</v>
      </c>
      <c r="E589">
        <f t="shared" si="160"/>
        <v>0.61643496732026137</v>
      </c>
      <c r="F589">
        <f t="shared" si="161"/>
        <v>0.83293800903786819</v>
      </c>
      <c r="G589">
        <f t="shared" si="158"/>
        <v>1870868.7295971599</v>
      </c>
      <c r="H589">
        <f t="shared" si="159"/>
        <v>2263717.1597187314</v>
      </c>
      <c r="I589">
        <f t="shared" si="162"/>
        <v>0.14671736967158799</v>
      </c>
      <c r="J589">
        <f t="shared" si="163"/>
        <v>2.1916709964214846E-2</v>
      </c>
      <c r="K589">
        <f t="shared" si="157"/>
        <v>5.3671799999999999E-2</v>
      </c>
      <c r="L589">
        <f t="shared" si="157"/>
        <v>-0.18638318084006533</v>
      </c>
      <c r="M589">
        <f t="shared" si="157"/>
        <v>0.34669</v>
      </c>
      <c r="N589">
        <f t="shared" si="157"/>
        <v>-2.4292231780823022E-2</v>
      </c>
      <c r="O589">
        <f t="shared" si="157"/>
        <v>-9.1002064896000032E-2</v>
      </c>
      <c r="P589">
        <f t="shared" si="157"/>
        <v>1.3369703626122531E-2</v>
      </c>
      <c r="Q589">
        <f t="shared" si="157"/>
        <v>-1.1556767662080007E-4</v>
      </c>
      <c r="R589">
        <f t="shared" si="157"/>
        <v>-2.2995770508623527E-3</v>
      </c>
      <c r="S589">
        <f t="shared" si="157"/>
        <v>0.26521896960000002</v>
      </c>
      <c r="T589">
        <f t="shared" si="157"/>
        <v>4.2352696799999999E-2</v>
      </c>
      <c r="U589">
        <f t="shared" si="157"/>
        <v>-2.9942974464000002E-2</v>
      </c>
      <c r="V589">
        <f t="shared" si="157"/>
        <v>0.10042386435932026</v>
      </c>
      <c r="W589">
        <f t="shared" si="157"/>
        <v>-7.5929589153301946E-2</v>
      </c>
      <c r="X589">
        <f t="shared" si="157"/>
        <v>-5.2068109252181277E-2</v>
      </c>
      <c r="Y589">
        <f t="shared" si="157"/>
        <v>-0.10347458399999999</v>
      </c>
      <c r="Z589">
        <f t="shared" si="157"/>
        <v>-0.10950178560000001</v>
      </c>
      <c r="AA589">
        <f t="shared" si="156"/>
        <v>-9.2513899999999996E-2</v>
      </c>
      <c r="AB589">
        <f t="shared" si="156"/>
        <v>-7.8656000000000018E-2</v>
      </c>
      <c r="AC589">
        <f t="shared" si="156"/>
        <v>0.15044450443992155</v>
      </c>
      <c r="AD589">
        <f t="shared" si="156"/>
        <v>-0.1115391859921499</v>
      </c>
      <c r="AE589">
        <f t="shared" si="156"/>
        <v>-0.1532726016</v>
      </c>
      <c r="AF589">
        <f t="shared" si="156"/>
        <v>-0.30241313200784309</v>
      </c>
      <c r="AG589">
        <f t="shared" si="156"/>
        <v>2.1450362716160017E-3</v>
      </c>
      <c r="AH589">
        <f t="shared" si="156"/>
        <v>6.0844608000000001E-4</v>
      </c>
      <c r="AI589">
        <f t="shared" si="156"/>
        <v>3.1777167096365839E-4</v>
      </c>
      <c r="AJ589">
        <f t="shared" si="156"/>
        <v>2.8541118492790583E-2</v>
      </c>
      <c r="AK589">
        <f t="shared" si="156"/>
        <v>4.2176073765011674E-5</v>
      </c>
      <c r="AL589">
        <f t="shared" si="156"/>
        <v>3.791082985808851E-2</v>
      </c>
      <c r="AM589">
        <f t="shared" si="156"/>
        <v>0.51176463999999999</v>
      </c>
      <c r="AN589">
        <f t="shared" si="156"/>
        <v>1.2158188255522786E-4</v>
      </c>
      <c r="AO589">
        <f t="shared" si="156"/>
        <v>-1.0837089464321567E-2</v>
      </c>
      <c r="AP589">
        <f t="shared" si="153"/>
        <v>-1.1273737003901085E-2</v>
      </c>
      <c r="AQ589">
        <f t="shared" si="153"/>
        <v>-1.589310366632055E-2</v>
      </c>
      <c r="AR589">
        <f t="shared" si="153"/>
        <v>2.0857945662595554E-2</v>
      </c>
      <c r="AS589">
        <f t="shared" si="153"/>
        <v>-9.5501679473769419E-2</v>
      </c>
      <c r="AT589">
        <f t="shared" si="153"/>
        <v>-1.8465696645120006E-2</v>
      </c>
      <c r="AU589">
        <f t="shared" si="153"/>
        <v>0.28878809088000007</v>
      </c>
      <c r="AV589">
        <f t="shared" si="153"/>
        <v>7.9390146014957946E-2</v>
      </c>
      <c r="AW589">
        <f t="shared" ref="L589:AW596" si="164">AW$4*$A589^AW$1*$D589^AW$2*$E589^AW$3</f>
        <v>-1.1399061831680006E-2</v>
      </c>
    </row>
    <row r="590" spans="1:49" x14ac:dyDescent="0.25">
      <c r="A590">
        <v>0.6</v>
      </c>
      <c r="B590">
        <v>8.1</v>
      </c>
      <c r="C590">
        <v>22</v>
      </c>
      <c r="D590">
        <v>1</v>
      </c>
      <c r="E590">
        <f t="shared" si="160"/>
        <v>0.61643496732026137</v>
      </c>
      <c r="F590" t="str">
        <f t="shared" si="161"/>
        <v/>
      </c>
      <c r="G590">
        <f t="shared" si="158"/>
        <v>3185564.8300884273</v>
      </c>
      <c r="H590">
        <f t="shared" si="159"/>
        <v>4144937.5438714288</v>
      </c>
      <c r="I590">
        <f t="shared" si="162"/>
        <v>0.24981853905352844</v>
      </c>
      <c r="J590">
        <f t="shared" si="163"/>
        <v>4.013018745685637E-2</v>
      </c>
      <c r="K590">
        <f t="shared" si="157"/>
        <v>5.3671799999999999E-2</v>
      </c>
      <c r="L590">
        <f t="shared" si="164"/>
        <v>-0.18638318084006533</v>
      </c>
      <c r="M590">
        <f t="shared" si="164"/>
        <v>0.43336249999999998</v>
      </c>
      <c r="N590">
        <f t="shared" si="164"/>
        <v>-2.4292231780823022E-2</v>
      </c>
      <c r="O590">
        <f t="shared" si="164"/>
        <v>-0.14219072640000002</v>
      </c>
      <c r="P590">
        <f t="shared" si="164"/>
        <v>1.6712129532653164E-2</v>
      </c>
      <c r="Q590">
        <f t="shared" si="164"/>
        <v>-4.408557E-4</v>
      </c>
      <c r="R590">
        <f t="shared" si="164"/>
        <v>-2.8744713135779409E-3</v>
      </c>
      <c r="S590">
        <f t="shared" si="164"/>
        <v>0.41440463999999999</v>
      </c>
      <c r="T590">
        <f t="shared" si="164"/>
        <v>4.2352696799999999E-2</v>
      </c>
      <c r="U590">
        <f t="shared" si="164"/>
        <v>-5.8482371999999991E-2</v>
      </c>
      <c r="V590">
        <f t="shared" si="164"/>
        <v>0.12552983044915031</v>
      </c>
      <c r="W590">
        <f t="shared" si="164"/>
        <v>-9.4911986441627433E-2</v>
      </c>
      <c r="X590">
        <f t="shared" si="164"/>
        <v>-5.2068109252181277E-2</v>
      </c>
      <c r="Y590">
        <f t="shared" si="164"/>
        <v>-0.10347458399999999</v>
      </c>
      <c r="Z590">
        <f t="shared" si="164"/>
        <v>-0.17109653999999999</v>
      </c>
      <c r="AA590">
        <f t="shared" si="164"/>
        <v>-9.2513899999999996E-2</v>
      </c>
      <c r="AB590">
        <f t="shared" si="164"/>
        <v>-0.1229</v>
      </c>
      <c r="AC590">
        <f t="shared" si="164"/>
        <v>0.18805563054990193</v>
      </c>
      <c r="AD590">
        <f t="shared" si="164"/>
        <v>-0.1115391859921499</v>
      </c>
      <c r="AE590">
        <f t="shared" si="164"/>
        <v>-0.23948843999999997</v>
      </c>
      <c r="AF590">
        <f t="shared" si="164"/>
        <v>-0.37801641500980382</v>
      </c>
      <c r="AG590">
        <f t="shared" si="164"/>
        <v>1.0228330000000001E-2</v>
      </c>
      <c r="AH590">
        <f t="shared" si="164"/>
        <v>7.6055760000000002E-4</v>
      </c>
      <c r="AI590">
        <f t="shared" si="164"/>
        <v>9.6976217945452339E-4</v>
      </c>
      <c r="AJ590">
        <f t="shared" si="164"/>
        <v>2.8541118492790583E-2</v>
      </c>
      <c r="AK590">
        <f t="shared" si="164"/>
        <v>1.0296893009036049E-4</v>
      </c>
      <c r="AL590">
        <f t="shared" si="164"/>
        <v>4.7388537322610641E-2</v>
      </c>
      <c r="AM590">
        <f t="shared" si="164"/>
        <v>0.63970579999999999</v>
      </c>
      <c r="AN590">
        <f t="shared" si="164"/>
        <v>5.7974759366620911E-4</v>
      </c>
      <c r="AO590">
        <f t="shared" si="164"/>
        <v>-1.0837089464321567E-2</v>
      </c>
      <c r="AP590">
        <f t="shared" si="164"/>
        <v>-1.1273737003901085E-2</v>
      </c>
      <c r="AQ590">
        <f t="shared" si="164"/>
        <v>-2.4832974478625851E-2</v>
      </c>
      <c r="AR590">
        <f t="shared" si="164"/>
        <v>2.6072432078244442E-2</v>
      </c>
      <c r="AS590">
        <f t="shared" si="164"/>
        <v>-0.14922137417776471</v>
      </c>
      <c r="AT590">
        <f t="shared" si="164"/>
        <v>-4.5082267199999998E-2</v>
      </c>
      <c r="AU590">
        <f t="shared" si="164"/>
        <v>0.56403924000000005</v>
      </c>
      <c r="AV590">
        <f t="shared" si="164"/>
        <v>0.12404710314837175</v>
      </c>
      <c r="AW590">
        <f t="shared" si="164"/>
        <v>-4.3483969999999997E-2</v>
      </c>
    </row>
    <row r="591" spans="1:49" x14ac:dyDescent="0.25">
      <c r="A591">
        <v>0.6</v>
      </c>
      <c r="B591">
        <v>8.1</v>
      </c>
      <c r="C591">
        <v>22</v>
      </c>
      <c r="D591">
        <v>1.2</v>
      </c>
      <c r="E591">
        <f t="shared" si="160"/>
        <v>0.61643496732026137</v>
      </c>
      <c r="F591" t="str">
        <f t="shared" si="161"/>
        <v/>
      </c>
      <c r="G591">
        <f t="shared" si="158"/>
        <v>4417419.1360381274</v>
      </c>
      <c r="H591">
        <f t="shared" si="159"/>
        <v>6506849.5571084041</v>
      </c>
      <c r="I591">
        <f t="shared" si="162"/>
        <v>0.34642308470033917</v>
      </c>
      <c r="J591">
        <f t="shared" si="163"/>
        <v>6.2997593984596548E-2</v>
      </c>
      <c r="K591">
        <f t="shared" si="157"/>
        <v>5.3671799999999999E-2</v>
      </c>
      <c r="L591">
        <f t="shared" si="164"/>
        <v>-0.18638318084006533</v>
      </c>
      <c r="M591">
        <f t="shared" si="164"/>
        <v>0.52003499999999991</v>
      </c>
      <c r="N591">
        <f t="shared" si="164"/>
        <v>-2.4292231780823022E-2</v>
      </c>
      <c r="O591">
        <f t="shared" si="164"/>
        <v>-0.20475464601600002</v>
      </c>
      <c r="P591">
        <f t="shared" si="164"/>
        <v>2.0054555439183795E-2</v>
      </c>
      <c r="Q591">
        <f t="shared" si="164"/>
        <v>-1.3163880665087999E-3</v>
      </c>
      <c r="R591">
        <f t="shared" si="164"/>
        <v>-3.4493655762935292E-3</v>
      </c>
      <c r="S591">
        <f t="shared" si="164"/>
        <v>0.59674268159999999</v>
      </c>
      <c r="T591">
        <f t="shared" si="164"/>
        <v>4.2352696799999999E-2</v>
      </c>
      <c r="U591">
        <f t="shared" si="164"/>
        <v>-0.10105753881599998</v>
      </c>
      <c r="V591">
        <f t="shared" si="164"/>
        <v>0.15063579653898038</v>
      </c>
      <c r="W591">
        <f t="shared" si="164"/>
        <v>-0.11389438372995292</v>
      </c>
      <c r="X591">
        <f t="shared" si="164"/>
        <v>-5.2068109252181277E-2</v>
      </c>
      <c r="Y591">
        <f t="shared" si="164"/>
        <v>-0.10347458399999999</v>
      </c>
      <c r="Z591">
        <f t="shared" si="164"/>
        <v>-0.24637901759999997</v>
      </c>
      <c r="AA591">
        <f t="shared" si="164"/>
        <v>-9.2513899999999996E-2</v>
      </c>
      <c r="AB591">
        <f t="shared" si="164"/>
        <v>-0.17697599999999999</v>
      </c>
      <c r="AC591">
        <f t="shared" si="164"/>
        <v>0.22566675665988231</v>
      </c>
      <c r="AD591">
        <f t="shared" si="164"/>
        <v>-0.1115391859921499</v>
      </c>
      <c r="AE591">
        <f t="shared" si="164"/>
        <v>-0.34486335359999992</v>
      </c>
      <c r="AF591">
        <f t="shared" si="164"/>
        <v>-0.45361969801176455</v>
      </c>
      <c r="AG591">
        <f t="shared" si="164"/>
        <v>3.6649955672064E-2</v>
      </c>
      <c r="AH591">
        <f t="shared" si="164"/>
        <v>9.1266912000000002E-4</v>
      </c>
      <c r="AI591">
        <f t="shared" si="164"/>
        <v>2.4130786263802796E-3</v>
      </c>
      <c r="AJ591">
        <f t="shared" si="164"/>
        <v>2.8541118492790583E-2</v>
      </c>
      <c r="AK591">
        <f t="shared" si="164"/>
        <v>2.1351637343537151E-4</v>
      </c>
      <c r="AL591">
        <f t="shared" si="164"/>
        <v>5.6866244787132765E-2</v>
      </c>
      <c r="AM591">
        <f t="shared" si="164"/>
        <v>0.76764695999999999</v>
      </c>
      <c r="AN591">
        <f t="shared" si="164"/>
        <v>2.0773404464709618E-3</v>
      </c>
      <c r="AO591">
        <f t="shared" si="164"/>
        <v>-1.0837089464321567E-2</v>
      </c>
      <c r="AP591">
        <f t="shared" si="164"/>
        <v>-1.1273737003901085E-2</v>
      </c>
      <c r="AQ591">
        <f t="shared" si="164"/>
        <v>-3.5759483249221229E-2</v>
      </c>
      <c r="AR591">
        <f t="shared" si="164"/>
        <v>3.1286918493893333E-2</v>
      </c>
      <c r="AS591">
        <f t="shared" si="164"/>
        <v>-0.21487877881598119</v>
      </c>
      <c r="AT591">
        <f t="shared" si="164"/>
        <v>-9.3482589265919985E-2</v>
      </c>
      <c r="AU591">
        <f t="shared" si="164"/>
        <v>0.97465980672000008</v>
      </c>
      <c r="AV591">
        <f t="shared" si="164"/>
        <v>0.1786278285336553</v>
      </c>
      <c r="AW591">
        <f t="shared" si="164"/>
        <v>-0.12984243867647999</v>
      </c>
    </row>
    <row r="592" spans="1:49" x14ac:dyDescent="0.25">
      <c r="A592">
        <v>0.6</v>
      </c>
      <c r="B592">
        <v>8.1</v>
      </c>
      <c r="C592">
        <v>22</v>
      </c>
      <c r="D592">
        <v>1.4</v>
      </c>
      <c r="E592">
        <f t="shared" si="160"/>
        <v>0.61643496732026137</v>
      </c>
      <c r="F592" t="str">
        <f t="shared" si="161"/>
        <v/>
      </c>
      <c r="G592">
        <f t="shared" si="158"/>
        <v>5523275.0639972966</v>
      </c>
      <c r="H592">
        <f t="shared" si="159"/>
        <v>9236972.928804623</v>
      </c>
      <c r="I592">
        <f t="shared" si="162"/>
        <v>0.43314657866821266</v>
      </c>
      <c r="J592">
        <f t="shared" si="163"/>
        <v>8.9429925359168494E-2</v>
      </c>
      <c r="K592">
        <f t="shared" si="157"/>
        <v>5.3671799999999999E-2</v>
      </c>
      <c r="L592">
        <f t="shared" si="164"/>
        <v>-0.18638318084006533</v>
      </c>
      <c r="M592">
        <f t="shared" si="164"/>
        <v>0.60670749999999996</v>
      </c>
      <c r="N592">
        <f t="shared" si="164"/>
        <v>-2.4292231780823022E-2</v>
      </c>
      <c r="O592">
        <f t="shared" si="164"/>
        <v>-0.27869382374399998</v>
      </c>
      <c r="P592">
        <f t="shared" si="164"/>
        <v>2.3396981345714427E-2</v>
      </c>
      <c r="Q592">
        <f t="shared" si="164"/>
        <v>-3.3194388639551987E-3</v>
      </c>
      <c r="R592">
        <f t="shared" si="164"/>
        <v>-4.024259839009117E-3</v>
      </c>
      <c r="S592">
        <f t="shared" si="164"/>
        <v>0.81223309439999991</v>
      </c>
      <c r="T592">
        <f t="shared" si="164"/>
        <v>4.2352696799999999E-2</v>
      </c>
      <c r="U592">
        <f t="shared" si="164"/>
        <v>-0.16047562876799992</v>
      </c>
      <c r="V592">
        <f t="shared" si="164"/>
        <v>0.17574176262881042</v>
      </c>
      <c r="W592">
        <f t="shared" si="164"/>
        <v>-0.13287678101827841</v>
      </c>
      <c r="X592">
        <f t="shared" si="164"/>
        <v>-5.2068109252181277E-2</v>
      </c>
      <c r="Y592">
        <f t="shared" si="164"/>
        <v>-0.10347458399999999</v>
      </c>
      <c r="Z592">
        <f t="shared" si="164"/>
        <v>-0.33534921839999993</v>
      </c>
      <c r="AA592">
        <f t="shared" si="164"/>
        <v>-9.2513899999999996E-2</v>
      </c>
      <c r="AB592">
        <f t="shared" si="164"/>
        <v>-0.24088399999999996</v>
      </c>
      <c r="AC592">
        <f t="shared" si="164"/>
        <v>0.26327788276986269</v>
      </c>
      <c r="AD592">
        <f t="shared" si="164"/>
        <v>-0.1115391859921499</v>
      </c>
      <c r="AE592">
        <f t="shared" si="164"/>
        <v>-0.46939734239999986</v>
      </c>
      <c r="AF592">
        <f t="shared" si="164"/>
        <v>-0.52922298101372534</v>
      </c>
      <c r="AG592">
        <f t="shared" si="164"/>
        <v>0.10782041053683195</v>
      </c>
      <c r="AH592">
        <f t="shared" si="164"/>
        <v>1.06478064E-3</v>
      </c>
      <c r="AI592">
        <f t="shared" si="164"/>
        <v>5.2156137440294934E-3</v>
      </c>
      <c r="AJ592">
        <f t="shared" si="164"/>
        <v>2.8541118492790583E-2</v>
      </c>
      <c r="AK592">
        <f t="shared" si="164"/>
        <v>3.9556544183512877E-4</v>
      </c>
      <c r="AL592">
        <f t="shared" si="164"/>
        <v>6.6343952251654889E-2</v>
      </c>
      <c r="AM592">
        <f t="shared" si="164"/>
        <v>0.89558811999999988</v>
      </c>
      <c r="AN592">
        <f t="shared" si="164"/>
        <v>6.111322528392327E-3</v>
      </c>
      <c r="AO592">
        <f t="shared" si="164"/>
        <v>-1.0837089464321567E-2</v>
      </c>
      <c r="AP592">
        <f t="shared" si="164"/>
        <v>-1.1273737003901085E-2</v>
      </c>
      <c r="AQ592">
        <f t="shared" si="164"/>
        <v>-4.8672629978106667E-2</v>
      </c>
      <c r="AR592">
        <f t="shared" si="164"/>
        <v>3.6501404909542214E-2</v>
      </c>
      <c r="AS592">
        <f t="shared" si="164"/>
        <v>-0.29247389338841878</v>
      </c>
      <c r="AT592">
        <f t="shared" si="164"/>
        <v>-0.17318803767551993</v>
      </c>
      <c r="AU592">
        <f t="shared" si="164"/>
        <v>1.5477236745599998</v>
      </c>
      <c r="AV592">
        <f t="shared" si="164"/>
        <v>0.2431323221708086</v>
      </c>
      <c r="AW592">
        <f t="shared" si="164"/>
        <v>-0.32741411753791982</v>
      </c>
    </row>
    <row r="593" spans="1:49" x14ac:dyDescent="0.25">
      <c r="A593">
        <v>0.6</v>
      </c>
      <c r="B593">
        <v>8.1</v>
      </c>
      <c r="C593">
        <v>22</v>
      </c>
      <c r="D593">
        <v>1.6</v>
      </c>
      <c r="E593">
        <f t="shared" si="160"/>
        <v>0.61643496732026137</v>
      </c>
      <c r="F593" t="str">
        <f t="shared" si="161"/>
        <v/>
      </c>
      <c r="G593">
        <f t="shared" si="158"/>
        <v>6455270.0951083265</v>
      </c>
      <c r="H593">
        <f t="shared" si="159"/>
        <v>12097779.587713914</v>
      </c>
      <c r="I593">
        <f t="shared" si="162"/>
        <v>0.50623554388975611</v>
      </c>
      <c r="J593">
        <f t="shared" si="163"/>
        <v>0.11712749770729697</v>
      </c>
      <c r="K593">
        <f t="shared" si="157"/>
        <v>5.3671799999999999E-2</v>
      </c>
      <c r="L593">
        <f t="shared" si="164"/>
        <v>-0.18638318084006533</v>
      </c>
      <c r="M593">
        <f t="shared" si="164"/>
        <v>0.69338</v>
      </c>
      <c r="N593">
        <f t="shared" si="164"/>
        <v>-2.4292231780823022E-2</v>
      </c>
      <c r="O593">
        <f t="shared" si="164"/>
        <v>-0.36400825958400013</v>
      </c>
      <c r="P593">
        <f t="shared" si="164"/>
        <v>2.6739407252245061E-2</v>
      </c>
      <c r="Q593">
        <f t="shared" si="164"/>
        <v>-7.3963313037312042E-3</v>
      </c>
      <c r="R593">
        <f t="shared" si="164"/>
        <v>-4.5991541017247053E-3</v>
      </c>
      <c r="S593">
        <f t="shared" si="164"/>
        <v>1.0608758784000001</v>
      </c>
      <c r="T593">
        <f t="shared" si="164"/>
        <v>4.2352696799999999E-2</v>
      </c>
      <c r="U593">
        <f t="shared" si="164"/>
        <v>-0.23954379571200002</v>
      </c>
      <c r="V593">
        <f t="shared" si="164"/>
        <v>0.20084772871864051</v>
      </c>
      <c r="W593">
        <f t="shared" si="164"/>
        <v>-0.15185917830660389</v>
      </c>
      <c r="X593">
        <f t="shared" si="164"/>
        <v>-5.2068109252181277E-2</v>
      </c>
      <c r="Y593">
        <f t="shared" si="164"/>
        <v>-0.10347458399999999</v>
      </c>
      <c r="Z593">
        <f t="shared" si="164"/>
        <v>-0.43800714240000005</v>
      </c>
      <c r="AA593">
        <f t="shared" si="164"/>
        <v>-9.2513899999999996E-2</v>
      </c>
      <c r="AB593">
        <f t="shared" si="164"/>
        <v>-0.31462400000000007</v>
      </c>
      <c r="AC593">
        <f t="shared" si="164"/>
        <v>0.3008890088798431</v>
      </c>
      <c r="AD593">
        <f t="shared" si="164"/>
        <v>-0.1115391859921499</v>
      </c>
      <c r="AE593">
        <f t="shared" si="164"/>
        <v>-0.61309040640000001</v>
      </c>
      <c r="AF593">
        <f t="shared" si="164"/>
        <v>-0.60482626401568618</v>
      </c>
      <c r="AG593">
        <f t="shared" si="164"/>
        <v>0.27456464276684822</v>
      </c>
      <c r="AH593">
        <f t="shared" si="164"/>
        <v>1.21689216E-3</v>
      </c>
      <c r="AI593">
        <f t="shared" si="164"/>
        <v>1.0168693470837068E-2</v>
      </c>
      <c r="AJ593">
        <f t="shared" si="164"/>
        <v>2.8541118492790583E-2</v>
      </c>
      <c r="AK593">
        <f t="shared" si="164"/>
        <v>6.7481718024018679E-4</v>
      </c>
      <c r="AL593">
        <f t="shared" si="164"/>
        <v>7.582165971617702E-2</v>
      </c>
      <c r="AM593">
        <f t="shared" si="164"/>
        <v>1.02352928</v>
      </c>
      <c r="AN593">
        <f t="shared" si="164"/>
        <v>1.5562480967069166E-2</v>
      </c>
      <c r="AO593">
        <f t="shared" si="164"/>
        <v>-1.0837089464321567E-2</v>
      </c>
      <c r="AP593">
        <f t="shared" si="164"/>
        <v>-1.1273737003901085E-2</v>
      </c>
      <c r="AQ593">
        <f t="shared" si="164"/>
        <v>-6.3572414665282198E-2</v>
      </c>
      <c r="AR593">
        <f t="shared" si="164"/>
        <v>4.1715891325191108E-2</v>
      </c>
      <c r="AS593">
        <f t="shared" si="164"/>
        <v>-0.38200671789507767</v>
      </c>
      <c r="AT593">
        <f t="shared" si="164"/>
        <v>-0.2954511463219201</v>
      </c>
      <c r="AU593">
        <f t="shared" si="164"/>
        <v>2.3103047270400006</v>
      </c>
      <c r="AV593">
        <f t="shared" si="164"/>
        <v>0.31756058405983179</v>
      </c>
      <c r="AW593">
        <f t="shared" si="164"/>
        <v>-0.72953995722752041</v>
      </c>
    </row>
    <row r="594" spans="1:49" x14ac:dyDescent="0.25">
      <c r="A594">
        <v>0.6</v>
      </c>
      <c r="B594">
        <v>8.1</v>
      </c>
      <c r="C594">
        <v>22.5</v>
      </c>
      <c r="D594">
        <v>0.4</v>
      </c>
      <c r="E594">
        <f t="shared" si="160"/>
        <v>0.63044485294117647</v>
      </c>
      <c r="F594" t="str">
        <f t="shared" si="161"/>
        <v/>
      </c>
      <c r="G594">
        <f t="shared" si="158"/>
        <v>-940325.16657866607</v>
      </c>
      <c r="H594">
        <f t="shared" si="159"/>
        <v>-262454.24344650644</v>
      </c>
      <c r="I594">
        <f t="shared" si="162"/>
        <v>-7.3742231560055008E-2</v>
      </c>
      <c r="J594">
        <f t="shared" si="163"/>
        <v>-2.5410124704842653E-3</v>
      </c>
      <c r="K594">
        <f t="shared" si="157"/>
        <v>5.3671799999999999E-2</v>
      </c>
      <c r="L594">
        <f t="shared" si="164"/>
        <v>-0.1906191622227941</v>
      </c>
      <c r="M594">
        <f t="shared" si="164"/>
        <v>0.173345</v>
      </c>
      <c r="N594">
        <f t="shared" si="164"/>
        <v>-2.5408971774879458E-2</v>
      </c>
      <c r="O594">
        <f t="shared" si="164"/>
        <v>-2.2750516224000008E-2</v>
      </c>
      <c r="P594">
        <f t="shared" si="164"/>
        <v>7.1510743973657968E-3</v>
      </c>
      <c r="Q594">
        <f t="shared" si="164"/>
        <v>-1.805744947200001E-6</v>
      </c>
      <c r="R594">
        <f t="shared" si="164"/>
        <v>-1.2579324467933105E-3</v>
      </c>
      <c r="S594">
        <f t="shared" si="164"/>
        <v>6.6304742400000005E-2</v>
      </c>
      <c r="T594">
        <f t="shared" si="164"/>
        <v>4.2352696799999999E-2</v>
      </c>
      <c r="U594">
        <f t="shared" si="164"/>
        <v>-3.7428718080000003E-3</v>
      </c>
      <c r="V594">
        <f t="shared" si="164"/>
        <v>5.135311245647059E-2</v>
      </c>
      <c r="W594">
        <f t="shared" si="164"/>
        <v>-3.8827630817029411E-2</v>
      </c>
      <c r="X594">
        <f t="shared" si="164"/>
        <v>-5.4461736175447889E-2</v>
      </c>
      <c r="Y594">
        <f t="shared" si="164"/>
        <v>-0.10347458399999999</v>
      </c>
      <c r="Z594">
        <f t="shared" si="164"/>
        <v>-2.7375446400000003E-2</v>
      </c>
      <c r="AA594">
        <f t="shared" si="164"/>
        <v>-9.2513899999999996E-2</v>
      </c>
      <c r="AB594">
        <f t="shared" si="164"/>
        <v>-1.9664000000000004E-2</v>
      </c>
      <c r="AC594">
        <f t="shared" si="164"/>
        <v>7.6931848861323537E-2</v>
      </c>
      <c r="AD594">
        <f t="shared" si="164"/>
        <v>-0.11666676220769814</v>
      </c>
      <c r="AE594">
        <f t="shared" si="164"/>
        <v>-3.8318150400000001E-2</v>
      </c>
      <c r="AF594">
        <f t="shared" si="164"/>
        <v>-0.15464307886764705</v>
      </c>
      <c r="AG594">
        <f t="shared" si="164"/>
        <v>1.6758095872000014E-5</v>
      </c>
      <c r="AH594">
        <f t="shared" si="164"/>
        <v>3.0422304000000001E-4</v>
      </c>
      <c r="AI594">
        <f t="shared" si="164"/>
        <v>1.0386874252669944E-5</v>
      </c>
      <c r="AJ594">
        <f t="shared" si="164"/>
        <v>2.9189780276717644E-2</v>
      </c>
      <c r="AK594">
        <f t="shared" si="164"/>
        <v>2.8839353114663267E-6</v>
      </c>
      <c r="AL594">
        <f t="shared" si="164"/>
        <v>1.9826815718654248E-2</v>
      </c>
      <c r="AM594">
        <f t="shared" si="164"/>
        <v>0.25588232</v>
      </c>
      <c r="AN594">
        <f t="shared" si="164"/>
        <v>9.714461496777796E-7</v>
      </c>
      <c r="AO594">
        <f t="shared" si="164"/>
        <v>-1.1083386952147058E-2</v>
      </c>
      <c r="AP594">
        <f t="shared" si="164"/>
        <v>-1.2334093844347079E-2</v>
      </c>
      <c r="AQ594">
        <f t="shared" si="164"/>
        <v>-4.1559316792741628E-3</v>
      </c>
      <c r="AR594">
        <f t="shared" si="164"/>
        <v>1.1156322187875777E-2</v>
      </c>
      <c r="AS594">
        <f t="shared" si="164"/>
        <v>-2.4418043047270594E-2</v>
      </c>
      <c r="AT594">
        <f t="shared" si="164"/>
        <v>-1.1541060403200004E-3</v>
      </c>
      <c r="AU594">
        <f t="shared" si="164"/>
        <v>3.6098511360000009E-2</v>
      </c>
      <c r="AV594">
        <f t="shared" si="164"/>
        <v>2.0298616878824477E-2</v>
      </c>
      <c r="AW594">
        <f t="shared" si="164"/>
        <v>-1.781103411200001E-4</v>
      </c>
    </row>
    <row r="595" spans="1:49" x14ac:dyDescent="0.25">
      <c r="A595">
        <v>0.6</v>
      </c>
      <c r="B595">
        <v>8.1</v>
      </c>
      <c r="C595">
        <v>22.5</v>
      </c>
      <c r="D595">
        <v>0.6</v>
      </c>
      <c r="E595">
        <f t="shared" si="160"/>
        <v>0.63044485294117647</v>
      </c>
      <c r="F595" t="str">
        <f t="shared" si="161"/>
        <v/>
      </c>
      <c r="G595">
        <f t="shared" si="158"/>
        <v>426601.56968331925</v>
      </c>
      <c r="H595">
        <f t="shared" si="159"/>
        <v>785575.58181388362</v>
      </c>
      <c r="I595">
        <f t="shared" si="162"/>
        <v>3.34549715923598E-2</v>
      </c>
      <c r="J595">
        <f t="shared" si="163"/>
        <v>7.6057347127781068E-3</v>
      </c>
      <c r="K595">
        <f t="shared" si="157"/>
        <v>5.3671799999999999E-2</v>
      </c>
      <c r="L595">
        <f t="shared" si="164"/>
        <v>-0.1906191622227941</v>
      </c>
      <c r="M595">
        <f t="shared" si="164"/>
        <v>0.26001749999999996</v>
      </c>
      <c r="N595">
        <f t="shared" si="164"/>
        <v>-2.5408971774879458E-2</v>
      </c>
      <c r="O595">
        <f t="shared" si="164"/>
        <v>-5.1188661504000005E-2</v>
      </c>
      <c r="P595">
        <f t="shared" si="164"/>
        <v>1.0726611596048694E-2</v>
      </c>
      <c r="Q595">
        <f t="shared" si="164"/>
        <v>-2.0568563539199999E-5</v>
      </c>
      <c r="R595">
        <f t="shared" si="164"/>
        <v>-1.8868986701899659E-3</v>
      </c>
      <c r="S595">
        <f t="shared" si="164"/>
        <v>0.1491856704</v>
      </c>
      <c r="T595">
        <f t="shared" si="164"/>
        <v>4.2352696799999999E-2</v>
      </c>
      <c r="U595">
        <f t="shared" si="164"/>
        <v>-1.2632192351999997E-2</v>
      </c>
      <c r="V595">
        <f t="shared" si="164"/>
        <v>7.7029668684705871E-2</v>
      </c>
      <c r="W595">
        <f t="shared" si="164"/>
        <v>-5.8241446225544106E-2</v>
      </c>
      <c r="X595">
        <f t="shared" si="164"/>
        <v>-5.4461736175447889E-2</v>
      </c>
      <c r="Y595">
        <f t="shared" si="164"/>
        <v>-0.10347458399999999</v>
      </c>
      <c r="Z595">
        <f t="shared" si="164"/>
        <v>-6.1594754399999993E-2</v>
      </c>
      <c r="AA595">
        <f t="shared" si="164"/>
        <v>-9.2513899999999996E-2</v>
      </c>
      <c r="AB595">
        <f t="shared" si="164"/>
        <v>-4.4243999999999999E-2</v>
      </c>
      <c r="AC595">
        <f t="shared" si="164"/>
        <v>0.11539777329198529</v>
      </c>
      <c r="AD595">
        <f t="shared" si="164"/>
        <v>-0.11666676220769814</v>
      </c>
      <c r="AE595">
        <f t="shared" si="164"/>
        <v>-8.6215838399999981E-2</v>
      </c>
      <c r="AF595">
        <f t="shared" si="164"/>
        <v>-0.23196461830147055</v>
      </c>
      <c r="AG595">
        <f t="shared" si="164"/>
        <v>2.86327778688E-4</v>
      </c>
      <c r="AH595">
        <f t="shared" si="164"/>
        <v>4.5633456000000001E-4</v>
      </c>
      <c r="AI595">
        <f t="shared" si="164"/>
        <v>7.8875326356212338E-5</v>
      </c>
      <c r="AJ595">
        <f t="shared" si="164"/>
        <v>2.9189780276717644E-2</v>
      </c>
      <c r="AK595">
        <f t="shared" si="164"/>
        <v>1.4599922514298272E-5</v>
      </c>
      <c r="AL595">
        <f t="shared" si="164"/>
        <v>2.9740223577981374E-2</v>
      </c>
      <c r="AM595">
        <f t="shared" si="164"/>
        <v>0.38382347999999999</v>
      </c>
      <c r="AN595">
        <f t="shared" si="164"/>
        <v>1.6598068198010172E-5</v>
      </c>
      <c r="AO595">
        <f t="shared" si="164"/>
        <v>-1.1083386952147058E-2</v>
      </c>
      <c r="AP595">
        <f t="shared" si="164"/>
        <v>-1.2334093844347079E-2</v>
      </c>
      <c r="AQ595">
        <f t="shared" si="164"/>
        <v>-9.3508462783668655E-3</v>
      </c>
      <c r="AR595">
        <f t="shared" si="164"/>
        <v>1.6734483281813668E-2</v>
      </c>
      <c r="AS595">
        <f t="shared" si="164"/>
        <v>-5.4940596856358832E-2</v>
      </c>
      <c r="AT595">
        <f t="shared" si="164"/>
        <v>-5.8426618291199991E-3</v>
      </c>
      <c r="AU595">
        <f t="shared" si="164"/>
        <v>0.12183247584000001</v>
      </c>
      <c r="AV595">
        <f t="shared" si="164"/>
        <v>4.5671887977355052E-2</v>
      </c>
      <c r="AW595">
        <f t="shared" si="164"/>
        <v>-2.0287881043199998E-3</v>
      </c>
    </row>
    <row r="596" spans="1:49" x14ac:dyDescent="0.25">
      <c r="A596">
        <v>0.6</v>
      </c>
      <c r="B596">
        <v>8.1</v>
      </c>
      <c r="C596">
        <v>22.5</v>
      </c>
      <c r="D596">
        <v>0.8</v>
      </c>
      <c r="E596">
        <f t="shared" si="160"/>
        <v>0.63044485294117647</v>
      </c>
      <c r="F596">
        <f t="shared" si="161"/>
        <v>0.84089605733694106</v>
      </c>
      <c r="G596">
        <f t="shared" si="158"/>
        <v>1788321.7607132869</v>
      </c>
      <c r="H596">
        <f t="shared" si="159"/>
        <v>2190203.9241597666</v>
      </c>
      <c r="I596">
        <f t="shared" si="162"/>
        <v>0.140243866770285</v>
      </c>
      <c r="J596">
        <f t="shared" si="163"/>
        <v>2.1204974288510103E-2</v>
      </c>
      <c r="K596">
        <f t="shared" si="157"/>
        <v>5.3671799999999999E-2</v>
      </c>
      <c r="L596">
        <f t="shared" si="164"/>
        <v>-0.1906191622227941</v>
      </c>
      <c r="M596">
        <f t="shared" si="164"/>
        <v>0.34669</v>
      </c>
      <c r="N596">
        <f t="shared" si="164"/>
        <v>-2.5408971774879458E-2</v>
      </c>
      <c r="O596">
        <f t="shared" si="164"/>
        <v>-9.1002064896000032E-2</v>
      </c>
      <c r="P596">
        <f t="shared" si="164"/>
        <v>1.4302148794731594E-2</v>
      </c>
      <c r="Q596">
        <f t="shared" si="164"/>
        <v>-1.1556767662080007E-4</v>
      </c>
      <c r="R596">
        <f t="shared" si="164"/>
        <v>-2.515864893586621E-3</v>
      </c>
      <c r="S596">
        <f t="shared" si="164"/>
        <v>0.26521896960000002</v>
      </c>
      <c r="T596">
        <f t="shared" si="164"/>
        <v>4.2352696799999999E-2</v>
      </c>
      <c r="U596">
        <f t="shared" si="164"/>
        <v>-2.9942974464000002E-2</v>
      </c>
      <c r="V596">
        <f t="shared" si="164"/>
        <v>0.10270622491294118</v>
      </c>
      <c r="W596">
        <f t="shared" si="164"/>
        <v>-7.7655261634058823E-2</v>
      </c>
      <c r="X596">
        <f t="shared" si="164"/>
        <v>-5.4461736175447889E-2</v>
      </c>
      <c r="Y596">
        <f t="shared" si="164"/>
        <v>-0.10347458399999999</v>
      </c>
      <c r="Z596">
        <f t="shared" si="164"/>
        <v>-0.10950178560000001</v>
      </c>
      <c r="AA596">
        <f t="shared" si="164"/>
        <v>-9.2513899999999996E-2</v>
      </c>
      <c r="AB596">
        <f t="shared" si="164"/>
        <v>-7.8656000000000018E-2</v>
      </c>
      <c r="AC596">
        <f t="shared" si="164"/>
        <v>0.15386369772264707</v>
      </c>
      <c r="AD596">
        <f t="shared" si="164"/>
        <v>-0.11666676220769814</v>
      </c>
      <c r="AE596">
        <f t="shared" si="164"/>
        <v>-0.1532726016</v>
      </c>
      <c r="AF596">
        <f t="shared" si="164"/>
        <v>-0.30928615773529411</v>
      </c>
      <c r="AG596">
        <f t="shared" si="164"/>
        <v>2.1450362716160017E-3</v>
      </c>
      <c r="AH596">
        <f t="shared" si="164"/>
        <v>6.0844608000000001E-4</v>
      </c>
      <c r="AI596">
        <f t="shared" si="164"/>
        <v>3.3237997608543822E-4</v>
      </c>
      <c r="AJ596">
        <f t="shared" si="164"/>
        <v>2.9189780276717644E-2</v>
      </c>
      <c r="AK596">
        <f t="shared" si="164"/>
        <v>4.6142964983461227E-5</v>
      </c>
      <c r="AL596">
        <f t="shared" ref="AL596:AW631" si="165">AL$4*$A596^AL$1*$D596^AL$2*$E596^AL$3</f>
        <v>3.9653631437308497E-2</v>
      </c>
      <c r="AM596">
        <f t="shared" si="165"/>
        <v>0.51176463999999999</v>
      </c>
      <c r="AN596">
        <f t="shared" si="165"/>
        <v>1.2434510715875579E-4</v>
      </c>
      <c r="AO596">
        <f t="shared" si="165"/>
        <v>-1.1083386952147058E-2</v>
      </c>
      <c r="AP596">
        <f t="shared" si="165"/>
        <v>-1.2334093844347079E-2</v>
      </c>
      <c r="AQ596">
        <f t="shared" si="165"/>
        <v>-1.6623726717096651E-2</v>
      </c>
      <c r="AR596">
        <f t="shared" si="165"/>
        <v>2.2312644375751554E-2</v>
      </c>
      <c r="AS596">
        <f t="shared" si="165"/>
        <v>-9.7672172189082376E-2</v>
      </c>
      <c r="AT596">
        <f t="shared" si="165"/>
        <v>-1.8465696645120006E-2</v>
      </c>
      <c r="AU596">
        <f t="shared" si="165"/>
        <v>0.28878809088000007</v>
      </c>
      <c r="AV596">
        <f t="shared" si="165"/>
        <v>8.1194467515297908E-2</v>
      </c>
      <c r="AW596">
        <f t="shared" si="165"/>
        <v>-1.1399061831680006E-2</v>
      </c>
    </row>
    <row r="597" spans="1:49" x14ac:dyDescent="0.25">
      <c r="A597">
        <v>0.6</v>
      </c>
      <c r="B597">
        <v>8.1</v>
      </c>
      <c r="C597">
        <v>22.5</v>
      </c>
      <c r="D597">
        <v>1</v>
      </c>
      <c r="E597">
        <f t="shared" si="160"/>
        <v>0.63044485294117647</v>
      </c>
      <c r="F597" t="str">
        <f t="shared" si="161"/>
        <v/>
      </c>
      <c r="G597">
        <f t="shared" si="158"/>
        <v>3107075.5379804228</v>
      </c>
      <c r="H597">
        <f t="shared" si="159"/>
        <v>4064866.3273245879</v>
      </c>
      <c r="I597">
        <f t="shared" si="162"/>
        <v>0.24366324750191279</v>
      </c>
      <c r="J597">
        <f t="shared" si="163"/>
        <v>3.9354959146197188E-2</v>
      </c>
      <c r="K597">
        <f t="shared" si="157"/>
        <v>5.3671799999999999E-2</v>
      </c>
      <c r="L597">
        <f t="shared" si="157"/>
        <v>-0.1906191622227941</v>
      </c>
      <c r="M597">
        <f t="shared" si="157"/>
        <v>0.43336249999999998</v>
      </c>
      <c r="N597">
        <f t="shared" si="157"/>
        <v>-2.5408971774879458E-2</v>
      </c>
      <c r="O597">
        <f t="shared" si="157"/>
        <v>-0.14219072640000002</v>
      </c>
      <c r="P597">
        <f t="shared" si="157"/>
        <v>1.787768599341449E-2</v>
      </c>
      <c r="Q597">
        <f t="shared" si="157"/>
        <v>-4.408557E-4</v>
      </c>
      <c r="R597">
        <f t="shared" si="157"/>
        <v>-3.1448311169832766E-3</v>
      </c>
      <c r="S597">
        <f t="shared" si="157"/>
        <v>0.41440463999999999</v>
      </c>
      <c r="T597">
        <f t="shared" si="157"/>
        <v>4.2352696799999999E-2</v>
      </c>
      <c r="U597">
        <f t="shared" si="157"/>
        <v>-5.8482371999999991E-2</v>
      </c>
      <c r="V597">
        <f t="shared" si="157"/>
        <v>0.12838278114117646</v>
      </c>
      <c r="W597">
        <f t="shared" si="157"/>
        <v>-9.7069077042573518E-2</v>
      </c>
      <c r="X597">
        <f t="shared" si="157"/>
        <v>-5.4461736175447889E-2</v>
      </c>
      <c r="Y597">
        <f t="shared" si="157"/>
        <v>-0.10347458399999999</v>
      </c>
      <c r="Z597">
        <f t="shared" si="157"/>
        <v>-0.17109653999999999</v>
      </c>
      <c r="AA597">
        <f t="shared" ref="AA597:AP660" si="166">AA$4*$A597^AA$1*$D597^AA$2*$E597^AA$3</f>
        <v>-9.2513899999999996E-2</v>
      </c>
      <c r="AB597">
        <f t="shared" si="166"/>
        <v>-0.1229</v>
      </c>
      <c r="AC597">
        <f t="shared" si="166"/>
        <v>0.19232962215330882</v>
      </c>
      <c r="AD597">
        <f t="shared" si="166"/>
        <v>-0.11666676220769814</v>
      </c>
      <c r="AE597">
        <f t="shared" si="166"/>
        <v>-0.23948843999999997</v>
      </c>
      <c r="AF597">
        <f t="shared" si="166"/>
        <v>-0.38660769716911764</v>
      </c>
      <c r="AG597">
        <f t="shared" si="166"/>
        <v>1.0228330000000001E-2</v>
      </c>
      <c r="AH597">
        <f t="shared" si="166"/>
        <v>7.6055760000000002E-4</v>
      </c>
      <c r="AI597">
        <f t="shared" si="166"/>
        <v>1.0143431887372986E-3</v>
      </c>
      <c r="AJ597">
        <f t="shared" si="166"/>
        <v>2.9189780276717644E-2</v>
      </c>
      <c r="AK597">
        <f t="shared" si="166"/>
        <v>1.1265372310415334E-4</v>
      </c>
      <c r="AL597">
        <f t="shared" si="166"/>
        <v>4.9567039296635626E-2</v>
      </c>
      <c r="AM597">
        <f t="shared" si="166"/>
        <v>0.63970579999999999</v>
      </c>
      <c r="AN597">
        <f t="shared" si="166"/>
        <v>5.929236753404412E-4</v>
      </c>
      <c r="AO597">
        <f t="shared" si="166"/>
        <v>-1.1083386952147058E-2</v>
      </c>
      <c r="AP597">
        <f t="shared" si="166"/>
        <v>-1.2334093844347079E-2</v>
      </c>
      <c r="AQ597">
        <f t="shared" si="165"/>
        <v>-2.5974572995463515E-2</v>
      </c>
      <c r="AR597">
        <f t="shared" si="165"/>
        <v>2.7890805469689441E-2</v>
      </c>
      <c r="AS597">
        <f t="shared" si="165"/>
        <v>-0.15261276904544119</v>
      </c>
      <c r="AT597">
        <f t="shared" si="165"/>
        <v>-4.5082267199999998E-2</v>
      </c>
      <c r="AU597">
        <f t="shared" si="165"/>
        <v>0.56403924000000005</v>
      </c>
      <c r="AV597">
        <f t="shared" si="165"/>
        <v>0.12686635549265293</v>
      </c>
      <c r="AW597">
        <f t="shared" si="165"/>
        <v>-4.3483969999999997E-2</v>
      </c>
    </row>
    <row r="598" spans="1:49" x14ac:dyDescent="0.25">
      <c r="A598">
        <v>0.6</v>
      </c>
      <c r="B598">
        <v>8.1</v>
      </c>
      <c r="C598">
        <v>22.5</v>
      </c>
      <c r="D598">
        <v>1.2</v>
      </c>
      <c r="E598">
        <f t="shared" si="160"/>
        <v>0.63044485294117647</v>
      </c>
      <c r="F598" t="str">
        <f t="shared" si="161"/>
        <v/>
      </c>
      <c r="G598">
        <f t="shared" si="158"/>
        <v>4342987.5207059896</v>
      </c>
      <c r="H598">
        <f t="shared" si="159"/>
        <v>6419472.3723326679</v>
      </c>
      <c r="I598">
        <f t="shared" si="162"/>
        <v>0.34058600449841064</v>
      </c>
      <c r="J598">
        <f t="shared" si="163"/>
        <v>6.2151631224629945E-2</v>
      </c>
      <c r="K598">
        <f t="shared" si="157"/>
        <v>5.3671799999999999E-2</v>
      </c>
      <c r="L598">
        <f t="shared" si="157"/>
        <v>-0.1906191622227941</v>
      </c>
      <c r="M598">
        <f t="shared" si="157"/>
        <v>0.52003499999999991</v>
      </c>
      <c r="N598">
        <f t="shared" si="157"/>
        <v>-2.5408971774879458E-2</v>
      </c>
      <c r="O598">
        <f t="shared" si="157"/>
        <v>-0.20475464601600002</v>
      </c>
      <c r="P598">
        <f t="shared" si="157"/>
        <v>2.1453223192097387E-2</v>
      </c>
      <c r="Q598">
        <f t="shared" si="157"/>
        <v>-1.3163880665087999E-3</v>
      </c>
      <c r="R598">
        <f t="shared" si="157"/>
        <v>-3.7737973403799319E-3</v>
      </c>
      <c r="S598">
        <f t="shared" ref="S598:AH613" si="167">S$4*$A598^S$1*$D598^S$2*$E598^S$3</f>
        <v>0.59674268159999999</v>
      </c>
      <c r="T598">
        <f t="shared" si="167"/>
        <v>4.2352696799999999E-2</v>
      </c>
      <c r="U598">
        <f t="shared" si="167"/>
        <v>-0.10105753881599998</v>
      </c>
      <c r="V598">
        <f t="shared" si="167"/>
        <v>0.15405933736941174</v>
      </c>
      <c r="W598">
        <f t="shared" si="167"/>
        <v>-0.11648289245108821</v>
      </c>
      <c r="X598">
        <f t="shared" si="167"/>
        <v>-5.4461736175447889E-2</v>
      </c>
      <c r="Y598">
        <f t="shared" si="167"/>
        <v>-0.10347458399999999</v>
      </c>
      <c r="Z598">
        <f t="shared" si="167"/>
        <v>-0.24637901759999997</v>
      </c>
      <c r="AA598">
        <f t="shared" si="167"/>
        <v>-9.2513899999999996E-2</v>
      </c>
      <c r="AB598">
        <f t="shared" si="167"/>
        <v>-0.17697599999999999</v>
      </c>
      <c r="AC598">
        <f t="shared" si="167"/>
        <v>0.23079554658397058</v>
      </c>
      <c r="AD598">
        <f t="shared" si="167"/>
        <v>-0.11666676220769814</v>
      </c>
      <c r="AE598">
        <f t="shared" si="167"/>
        <v>-0.34486335359999992</v>
      </c>
      <c r="AF598">
        <f t="shared" si="167"/>
        <v>-0.46392923660294111</v>
      </c>
      <c r="AG598">
        <f t="shared" si="167"/>
        <v>3.6649955672064E-2</v>
      </c>
      <c r="AH598">
        <f t="shared" si="167"/>
        <v>9.1266912000000002E-4</v>
      </c>
      <c r="AI598">
        <f t="shared" si="166"/>
        <v>2.5240104433987948E-3</v>
      </c>
      <c r="AJ598">
        <f t="shared" si="166"/>
        <v>2.9189780276717644E-2</v>
      </c>
      <c r="AK598">
        <f t="shared" si="166"/>
        <v>2.3359876022877236E-4</v>
      </c>
      <c r="AL598">
        <f t="shared" si="166"/>
        <v>5.9480447155962748E-2</v>
      </c>
      <c r="AM598">
        <f t="shared" si="166"/>
        <v>0.76764695999999999</v>
      </c>
      <c r="AN598">
        <f t="shared" si="166"/>
        <v>2.1245527293453021E-3</v>
      </c>
      <c r="AO598">
        <f t="shared" si="166"/>
        <v>-1.1083386952147058E-2</v>
      </c>
      <c r="AP598">
        <f t="shared" si="166"/>
        <v>-1.2334093844347079E-2</v>
      </c>
      <c r="AQ598">
        <f t="shared" si="165"/>
        <v>-3.7403385113467462E-2</v>
      </c>
      <c r="AR598">
        <f t="shared" si="165"/>
        <v>3.3468966563627335E-2</v>
      </c>
      <c r="AS598">
        <f t="shared" si="165"/>
        <v>-0.21976238742543533</v>
      </c>
      <c r="AT598">
        <f t="shared" si="165"/>
        <v>-9.3482589265919985E-2</v>
      </c>
      <c r="AU598">
        <f t="shared" si="165"/>
        <v>0.97465980672000008</v>
      </c>
      <c r="AV598">
        <f t="shared" si="165"/>
        <v>0.18268755190942021</v>
      </c>
      <c r="AW598">
        <f t="shared" si="165"/>
        <v>-0.12984243867647999</v>
      </c>
    </row>
    <row r="599" spans="1:49" x14ac:dyDescent="0.25">
      <c r="A599">
        <v>0.6</v>
      </c>
      <c r="B599">
        <v>8.1</v>
      </c>
      <c r="C599">
        <v>22.5</v>
      </c>
      <c r="D599">
        <v>1.4</v>
      </c>
      <c r="E599">
        <f t="shared" si="160"/>
        <v>0.63044485294117647</v>
      </c>
      <c r="F599" t="str">
        <f t="shared" si="161"/>
        <v/>
      </c>
      <c r="G599">
        <f t="shared" si="158"/>
        <v>5452901.125441025</v>
      </c>
      <c r="H599">
        <f t="shared" si="159"/>
        <v>9142183.9661445636</v>
      </c>
      <c r="I599">
        <f t="shared" si="162"/>
        <v>0.42762770981597126</v>
      </c>
      <c r="J599">
        <f t="shared" si="163"/>
        <v>8.8512203728835739E-2</v>
      </c>
      <c r="K599">
        <f t="shared" ref="K599:Z614" si="168">K$4*$A599^K$1*$D599^K$2*$E599^K$3</f>
        <v>5.3671799999999999E-2</v>
      </c>
      <c r="L599">
        <f t="shared" si="168"/>
        <v>-0.1906191622227941</v>
      </c>
      <c r="M599">
        <f t="shared" si="168"/>
        <v>0.60670749999999996</v>
      </c>
      <c r="N599">
        <f t="shared" si="168"/>
        <v>-2.5408971774879458E-2</v>
      </c>
      <c r="O599">
        <f t="shared" si="168"/>
        <v>-0.27869382374399998</v>
      </c>
      <c r="P599">
        <f t="shared" si="168"/>
        <v>2.5028760390780284E-2</v>
      </c>
      <c r="Q599">
        <f t="shared" si="168"/>
        <v>-3.3194388639551987E-3</v>
      </c>
      <c r="R599">
        <f t="shared" si="168"/>
        <v>-4.4027635637765867E-3</v>
      </c>
      <c r="S599">
        <f t="shared" si="168"/>
        <v>0.81223309439999991</v>
      </c>
      <c r="T599">
        <f t="shared" si="168"/>
        <v>4.2352696799999999E-2</v>
      </c>
      <c r="U599">
        <f t="shared" si="168"/>
        <v>-0.16047562876799992</v>
      </c>
      <c r="V599">
        <f t="shared" si="168"/>
        <v>0.17973589359764705</v>
      </c>
      <c r="W599">
        <f t="shared" si="168"/>
        <v>-0.13589670785960292</v>
      </c>
      <c r="X599">
        <f t="shared" si="168"/>
        <v>-5.4461736175447889E-2</v>
      </c>
      <c r="Y599">
        <f t="shared" si="168"/>
        <v>-0.10347458399999999</v>
      </c>
      <c r="Z599">
        <f t="shared" si="168"/>
        <v>-0.33534921839999993</v>
      </c>
      <c r="AA599">
        <f t="shared" si="167"/>
        <v>-9.2513899999999996E-2</v>
      </c>
      <c r="AB599">
        <f t="shared" si="167"/>
        <v>-0.24088399999999996</v>
      </c>
      <c r="AC599">
        <f t="shared" si="167"/>
        <v>0.26926147101463233</v>
      </c>
      <c r="AD599">
        <f t="shared" si="167"/>
        <v>-0.11666676220769814</v>
      </c>
      <c r="AE599">
        <f t="shared" si="167"/>
        <v>-0.46939734239999986</v>
      </c>
      <c r="AF599">
        <f t="shared" si="167"/>
        <v>-0.54125077603676464</v>
      </c>
      <c r="AG599">
        <f t="shared" si="167"/>
        <v>0.10782041053683195</v>
      </c>
      <c r="AH599">
        <f t="shared" si="167"/>
        <v>1.06478064E-3</v>
      </c>
      <c r="AI599">
        <f t="shared" si="166"/>
        <v>5.455381111394487E-3</v>
      </c>
      <c r="AJ599">
        <f t="shared" si="166"/>
        <v>2.9189780276717644E-2</v>
      </c>
      <c r="AK599">
        <f t="shared" si="166"/>
        <v>4.3277054267691536E-4</v>
      </c>
      <c r="AL599">
        <f t="shared" si="166"/>
        <v>6.9393855015289871E-2</v>
      </c>
      <c r="AM599">
        <f t="shared" si="166"/>
        <v>0.89558811999999988</v>
      </c>
      <c r="AN599">
        <f t="shared" si="166"/>
        <v>6.2502162222194254E-3</v>
      </c>
      <c r="AO599">
        <f t="shared" si="166"/>
        <v>-1.1083386952147058E-2</v>
      </c>
      <c r="AP599">
        <f t="shared" si="166"/>
        <v>-1.2334093844347079E-2</v>
      </c>
      <c r="AQ599">
        <f t="shared" si="165"/>
        <v>-5.0910163071108482E-2</v>
      </c>
      <c r="AR599">
        <f t="shared" si="165"/>
        <v>3.9047127657565212E-2</v>
      </c>
      <c r="AS599">
        <f t="shared" si="165"/>
        <v>-0.2991210273290647</v>
      </c>
      <c r="AT599">
        <f t="shared" si="165"/>
        <v>-0.17318803767551993</v>
      </c>
      <c r="AU599">
        <f t="shared" si="165"/>
        <v>1.5477236745599998</v>
      </c>
      <c r="AV599">
        <f t="shared" si="165"/>
        <v>0.24865805676559974</v>
      </c>
      <c r="AW599">
        <f t="shared" si="165"/>
        <v>-0.32741411753791982</v>
      </c>
    </row>
    <row r="600" spans="1:49" x14ac:dyDescent="0.25">
      <c r="A600">
        <v>0.6</v>
      </c>
      <c r="B600">
        <v>8.1</v>
      </c>
      <c r="C600">
        <v>22.5</v>
      </c>
      <c r="D600">
        <v>1.6</v>
      </c>
      <c r="E600">
        <f t="shared" si="160"/>
        <v>0.63044485294117647</v>
      </c>
      <c r="F600" t="str">
        <f t="shared" si="161"/>
        <v/>
      </c>
      <c r="G600">
        <f t="shared" si="158"/>
        <v>6388953.8333279202</v>
      </c>
      <c r="H600">
        <f t="shared" si="159"/>
        <v>11996549.99181168</v>
      </c>
      <c r="I600">
        <f t="shared" si="162"/>
        <v>0.50103488638720184</v>
      </c>
      <c r="J600">
        <f t="shared" si="163"/>
        <v>0.11614741957180251</v>
      </c>
      <c r="K600">
        <f t="shared" si="168"/>
        <v>5.3671799999999999E-2</v>
      </c>
      <c r="L600">
        <f t="shared" si="168"/>
        <v>-0.1906191622227941</v>
      </c>
      <c r="M600">
        <f t="shared" si="168"/>
        <v>0.69338</v>
      </c>
      <c r="N600">
        <f t="shared" si="168"/>
        <v>-2.5408971774879458E-2</v>
      </c>
      <c r="O600">
        <f t="shared" si="168"/>
        <v>-0.36400825958400013</v>
      </c>
      <c r="P600">
        <f t="shared" si="168"/>
        <v>2.8604297589463187E-2</v>
      </c>
      <c r="Q600">
        <f t="shared" si="168"/>
        <v>-7.3963313037312042E-3</v>
      </c>
      <c r="R600">
        <f t="shared" si="168"/>
        <v>-5.0317297871732419E-3</v>
      </c>
      <c r="S600">
        <f t="shared" si="168"/>
        <v>1.0608758784000001</v>
      </c>
      <c r="T600">
        <f t="shared" si="168"/>
        <v>4.2352696799999999E-2</v>
      </c>
      <c r="U600">
        <f t="shared" si="168"/>
        <v>-0.23954379571200002</v>
      </c>
      <c r="V600">
        <f t="shared" si="168"/>
        <v>0.20541244982588236</v>
      </c>
      <c r="W600">
        <f t="shared" si="168"/>
        <v>-0.15531052326811765</v>
      </c>
      <c r="X600">
        <f t="shared" si="168"/>
        <v>-5.4461736175447889E-2</v>
      </c>
      <c r="Y600">
        <f t="shared" si="168"/>
        <v>-0.10347458399999999</v>
      </c>
      <c r="Z600">
        <f t="shared" si="168"/>
        <v>-0.43800714240000005</v>
      </c>
      <c r="AA600">
        <f t="shared" si="167"/>
        <v>-9.2513899999999996E-2</v>
      </c>
      <c r="AB600">
        <f t="shared" si="167"/>
        <v>-0.31462400000000007</v>
      </c>
      <c r="AC600">
        <f t="shared" si="167"/>
        <v>0.30772739544529415</v>
      </c>
      <c r="AD600">
        <f t="shared" si="167"/>
        <v>-0.11666676220769814</v>
      </c>
      <c r="AE600">
        <f t="shared" si="167"/>
        <v>-0.61309040640000001</v>
      </c>
      <c r="AF600">
        <f t="shared" si="167"/>
        <v>-0.61857231547058822</v>
      </c>
      <c r="AG600">
        <f t="shared" si="167"/>
        <v>0.27456464276684822</v>
      </c>
      <c r="AH600">
        <f t="shared" si="167"/>
        <v>1.21689216E-3</v>
      </c>
      <c r="AI600">
        <f t="shared" si="166"/>
        <v>1.0636159234734023E-2</v>
      </c>
      <c r="AJ600">
        <f t="shared" si="166"/>
        <v>2.9189780276717644E-2</v>
      </c>
      <c r="AK600">
        <f t="shared" si="166"/>
        <v>7.3828743973537963E-4</v>
      </c>
      <c r="AL600">
        <f t="shared" si="166"/>
        <v>7.9307262874616993E-2</v>
      </c>
      <c r="AM600">
        <f t="shared" si="166"/>
        <v>1.02352928</v>
      </c>
      <c r="AN600">
        <f t="shared" si="166"/>
        <v>1.5916173716320741E-2</v>
      </c>
      <c r="AO600">
        <f t="shared" si="166"/>
        <v>-1.1083386952147058E-2</v>
      </c>
      <c r="AP600">
        <f t="shared" si="166"/>
        <v>-1.2334093844347079E-2</v>
      </c>
      <c r="AQ600">
        <f t="shared" si="165"/>
        <v>-6.6494906868386605E-2</v>
      </c>
      <c r="AR600">
        <f t="shared" si="165"/>
        <v>4.4625288751503109E-2</v>
      </c>
      <c r="AS600">
        <f t="shared" si="165"/>
        <v>-0.39068868875632951</v>
      </c>
      <c r="AT600">
        <f t="shared" si="165"/>
        <v>-0.2954511463219201</v>
      </c>
      <c r="AU600">
        <f t="shared" si="165"/>
        <v>2.3103047270400006</v>
      </c>
      <c r="AV600">
        <f t="shared" si="165"/>
        <v>0.32477787006119163</v>
      </c>
      <c r="AW600">
        <f t="shared" si="165"/>
        <v>-0.72953995722752041</v>
      </c>
    </row>
    <row r="601" spans="1:49" x14ac:dyDescent="0.25">
      <c r="A601">
        <v>0.6</v>
      </c>
      <c r="B601">
        <v>8.1</v>
      </c>
      <c r="C601">
        <v>23</v>
      </c>
      <c r="D601">
        <v>0.4</v>
      </c>
      <c r="E601">
        <f t="shared" si="160"/>
        <v>0.64445473856209157</v>
      </c>
      <c r="F601" t="str">
        <f t="shared" si="161"/>
        <v/>
      </c>
      <c r="G601">
        <f t="shared" si="158"/>
        <v>-1031818.2669070768</v>
      </c>
      <c r="H601">
        <f t="shared" si="159"/>
        <v>-327803.79209254734</v>
      </c>
      <c r="I601">
        <f t="shared" si="162"/>
        <v>-8.0917308470006652E-2</v>
      </c>
      <c r="J601">
        <f t="shared" si="163"/>
        <v>-3.1737094917612453E-3</v>
      </c>
      <c r="K601">
        <f t="shared" si="168"/>
        <v>5.3671799999999999E-2</v>
      </c>
      <c r="L601">
        <f t="shared" si="168"/>
        <v>-0.19485514360552289</v>
      </c>
      <c r="M601">
        <f t="shared" si="168"/>
        <v>0.173345</v>
      </c>
      <c r="N601">
        <f t="shared" si="168"/>
        <v>-2.6550807049701208E-2</v>
      </c>
      <c r="O601">
        <f t="shared" si="168"/>
        <v>-2.2750516224000008E-2</v>
      </c>
      <c r="P601">
        <f t="shared" si="168"/>
        <v>7.6384853502551161E-3</v>
      </c>
      <c r="Q601">
        <f t="shared" si="168"/>
        <v>-1.805744947200001E-6</v>
      </c>
      <c r="R601">
        <f t="shared" si="168"/>
        <v>-1.3735313961870182E-3</v>
      </c>
      <c r="S601">
        <f t="shared" si="168"/>
        <v>6.6304742400000005E-2</v>
      </c>
      <c r="T601">
        <f t="shared" si="168"/>
        <v>4.2352696799999999E-2</v>
      </c>
      <c r="U601">
        <f t="shared" si="168"/>
        <v>-3.7428718080000003E-3</v>
      </c>
      <c r="V601">
        <f t="shared" si="168"/>
        <v>5.2494292733281052E-2</v>
      </c>
      <c r="W601">
        <f t="shared" si="168"/>
        <v>-3.9690467057407842E-2</v>
      </c>
      <c r="X601">
        <f t="shared" si="168"/>
        <v>-5.6909152467776669E-2</v>
      </c>
      <c r="Y601">
        <f t="shared" si="168"/>
        <v>-0.10347458399999999</v>
      </c>
      <c r="Z601">
        <f t="shared" si="168"/>
        <v>-2.7375446400000003E-2</v>
      </c>
      <c r="AA601">
        <f t="shared" si="167"/>
        <v>-9.2513899999999996E-2</v>
      </c>
      <c r="AB601">
        <f t="shared" si="167"/>
        <v>-1.9664000000000004E-2</v>
      </c>
      <c r="AC601">
        <f t="shared" si="167"/>
        <v>7.8641445502686286E-2</v>
      </c>
      <c r="AD601">
        <f t="shared" si="167"/>
        <v>-0.12190956485505645</v>
      </c>
      <c r="AE601">
        <f t="shared" si="167"/>
        <v>-3.8318150400000001E-2</v>
      </c>
      <c r="AF601">
        <f t="shared" si="167"/>
        <v>-0.15807959173137257</v>
      </c>
      <c r="AG601">
        <f t="shared" si="167"/>
        <v>1.6758095872000014E-5</v>
      </c>
      <c r="AH601">
        <f t="shared" si="167"/>
        <v>3.0422304000000001E-4</v>
      </c>
      <c r="AI601">
        <f t="shared" si="166"/>
        <v>1.0853642428962769E-5</v>
      </c>
      <c r="AJ601">
        <f t="shared" si="166"/>
        <v>2.9838442060644708E-2</v>
      </c>
      <c r="AK601">
        <f t="shared" si="166"/>
        <v>3.1489574062336296E-6</v>
      </c>
      <c r="AL601">
        <f t="shared" si="166"/>
        <v>2.0717798548480198E-2</v>
      </c>
      <c r="AM601">
        <f t="shared" si="166"/>
        <v>0.25588232</v>
      </c>
      <c r="AN601">
        <f t="shared" si="166"/>
        <v>9.9303384189284144E-7</v>
      </c>
      <c r="AO601">
        <f t="shared" si="166"/>
        <v>-1.1329684439972549E-2</v>
      </c>
      <c r="AP601">
        <f t="shared" si="166"/>
        <v>-1.3467547626992206E-2</v>
      </c>
      <c r="AQ601">
        <f t="shared" si="165"/>
        <v>-4.3426920658489535E-3</v>
      </c>
      <c r="AR601">
        <f t="shared" si="165"/>
        <v>1.1916727313899337E-2</v>
      </c>
      <c r="AS601">
        <f t="shared" si="165"/>
        <v>-2.4960666226098834E-2</v>
      </c>
      <c r="AT601">
        <f t="shared" si="165"/>
        <v>-1.1541060403200004E-3</v>
      </c>
      <c r="AU601">
        <f t="shared" si="165"/>
        <v>3.6098511360000009E-2</v>
      </c>
      <c r="AV601">
        <f t="shared" si="165"/>
        <v>2.0749697253909467E-2</v>
      </c>
      <c r="AW601">
        <f t="shared" si="165"/>
        <v>-1.781103411200001E-4</v>
      </c>
    </row>
    <row r="602" spans="1:49" x14ac:dyDescent="0.25">
      <c r="A602">
        <v>0.6</v>
      </c>
      <c r="B602">
        <v>8.1</v>
      </c>
      <c r="C602">
        <v>23</v>
      </c>
      <c r="D602">
        <v>0.6</v>
      </c>
      <c r="E602">
        <f t="shared" si="160"/>
        <v>0.64445473856209157</v>
      </c>
      <c r="F602" t="str">
        <f t="shared" si="161"/>
        <v/>
      </c>
      <c r="G602">
        <f t="shared" si="158"/>
        <v>339253.70657931478</v>
      </c>
      <c r="H602">
        <f t="shared" si="159"/>
        <v>716289.32706513733</v>
      </c>
      <c r="I602">
        <f t="shared" si="162"/>
        <v>2.6604972702371971E-2</v>
      </c>
      <c r="J602">
        <f t="shared" si="163"/>
        <v>6.9349235457047201E-3</v>
      </c>
      <c r="K602">
        <f t="shared" si="168"/>
        <v>5.3671799999999999E-2</v>
      </c>
      <c r="L602">
        <f t="shared" si="168"/>
        <v>-0.19485514360552289</v>
      </c>
      <c r="M602">
        <f t="shared" si="168"/>
        <v>0.26001749999999996</v>
      </c>
      <c r="N602">
        <f t="shared" si="168"/>
        <v>-2.6550807049701208E-2</v>
      </c>
      <c r="O602">
        <f t="shared" si="168"/>
        <v>-5.1188661504000005E-2</v>
      </c>
      <c r="P602">
        <f t="shared" si="168"/>
        <v>1.1457728025382674E-2</v>
      </c>
      <c r="Q602">
        <f t="shared" si="168"/>
        <v>-2.0568563539199999E-5</v>
      </c>
      <c r="R602">
        <f t="shared" si="168"/>
        <v>-2.0602970942805274E-3</v>
      </c>
      <c r="S602">
        <f t="shared" si="168"/>
        <v>0.1491856704</v>
      </c>
      <c r="T602">
        <f t="shared" si="168"/>
        <v>4.2352696799999999E-2</v>
      </c>
      <c r="U602">
        <f t="shared" si="168"/>
        <v>-1.2632192351999997E-2</v>
      </c>
      <c r="V602">
        <f t="shared" si="168"/>
        <v>7.8741439099921567E-2</v>
      </c>
      <c r="W602">
        <f t="shared" si="168"/>
        <v>-5.953570058611176E-2</v>
      </c>
      <c r="X602">
        <f t="shared" si="168"/>
        <v>-5.6909152467776669E-2</v>
      </c>
      <c r="Y602">
        <f t="shared" si="168"/>
        <v>-0.10347458399999999</v>
      </c>
      <c r="Z602">
        <f t="shared" si="168"/>
        <v>-6.1594754399999993E-2</v>
      </c>
      <c r="AA602">
        <f t="shared" si="167"/>
        <v>-9.2513899999999996E-2</v>
      </c>
      <c r="AB602">
        <f t="shared" si="167"/>
        <v>-4.4243999999999999E-2</v>
      </c>
      <c r="AC602">
        <f t="shared" si="167"/>
        <v>0.11796216825402941</v>
      </c>
      <c r="AD602">
        <f t="shared" si="167"/>
        <v>-0.12190956485505645</v>
      </c>
      <c r="AE602">
        <f t="shared" si="167"/>
        <v>-8.6215838399999981E-2</v>
      </c>
      <c r="AF602">
        <f t="shared" si="167"/>
        <v>-0.23711938759705881</v>
      </c>
      <c r="AG602">
        <f t="shared" si="167"/>
        <v>2.86327778688E-4</v>
      </c>
      <c r="AH602">
        <f t="shared" si="167"/>
        <v>4.5633456000000001E-4</v>
      </c>
      <c r="AI602">
        <f t="shared" si="166"/>
        <v>8.2419847194935975E-5</v>
      </c>
      <c r="AJ602">
        <f t="shared" si="166"/>
        <v>2.9838442060644708E-2</v>
      </c>
      <c r="AK602">
        <f t="shared" si="166"/>
        <v>1.5941596869057744E-5</v>
      </c>
      <c r="AL602">
        <f t="shared" si="166"/>
        <v>3.1076697822720295E-2</v>
      </c>
      <c r="AM602">
        <f t="shared" si="166"/>
        <v>0.38382347999999999</v>
      </c>
      <c r="AN602">
        <f t="shared" si="166"/>
        <v>1.6966914157965956E-5</v>
      </c>
      <c r="AO602">
        <f t="shared" si="166"/>
        <v>-1.1329684439972549E-2</v>
      </c>
      <c r="AP602">
        <f t="shared" si="166"/>
        <v>-1.3467547626992206E-2</v>
      </c>
      <c r="AQ602">
        <f t="shared" si="165"/>
        <v>-9.7710571481601435E-3</v>
      </c>
      <c r="AR602">
        <f t="shared" si="165"/>
        <v>1.7875090970849005E-2</v>
      </c>
      <c r="AS602">
        <f t="shared" si="165"/>
        <v>-5.6161499008722367E-2</v>
      </c>
      <c r="AT602">
        <f t="shared" si="165"/>
        <v>-5.8426618291199991E-3</v>
      </c>
      <c r="AU602">
        <f t="shared" si="165"/>
        <v>0.12183247584000001</v>
      </c>
      <c r="AV602">
        <f t="shared" si="165"/>
        <v>4.6686818821296286E-2</v>
      </c>
      <c r="AW602">
        <f t="shared" si="165"/>
        <v>-2.0287881043199998E-3</v>
      </c>
    </row>
    <row r="603" spans="1:49" x14ac:dyDescent="0.25">
      <c r="A603">
        <v>0.6</v>
      </c>
      <c r="B603">
        <v>8.1</v>
      </c>
      <c r="C603">
        <v>23</v>
      </c>
      <c r="D603">
        <v>0.8</v>
      </c>
      <c r="E603">
        <f t="shared" si="160"/>
        <v>0.64445473856209157</v>
      </c>
      <c r="F603">
        <f t="shared" si="161"/>
        <v>0.84901438425938136</v>
      </c>
      <c r="G603">
        <f t="shared" si="158"/>
        <v>1705119.1348336891</v>
      </c>
      <c r="H603">
        <f t="shared" si="159"/>
        <v>2115669.5440435638</v>
      </c>
      <c r="I603">
        <f t="shared" si="162"/>
        <v>0.13371894590026101</v>
      </c>
      <c r="J603">
        <f t="shared" si="163"/>
        <v>2.0483352161666159E-2</v>
      </c>
      <c r="K603">
        <f t="shared" si="168"/>
        <v>5.3671799999999999E-2</v>
      </c>
      <c r="L603">
        <f t="shared" si="168"/>
        <v>-0.19485514360552289</v>
      </c>
      <c r="M603">
        <f t="shared" si="168"/>
        <v>0.34669</v>
      </c>
      <c r="N603">
        <f t="shared" si="168"/>
        <v>-2.6550807049701208E-2</v>
      </c>
      <c r="O603">
        <f t="shared" si="168"/>
        <v>-9.1002064896000032E-2</v>
      </c>
      <c r="P603">
        <f t="shared" si="168"/>
        <v>1.5276970700510232E-2</v>
      </c>
      <c r="Q603">
        <f t="shared" si="168"/>
        <v>-1.1556767662080007E-4</v>
      </c>
      <c r="R603">
        <f t="shared" si="168"/>
        <v>-2.7470627923740364E-3</v>
      </c>
      <c r="S603">
        <f t="shared" si="168"/>
        <v>0.26521896960000002</v>
      </c>
      <c r="T603">
        <f t="shared" si="168"/>
        <v>4.2352696799999999E-2</v>
      </c>
      <c r="U603">
        <f t="shared" si="168"/>
        <v>-2.9942974464000002E-2</v>
      </c>
      <c r="V603">
        <f t="shared" si="168"/>
        <v>0.1049885854665621</v>
      </c>
      <c r="W603">
        <f t="shared" si="168"/>
        <v>-7.9380934114815685E-2</v>
      </c>
      <c r="X603">
        <f t="shared" si="168"/>
        <v>-5.6909152467776669E-2</v>
      </c>
      <c r="Y603">
        <f t="shared" si="168"/>
        <v>-0.10347458399999999</v>
      </c>
      <c r="Z603">
        <f t="shared" si="168"/>
        <v>-0.10950178560000001</v>
      </c>
      <c r="AA603">
        <f t="shared" si="167"/>
        <v>-9.2513899999999996E-2</v>
      </c>
      <c r="AB603">
        <f t="shared" si="167"/>
        <v>-7.8656000000000018E-2</v>
      </c>
      <c r="AC603">
        <f t="shared" si="167"/>
        <v>0.15728289100537257</v>
      </c>
      <c r="AD603">
        <f t="shared" si="167"/>
        <v>-0.12190956485505645</v>
      </c>
      <c r="AE603">
        <f t="shared" si="167"/>
        <v>-0.1532726016</v>
      </c>
      <c r="AF603">
        <f t="shared" si="167"/>
        <v>-0.31615918346274513</v>
      </c>
      <c r="AG603">
        <f t="shared" si="167"/>
        <v>2.1450362716160017E-3</v>
      </c>
      <c r="AH603">
        <f t="shared" si="167"/>
        <v>6.0844608000000001E-4</v>
      </c>
      <c r="AI603">
        <f t="shared" si="166"/>
        <v>3.473165577268086E-4</v>
      </c>
      <c r="AJ603">
        <f t="shared" si="166"/>
        <v>2.9838442060644708E-2</v>
      </c>
      <c r="AK603">
        <f t="shared" si="166"/>
        <v>5.0383318499738074E-5</v>
      </c>
      <c r="AL603">
        <f t="shared" si="166"/>
        <v>4.1435597096960396E-2</v>
      </c>
      <c r="AM603">
        <f t="shared" si="166"/>
        <v>0.51176463999999999</v>
      </c>
      <c r="AN603">
        <f t="shared" si="166"/>
        <v>1.271083317622837E-4</v>
      </c>
      <c r="AO603">
        <f t="shared" si="166"/>
        <v>-1.1329684439972549E-2</v>
      </c>
      <c r="AP603">
        <f t="shared" si="166"/>
        <v>-1.3467547626992206E-2</v>
      </c>
      <c r="AQ603">
        <f t="shared" si="165"/>
        <v>-1.7370768263395814E-2</v>
      </c>
      <c r="AR603">
        <f t="shared" si="165"/>
        <v>2.3833454627798675E-2</v>
      </c>
      <c r="AS603">
        <f t="shared" si="165"/>
        <v>-9.9842664904395334E-2</v>
      </c>
      <c r="AT603">
        <f t="shared" si="165"/>
        <v>-1.8465696645120006E-2</v>
      </c>
      <c r="AU603">
        <f t="shared" si="165"/>
        <v>0.28878809088000007</v>
      </c>
      <c r="AV603">
        <f t="shared" si="165"/>
        <v>8.2998789015637869E-2</v>
      </c>
      <c r="AW603">
        <f t="shared" si="165"/>
        <v>-1.1399061831680006E-2</v>
      </c>
    </row>
    <row r="604" spans="1:49" x14ac:dyDescent="0.25">
      <c r="A604">
        <v>0.6</v>
      </c>
      <c r="B604">
        <v>8.1</v>
      </c>
      <c r="C604">
        <v>23</v>
      </c>
      <c r="D604">
        <v>1</v>
      </c>
      <c r="E604">
        <f t="shared" si="160"/>
        <v>0.64445473856209157</v>
      </c>
      <c r="F604" t="str">
        <f t="shared" si="161"/>
        <v/>
      </c>
      <c r="G604">
        <f t="shared" si="158"/>
        <v>3028018.1493252297</v>
      </c>
      <c r="H604">
        <f t="shared" si="159"/>
        <v>3983961.4451695047</v>
      </c>
      <c r="I604">
        <f t="shared" si="162"/>
        <v>0.23746340465185242</v>
      </c>
      <c r="J604">
        <f t="shared" si="163"/>
        <v>3.8571659505926642E-2</v>
      </c>
      <c r="K604">
        <f t="shared" si="168"/>
        <v>5.3671799999999999E-2</v>
      </c>
      <c r="L604">
        <f t="shared" si="168"/>
        <v>-0.19485514360552289</v>
      </c>
      <c r="M604">
        <f t="shared" si="168"/>
        <v>0.43336249999999998</v>
      </c>
      <c r="N604">
        <f t="shared" si="168"/>
        <v>-2.6550807049701208E-2</v>
      </c>
      <c r="O604">
        <f t="shared" si="168"/>
        <v>-0.14219072640000002</v>
      </c>
      <c r="P604">
        <f t="shared" si="168"/>
        <v>1.9096213375637789E-2</v>
      </c>
      <c r="Q604">
        <f t="shared" si="168"/>
        <v>-4.408557E-4</v>
      </c>
      <c r="R604">
        <f t="shared" si="168"/>
        <v>-3.4338284904675454E-3</v>
      </c>
      <c r="S604">
        <f t="shared" si="168"/>
        <v>0.41440463999999999</v>
      </c>
      <c r="T604">
        <f t="shared" si="168"/>
        <v>4.2352696799999999E-2</v>
      </c>
      <c r="U604">
        <f t="shared" si="168"/>
        <v>-5.8482371999999991E-2</v>
      </c>
      <c r="V604">
        <f t="shared" si="168"/>
        <v>0.13123573183320261</v>
      </c>
      <c r="W604">
        <f t="shared" si="168"/>
        <v>-9.9226167643519603E-2</v>
      </c>
      <c r="X604">
        <f t="shared" si="168"/>
        <v>-5.6909152467776669E-2</v>
      </c>
      <c r="Y604">
        <f t="shared" si="168"/>
        <v>-0.10347458399999999</v>
      </c>
      <c r="Z604">
        <f t="shared" si="168"/>
        <v>-0.17109653999999999</v>
      </c>
      <c r="AA604">
        <f t="shared" si="167"/>
        <v>-9.2513899999999996E-2</v>
      </c>
      <c r="AB604">
        <f t="shared" si="167"/>
        <v>-0.1229</v>
      </c>
      <c r="AC604">
        <f t="shared" si="167"/>
        <v>0.1966036137567157</v>
      </c>
      <c r="AD604">
        <f t="shared" si="167"/>
        <v>-0.12190956485505645</v>
      </c>
      <c r="AE604">
        <f t="shared" si="167"/>
        <v>-0.23948843999999997</v>
      </c>
      <c r="AF604">
        <f t="shared" si="167"/>
        <v>-0.3951989793284314</v>
      </c>
      <c r="AG604">
        <f t="shared" si="167"/>
        <v>1.0228330000000001E-2</v>
      </c>
      <c r="AH604">
        <f t="shared" si="167"/>
        <v>7.6055760000000002E-4</v>
      </c>
      <c r="AI604">
        <f t="shared" si="166"/>
        <v>1.0599260184533947E-3</v>
      </c>
      <c r="AJ604">
        <f t="shared" si="166"/>
        <v>2.9838442060644708E-2</v>
      </c>
      <c r="AK604">
        <f t="shared" si="166"/>
        <v>1.230061486810011E-4</v>
      </c>
      <c r="AL604">
        <f t="shared" si="166"/>
        <v>5.1794496371200496E-2</v>
      </c>
      <c r="AM604">
        <f t="shared" si="166"/>
        <v>0.63970579999999999</v>
      </c>
      <c r="AN604">
        <f t="shared" si="166"/>
        <v>6.060997570146733E-4</v>
      </c>
      <c r="AO604">
        <f t="shared" si="166"/>
        <v>-1.1329684439972549E-2</v>
      </c>
      <c r="AP604">
        <f t="shared" si="166"/>
        <v>-1.3467547626992206E-2</v>
      </c>
      <c r="AQ604">
        <f t="shared" si="165"/>
        <v>-2.7141825411555954E-2</v>
      </c>
      <c r="AR604">
        <f t="shared" si="165"/>
        <v>2.9791818284748341E-2</v>
      </c>
      <c r="AS604">
        <f t="shared" si="165"/>
        <v>-0.15600416391311767</v>
      </c>
      <c r="AT604">
        <f t="shared" si="165"/>
        <v>-4.5082267199999998E-2</v>
      </c>
      <c r="AU604">
        <f t="shared" si="165"/>
        <v>0.56403924000000005</v>
      </c>
      <c r="AV604">
        <f t="shared" si="165"/>
        <v>0.12968560783693414</v>
      </c>
      <c r="AW604">
        <f t="shared" si="165"/>
        <v>-4.3483969999999997E-2</v>
      </c>
    </row>
    <row r="605" spans="1:49" x14ac:dyDescent="0.25">
      <c r="A605">
        <v>0.6</v>
      </c>
      <c r="B605">
        <v>8.1</v>
      </c>
      <c r="C605">
        <v>23</v>
      </c>
      <c r="D605">
        <v>1.2</v>
      </c>
      <c r="E605">
        <f t="shared" si="160"/>
        <v>0.64445473856209157</v>
      </c>
      <c r="F605" t="str">
        <f t="shared" si="161"/>
        <v/>
      </c>
      <c r="G605">
        <f t="shared" si="158"/>
        <v>4268075.3692752048</v>
      </c>
      <c r="H605">
        <f t="shared" si="159"/>
        <v>6331439.5787600176</v>
      </c>
      <c r="I605">
        <f t="shared" si="162"/>
        <v>0.33471123966831434</v>
      </c>
      <c r="J605">
        <f t="shared" si="163"/>
        <v>6.1299321033938495E-2</v>
      </c>
      <c r="K605">
        <f t="shared" si="168"/>
        <v>5.3671799999999999E-2</v>
      </c>
      <c r="L605">
        <f t="shared" si="168"/>
        <v>-0.19485514360552289</v>
      </c>
      <c r="M605">
        <f t="shared" si="168"/>
        <v>0.52003499999999991</v>
      </c>
      <c r="N605">
        <f t="shared" si="168"/>
        <v>-2.6550807049701208E-2</v>
      </c>
      <c r="O605">
        <f t="shared" si="168"/>
        <v>-0.20475464601600002</v>
      </c>
      <c r="P605">
        <f t="shared" si="168"/>
        <v>2.2915456050765348E-2</v>
      </c>
      <c r="Q605">
        <f t="shared" si="168"/>
        <v>-1.3163880665087999E-3</v>
      </c>
      <c r="R605">
        <f t="shared" si="168"/>
        <v>-4.1205941885610548E-3</v>
      </c>
      <c r="S605">
        <f t="shared" si="168"/>
        <v>0.59674268159999999</v>
      </c>
      <c r="T605">
        <f t="shared" si="168"/>
        <v>4.2352696799999999E-2</v>
      </c>
      <c r="U605">
        <f t="shared" si="168"/>
        <v>-0.10105753881599998</v>
      </c>
      <c r="V605">
        <f t="shared" si="168"/>
        <v>0.15748287819984313</v>
      </c>
      <c r="W605">
        <f t="shared" si="168"/>
        <v>-0.11907140117222352</v>
      </c>
      <c r="X605">
        <f t="shared" si="168"/>
        <v>-5.6909152467776669E-2</v>
      </c>
      <c r="Y605">
        <f t="shared" si="168"/>
        <v>-0.10347458399999999</v>
      </c>
      <c r="Z605">
        <f t="shared" si="168"/>
        <v>-0.24637901759999997</v>
      </c>
      <c r="AA605">
        <f t="shared" si="167"/>
        <v>-9.2513899999999996E-2</v>
      </c>
      <c r="AB605">
        <f t="shared" si="167"/>
        <v>-0.17697599999999999</v>
      </c>
      <c r="AC605">
        <f t="shared" si="167"/>
        <v>0.23592433650805883</v>
      </c>
      <c r="AD605">
        <f t="shared" si="167"/>
        <v>-0.12190956485505645</v>
      </c>
      <c r="AE605">
        <f t="shared" si="167"/>
        <v>-0.34486335359999992</v>
      </c>
      <c r="AF605">
        <f t="shared" si="167"/>
        <v>-0.47423877519411761</v>
      </c>
      <c r="AG605">
        <f t="shared" si="167"/>
        <v>3.6649955672064E-2</v>
      </c>
      <c r="AH605">
        <f t="shared" si="167"/>
        <v>9.1266912000000002E-4</v>
      </c>
      <c r="AI605">
        <f t="shared" si="166"/>
        <v>2.6374351102379512E-3</v>
      </c>
      <c r="AJ605">
        <f t="shared" si="166"/>
        <v>2.9838442060644708E-2</v>
      </c>
      <c r="AK605">
        <f t="shared" si="166"/>
        <v>2.5506554990492391E-4</v>
      </c>
      <c r="AL605">
        <f t="shared" si="166"/>
        <v>6.215339564544059E-2</v>
      </c>
      <c r="AM605">
        <f t="shared" si="166"/>
        <v>0.76764695999999999</v>
      </c>
      <c r="AN605">
        <f t="shared" si="166"/>
        <v>2.1717650122196424E-3</v>
      </c>
      <c r="AO605">
        <f t="shared" si="166"/>
        <v>-1.1329684439972549E-2</v>
      </c>
      <c r="AP605">
        <f t="shared" si="166"/>
        <v>-1.3467547626992206E-2</v>
      </c>
      <c r="AQ605">
        <f t="shared" si="165"/>
        <v>-3.9084228592640574E-2</v>
      </c>
      <c r="AR605">
        <f t="shared" si="165"/>
        <v>3.575018194169801E-2</v>
      </c>
      <c r="AS605">
        <f t="shared" si="165"/>
        <v>-0.22464599603488947</v>
      </c>
      <c r="AT605">
        <f t="shared" si="165"/>
        <v>-9.3482589265919985E-2</v>
      </c>
      <c r="AU605">
        <f t="shared" si="165"/>
        <v>0.97465980672000008</v>
      </c>
      <c r="AV605">
        <f t="shared" si="165"/>
        <v>0.18674727528518514</v>
      </c>
      <c r="AW605">
        <f t="shared" si="165"/>
        <v>-0.12984243867647999</v>
      </c>
    </row>
    <row r="606" spans="1:49" x14ac:dyDescent="0.25">
      <c r="A606">
        <v>0.6</v>
      </c>
      <c r="B606">
        <v>8.1</v>
      </c>
      <c r="C606">
        <v>23</v>
      </c>
      <c r="D606">
        <v>1.4</v>
      </c>
      <c r="E606">
        <f t="shared" si="160"/>
        <v>0.64445473856209157</v>
      </c>
      <c r="F606" t="str">
        <f t="shared" si="161"/>
        <v/>
      </c>
      <c r="G606">
        <f t="shared" si="158"/>
        <v>5382134.211234645</v>
      </c>
      <c r="H606">
        <f t="shared" si="159"/>
        <v>9046915.5452665612</v>
      </c>
      <c r="I606">
        <f t="shared" si="162"/>
        <v>0.42207802300583858</v>
      </c>
      <c r="J606">
        <f t="shared" si="163"/>
        <v>8.7589840111027883E-2</v>
      </c>
      <c r="K606">
        <f t="shared" si="168"/>
        <v>5.3671799999999999E-2</v>
      </c>
      <c r="L606">
        <f t="shared" si="168"/>
        <v>-0.19485514360552289</v>
      </c>
      <c r="M606">
        <f t="shared" si="168"/>
        <v>0.60670749999999996</v>
      </c>
      <c r="N606">
        <f t="shared" si="168"/>
        <v>-2.6550807049701208E-2</v>
      </c>
      <c r="O606">
        <f t="shared" si="168"/>
        <v>-0.27869382374399998</v>
      </c>
      <c r="P606">
        <f t="shared" si="168"/>
        <v>2.6734698725892903E-2</v>
      </c>
      <c r="Q606">
        <f t="shared" si="168"/>
        <v>-3.3194388639551987E-3</v>
      </c>
      <c r="R606">
        <f t="shared" si="168"/>
        <v>-4.8073598866545629E-3</v>
      </c>
      <c r="S606">
        <f t="shared" si="168"/>
        <v>0.81223309439999991</v>
      </c>
      <c r="T606">
        <f t="shared" si="168"/>
        <v>4.2352696799999999E-2</v>
      </c>
      <c r="U606">
        <f t="shared" si="168"/>
        <v>-0.16047562876799992</v>
      </c>
      <c r="V606">
        <f t="shared" si="168"/>
        <v>0.18373002456648366</v>
      </c>
      <c r="W606">
        <f t="shared" si="168"/>
        <v>-0.13891663470092744</v>
      </c>
      <c r="X606">
        <f t="shared" si="168"/>
        <v>-5.6909152467776669E-2</v>
      </c>
      <c r="Y606">
        <f t="shared" si="168"/>
        <v>-0.10347458399999999</v>
      </c>
      <c r="Z606">
        <f t="shared" si="168"/>
        <v>-0.33534921839999993</v>
      </c>
      <c r="AA606">
        <f t="shared" si="167"/>
        <v>-9.2513899999999996E-2</v>
      </c>
      <c r="AB606">
        <f t="shared" si="167"/>
        <v>-0.24088399999999996</v>
      </c>
      <c r="AC606">
        <f t="shared" si="167"/>
        <v>0.27524505925940196</v>
      </c>
      <c r="AD606">
        <f t="shared" si="167"/>
        <v>-0.12190956485505645</v>
      </c>
      <c r="AE606">
        <f t="shared" si="167"/>
        <v>-0.46939734239999986</v>
      </c>
      <c r="AF606">
        <f t="shared" si="167"/>
        <v>-0.55327857105980394</v>
      </c>
      <c r="AG606">
        <f t="shared" si="167"/>
        <v>0.10782041053683195</v>
      </c>
      <c r="AH606">
        <f t="shared" si="167"/>
        <v>1.06478064E-3</v>
      </c>
      <c r="AI606">
        <f t="shared" si="166"/>
        <v>5.7005365094867835E-3</v>
      </c>
      <c r="AJ606">
        <f t="shared" si="166"/>
        <v>2.9838442060644708E-2</v>
      </c>
      <c r="AK606">
        <f t="shared" si="166"/>
        <v>4.7254042077293377E-4</v>
      </c>
      <c r="AL606">
        <f t="shared" si="166"/>
        <v>7.2512294919680684E-2</v>
      </c>
      <c r="AM606">
        <f t="shared" si="166"/>
        <v>0.89558811999999988</v>
      </c>
      <c r="AN606">
        <f t="shared" si="166"/>
        <v>6.3891099160465247E-3</v>
      </c>
      <c r="AO606">
        <f t="shared" si="166"/>
        <v>-1.1329684439972549E-2</v>
      </c>
      <c r="AP606">
        <f t="shared" si="166"/>
        <v>-1.3467547626992206E-2</v>
      </c>
      <c r="AQ606">
        <f t="shared" si="165"/>
        <v>-5.3197977806649664E-2</v>
      </c>
      <c r="AR606">
        <f t="shared" si="165"/>
        <v>4.1708545598647673E-2</v>
      </c>
      <c r="AS606">
        <f t="shared" si="165"/>
        <v>-0.30576816126971063</v>
      </c>
      <c r="AT606">
        <f t="shared" si="165"/>
        <v>-0.17318803767551993</v>
      </c>
      <c r="AU606">
        <f t="shared" si="165"/>
        <v>1.5477236745599998</v>
      </c>
      <c r="AV606">
        <f t="shared" si="165"/>
        <v>0.25418379136039088</v>
      </c>
      <c r="AW606">
        <f t="shared" si="165"/>
        <v>-0.32741411753791982</v>
      </c>
    </row>
    <row r="607" spans="1:49" x14ac:dyDescent="0.25">
      <c r="A607">
        <v>0.6</v>
      </c>
      <c r="B607">
        <v>8.1</v>
      </c>
      <c r="C607">
        <v>23</v>
      </c>
      <c r="D607">
        <v>1.6</v>
      </c>
      <c r="E607">
        <f t="shared" si="160"/>
        <v>0.64445473856209157</v>
      </c>
      <c r="F607" t="str">
        <f t="shared" si="161"/>
        <v/>
      </c>
      <c r="G607">
        <f t="shared" si="158"/>
        <v>6322332.1563459467</v>
      </c>
      <c r="H607">
        <f t="shared" si="159"/>
        <v>11895025.34681277</v>
      </c>
      <c r="I607">
        <f t="shared" si="162"/>
        <v>0.495810277597033</v>
      </c>
      <c r="J607">
        <f t="shared" si="163"/>
        <v>0.1151644848491018</v>
      </c>
      <c r="K607">
        <f t="shared" si="168"/>
        <v>5.3671799999999999E-2</v>
      </c>
      <c r="L607">
        <f t="shared" si="168"/>
        <v>-0.19485514360552289</v>
      </c>
      <c r="M607">
        <f t="shared" si="168"/>
        <v>0.69338</v>
      </c>
      <c r="N607">
        <f t="shared" si="168"/>
        <v>-2.6550807049701208E-2</v>
      </c>
      <c r="O607">
        <f t="shared" si="168"/>
        <v>-0.36400825958400013</v>
      </c>
      <c r="P607">
        <f t="shared" si="168"/>
        <v>3.0553941401020464E-2</v>
      </c>
      <c r="Q607">
        <f t="shared" si="168"/>
        <v>-7.3963313037312042E-3</v>
      </c>
      <c r="R607">
        <f t="shared" si="168"/>
        <v>-5.4941255847480728E-3</v>
      </c>
      <c r="S607">
        <f t="shared" si="168"/>
        <v>1.0608758784000001</v>
      </c>
      <c r="T607">
        <f t="shared" si="168"/>
        <v>4.2352696799999999E-2</v>
      </c>
      <c r="U607">
        <f t="shared" si="168"/>
        <v>-0.23954379571200002</v>
      </c>
      <c r="V607">
        <f t="shared" si="168"/>
        <v>0.20997717093312421</v>
      </c>
      <c r="W607">
        <f t="shared" si="168"/>
        <v>-0.15876186822963137</v>
      </c>
      <c r="X607">
        <f t="shared" si="168"/>
        <v>-5.6909152467776669E-2</v>
      </c>
      <c r="Y607">
        <f t="shared" si="168"/>
        <v>-0.10347458399999999</v>
      </c>
      <c r="Z607">
        <f t="shared" si="168"/>
        <v>-0.43800714240000005</v>
      </c>
      <c r="AA607">
        <f t="shared" si="167"/>
        <v>-9.2513899999999996E-2</v>
      </c>
      <c r="AB607">
        <f t="shared" si="167"/>
        <v>-0.31462400000000007</v>
      </c>
      <c r="AC607">
        <f t="shared" si="167"/>
        <v>0.31456578201074514</v>
      </c>
      <c r="AD607">
        <f t="shared" si="167"/>
        <v>-0.12190956485505645</v>
      </c>
      <c r="AE607">
        <f t="shared" si="167"/>
        <v>-0.61309040640000001</v>
      </c>
      <c r="AF607">
        <f t="shared" si="167"/>
        <v>-0.63231836692549026</v>
      </c>
      <c r="AG607">
        <f t="shared" si="167"/>
        <v>0.27456464276684822</v>
      </c>
      <c r="AH607">
        <f t="shared" si="167"/>
        <v>1.21689216E-3</v>
      </c>
      <c r="AI607">
        <f t="shared" si="166"/>
        <v>1.1114129847257875E-2</v>
      </c>
      <c r="AJ607">
        <f t="shared" si="166"/>
        <v>2.9838442060644708E-2</v>
      </c>
      <c r="AK607">
        <f t="shared" si="166"/>
        <v>8.0613309599580918E-4</v>
      </c>
      <c r="AL607">
        <f t="shared" si="166"/>
        <v>8.2871194193920791E-2</v>
      </c>
      <c r="AM607">
        <f t="shared" si="166"/>
        <v>1.02352928</v>
      </c>
      <c r="AN607">
        <f t="shared" si="166"/>
        <v>1.6269866465572314E-2</v>
      </c>
      <c r="AO607">
        <f t="shared" si="166"/>
        <v>-1.1329684439972549E-2</v>
      </c>
      <c r="AP607">
        <f t="shared" si="166"/>
        <v>-1.3467547626992206E-2</v>
      </c>
      <c r="AQ607">
        <f t="shared" si="165"/>
        <v>-6.9483073053583255E-2</v>
      </c>
      <c r="AR607">
        <f t="shared" si="165"/>
        <v>4.7666909255597349E-2</v>
      </c>
      <c r="AS607">
        <f t="shared" si="165"/>
        <v>-0.39937065961758134</v>
      </c>
      <c r="AT607">
        <f t="shared" si="165"/>
        <v>-0.2954511463219201</v>
      </c>
      <c r="AU607">
        <f t="shared" si="165"/>
        <v>2.3103047270400006</v>
      </c>
      <c r="AV607">
        <f t="shared" si="165"/>
        <v>0.33199515606255148</v>
      </c>
      <c r="AW607">
        <f t="shared" si="165"/>
        <v>-0.72953995722752041</v>
      </c>
    </row>
    <row r="608" spans="1:49" x14ac:dyDescent="0.25">
      <c r="A608">
        <v>0.6</v>
      </c>
      <c r="B608">
        <v>8.1</v>
      </c>
      <c r="C608">
        <v>23.5</v>
      </c>
      <c r="D608">
        <v>0.4</v>
      </c>
      <c r="E608">
        <f t="shared" si="160"/>
        <v>0.65846462418300655</v>
      </c>
      <c r="F608" t="str">
        <f t="shared" si="161"/>
        <v/>
      </c>
      <c r="G608">
        <f t="shared" si="158"/>
        <v>-1124140.4126547871</v>
      </c>
      <c r="H608">
        <f t="shared" si="159"/>
        <v>-394623.24334845669</v>
      </c>
      <c r="I608">
        <f t="shared" si="162"/>
        <v>-8.8157400825100762E-2</v>
      </c>
      <c r="J608">
        <f t="shared" si="163"/>
        <v>-3.8206377207833362E-3</v>
      </c>
      <c r="K608">
        <f t="shared" si="168"/>
        <v>5.3671799999999999E-2</v>
      </c>
      <c r="L608">
        <f t="shared" si="168"/>
        <v>-0.19909112498825163</v>
      </c>
      <c r="M608">
        <f t="shared" si="168"/>
        <v>0.173345</v>
      </c>
      <c r="N608">
        <f t="shared" si="168"/>
        <v>-2.771773760528826E-2</v>
      </c>
      <c r="O608">
        <f t="shared" si="168"/>
        <v>-2.2750516224000008E-2</v>
      </c>
      <c r="P608">
        <f t="shared" si="168"/>
        <v>8.1475555243644346E-3</v>
      </c>
      <c r="Q608">
        <f t="shared" si="168"/>
        <v>-1.805744947200001E-6</v>
      </c>
      <c r="R608">
        <f t="shared" si="168"/>
        <v>-1.4969203621157329E-3</v>
      </c>
      <c r="S608">
        <f t="shared" si="168"/>
        <v>6.6304742400000005E-2</v>
      </c>
      <c r="T608">
        <f t="shared" si="168"/>
        <v>4.2352696799999999E-2</v>
      </c>
      <c r="U608">
        <f t="shared" si="168"/>
        <v>-3.7428718080000003E-3</v>
      </c>
      <c r="V608">
        <f t="shared" si="168"/>
        <v>5.3635473010091507E-2</v>
      </c>
      <c r="W608">
        <f t="shared" si="168"/>
        <v>-4.0553303297786274E-2</v>
      </c>
      <c r="X608">
        <f t="shared" si="168"/>
        <v>-5.9410358129167597E-2</v>
      </c>
      <c r="Y608">
        <f t="shared" si="168"/>
        <v>-0.10347458399999999</v>
      </c>
      <c r="Z608">
        <f t="shared" si="168"/>
        <v>-2.7375446400000003E-2</v>
      </c>
      <c r="AA608">
        <f t="shared" si="167"/>
        <v>-9.2513899999999996E-2</v>
      </c>
      <c r="AB608">
        <f t="shared" si="167"/>
        <v>-1.9664000000000004E-2</v>
      </c>
      <c r="AC608">
        <f t="shared" si="167"/>
        <v>8.035104214404902E-2</v>
      </c>
      <c r="AD608">
        <f t="shared" si="167"/>
        <v>-0.12726759393422479</v>
      </c>
      <c r="AE608">
        <f t="shared" si="167"/>
        <v>-3.8318150400000001E-2</v>
      </c>
      <c r="AF608">
        <f t="shared" si="167"/>
        <v>-0.16151610459509802</v>
      </c>
      <c r="AG608">
        <f t="shared" si="167"/>
        <v>1.6758095872000014E-5</v>
      </c>
      <c r="AH608">
        <f t="shared" si="167"/>
        <v>3.0422304000000001E-4</v>
      </c>
      <c r="AI608">
        <f t="shared" si="166"/>
        <v>1.1330669246492793E-5</v>
      </c>
      <c r="AJ608">
        <f t="shared" si="166"/>
        <v>3.0487103844571761E-2</v>
      </c>
      <c r="AK608">
        <f t="shared" si="166"/>
        <v>3.4318388890940561E-6</v>
      </c>
      <c r="AL608">
        <f t="shared" si="166"/>
        <v>2.1628363418522093E-2</v>
      </c>
      <c r="AM608">
        <f t="shared" si="166"/>
        <v>0.25588232</v>
      </c>
      <c r="AN608">
        <f t="shared" si="166"/>
        <v>1.0146215341079031E-6</v>
      </c>
      <c r="AO608">
        <f t="shared" si="166"/>
        <v>-1.1575981927798039E-2</v>
      </c>
      <c r="AP608">
        <f t="shared" si="166"/>
        <v>-1.4677382931742696E-2</v>
      </c>
      <c r="AQ608">
        <f t="shared" si="165"/>
        <v>-4.5335570763045067E-3</v>
      </c>
      <c r="AR608">
        <f t="shared" si="165"/>
        <v>1.2710922782022792E-2</v>
      </c>
      <c r="AS608">
        <f t="shared" si="165"/>
        <v>-2.5503289404927066E-2</v>
      </c>
      <c r="AT608">
        <f t="shared" si="165"/>
        <v>-1.1541060403200004E-3</v>
      </c>
      <c r="AU608">
        <f t="shared" si="165"/>
        <v>3.6098511360000009E-2</v>
      </c>
      <c r="AV608">
        <f t="shared" si="165"/>
        <v>2.1200777628994454E-2</v>
      </c>
      <c r="AW608">
        <f t="shared" si="165"/>
        <v>-1.781103411200001E-4</v>
      </c>
    </row>
    <row r="609" spans="1:49" x14ac:dyDescent="0.25">
      <c r="A609">
        <v>0.6</v>
      </c>
      <c r="B609">
        <v>8.1</v>
      </c>
      <c r="C609">
        <v>23.5</v>
      </c>
      <c r="D609">
        <v>0.6</v>
      </c>
      <c r="E609">
        <f t="shared" si="160"/>
        <v>0.65846462418300655</v>
      </c>
      <c r="F609" t="str">
        <f t="shared" si="161"/>
        <v/>
      </c>
      <c r="G609">
        <f t="shared" si="158"/>
        <v>251165.22474130272</v>
      </c>
      <c r="H609">
        <f t="shared" si="159"/>
        <v>645757.25772051094</v>
      </c>
      <c r="I609">
        <f t="shared" si="162"/>
        <v>1.9696892969584184E-2</v>
      </c>
      <c r="J609">
        <f t="shared" si="163"/>
        <v>6.2520507316849092E-3</v>
      </c>
      <c r="K609">
        <f t="shared" si="168"/>
        <v>5.3671799999999999E-2</v>
      </c>
      <c r="L609">
        <f t="shared" si="168"/>
        <v>-0.19909112498825163</v>
      </c>
      <c r="M609">
        <f t="shared" si="168"/>
        <v>0.26001749999999996</v>
      </c>
      <c r="N609">
        <f t="shared" si="168"/>
        <v>-2.771773760528826E-2</v>
      </c>
      <c r="O609">
        <f t="shared" si="168"/>
        <v>-5.1188661504000005E-2</v>
      </c>
      <c r="P609">
        <f t="shared" si="168"/>
        <v>1.2221333286546652E-2</v>
      </c>
      <c r="Q609">
        <f t="shared" si="168"/>
        <v>-2.0568563539199999E-5</v>
      </c>
      <c r="R609">
        <f t="shared" si="168"/>
        <v>-2.2453805431735998E-3</v>
      </c>
      <c r="S609">
        <f t="shared" si="168"/>
        <v>0.1491856704</v>
      </c>
      <c r="T609">
        <f t="shared" si="168"/>
        <v>4.2352696799999999E-2</v>
      </c>
      <c r="U609">
        <f t="shared" si="168"/>
        <v>-1.2632192351999997E-2</v>
      </c>
      <c r="V609">
        <f t="shared" si="168"/>
        <v>8.045320951513725E-2</v>
      </c>
      <c r="W609">
        <f t="shared" si="168"/>
        <v>-6.0829954946679407E-2</v>
      </c>
      <c r="X609">
        <f t="shared" si="168"/>
        <v>-5.9410358129167597E-2</v>
      </c>
      <c r="Y609">
        <f t="shared" si="168"/>
        <v>-0.10347458399999999</v>
      </c>
      <c r="Z609">
        <f t="shared" si="168"/>
        <v>-6.1594754399999993E-2</v>
      </c>
      <c r="AA609">
        <f t="shared" si="167"/>
        <v>-9.2513899999999996E-2</v>
      </c>
      <c r="AB609">
        <f t="shared" si="167"/>
        <v>-4.4243999999999999E-2</v>
      </c>
      <c r="AC609">
        <f t="shared" si="167"/>
        <v>0.12052656321607352</v>
      </c>
      <c r="AD609">
        <f t="shared" si="167"/>
        <v>-0.12726759393422479</v>
      </c>
      <c r="AE609">
        <f t="shared" si="167"/>
        <v>-8.6215838399999981E-2</v>
      </c>
      <c r="AF609">
        <f t="shared" si="167"/>
        <v>-0.24227415689264703</v>
      </c>
      <c r="AG609">
        <f t="shared" si="167"/>
        <v>2.86327778688E-4</v>
      </c>
      <c r="AH609">
        <f t="shared" si="167"/>
        <v>4.5633456000000001E-4</v>
      </c>
      <c r="AI609">
        <f t="shared" si="166"/>
        <v>8.6042269590554593E-5</v>
      </c>
      <c r="AJ609">
        <f t="shared" si="166"/>
        <v>3.0487103844571761E-2</v>
      </c>
      <c r="AK609">
        <f t="shared" si="166"/>
        <v>1.7373684376038653E-5</v>
      </c>
      <c r="AL609">
        <f t="shared" si="166"/>
        <v>3.2442545127783134E-2</v>
      </c>
      <c r="AM609">
        <f t="shared" si="166"/>
        <v>0.38382347999999999</v>
      </c>
      <c r="AN609">
        <f t="shared" si="166"/>
        <v>1.7335760117921736E-5</v>
      </c>
      <c r="AO609">
        <f t="shared" si="166"/>
        <v>-1.1575981927798039E-2</v>
      </c>
      <c r="AP609">
        <f t="shared" si="166"/>
        <v>-1.4677382931742696E-2</v>
      </c>
      <c r="AQ609">
        <f t="shared" si="165"/>
        <v>-1.0200503421685138E-2</v>
      </c>
      <c r="AR609">
        <f t="shared" si="165"/>
        <v>1.9066384173034186E-2</v>
      </c>
      <c r="AS609">
        <f t="shared" si="165"/>
        <v>-5.7382401161085887E-2</v>
      </c>
      <c r="AT609">
        <f t="shared" si="165"/>
        <v>-5.8426618291199991E-3</v>
      </c>
      <c r="AU609">
        <f t="shared" si="165"/>
        <v>0.12183247584000001</v>
      </c>
      <c r="AV609">
        <f t="shared" si="165"/>
        <v>4.7701749665237506E-2</v>
      </c>
      <c r="AW609">
        <f t="shared" si="165"/>
        <v>-2.0287881043199998E-3</v>
      </c>
    </row>
    <row r="610" spans="1:49" x14ac:dyDescent="0.25">
      <c r="A610">
        <v>0.6</v>
      </c>
      <c r="B610">
        <v>8.1</v>
      </c>
      <c r="C610">
        <v>23.5</v>
      </c>
      <c r="D610">
        <v>0.8</v>
      </c>
      <c r="E610">
        <f t="shared" si="160"/>
        <v>0.65846462418300655</v>
      </c>
      <c r="F610">
        <f t="shared" si="161"/>
        <v>0.85729406070363146</v>
      </c>
      <c r="G610">
        <f t="shared" si="158"/>
        <v>1621264.3169053746</v>
      </c>
      <c r="H610">
        <f t="shared" si="159"/>
        <v>2040095.3951601011</v>
      </c>
      <c r="I610">
        <f t="shared" si="162"/>
        <v>0.12714287878977948</v>
      </c>
      <c r="J610">
        <f t="shared" si="163"/>
        <v>1.9751663269014463E-2</v>
      </c>
      <c r="K610">
        <f t="shared" si="168"/>
        <v>5.3671799999999999E-2</v>
      </c>
      <c r="L610">
        <f t="shared" si="168"/>
        <v>-0.19909112498825163</v>
      </c>
      <c r="M610">
        <f t="shared" si="168"/>
        <v>0.34669</v>
      </c>
      <c r="N610">
        <f t="shared" si="168"/>
        <v>-2.771773760528826E-2</v>
      </c>
      <c r="O610">
        <f t="shared" si="168"/>
        <v>-9.1002064896000032E-2</v>
      </c>
      <c r="P610">
        <f t="shared" si="168"/>
        <v>1.6295111048728869E-2</v>
      </c>
      <c r="Q610">
        <f t="shared" si="168"/>
        <v>-1.1556767662080007E-4</v>
      </c>
      <c r="R610">
        <f t="shared" si="168"/>
        <v>-2.9938407242314658E-3</v>
      </c>
      <c r="S610">
        <f t="shared" si="168"/>
        <v>0.26521896960000002</v>
      </c>
      <c r="T610">
        <f t="shared" si="168"/>
        <v>4.2352696799999999E-2</v>
      </c>
      <c r="U610">
        <f t="shared" si="168"/>
        <v>-2.9942974464000002E-2</v>
      </c>
      <c r="V610">
        <f t="shared" si="168"/>
        <v>0.10727094602018301</v>
      </c>
      <c r="W610">
        <f t="shared" si="168"/>
        <v>-8.1106606595572547E-2</v>
      </c>
      <c r="X610">
        <f t="shared" si="168"/>
        <v>-5.9410358129167597E-2</v>
      </c>
      <c r="Y610">
        <f t="shared" si="168"/>
        <v>-0.10347458399999999</v>
      </c>
      <c r="Z610">
        <f t="shared" si="168"/>
        <v>-0.10950178560000001</v>
      </c>
      <c r="AA610">
        <f t="shared" si="167"/>
        <v>-9.2513899999999996E-2</v>
      </c>
      <c r="AB610">
        <f t="shared" si="167"/>
        <v>-7.8656000000000018E-2</v>
      </c>
      <c r="AC610">
        <f t="shared" si="167"/>
        <v>0.16070208428809804</v>
      </c>
      <c r="AD610">
        <f t="shared" si="167"/>
        <v>-0.12726759393422479</v>
      </c>
      <c r="AE610">
        <f t="shared" si="167"/>
        <v>-0.1532726016</v>
      </c>
      <c r="AF610">
        <f t="shared" si="167"/>
        <v>-0.32303220919019604</v>
      </c>
      <c r="AG610">
        <f t="shared" si="167"/>
        <v>2.1450362716160017E-3</v>
      </c>
      <c r="AH610">
        <f t="shared" si="167"/>
        <v>6.0844608000000001E-4</v>
      </c>
      <c r="AI610">
        <f t="shared" si="166"/>
        <v>3.6258141588776938E-4</v>
      </c>
      <c r="AJ610">
        <f t="shared" si="166"/>
        <v>3.0487103844571761E-2</v>
      </c>
      <c r="AK610">
        <f t="shared" si="166"/>
        <v>5.4909422225504897E-5</v>
      </c>
      <c r="AL610">
        <f t="shared" si="166"/>
        <v>4.3256726837044186E-2</v>
      </c>
      <c r="AM610">
        <f t="shared" si="166"/>
        <v>0.51176463999999999</v>
      </c>
      <c r="AN610">
        <f t="shared" si="166"/>
        <v>1.2987155636581159E-4</v>
      </c>
      <c r="AO610">
        <f t="shared" si="166"/>
        <v>-1.1575981927798039E-2</v>
      </c>
      <c r="AP610">
        <f t="shared" si="166"/>
        <v>-1.4677382931742696E-2</v>
      </c>
      <c r="AQ610">
        <f t="shared" si="165"/>
        <v>-1.8134228305218027E-2</v>
      </c>
      <c r="AR610">
        <f t="shared" si="165"/>
        <v>2.5421845564045583E-2</v>
      </c>
      <c r="AS610">
        <f t="shared" si="165"/>
        <v>-0.10201315761970826</v>
      </c>
      <c r="AT610">
        <f t="shared" si="165"/>
        <v>-1.8465696645120006E-2</v>
      </c>
      <c r="AU610">
        <f t="shared" si="165"/>
        <v>0.28878809088000007</v>
      </c>
      <c r="AV610">
        <f t="shared" si="165"/>
        <v>8.4803110515977817E-2</v>
      </c>
      <c r="AW610">
        <f t="shared" si="165"/>
        <v>-1.1399061831680006E-2</v>
      </c>
    </row>
    <row r="611" spans="1:49" x14ac:dyDescent="0.25">
      <c r="A611">
        <v>0.6</v>
      </c>
      <c r="B611">
        <v>8.1</v>
      </c>
      <c r="C611">
        <v>23.5</v>
      </c>
      <c r="D611">
        <v>1</v>
      </c>
      <c r="E611">
        <f t="shared" si="160"/>
        <v>0.65846462418300655</v>
      </c>
      <c r="F611" t="str">
        <f t="shared" si="161"/>
        <v/>
      </c>
      <c r="G611">
        <f t="shared" si="158"/>
        <v>2948396.9953066143</v>
      </c>
      <c r="H611">
        <f t="shared" si="159"/>
        <v>3902208.2497374895</v>
      </c>
      <c r="I611">
        <f t="shared" si="162"/>
        <v>0.23121935016367731</v>
      </c>
      <c r="J611">
        <f t="shared" si="163"/>
        <v>3.7780146721196117E-2</v>
      </c>
      <c r="K611">
        <f t="shared" si="168"/>
        <v>5.3671799999999999E-2</v>
      </c>
      <c r="L611">
        <f t="shared" si="168"/>
        <v>-0.19909112498825163</v>
      </c>
      <c r="M611">
        <f t="shared" si="168"/>
        <v>0.43336249999999998</v>
      </c>
      <c r="N611">
        <f t="shared" si="168"/>
        <v>-2.771773760528826E-2</v>
      </c>
      <c r="O611">
        <f t="shared" si="168"/>
        <v>-0.14219072640000002</v>
      </c>
      <c r="P611">
        <f t="shared" si="168"/>
        <v>2.0368888810911086E-2</v>
      </c>
      <c r="Q611">
        <f t="shared" si="168"/>
        <v>-4.408557E-4</v>
      </c>
      <c r="R611">
        <f t="shared" si="168"/>
        <v>-3.7423009052893327E-3</v>
      </c>
      <c r="S611">
        <f t="shared" si="168"/>
        <v>0.41440463999999999</v>
      </c>
      <c r="T611">
        <f t="shared" si="168"/>
        <v>4.2352696799999999E-2</v>
      </c>
      <c r="U611">
        <f t="shared" si="168"/>
        <v>-5.8482371999999991E-2</v>
      </c>
      <c r="V611">
        <f t="shared" si="168"/>
        <v>0.13408868252522876</v>
      </c>
      <c r="W611">
        <f t="shared" si="168"/>
        <v>-0.10138325824446567</v>
      </c>
      <c r="X611">
        <f t="shared" si="168"/>
        <v>-5.9410358129167597E-2</v>
      </c>
      <c r="Y611">
        <f t="shared" si="168"/>
        <v>-0.10347458399999999</v>
      </c>
      <c r="Z611">
        <f t="shared" si="168"/>
        <v>-0.17109653999999999</v>
      </c>
      <c r="AA611">
        <f t="shared" si="167"/>
        <v>-9.2513899999999996E-2</v>
      </c>
      <c r="AB611">
        <f t="shared" si="167"/>
        <v>-0.1229</v>
      </c>
      <c r="AC611">
        <f t="shared" si="167"/>
        <v>0.20087760536012256</v>
      </c>
      <c r="AD611">
        <f t="shared" si="167"/>
        <v>-0.12726759393422479</v>
      </c>
      <c r="AE611">
        <f t="shared" si="167"/>
        <v>-0.23948843999999997</v>
      </c>
      <c r="AF611">
        <f t="shared" si="167"/>
        <v>-0.40379026148774505</v>
      </c>
      <c r="AG611">
        <f t="shared" si="167"/>
        <v>1.0228330000000001E-2</v>
      </c>
      <c r="AH611">
        <f t="shared" si="167"/>
        <v>7.6055760000000002E-4</v>
      </c>
      <c r="AI611">
        <f t="shared" si="166"/>
        <v>1.1065106686028111E-3</v>
      </c>
      <c r="AJ611">
        <f t="shared" si="166"/>
        <v>3.0487103844571761E-2</v>
      </c>
      <c r="AK611">
        <f t="shared" si="166"/>
        <v>1.3405620660523652E-4</v>
      </c>
      <c r="AL611">
        <f t="shared" si="166"/>
        <v>5.4070908546305231E-2</v>
      </c>
      <c r="AM611">
        <f t="shared" si="166"/>
        <v>0.63970579999999999</v>
      </c>
      <c r="AN611">
        <f t="shared" si="166"/>
        <v>6.1927583868890519E-4</v>
      </c>
      <c r="AO611">
        <f t="shared" si="166"/>
        <v>-1.1575981927798039E-2</v>
      </c>
      <c r="AP611">
        <f t="shared" si="166"/>
        <v>-1.4677382931742696E-2</v>
      </c>
      <c r="AQ611">
        <f t="shared" si="165"/>
        <v>-2.8334731726903161E-2</v>
      </c>
      <c r="AR611">
        <f t="shared" si="165"/>
        <v>3.1777306955056976E-2</v>
      </c>
      <c r="AS611">
        <f t="shared" si="165"/>
        <v>-0.15939555878079414</v>
      </c>
      <c r="AT611">
        <f t="shared" si="165"/>
        <v>-4.5082267199999998E-2</v>
      </c>
      <c r="AU611">
        <f t="shared" si="165"/>
        <v>0.56403924000000005</v>
      </c>
      <c r="AV611">
        <f t="shared" si="165"/>
        <v>0.13250486018121529</v>
      </c>
      <c r="AW611">
        <f t="shared" si="165"/>
        <v>-4.3483969999999997E-2</v>
      </c>
    </row>
    <row r="612" spans="1:49" x14ac:dyDescent="0.25">
      <c r="A612">
        <v>0.6</v>
      </c>
      <c r="B612">
        <v>8.1</v>
      </c>
      <c r="C612">
        <v>23.5</v>
      </c>
      <c r="D612">
        <v>1.2</v>
      </c>
      <c r="E612">
        <f t="shared" si="160"/>
        <v>0.65846462418300655</v>
      </c>
      <c r="F612" t="str">
        <f t="shared" si="161"/>
        <v/>
      </c>
      <c r="G612">
        <f t="shared" si="158"/>
        <v>4192687.879166285</v>
      </c>
      <c r="H612">
        <f t="shared" si="159"/>
        <v>6242740.6549872598</v>
      </c>
      <c r="I612">
        <f t="shared" si="162"/>
        <v>0.32879919780244532</v>
      </c>
      <c r="J612">
        <f t="shared" si="163"/>
        <v>6.0440561547083216E-2</v>
      </c>
      <c r="K612">
        <f t="shared" si="168"/>
        <v>5.3671799999999999E-2</v>
      </c>
      <c r="L612">
        <f t="shared" si="168"/>
        <v>-0.19909112498825163</v>
      </c>
      <c r="M612">
        <f t="shared" si="168"/>
        <v>0.52003499999999991</v>
      </c>
      <c r="N612">
        <f t="shared" si="168"/>
        <v>-2.771773760528826E-2</v>
      </c>
      <c r="O612">
        <f t="shared" si="168"/>
        <v>-0.20475464601600002</v>
      </c>
      <c r="P612">
        <f t="shared" si="168"/>
        <v>2.4442666573093304E-2</v>
      </c>
      <c r="Q612">
        <f t="shared" si="168"/>
        <v>-1.3163880665087999E-3</v>
      </c>
      <c r="R612">
        <f t="shared" si="168"/>
        <v>-4.4907610863471996E-3</v>
      </c>
      <c r="S612">
        <f t="shared" si="168"/>
        <v>0.59674268159999999</v>
      </c>
      <c r="T612">
        <f t="shared" si="168"/>
        <v>4.2352696799999999E-2</v>
      </c>
      <c r="U612">
        <f t="shared" si="168"/>
        <v>-0.10105753881599998</v>
      </c>
      <c r="V612">
        <f t="shared" si="168"/>
        <v>0.1609064190302745</v>
      </c>
      <c r="W612">
        <f t="shared" si="168"/>
        <v>-0.12165990989335881</v>
      </c>
      <c r="X612">
        <f t="shared" si="168"/>
        <v>-5.9410358129167597E-2</v>
      </c>
      <c r="Y612">
        <f t="shared" si="168"/>
        <v>-0.10347458399999999</v>
      </c>
      <c r="Z612">
        <f t="shared" si="168"/>
        <v>-0.24637901759999997</v>
      </c>
      <c r="AA612">
        <f t="shared" si="167"/>
        <v>-9.2513899999999996E-2</v>
      </c>
      <c r="AB612">
        <f t="shared" si="167"/>
        <v>-0.17697599999999999</v>
      </c>
      <c r="AC612">
        <f t="shared" si="167"/>
        <v>0.24105312643214705</v>
      </c>
      <c r="AD612">
        <f t="shared" si="167"/>
        <v>-0.12726759393422479</v>
      </c>
      <c r="AE612">
        <f t="shared" si="167"/>
        <v>-0.34486335359999992</v>
      </c>
      <c r="AF612">
        <f t="shared" si="167"/>
        <v>-0.48454831378529406</v>
      </c>
      <c r="AG612">
        <f t="shared" si="167"/>
        <v>3.6649955672064E-2</v>
      </c>
      <c r="AH612">
        <f t="shared" si="167"/>
        <v>9.1266912000000002E-4</v>
      </c>
      <c r="AI612">
        <f t="shared" si="166"/>
        <v>2.753352626897747E-3</v>
      </c>
      <c r="AJ612">
        <f t="shared" si="166"/>
        <v>3.0487103844571761E-2</v>
      </c>
      <c r="AK612">
        <f t="shared" si="166"/>
        <v>2.7797895001661845E-4</v>
      </c>
      <c r="AL612">
        <f t="shared" si="166"/>
        <v>6.4885090255566269E-2</v>
      </c>
      <c r="AM612">
        <f t="shared" si="166"/>
        <v>0.76764695999999999</v>
      </c>
      <c r="AN612">
        <f t="shared" si="166"/>
        <v>2.2189772950939823E-3</v>
      </c>
      <c r="AO612">
        <f t="shared" si="166"/>
        <v>-1.1575981927798039E-2</v>
      </c>
      <c r="AP612">
        <f t="shared" si="166"/>
        <v>-1.4677382931742696E-2</v>
      </c>
      <c r="AQ612">
        <f t="shared" si="165"/>
        <v>-4.0802013686740551E-2</v>
      </c>
      <c r="AR612">
        <f t="shared" si="165"/>
        <v>3.8132768346068373E-2</v>
      </c>
      <c r="AS612">
        <f t="shared" si="165"/>
        <v>-0.22952960464434355</v>
      </c>
      <c r="AT612">
        <f t="shared" si="165"/>
        <v>-9.3482589265919985E-2</v>
      </c>
      <c r="AU612">
        <f t="shared" si="165"/>
        <v>0.97465980672000008</v>
      </c>
      <c r="AV612">
        <f t="shared" si="165"/>
        <v>0.19080699866095002</v>
      </c>
      <c r="AW612">
        <f t="shared" si="165"/>
        <v>-0.12984243867647999</v>
      </c>
    </row>
    <row r="613" spans="1:49" x14ac:dyDescent="0.25">
      <c r="A613">
        <v>0.6</v>
      </c>
      <c r="B613">
        <v>8.1</v>
      </c>
      <c r="C613">
        <v>23.5</v>
      </c>
      <c r="D613">
        <v>1.4</v>
      </c>
      <c r="E613">
        <f t="shared" si="160"/>
        <v>0.65846462418300655</v>
      </c>
      <c r="F613" t="str">
        <f t="shared" si="161"/>
        <v/>
      </c>
      <c r="G613">
        <f t="shared" si="158"/>
        <v>5310980.3850354254</v>
      </c>
      <c r="H613">
        <f t="shared" si="159"/>
        <v>8951161.4861993957</v>
      </c>
      <c r="I613">
        <f t="shared" si="162"/>
        <v>0.41649799376227609</v>
      </c>
      <c r="J613">
        <f t="shared" si="163"/>
        <v>8.6662774672900372E-2</v>
      </c>
      <c r="K613">
        <f t="shared" si="168"/>
        <v>5.3671799999999999E-2</v>
      </c>
      <c r="L613">
        <f t="shared" si="168"/>
        <v>-0.19909112498825163</v>
      </c>
      <c r="M613">
        <f t="shared" si="168"/>
        <v>0.60670749999999996</v>
      </c>
      <c r="N613">
        <f t="shared" si="168"/>
        <v>-2.771773760528826E-2</v>
      </c>
      <c r="O613">
        <f t="shared" si="168"/>
        <v>-0.27869382374399998</v>
      </c>
      <c r="P613">
        <f t="shared" si="168"/>
        <v>2.8516444335275518E-2</v>
      </c>
      <c r="Q613">
        <f t="shared" si="168"/>
        <v>-3.3194388639551987E-3</v>
      </c>
      <c r="R613">
        <f t="shared" si="168"/>
        <v>-5.2392212674050656E-3</v>
      </c>
      <c r="S613">
        <f t="shared" si="168"/>
        <v>0.81223309439999991</v>
      </c>
      <c r="T613">
        <f t="shared" si="168"/>
        <v>4.2352696799999999E-2</v>
      </c>
      <c r="U613">
        <f t="shared" si="168"/>
        <v>-0.16047562876799992</v>
      </c>
      <c r="V613">
        <f t="shared" si="168"/>
        <v>0.18772415553532024</v>
      </c>
      <c r="W613">
        <f t="shared" si="168"/>
        <v>-0.14193656154225195</v>
      </c>
      <c r="X613">
        <f t="shared" si="168"/>
        <v>-5.9410358129167597E-2</v>
      </c>
      <c r="Y613">
        <f t="shared" si="168"/>
        <v>-0.10347458399999999</v>
      </c>
      <c r="Z613">
        <f t="shared" si="168"/>
        <v>-0.33534921839999993</v>
      </c>
      <c r="AA613">
        <f t="shared" si="167"/>
        <v>-9.2513899999999996E-2</v>
      </c>
      <c r="AB613">
        <f t="shared" si="167"/>
        <v>-0.24088399999999996</v>
      </c>
      <c r="AC613">
        <f t="shared" si="167"/>
        <v>0.28122864750417154</v>
      </c>
      <c r="AD613">
        <f t="shared" si="167"/>
        <v>-0.12726759393422479</v>
      </c>
      <c r="AE613">
        <f t="shared" si="167"/>
        <v>-0.46939734239999986</v>
      </c>
      <c r="AF613">
        <f t="shared" si="167"/>
        <v>-0.56530636608284313</v>
      </c>
      <c r="AG613">
        <f t="shared" si="167"/>
        <v>0.10782041053683195</v>
      </c>
      <c r="AH613">
        <f t="shared" si="167"/>
        <v>1.06478064E-3</v>
      </c>
      <c r="AI613">
        <f t="shared" si="166"/>
        <v>5.9510799383063811E-3</v>
      </c>
      <c r="AJ613">
        <f t="shared" si="166"/>
        <v>3.0487103844571761E-2</v>
      </c>
      <c r="AK613">
        <f t="shared" si="166"/>
        <v>5.1499032329467651E-4</v>
      </c>
      <c r="AL613">
        <f t="shared" si="166"/>
        <v>7.5699271964827314E-2</v>
      </c>
      <c r="AM613">
        <f t="shared" si="166"/>
        <v>0.89558811999999988</v>
      </c>
      <c r="AN613">
        <f t="shared" si="166"/>
        <v>6.5280036098736231E-3</v>
      </c>
      <c r="AO613">
        <f t="shared" si="166"/>
        <v>-1.1575981927798039E-2</v>
      </c>
      <c r="AP613">
        <f t="shared" si="166"/>
        <v>-1.4677382931742696E-2</v>
      </c>
      <c r="AQ613">
        <f t="shared" si="165"/>
        <v>-5.5536074184730194E-2</v>
      </c>
      <c r="AR613">
        <f t="shared" si="165"/>
        <v>4.4488229737079762E-2</v>
      </c>
      <c r="AS613">
        <f t="shared" si="165"/>
        <v>-0.31241529521035649</v>
      </c>
      <c r="AT613">
        <f t="shared" si="165"/>
        <v>-0.17318803767551993</v>
      </c>
      <c r="AU613">
        <f t="shared" si="165"/>
        <v>1.5477236745599998</v>
      </c>
      <c r="AV613">
        <f t="shared" si="165"/>
        <v>0.25970952595518193</v>
      </c>
      <c r="AW613">
        <f t="shared" si="165"/>
        <v>-0.32741411753791982</v>
      </c>
    </row>
    <row r="614" spans="1:49" x14ac:dyDescent="0.25">
      <c r="A614">
        <v>0.6</v>
      </c>
      <c r="B614">
        <v>8.1</v>
      </c>
      <c r="C614">
        <v>23.5</v>
      </c>
      <c r="D614">
        <v>1.6</v>
      </c>
      <c r="E614">
        <f t="shared" si="160"/>
        <v>0.65846462418300655</v>
      </c>
      <c r="F614" t="str">
        <f t="shared" si="161"/>
        <v/>
      </c>
      <c r="G614">
        <f t="shared" si="158"/>
        <v>6255411.9940564288</v>
      </c>
      <c r="H614">
        <f t="shared" si="159"/>
        <v>11793204.106685393</v>
      </c>
      <c r="I614">
        <f t="shared" si="162"/>
        <v>0.49056226097577715</v>
      </c>
      <c r="J614">
        <f t="shared" si="163"/>
        <v>0.11417867857092451</v>
      </c>
      <c r="K614">
        <f t="shared" si="168"/>
        <v>5.3671799999999999E-2</v>
      </c>
      <c r="L614">
        <f t="shared" si="168"/>
        <v>-0.19909112498825163</v>
      </c>
      <c r="M614">
        <f t="shared" si="168"/>
        <v>0.69338</v>
      </c>
      <c r="N614">
        <f t="shared" si="168"/>
        <v>-2.771773760528826E-2</v>
      </c>
      <c r="O614">
        <f t="shared" si="168"/>
        <v>-0.36400825958400013</v>
      </c>
      <c r="P614">
        <f t="shared" si="168"/>
        <v>3.2590222097457738E-2</v>
      </c>
      <c r="Q614">
        <f t="shared" si="168"/>
        <v>-7.3963313037312042E-3</v>
      </c>
      <c r="R614">
        <f t="shared" si="168"/>
        <v>-5.9876814484629316E-3</v>
      </c>
      <c r="S614">
        <f t="shared" si="168"/>
        <v>1.0608758784000001</v>
      </c>
      <c r="T614">
        <f t="shared" si="168"/>
        <v>4.2352696799999999E-2</v>
      </c>
      <c r="U614">
        <f t="shared" si="168"/>
        <v>-0.23954379571200002</v>
      </c>
      <c r="V614">
        <f t="shared" si="168"/>
        <v>0.21454189204036603</v>
      </c>
      <c r="W614">
        <f t="shared" si="168"/>
        <v>-0.16221321319114509</v>
      </c>
      <c r="X614">
        <f t="shared" si="168"/>
        <v>-5.9410358129167597E-2</v>
      </c>
      <c r="Y614">
        <f t="shared" si="168"/>
        <v>-0.10347458399999999</v>
      </c>
      <c r="Z614">
        <f t="shared" ref="Z614:AO629" si="169">Z$4*$A614^Z$1*$D614^Z$2*$E614^Z$3</f>
        <v>-0.43800714240000005</v>
      </c>
      <c r="AA614">
        <f t="shared" si="169"/>
        <v>-9.2513899999999996E-2</v>
      </c>
      <c r="AB614">
        <f t="shared" si="169"/>
        <v>-0.31462400000000007</v>
      </c>
      <c r="AC614">
        <f t="shared" si="169"/>
        <v>0.32140416857619608</v>
      </c>
      <c r="AD614">
        <f t="shared" si="169"/>
        <v>-0.12726759393422479</v>
      </c>
      <c r="AE614">
        <f t="shared" si="169"/>
        <v>-0.61309040640000001</v>
      </c>
      <c r="AF614">
        <f t="shared" si="169"/>
        <v>-0.64606441838039208</v>
      </c>
      <c r="AG614">
        <f t="shared" si="169"/>
        <v>0.27456464276684822</v>
      </c>
      <c r="AH614">
        <f t="shared" si="169"/>
        <v>1.21689216E-3</v>
      </c>
      <c r="AI614">
        <f t="shared" si="169"/>
        <v>1.160260530840862E-2</v>
      </c>
      <c r="AJ614">
        <f t="shared" si="169"/>
        <v>3.0487103844571761E-2</v>
      </c>
      <c r="AK614">
        <f t="shared" si="169"/>
        <v>8.7855075560807835E-4</v>
      </c>
      <c r="AL614">
        <f t="shared" si="169"/>
        <v>8.6513453674088373E-2</v>
      </c>
      <c r="AM614">
        <f t="shared" si="169"/>
        <v>1.02352928</v>
      </c>
      <c r="AN614">
        <f t="shared" si="169"/>
        <v>1.6623559214823884E-2</v>
      </c>
      <c r="AO614">
        <f t="shared" si="169"/>
        <v>-1.1575981927798039E-2</v>
      </c>
      <c r="AP614">
        <f t="shared" si="166"/>
        <v>-1.4677382931742696E-2</v>
      </c>
      <c r="AQ614">
        <f t="shared" si="165"/>
        <v>-7.2536913220872107E-2</v>
      </c>
      <c r="AR614">
        <f t="shared" si="165"/>
        <v>5.0843691128091166E-2</v>
      </c>
      <c r="AS614">
        <f t="shared" si="165"/>
        <v>-0.40805263047883306</v>
      </c>
      <c r="AT614">
        <f t="shared" si="165"/>
        <v>-0.2954511463219201</v>
      </c>
      <c r="AU614">
        <f t="shared" si="165"/>
        <v>2.3103047270400006</v>
      </c>
      <c r="AV614">
        <f t="shared" si="165"/>
        <v>0.33921244206391127</v>
      </c>
      <c r="AW614">
        <f t="shared" si="165"/>
        <v>-0.72953995722752041</v>
      </c>
    </row>
    <row r="615" spans="1:49" x14ac:dyDescent="0.25">
      <c r="A615">
        <v>0.6</v>
      </c>
      <c r="B615">
        <v>8.1</v>
      </c>
      <c r="C615">
        <v>24</v>
      </c>
      <c r="D615">
        <v>0.4</v>
      </c>
      <c r="E615">
        <f t="shared" si="160"/>
        <v>0.67247450980392165</v>
      </c>
      <c r="F615" t="str">
        <f t="shared" si="161"/>
        <v/>
      </c>
      <c r="G615">
        <f t="shared" si="158"/>
        <v>-1217289.965229851</v>
      </c>
      <c r="H615">
        <f t="shared" si="159"/>
        <v>-462939.6730525071</v>
      </c>
      <c r="I615">
        <f t="shared" si="162"/>
        <v>-9.546238012359029E-2</v>
      </c>
      <c r="J615">
        <f t="shared" si="163"/>
        <v>-4.48205929864529E-3</v>
      </c>
      <c r="K615">
        <f t="shared" ref="K615:Z630" si="170">K$4*$A615^K$1*$D615^K$2*$E615^K$3</f>
        <v>5.3671799999999999E-2</v>
      </c>
      <c r="L615">
        <f t="shared" si="170"/>
        <v>-0.20332710637098039</v>
      </c>
      <c r="M615">
        <f t="shared" si="170"/>
        <v>0.173345</v>
      </c>
      <c r="N615">
        <f t="shared" si="170"/>
        <v>-2.8909763441640639E-2</v>
      </c>
      <c r="O615">
        <f t="shared" si="170"/>
        <v>-2.2750516224000008E-2</v>
      </c>
      <c r="P615">
        <f t="shared" si="170"/>
        <v>8.6787557723289818E-3</v>
      </c>
      <c r="Q615">
        <f t="shared" si="170"/>
        <v>-1.805744947200001E-6</v>
      </c>
      <c r="R615">
        <f t="shared" si="170"/>
        <v>-1.6284416954675841E-3</v>
      </c>
      <c r="S615">
        <f t="shared" si="170"/>
        <v>6.6304742400000005E-2</v>
      </c>
      <c r="T615">
        <f t="shared" si="170"/>
        <v>4.2352696799999999E-2</v>
      </c>
      <c r="U615">
        <f t="shared" si="170"/>
        <v>-3.7428718080000003E-3</v>
      </c>
      <c r="V615">
        <f t="shared" si="170"/>
        <v>5.4776653286901969E-2</v>
      </c>
      <c r="W615">
        <f t="shared" si="170"/>
        <v>-4.1416139538164705E-2</v>
      </c>
      <c r="X615">
        <f t="shared" si="170"/>
        <v>-6.1965353159620727E-2</v>
      </c>
      <c r="Y615">
        <f t="shared" si="170"/>
        <v>-0.10347458399999999</v>
      </c>
      <c r="Z615">
        <f t="shared" si="170"/>
        <v>-2.7375446400000003E-2</v>
      </c>
      <c r="AA615">
        <f t="shared" si="169"/>
        <v>-9.2513899999999996E-2</v>
      </c>
      <c r="AB615">
        <f t="shared" si="169"/>
        <v>-1.9664000000000004E-2</v>
      </c>
      <c r="AC615">
        <f t="shared" si="169"/>
        <v>8.2060638785411782E-2</v>
      </c>
      <c r="AD615">
        <f t="shared" si="169"/>
        <v>-0.13274084944520326</v>
      </c>
      <c r="AE615">
        <f t="shared" si="169"/>
        <v>-3.8318150400000001E-2</v>
      </c>
      <c r="AF615">
        <f t="shared" si="169"/>
        <v>-0.16495261745882353</v>
      </c>
      <c r="AG615">
        <f t="shared" si="169"/>
        <v>1.6758095872000014E-5</v>
      </c>
      <c r="AH615">
        <f t="shared" si="169"/>
        <v>3.0422304000000001E-4</v>
      </c>
      <c r="AI615">
        <f t="shared" si="169"/>
        <v>1.1817954705260029E-5</v>
      </c>
      <c r="AJ615">
        <f t="shared" si="169"/>
        <v>3.1135765628498825E-2</v>
      </c>
      <c r="AK615">
        <f t="shared" si="169"/>
        <v>3.7333646335260698E-6</v>
      </c>
      <c r="AL615">
        <f t="shared" si="169"/>
        <v>2.2558510328779952E-2</v>
      </c>
      <c r="AM615">
        <f t="shared" si="169"/>
        <v>0.25588232</v>
      </c>
      <c r="AN615">
        <f t="shared" si="169"/>
        <v>1.0362092263229649E-6</v>
      </c>
      <c r="AO615">
        <f t="shared" si="169"/>
        <v>-1.182227941562353E-2</v>
      </c>
      <c r="AP615">
        <f t="shared" si="166"/>
        <v>-1.5966956527074184E-2</v>
      </c>
      <c r="AQ615">
        <f t="shared" si="165"/>
        <v>-4.7285267106408268E-3</v>
      </c>
      <c r="AR615">
        <f t="shared" si="165"/>
        <v>1.3539643164900505E-2</v>
      </c>
      <c r="AS615">
        <f t="shared" si="165"/>
        <v>-2.6045912583755302E-2</v>
      </c>
      <c r="AT615">
        <f t="shared" si="165"/>
        <v>-1.1541060403200004E-3</v>
      </c>
      <c r="AU615">
        <f t="shared" si="165"/>
        <v>3.6098511360000009E-2</v>
      </c>
      <c r="AV615">
        <f t="shared" si="165"/>
        <v>2.1651858004079445E-2</v>
      </c>
      <c r="AW615">
        <f t="shared" si="165"/>
        <v>-1.781103411200001E-4</v>
      </c>
    </row>
    <row r="616" spans="1:49" x14ac:dyDescent="0.25">
      <c r="A616">
        <v>0.6</v>
      </c>
      <c r="B616">
        <v>8.1</v>
      </c>
      <c r="C616">
        <v>24</v>
      </c>
      <c r="D616">
        <v>0.6</v>
      </c>
      <c r="E616">
        <f t="shared" si="160"/>
        <v>0.67247450980392165</v>
      </c>
      <c r="F616" t="str">
        <f t="shared" si="161"/>
        <v/>
      </c>
      <c r="G616">
        <f t="shared" si="158"/>
        <v>162338.58205720133</v>
      </c>
      <c r="H616">
        <f t="shared" si="159"/>
        <v>573956.1244756144</v>
      </c>
      <c r="I616">
        <f t="shared" si="162"/>
        <v>1.2730925146616973E-2</v>
      </c>
      <c r="J616">
        <f t="shared" si="163"/>
        <v>5.5568911771114613E-3</v>
      </c>
      <c r="K616">
        <f t="shared" si="170"/>
        <v>5.3671799999999999E-2</v>
      </c>
      <c r="L616">
        <f t="shared" si="170"/>
        <v>-0.20332710637098039</v>
      </c>
      <c r="M616">
        <f t="shared" si="170"/>
        <v>0.26001749999999996</v>
      </c>
      <c r="N616">
        <f t="shared" si="170"/>
        <v>-2.8909763441640639E-2</v>
      </c>
      <c r="O616">
        <f t="shared" si="170"/>
        <v>-5.1188661504000005E-2</v>
      </c>
      <c r="P616">
        <f t="shared" si="170"/>
        <v>1.3018133658493473E-2</v>
      </c>
      <c r="Q616">
        <f t="shared" si="170"/>
        <v>-2.0568563539199999E-5</v>
      </c>
      <c r="R616">
        <f t="shared" si="170"/>
        <v>-2.4426625432013762E-3</v>
      </c>
      <c r="S616">
        <f t="shared" si="170"/>
        <v>0.1491856704</v>
      </c>
      <c r="T616">
        <f t="shared" si="170"/>
        <v>4.2352696799999999E-2</v>
      </c>
      <c r="U616">
        <f t="shared" si="170"/>
        <v>-1.2632192351999997E-2</v>
      </c>
      <c r="V616">
        <f t="shared" si="170"/>
        <v>8.2164979930352947E-2</v>
      </c>
      <c r="W616">
        <f t="shared" si="170"/>
        <v>-6.2124209307247061E-2</v>
      </c>
      <c r="X616">
        <f t="shared" si="170"/>
        <v>-6.1965353159620727E-2</v>
      </c>
      <c r="Y616">
        <f t="shared" si="170"/>
        <v>-0.10347458399999999</v>
      </c>
      <c r="Z616">
        <f t="shared" si="170"/>
        <v>-6.1594754399999993E-2</v>
      </c>
      <c r="AA616">
        <f t="shared" si="169"/>
        <v>-9.2513899999999996E-2</v>
      </c>
      <c r="AB616">
        <f t="shared" si="169"/>
        <v>-4.4243999999999999E-2</v>
      </c>
      <c r="AC616">
        <f t="shared" si="169"/>
        <v>0.12309095817811766</v>
      </c>
      <c r="AD616">
        <f t="shared" si="169"/>
        <v>-0.13274084944520326</v>
      </c>
      <c r="AE616">
        <f t="shared" si="169"/>
        <v>-8.6215838399999981E-2</v>
      </c>
      <c r="AF616">
        <f t="shared" si="169"/>
        <v>-0.24742892618823528</v>
      </c>
      <c r="AG616">
        <f t="shared" si="169"/>
        <v>2.86327778688E-4</v>
      </c>
      <c r="AH616">
        <f t="shared" si="169"/>
        <v>4.5633456000000001E-4</v>
      </c>
      <c r="AI616">
        <f t="shared" si="169"/>
        <v>8.9742593543068287E-5</v>
      </c>
      <c r="AJ616">
        <f t="shared" si="169"/>
        <v>3.1135765628498825E-2</v>
      </c>
      <c r="AK616">
        <f t="shared" si="169"/>
        <v>1.8900158457225719E-5</v>
      </c>
      <c r="AL616">
        <f t="shared" si="169"/>
        <v>3.3837765493169927E-2</v>
      </c>
      <c r="AM616">
        <f t="shared" si="169"/>
        <v>0.38382347999999999</v>
      </c>
      <c r="AN616">
        <f t="shared" si="169"/>
        <v>1.770460607787752E-5</v>
      </c>
      <c r="AO616">
        <f t="shared" si="169"/>
        <v>-1.182227941562353E-2</v>
      </c>
      <c r="AP616">
        <f t="shared" si="166"/>
        <v>-1.5966956527074184E-2</v>
      </c>
      <c r="AQ616">
        <f t="shared" si="165"/>
        <v>-1.0639185098941857E-2</v>
      </c>
      <c r="AR616">
        <f t="shared" si="165"/>
        <v>2.0309464747350757E-2</v>
      </c>
      <c r="AS616">
        <f t="shared" si="165"/>
        <v>-5.8603303313449429E-2</v>
      </c>
      <c r="AT616">
        <f t="shared" si="165"/>
        <v>-5.8426618291199991E-3</v>
      </c>
      <c r="AU616">
        <f t="shared" si="165"/>
        <v>0.12183247584000001</v>
      </c>
      <c r="AV616">
        <f t="shared" si="165"/>
        <v>4.8716680509178732E-2</v>
      </c>
      <c r="AW616">
        <f t="shared" si="165"/>
        <v>-2.0287881043199998E-3</v>
      </c>
    </row>
    <row r="617" spans="1:49" x14ac:dyDescent="0.25">
      <c r="A617">
        <v>0.6</v>
      </c>
      <c r="B617">
        <v>8.1</v>
      </c>
      <c r="C617">
        <v>24</v>
      </c>
      <c r="D617">
        <v>0.8</v>
      </c>
      <c r="E617">
        <f t="shared" si="160"/>
        <v>0.67247450980392165</v>
      </c>
      <c r="F617">
        <f t="shared" si="161"/>
        <v>0.8657360818238935</v>
      </c>
      <c r="G617">
        <f t="shared" si="158"/>
        <v>1536760.5841122379</v>
      </c>
      <c r="H617">
        <f t="shared" si="159"/>
        <v>1963462.1104727359</v>
      </c>
      <c r="I617">
        <f t="shared" si="162"/>
        <v>0.12051592244233478</v>
      </c>
      <c r="J617">
        <f t="shared" si="163"/>
        <v>1.9009720104035857E-2</v>
      </c>
      <c r="K617">
        <f t="shared" si="170"/>
        <v>5.3671799999999999E-2</v>
      </c>
      <c r="L617">
        <f t="shared" si="170"/>
        <v>-0.20332710637098039</v>
      </c>
      <c r="M617">
        <f t="shared" si="170"/>
        <v>0.34669</v>
      </c>
      <c r="N617">
        <f t="shared" si="170"/>
        <v>-2.8909763441640639E-2</v>
      </c>
      <c r="O617">
        <f t="shared" si="170"/>
        <v>-9.1002064896000032E-2</v>
      </c>
      <c r="P617">
        <f t="shared" si="170"/>
        <v>1.7357511544657964E-2</v>
      </c>
      <c r="Q617">
        <f t="shared" si="170"/>
        <v>-1.1556767662080007E-4</v>
      </c>
      <c r="R617">
        <f t="shared" si="170"/>
        <v>-3.2568833909351683E-3</v>
      </c>
      <c r="S617">
        <f t="shared" si="170"/>
        <v>0.26521896960000002</v>
      </c>
      <c r="T617">
        <f t="shared" si="170"/>
        <v>4.2352696799999999E-2</v>
      </c>
      <c r="U617">
        <f t="shared" si="170"/>
        <v>-2.9942974464000002E-2</v>
      </c>
      <c r="V617">
        <f t="shared" si="170"/>
        <v>0.10955330657380394</v>
      </c>
      <c r="W617">
        <f t="shared" si="170"/>
        <v>-8.283227907632941E-2</v>
      </c>
      <c r="X617">
        <f t="shared" si="170"/>
        <v>-6.1965353159620727E-2</v>
      </c>
      <c r="Y617">
        <f t="shared" si="170"/>
        <v>-0.10347458399999999</v>
      </c>
      <c r="Z617">
        <f t="shared" si="170"/>
        <v>-0.10950178560000001</v>
      </c>
      <c r="AA617">
        <f t="shared" si="169"/>
        <v>-9.2513899999999996E-2</v>
      </c>
      <c r="AB617">
        <f t="shared" si="169"/>
        <v>-7.8656000000000018E-2</v>
      </c>
      <c r="AC617">
        <f t="shared" si="169"/>
        <v>0.16412127757082356</v>
      </c>
      <c r="AD617">
        <f t="shared" si="169"/>
        <v>-0.13274084944520326</v>
      </c>
      <c r="AE617">
        <f t="shared" si="169"/>
        <v>-0.1532726016</v>
      </c>
      <c r="AF617">
        <f t="shared" si="169"/>
        <v>-0.32990523491764706</v>
      </c>
      <c r="AG617">
        <f t="shared" si="169"/>
        <v>2.1450362716160017E-3</v>
      </c>
      <c r="AH617">
        <f t="shared" si="169"/>
        <v>6.0844608000000001E-4</v>
      </c>
      <c r="AI617">
        <f t="shared" si="169"/>
        <v>3.7817455056832092E-4</v>
      </c>
      <c r="AJ617">
        <f t="shared" si="169"/>
        <v>3.1135765628498825E-2</v>
      </c>
      <c r="AK617">
        <f t="shared" si="169"/>
        <v>5.9733834136417116E-5</v>
      </c>
      <c r="AL617">
        <f t="shared" si="169"/>
        <v>4.5117020657559903E-2</v>
      </c>
      <c r="AM617">
        <f t="shared" si="169"/>
        <v>0.51176463999999999</v>
      </c>
      <c r="AN617">
        <f t="shared" si="169"/>
        <v>1.3263478096933951E-4</v>
      </c>
      <c r="AO617">
        <f t="shared" si="169"/>
        <v>-1.182227941562353E-2</v>
      </c>
      <c r="AP617">
        <f t="shared" si="166"/>
        <v>-1.5966956527074184E-2</v>
      </c>
      <c r="AQ617">
        <f t="shared" si="165"/>
        <v>-1.8914106842563307E-2</v>
      </c>
      <c r="AR617">
        <f t="shared" si="165"/>
        <v>2.707928632980101E-2</v>
      </c>
      <c r="AS617">
        <f t="shared" si="165"/>
        <v>-0.10418365033502121</v>
      </c>
      <c r="AT617">
        <f t="shared" si="165"/>
        <v>-1.8465696645120006E-2</v>
      </c>
      <c r="AU617">
        <f t="shared" si="165"/>
        <v>0.28878809088000007</v>
      </c>
      <c r="AV617">
        <f t="shared" si="165"/>
        <v>8.6607432016317779E-2</v>
      </c>
      <c r="AW617">
        <f t="shared" si="165"/>
        <v>-1.1399061831680006E-2</v>
      </c>
    </row>
    <row r="618" spans="1:49" x14ac:dyDescent="0.25">
      <c r="A618">
        <v>0.6</v>
      </c>
      <c r="B618">
        <v>8.1</v>
      </c>
      <c r="C618">
        <v>24</v>
      </c>
      <c r="D618">
        <v>1</v>
      </c>
      <c r="E618">
        <f t="shared" si="160"/>
        <v>0.67247450980392165</v>
      </c>
      <c r="F618" t="str">
        <f t="shared" si="161"/>
        <v/>
      </c>
      <c r="G618">
        <f t="shared" si="158"/>
        <v>2868216.1724044411</v>
      </c>
      <c r="H618">
        <f t="shared" si="159"/>
        <v>3819591.3545539216</v>
      </c>
      <c r="I618">
        <f t="shared" si="162"/>
        <v>0.22493140529175501</v>
      </c>
      <c r="J618">
        <f t="shared" si="163"/>
        <v>3.6980271824233642E-2</v>
      </c>
      <c r="K618">
        <f t="shared" si="170"/>
        <v>5.3671799999999999E-2</v>
      </c>
      <c r="L618">
        <f t="shared" si="170"/>
        <v>-0.20332710637098039</v>
      </c>
      <c r="M618">
        <f t="shared" si="170"/>
        <v>0.43336249999999998</v>
      </c>
      <c r="N618">
        <f t="shared" si="170"/>
        <v>-2.8909763441640639E-2</v>
      </c>
      <c r="O618">
        <f t="shared" si="170"/>
        <v>-0.14219072640000002</v>
      </c>
      <c r="P618">
        <f t="shared" si="170"/>
        <v>2.1696889430822455E-2</v>
      </c>
      <c r="Q618">
        <f t="shared" si="170"/>
        <v>-4.408557E-4</v>
      </c>
      <c r="R618">
        <f t="shared" si="170"/>
        <v>-4.0711042386689603E-3</v>
      </c>
      <c r="S618">
        <f t="shared" si="170"/>
        <v>0.41440463999999999</v>
      </c>
      <c r="T618">
        <f t="shared" si="170"/>
        <v>4.2352696799999999E-2</v>
      </c>
      <c r="U618">
        <f t="shared" si="170"/>
        <v>-5.8482371999999991E-2</v>
      </c>
      <c r="V618">
        <f t="shared" si="170"/>
        <v>0.13694163321725492</v>
      </c>
      <c r="W618">
        <f t="shared" si="170"/>
        <v>-0.10354034884541177</v>
      </c>
      <c r="X618">
        <f t="shared" si="170"/>
        <v>-6.1965353159620727E-2</v>
      </c>
      <c r="Y618">
        <f t="shared" si="170"/>
        <v>-0.10347458399999999</v>
      </c>
      <c r="Z618">
        <f t="shared" si="170"/>
        <v>-0.17109653999999999</v>
      </c>
      <c r="AA618">
        <f t="shared" si="169"/>
        <v>-9.2513899999999996E-2</v>
      </c>
      <c r="AB618">
        <f t="shared" si="169"/>
        <v>-0.1229</v>
      </c>
      <c r="AC618">
        <f t="shared" si="169"/>
        <v>0.20515159696352944</v>
      </c>
      <c r="AD618">
        <f t="shared" si="169"/>
        <v>-0.13274084944520326</v>
      </c>
      <c r="AE618">
        <f t="shared" si="169"/>
        <v>-0.23948843999999997</v>
      </c>
      <c r="AF618">
        <f t="shared" si="169"/>
        <v>-0.41238154364705881</v>
      </c>
      <c r="AG618">
        <f t="shared" si="169"/>
        <v>1.0228330000000001E-2</v>
      </c>
      <c r="AH618">
        <f t="shared" si="169"/>
        <v>7.6055760000000002E-4</v>
      </c>
      <c r="AI618">
        <f t="shared" si="169"/>
        <v>1.1540971391855491E-3</v>
      </c>
      <c r="AJ618">
        <f t="shared" si="169"/>
        <v>3.1135765628498825E-2</v>
      </c>
      <c r="AK618">
        <f t="shared" si="169"/>
        <v>1.4583455599711205E-4</v>
      </c>
      <c r="AL618">
        <f t="shared" si="169"/>
        <v>5.6396275821949879E-2</v>
      </c>
      <c r="AM618">
        <f t="shared" si="169"/>
        <v>0.63970579999999999</v>
      </c>
      <c r="AN618">
        <f t="shared" si="169"/>
        <v>6.3245192036313728E-4</v>
      </c>
      <c r="AO618">
        <f t="shared" si="169"/>
        <v>-1.182227941562353E-2</v>
      </c>
      <c r="AP618">
        <f t="shared" si="166"/>
        <v>-1.5966956527074184E-2</v>
      </c>
      <c r="AQ618">
        <f t="shared" si="165"/>
        <v>-2.9553291941505161E-2</v>
      </c>
      <c r="AR618">
        <f t="shared" si="165"/>
        <v>3.3849107912251257E-2</v>
      </c>
      <c r="AS618">
        <f t="shared" si="165"/>
        <v>-0.16278695364847062</v>
      </c>
      <c r="AT618">
        <f t="shared" si="165"/>
        <v>-4.5082267199999998E-2</v>
      </c>
      <c r="AU618">
        <f t="shared" si="165"/>
        <v>0.56403924000000005</v>
      </c>
      <c r="AV618">
        <f t="shared" si="165"/>
        <v>0.1353241125254965</v>
      </c>
      <c r="AW618">
        <f t="shared" si="165"/>
        <v>-4.3483969999999997E-2</v>
      </c>
    </row>
    <row r="619" spans="1:49" x14ac:dyDescent="0.25">
      <c r="A619">
        <v>0.6</v>
      </c>
      <c r="B619">
        <v>8.1</v>
      </c>
      <c r="C619">
        <v>24</v>
      </c>
      <c r="D619">
        <v>1.2</v>
      </c>
      <c r="E619">
        <f t="shared" si="160"/>
        <v>0.67247450980392165</v>
      </c>
      <c r="F619" t="str">
        <f t="shared" si="161"/>
        <v/>
      </c>
      <c r="G619">
        <f t="shared" si="158"/>
        <v>4116829.9661550745</v>
      </c>
      <c r="H619">
        <f t="shared" si="159"/>
        <v>6153364.3481165841</v>
      </c>
      <c r="I619">
        <f t="shared" si="162"/>
        <v>0.32285026440604531</v>
      </c>
      <c r="J619">
        <f t="shared" si="163"/>
        <v>5.9575243816488002E-2</v>
      </c>
      <c r="K619">
        <f t="shared" si="170"/>
        <v>5.3671799999999999E-2</v>
      </c>
      <c r="L619">
        <f t="shared" si="170"/>
        <v>-0.20332710637098039</v>
      </c>
      <c r="M619">
        <f t="shared" si="170"/>
        <v>0.52003499999999991</v>
      </c>
      <c r="N619">
        <f t="shared" si="170"/>
        <v>-2.8909763441640639E-2</v>
      </c>
      <c r="O619">
        <f t="shared" si="170"/>
        <v>-0.20475464601600002</v>
      </c>
      <c r="P619">
        <f t="shared" si="170"/>
        <v>2.6036267316986945E-2</v>
      </c>
      <c r="Q619">
        <f t="shared" si="170"/>
        <v>-1.3163880665087999E-3</v>
      </c>
      <c r="R619">
        <f t="shared" si="170"/>
        <v>-4.8853250864027524E-3</v>
      </c>
      <c r="S619">
        <f t="shared" si="170"/>
        <v>0.59674268159999999</v>
      </c>
      <c r="T619">
        <f t="shared" si="170"/>
        <v>4.2352696799999999E-2</v>
      </c>
      <c r="U619">
        <f t="shared" si="170"/>
        <v>-0.10105753881599998</v>
      </c>
      <c r="V619">
        <f t="shared" si="170"/>
        <v>0.16432995986070589</v>
      </c>
      <c r="W619">
        <f t="shared" si="170"/>
        <v>-0.12424841861449412</v>
      </c>
      <c r="X619">
        <f t="shared" si="170"/>
        <v>-6.1965353159620727E-2</v>
      </c>
      <c r="Y619">
        <f t="shared" si="170"/>
        <v>-0.10347458399999999</v>
      </c>
      <c r="Z619">
        <f t="shared" si="170"/>
        <v>-0.24637901759999997</v>
      </c>
      <c r="AA619">
        <f t="shared" si="169"/>
        <v>-9.2513899999999996E-2</v>
      </c>
      <c r="AB619">
        <f t="shared" si="169"/>
        <v>-0.17697599999999999</v>
      </c>
      <c r="AC619">
        <f t="shared" si="169"/>
        <v>0.24618191635623532</v>
      </c>
      <c r="AD619">
        <f t="shared" si="169"/>
        <v>-0.13274084944520326</v>
      </c>
      <c r="AE619">
        <f t="shared" si="169"/>
        <v>-0.34486335359999992</v>
      </c>
      <c r="AF619">
        <f t="shared" si="169"/>
        <v>-0.49485785237647056</v>
      </c>
      <c r="AG619">
        <f t="shared" si="169"/>
        <v>3.6649955672064E-2</v>
      </c>
      <c r="AH619">
        <f t="shared" si="169"/>
        <v>9.1266912000000002E-4</v>
      </c>
      <c r="AI619">
        <f t="shared" si="169"/>
        <v>2.8717629933781852E-3</v>
      </c>
      <c r="AJ619">
        <f t="shared" si="169"/>
        <v>3.1135765628498825E-2</v>
      </c>
      <c r="AK619">
        <f t="shared" si="169"/>
        <v>3.0240253531561151E-4</v>
      </c>
      <c r="AL619">
        <f t="shared" si="169"/>
        <v>6.7675530986339855E-2</v>
      </c>
      <c r="AM619">
        <f t="shared" si="169"/>
        <v>0.76764695999999999</v>
      </c>
      <c r="AN619">
        <f t="shared" si="169"/>
        <v>2.2661895779683226E-3</v>
      </c>
      <c r="AO619">
        <f t="shared" si="169"/>
        <v>-1.182227941562353E-2</v>
      </c>
      <c r="AP619">
        <f t="shared" si="166"/>
        <v>-1.5966956527074184E-2</v>
      </c>
      <c r="AQ619">
        <f t="shared" si="165"/>
        <v>-4.2556740395767428E-2</v>
      </c>
      <c r="AR619">
        <f t="shared" si="165"/>
        <v>4.0618929494701514E-2</v>
      </c>
      <c r="AS619">
        <f t="shared" si="165"/>
        <v>-0.23441321325379771</v>
      </c>
      <c r="AT619">
        <f t="shared" si="165"/>
        <v>-9.3482589265919985E-2</v>
      </c>
      <c r="AU619">
        <f t="shared" si="165"/>
        <v>0.97465980672000008</v>
      </c>
      <c r="AV619">
        <f t="shared" si="165"/>
        <v>0.19486672203671493</v>
      </c>
      <c r="AW619">
        <f t="shared" si="165"/>
        <v>-0.12984243867647999</v>
      </c>
    </row>
    <row r="620" spans="1:49" x14ac:dyDescent="0.25">
      <c r="A620">
        <v>0.6</v>
      </c>
      <c r="B620">
        <v>8.1</v>
      </c>
      <c r="C620">
        <v>24</v>
      </c>
      <c r="D620">
        <v>1.4</v>
      </c>
      <c r="E620">
        <f t="shared" si="160"/>
        <v>0.67247450980392165</v>
      </c>
      <c r="F620" t="str">
        <f t="shared" si="161"/>
        <v/>
      </c>
      <c r="G620">
        <f t="shared" si="158"/>
        <v>5239445.3819151772</v>
      </c>
      <c r="H620">
        <f t="shared" si="159"/>
        <v>8854914.8895174973</v>
      </c>
      <c r="I620">
        <f t="shared" si="162"/>
        <v>0.41088807184139847</v>
      </c>
      <c r="J620">
        <f t="shared" si="163"/>
        <v>8.5730940616042306E-2</v>
      </c>
      <c r="K620">
        <f t="shared" si="170"/>
        <v>5.3671799999999999E-2</v>
      </c>
      <c r="L620">
        <f t="shared" si="170"/>
        <v>-0.20332710637098039</v>
      </c>
      <c r="M620">
        <f t="shared" si="170"/>
        <v>0.60670749999999996</v>
      </c>
      <c r="N620">
        <f t="shared" si="170"/>
        <v>-2.8909763441640639E-2</v>
      </c>
      <c r="O620">
        <f t="shared" si="170"/>
        <v>-0.27869382374399998</v>
      </c>
      <c r="P620">
        <f t="shared" si="170"/>
        <v>3.0375645203151433E-2</v>
      </c>
      <c r="Q620">
        <f t="shared" si="170"/>
        <v>-3.3194388639551987E-3</v>
      </c>
      <c r="R620">
        <f t="shared" si="170"/>
        <v>-5.6995459341365445E-3</v>
      </c>
      <c r="S620">
        <f t="shared" si="170"/>
        <v>0.81223309439999991</v>
      </c>
      <c r="T620">
        <f t="shared" si="170"/>
        <v>4.2352696799999999E-2</v>
      </c>
      <c r="U620">
        <f t="shared" si="170"/>
        <v>-0.16047562876799992</v>
      </c>
      <c r="V620">
        <f t="shared" si="170"/>
        <v>0.19171828650415687</v>
      </c>
      <c r="W620">
        <f t="shared" si="170"/>
        <v>-0.14495648838357647</v>
      </c>
      <c r="X620">
        <f t="shared" si="170"/>
        <v>-6.1965353159620727E-2</v>
      </c>
      <c r="Y620">
        <f t="shared" si="170"/>
        <v>-0.10347458399999999</v>
      </c>
      <c r="Z620">
        <f t="shared" si="170"/>
        <v>-0.33534921839999993</v>
      </c>
      <c r="AA620">
        <f t="shared" si="169"/>
        <v>-9.2513899999999996E-2</v>
      </c>
      <c r="AB620">
        <f t="shared" si="169"/>
        <v>-0.24088399999999996</v>
      </c>
      <c r="AC620">
        <f t="shared" si="169"/>
        <v>0.28721223574894117</v>
      </c>
      <c r="AD620">
        <f t="shared" si="169"/>
        <v>-0.13274084944520326</v>
      </c>
      <c r="AE620">
        <f t="shared" si="169"/>
        <v>-0.46939734239999986</v>
      </c>
      <c r="AF620">
        <f t="shared" si="169"/>
        <v>-0.57733416110588232</v>
      </c>
      <c r="AG620">
        <f t="shared" si="169"/>
        <v>0.10782041053683195</v>
      </c>
      <c r="AH620">
        <f t="shared" si="169"/>
        <v>1.06478064E-3</v>
      </c>
      <c r="AI620">
        <f t="shared" si="169"/>
        <v>6.2070113978532852E-3</v>
      </c>
      <c r="AJ620">
        <f t="shared" si="169"/>
        <v>3.1135765628498825E-2</v>
      </c>
      <c r="AK620">
        <f t="shared" si="169"/>
        <v>5.6023803031850553E-4</v>
      </c>
      <c r="AL620">
        <f t="shared" si="169"/>
        <v>7.895478615072983E-2</v>
      </c>
      <c r="AM620">
        <f t="shared" si="169"/>
        <v>0.89558811999999988</v>
      </c>
      <c r="AN620">
        <f t="shared" si="169"/>
        <v>6.6668973037007214E-3</v>
      </c>
      <c r="AO620">
        <f t="shared" si="169"/>
        <v>-1.182227941562353E-2</v>
      </c>
      <c r="AP620">
        <f t="shared" si="166"/>
        <v>-1.5966956527074184E-2</v>
      </c>
      <c r="AQ620">
        <f t="shared" si="165"/>
        <v>-5.7924452205350113E-2</v>
      </c>
      <c r="AR620">
        <f t="shared" si="165"/>
        <v>4.7388751077151757E-2</v>
      </c>
      <c r="AS620">
        <f t="shared" si="165"/>
        <v>-0.31906242915100236</v>
      </c>
      <c r="AT620">
        <f t="shared" si="165"/>
        <v>-0.17318803767551993</v>
      </c>
      <c r="AU620">
        <f t="shared" si="165"/>
        <v>1.5477236745599998</v>
      </c>
      <c r="AV620">
        <f t="shared" si="165"/>
        <v>0.2652352605499731</v>
      </c>
      <c r="AW620">
        <f t="shared" si="165"/>
        <v>-0.32741411753791982</v>
      </c>
    </row>
    <row r="621" spans="1:49" x14ac:dyDescent="0.25">
      <c r="A621">
        <v>0.6</v>
      </c>
      <c r="B621">
        <v>8.1</v>
      </c>
      <c r="C621">
        <v>24</v>
      </c>
      <c r="D621">
        <v>1.6</v>
      </c>
      <c r="E621">
        <f t="shared" si="160"/>
        <v>0.67247450980392165</v>
      </c>
      <c r="F621" t="str">
        <f t="shared" si="161"/>
        <v/>
      </c>
      <c r="G621">
        <f t="shared" si="158"/>
        <v>6188199.9008271424</v>
      </c>
      <c r="H621">
        <f t="shared" si="159"/>
        <v>11691084.024412408</v>
      </c>
      <c r="I621">
        <f t="shared" si="162"/>
        <v>0.48529135053042172</v>
      </c>
      <c r="J621">
        <f t="shared" si="163"/>
        <v>0.11318997898224584</v>
      </c>
      <c r="K621">
        <f t="shared" si="170"/>
        <v>5.3671799999999999E-2</v>
      </c>
      <c r="L621">
        <f t="shared" si="170"/>
        <v>-0.20332710637098039</v>
      </c>
      <c r="M621">
        <f t="shared" si="170"/>
        <v>0.69338</v>
      </c>
      <c r="N621">
        <f t="shared" si="170"/>
        <v>-2.8909763441640639E-2</v>
      </c>
      <c r="O621">
        <f t="shared" si="170"/>
        <v>-0.36400825958400013</v>
      </c>
      <c r="P621">
        <f t="shared" si="170"/>
        <v>3.4715023089315927E-2</v>
      </c>
      <c r="Q621">
        <f t="shared" si="170"/>
        <v>-7.3963313037312042E-3</v>
      </c>
      <c r="R621">
        <f t="shared" si="170"/>
        <v>-6.5137667818703365E-3</v>
      </c>
      <c r="S621">
        <f t="shared" si="170"/>
        <v>1.0608758784000001</v>
      </c>
      <c r="T621">
        <f t="shared" si="170"/>
        <v>4.2352696799999999E-2</v>
      </c>
      <c r="U621">
        <f t="shared" si="170"/>
        <v>-0.23954379571200002</v>
      </c>
      <c r="V621">
        <f t="shared" si="170"/>
        <v>0.21910661314760788</v>
      </c>
      <c r="W621">
        <f t="shared" si="170"/>
        <v>-0.16566455815265882</v>
      </c>
      <c r="X621">
        <f t="shared" si="170"/>
        <v>-6.1965353159620727E-2</v>
      </c>
      <c r="Y621">
        <f t="shared" si="170"/>
        <v>-0.10347458399999999</v>
      </c>
      <c r="Z621">
        <f t="shared" si="170"/>
        <v>-0.43800714240000005</v>
      </c>
      <c r="AA621">
        <f t="shared" si="169"/>
        <v>-9.2513899999999996E-2</v>
      </c>
      <c r="AB621">
        <f t="shared" si="169"/>
        <v>-0.31462400000000007</v>
      </c>
      <c r="AC621">
        <f t="shared" si="169"/>
        <v>0.32824255514164713</v>
      </c>
      <c r="AD621">
        <f t="shared" si="169"/>
        <v>-0.13274084944520326</v>
      </c>
      <c r="AE621">
        <f t="shared" si="169"/>
        <v>-0.61309040640000001</v>
      </c>
      <c r="AF621">
        <f t="shared" si="169"/>
        <v>-0.65981046983529412</v>
      </c>
      <c r="AG621">
        <f t="shared" si="169"/>
        <v>0.27456464276684822</v>
      </c>
      <c r="AH621">
        <f t="shared" si="169"/>
        <v>1.21689216E-3</v>
      </c>
      <c r="AI621">
        <f t="shared" si="169"/>
        <v>1.2101585618186269E-2</v>
      </c>
      <c r="AJ621">
        <f t="shared" si="169"/>
        <v>3.1135765628498825E-2</v>
      </c>
      <c r="AK621">
        <f t="shared" si="169"/>
        <v>9.5574134618267386E-4</v>
      </c>
      <c r="AL621">
        <f t="shared" si="169"/>
        <v>9.0234041315119806E-2</v>
      </c>
      <c r="AM621">
        <f t="shared" si="169"/>
        <v>1.02352928</v>
      </c>
      <c r="AN621">
        <f t="shared" si="169"/>
        <v>1.6977251964075457E-2</v>
      </c>
      <c r="AO621">
        <f t="shared" si="169"/>
        <v>-1.182227941562353E-2</v>
      </c>
      <c r="AP621">
        <f t="shared" si="166"/>
        <v>-1.5966956527074184E-2</v>
      </c>
      <c r="AQ621">
        <f t="shared" si="165"/>
        <v>-7.5656427370253229E-2</v>
      </c>
      <c r="AR621">
        <f t="shared" si="165"/>
        <v>5.4158572659602021E-2</v>
      </c>
      <c r="AS621">
        <f t="shared" si="165"/>
        <v>-0.41673460134008483</v>
      </c>
      <c r="AT621">
        <f t="shared" si="165"/>
        <v>-0.2954511463219201</v>
      </c>
      <c r="AU621">
        <f t="shared" si="165"/>
        <v>2.3103047270400006</v>
      </c>
      <c r="AV621">
        <f t="shared" si="165"/>
        <v>0.34642972806527111</v>
      </c>
      <c r="AW621">
        <f t="shared" si="165"/>
        <v>-0.72953995722752041</v>
      </c>
    </row>
    <row r="622" spans="1:49" x14ac:dyDescent="0.25">
      <c r="A622">
        <v>0.6</v>
      </c>
      <c r="B622">
        <v>8.1</v>
      </c>
      <c r="C622">
        <v>24.5</v>
      </c>
      <c r="D622">
        <v>0.4</v>
      </c>
      <c r="E622">
        <f t="shared" si="160"/>
        <v>0.68648439542483664</v>
      </c>
      <c r="F622" t="str">
        <f t="shared" si="161"/>
        <v/>
      </c>
      <c r="G622">
        <f t="shared" si="158"/>
        <v>-1311265.3799218794</v>
      </c>
      <c r="H622">
        <f t="shared" si="159"/>
        <v>-532780.90248467179</v>
      </c>
      <c r="I622">
        <f t="shared" si="162"/>
        <v>-0.10283212522611278</v>
      </c>
      <c r="J622">
        <f t="shared" si="163"/>
        <v>-5.158243583610965E-3</v>
      </c>
      <c r="K622">
        <f t="shared" si="170"/>
        <v>5.3671799999999999E-2</v>
      </c>
      <c r="L622">
        <f t="shared" si="170"/>
        <v>-0.20756308775370913</v>
      </c>
      <c r="M622">
        <f t="shared" si="170"/>
        <v>0.173345</v>
      </c>
      <c r="N622">
        <f t="shared" si="170"/>
        <v>-3.0126884558758314E-2</v>
      </c>
      <c r="O622">
        <f t="shared" si="170"/>
        <v>-2.2750516224000008E-2</v>
      </c>
      <c r="P622">
        <f t="shared" si="170"/>
        <v>9.2325569467839649E-3</v>
      </c>
      <c r="Q622">
        <f t="shared" si="170"/>
        <v>-1.805744947200001E-6</v>
      </c>
      <c r="R622">
        <f t="shared" si="170"/>
        <v>-1.7684451095153846E-3</v>
      </c>
      <c r="S622">
        <f t="shared" si="170"/>
        <v>6.6304742400000005E-2</v>
      </c>
      <c r="T622">
        <f t="shared" si="170"/>
        <v>4.2352696799999999E-2</v>
      </c>
      <c r="U622">
        <f t="shared" si="170"/>
        <v>-3.7428718080000003E-3</v>
      </c>
      <c r="V622">
        <f t="shared" si="170"/>
        <v>5.5917833563712424E-2</v>
      </c>
      <c r="W622">
        <f t="shared" si="170"/>
        <v>-4.2278975778543136E-2</v>
      </c>
      <c r="X622">
        <f t="shared" si="170"/>
        <v>-6.4574137559135991E-2</v>
      </c>
      <c r="Y622">
        <f t="shared" si="170"/>
        <v>-0.10347458399999999</v>
      </c>
      <c r="Z622">
        <f t="shared" si="170"/>
        <v>-2.7375446400000003E-2</v>
      </c>
      <c r="AA622">
        <f t="shared" si="169"/>
        <v>-9.2513899999999996E-2</v>
      </c>
      <c r="AB622">
        <f t="shared" si="169"/>
        <v>-1.9664000000000004E-2</v>
      </c>
      <c r="AC622">
        <f t="shared" si="169"/>
        <v>8.3770235426774517E-2</v>
      </c>
      <c r="AD622">
        <f t="shared" si="169"/>
        <v>-0.13832933138799172</v>
      </c>
      <c r="AE622">
        <f t="shared" si="169"/>
        <v>-3.8318150400000001E-2</v>
      </c>
      <c r="AF622">
        <f t="shared" si="169"/>
        <v>-0.16838913032254901</v>
      </c>
      <c r="AG622">
        <f t="shared" si="169"/>
        <v>1.6758095872000014E-5</v>
      </c>
      <c r="AH622">
        <f t="shared" si="169"/>
        <v>3.0422304000000001E-4</v>
      </c>
      <c r="AI622">
        <f t="shared" si="169"/>
        <v>1.2315498805264462E-5</v>
      </c>
      <c r="AJ622">
        <f t="shared" si="169"/>
        <v>3.1784427412425882E-2</v>
      </c>
      <c r="AK622">
        <f t="shared" si="169"/>
        <v>4.0543363920076557E-6</v>
      </c>
      <c r="AL622">
        <f t="shared" si="169"/>
        <v>2.3508239279253756E-2</v>
      </c>
      <c r="AM622">
        <f t="shared" si="169"/>
        <v>0.25588232</v>
      </c>
      <c r="AN622">
        <f t="shared" si="169"/>
        <v>1.0577969185380268E-6</v>
      </c>
      <c r="AO622">
        <f t="shared" si="169"/>
        <v>-1.206857690344902E-2</v>
      </c>
      <c r="AP622">
        <f t="shared" si="166"/>
        <v>-1.7339697370031614E-2</v>
      </c>
      <c r="AQ622">
        <f t="shared" si="165"/>
        <v>-4.9276009688579087E-3</v>
      </c>
      <c r="AR622">
        <f t="shared" si="165"/>
        <v>1.4403623035186806E-2</v>
      </c>
      <c r="AS622">
        <f t="shared" si="165"/>
        <v>-2.6588535762583538E-2</v>
      </c>
      <c r="AT622">
        <f t="shared" si="165"/>
        <v>-1.1541060403200004E-3</v>
      </c>
      <c r="AU622">
        <f t="shared" si="165"/>
        <v>3.6098511360000009E-2</v>
      </c>
      <c r="AV622">
        <f t="shared" si="165"/>
        <v>2.2102938379164432E-2</v>
      </c>
      <c r="AW622">
        <f t="shared" si="165"/>
        <v>-1.781103411200001E-4</v>
      </c>
    </row>
    <row r="623" spans="1:49" x14ac:dyDescent="0.25">
      <c r="A623">
        <v>0.6</v>
      </c>
      <c r="B623">
        <v>8.1</v>
      </c>
      <c r="C623">
        <v>24.5</v>
      </c>
      <c r="D623">
        <v>0.6</v>
      </c>
      <c r="E623">
        <f t="shared" si="160"/>
        <v>0.68648439542483664</v>
      </c>
      <c r="F623" t="str">
        <f t="shared" si="161"/>
        <v/>
      </c>
      <c r="G623">
        <f t="shared" si="158"/>
        <v>72776.095592595346</v>
      </c>
      <c r="H623">
        <f t="shared" si="159"/>
        <v>500861.9332926143</v>
      </c>
      <c r="I623">
        <f t="shared" si="162"/>
        <v>5.7072509425141471E-3</v>
      </c>
      <c r="J623">
        <f t="shared" si="163"/>
        <v>4.8492125780652219E-3</v>
      </c>
      <c r="K623">
        <f t="shared" si="170"/>
        <v>5.3671799999999999E-2</v>
      </c>
      <c r="L623">
        <f t="shared" si="170"/>
        <v>-0.20756308775370913</v>
      </c>
      <c r="M623">
        <f t="shared" si="170"/>
        <v>0.26001749999999996</v>
      </c>
      <c r="N623">
        <f t="shared" si="170"/>
        <v>-3.0126884558758314E-2</v>
      </c>
      <c r="O623">
        <f t="shared" si="170"/>
        <v>-5.1188661504000005E-2</v>
      </c>
      <c r="P623">
        <f t="shared" si="170"/>
        <v>1.3848835420175946E-2</v>
      </c>
      <c r="Q623">
        <f t="shared" si="170"/>
        <v>-2.0568563539199999E-5</v>
      </c>
      <c r="R623">
        <f t="shared" si="170"/>
        <v>-2.6526676642730771E-3</v>
      </c>
      <c r="S623">
        <f t="shared" si="170"/>
        <v>0.1491856704</v>
      </c>
      <c r="T623">
        <f t="shared" si="170"/>
        <v>4.2352696799999999E-2</v>
      </c>
      <c r="U623">
        <f t="shared" si="170"/>
        <v>-1.2632192351999997E-2</v>
      </c>
      <c r="V623">
        <f t="shared" si="170"/>
        <v>8.3876750345568629E-2</v>
      </c>
      <c r="W623">
        <f t="shared" si="170"/>
        <v>-6.3418463667814701E-2</v>
      </c>
      <c r="X623">
        <f t="shared" si="170"/>
        <v>-6.4574137559135991E-2</v>
      </c>
      <c r="Y623">
        <f t="shared" si="170"/>
        <v>-0.10347458399999999</v>
      </c>
      <c r="Z623">
        <f t="shared" si="170"/>
        <v>-6.1594754399999993E-2</v>
      </c>
      <c r="AA623">
        <f t="shared" si="169"/>
        <v>-9.2513899999999996E-2</v>
      </c>
      <c r="AB623">
        <f t="shared" si="169"/>
        <v>-4.4243999999999999E-2</v>
      </c>
      <c r="AC623">
        <f t="shared" si="169"/>
        <v>0.12565535314016177</v>
      </c>
      <c r="AD623">
        <f t="shared" si="169"/>
        <v>-0.13832933138799172</v>
      </c>
      <c r="AE623">
        <f t="shared" si="169"/>
        <v>-8.6215838399999981E-2</v>
      </c>
      <c r="AF623">
        <f t="shared" si="169"/>
        <v>-0.25258369548382348</v>
      </c>
      <c r="AG623">
        <f t="shared" si="169"/>
        <v>2.86327778688E-4</v>
      </c>
      <c r="AH623">
        <f t="shared" si="169"/>
        <v>4.5633456000000001E-4</v>
      </c>
      <c r="AI623">
        <f t="shared" si="169"/>
        <v>9.3520819052476963E-5</v>
      </c>
      <c r="AJ623">
        <f t="shared" si="169"/>
        <v>3.1784427412425882E-2</v>
      </c>
      <c r="AK623">
        <f t="shared" si="169"/>
        <v>2.0525077984538746E-5</v>
      </c>
      <c r="AL623">
        <f t="shared" si="169"/>
        <v>3.5262358918880632E-2</v>
      </c>
      <c r="AM623">
        <f t="shared" si="169"/>
        <v>0.38382347999999999</v>
      </c>
      <c r="AN623">
        <f t="shared" si="169"/>
        <v>1.80734520378333E-5</v>
      </c>
      <c r="AO623">
        <f t="shared" si="169"/>
        <v>-1.206857690344902E-2</v>
      </c>
      <c r="AP623">
        <f t="shared" si="166"/>
        <v>-1.7339697370031614E-2</v>
      </c>
      <c r="AQ623">
        <f t="shared" si="165"/>
        <v>-1.1087102179930293E-2</v>
      </c>
      <c r="AR623">
        <f t="shared" si="165"/>
        <v>2.1605434552780207E-2</v>
      </c>
      <c r="AS623">
        <f t="shared" si="165"/>
        <v>-5.9824205465812949E-2</v>
      </c>
      <c r="AT623">
        <f t="shared" si="165"/>
        <v>-5.8426618291199991E-3</v>
      </c>
      <c r="AU623">
        <f t="shared" si="165"/>
        <v>0.12183247584000001</v>
      </c>
      <c r="AV623">
        <f t="shared" si="165"/>
        <v>4.9731611353119952E-2</v>
      </c>
      <c r="AW623">
        <f t="shared" si="165"/>
        <v>-2.0287881043199998E-3</v>
      </c>
    </row>
    <row r="624" spans="1:49" x14ac:dyDescent="0.25">
      <c r="A624">
        <v>0.6</v>
      </c>
      <c r="B624">
        <v>8.1</v>
      </c>
      <c r="C624">
        <v>24.5</v>
      </c>
      <c r="D624">
        <v>0.8</v>
      </c>
      <c r="E624">
        <f t="shared" si="160"/>
        <v>0.68648439542483664</v>
      </c>
      <c r="F624">
        <f t="shared" si="161"/>
        <v>0.87434136115413896</v>
      </c>
      <c r="G624">
        <f t="shared" si="158"/>
        <v>1451611.0258750529</v>
      </c>
      <c r="H624">
        <f t="shared" si="159"/>
        <v>1885749.5801182166</v>
      </c>
      <c r="I624">
        <f t="shared" si="162"/>
        <v>0.11383831913665149</v>
      </c>
      <c r="J624">
        <f t="shared" si="163"/>
        <v>1.8257327968360718E-2</v>
      </c>
      <c r="K624">
        <f t="shared" si="170"/>
        <v>5.3671799999999999E-2</v>
      </c>
      <c r="L624">
        <f t="shared" si="170"/>
        <v>-0.20756308775370913</v>
      </c>
      <c r="M624">
        <f t="shared" si="170"/>
        <v>0.34669</v>
      </c>
      <c r="N624">
        <f t="shared" si="170"/>
        <v>-3.0126884558758314E-2</v>
      </c>
      <c r="O624">
        <f t="shared" si="170"/>
        <v>-9.1002064896000032E-2</v>
      </c>
      <c r="P624">
        <f t="shared" si="170"/>
        <v>1.846511389356793E-2</v>
      </c>
      <c r="Q624">
        <f t="shared" si="170"/>
        <v>-1.1556767662080007E-4</v>
      </c>
      <c r="R624">
        <f t="shared" si="170"/>
        <v>-3.5368902190307692E-3</v>
      </c>
      <c r="S624">
        <f t="shared" si="170"/>
        <v>0.26521896960000002</v>
      </c>
      <c r="T624">
        <f t="shared" si="170"/>
        <v>4.2352696799999999E-2</v>
      </c>
      <c r="U624">
        <f t="shared" si="170"/>
        <v>-2.9942974464000002E-2</v>
      </c>
      <c r="V624">
        <f t="shared" si="170"/>
        <v>0.11183566712742485</v>
      </c>
      <c r="W624">
        <f t="shared" si="170"/>
        <v>-8.4557951557086272E-2</v>
      </c>
      <c r="X624">
        <f t="shared" si="170"/>
        <v>-6.4574137559135991E-2</v>
      </c>
      <c r="Y624">
        <f t="shared" si="170"/>
        <v>-0.10347458399999999</v>
      </c>
      <c r="Z624">
        <f t="shared" si="170"/>
        <v>-0.10950178560000001</v>
      </c>
      <c r="AA624">
        <f t="shared" si="169"/>
        <v>-9.2513899999999996E-2</v>
      </c>
      <c r="AB624">
        <f t="shared" si="169"/>
        <v>-7.8656000000000018E-2</v>
      </c>
      <c r="AC624">
        <f t="shared" si="169"/>
        <v>0.16754047085354903</v>
      </c>
      <c r="AD624">
        <f t="shared" si="169"/>
        <v>-0.13832933138799172</v>
      </c>
      <c r="AE624">
        <f t="shared" si="169"/>
        <v>-0.1532726016</v>
      </c>
      <c r="AF624">
        <f t="shared" si="169"/>
        <v>-0.33677826064509803</v>
      </c>
      <c r="AG624">
        <f t="shared" si="169"/>
        <v>2.1450362716160017E-3</v>
      </c>
      <c r="AH624">
        <f t="shared" si="169"/>
        <v>6.0844608000000001E-4</v>
      </c>
      <c r="AI624">
        <f t="shared" si="169"/>
        <v>3.9409596176846279E-4</v>
      </c>
      <c r="AJ624">
        <f t="shared" si="169"/>
        <v>3.1784427412425882E-2</v>
      </c>
      <c r="AK624">
        <f t="shared" si="169"/>
        <v>6.4869382272122491E-5</v>
      </c>
      <c r="AL624">
        <f t="shared" si="169"/>
        <v>4.7016478558507512E-2</v>
      </c>
      <c r="AM624">
        <f t="shared" si="169"/>
        <v>0.51176463999999999</v>
      </c>
      <c r="AN624">
        <f t="shared" si="169"/>
        <v>1.3539800557286742E-4</v>
      </c>
      <c r="AO624">
        <f t="shared" si="169"/>
        <v>-1.206857690344902E-2</v>
      </c>
      <c r="AP624">
        <f t="shared" si="166"/>
        <v>-1.7339697370031614E-2</v>
      </c>
      <c r="AQ624">
        <f t="shared" si="165"/>
        <v>-1.9710403875431635E-2</v>
      </c>
      <c r="AR624">
        <f t="shared" si="165"/>
        <v>2.8807246070373611E-2</v>
      </c>
      <c r="AS624">
        <f t="shared" si="165"/>
        <v>-0.10635414305033415</v>
      </c>
      <c r="AT624">
        <f t="shared" si="165"/>
        <v>-1.8465696645120006E-2</v>
      </c>
      <c r="AU624">
        <f t="shared" si="165"/>
        <v>0.28878809088000007</v>
      </c>
      <c r="AV624">
        <f t="shared" si="165"/>
        <v>8.8411753516657726E-2</v>
      </c>
      <c r="AW624">
        <f t="shared" si="165"/>
        <v>-1.1399061831680006E-2</v>
      </c>
    </row>
    <row r="625" spans="1:49" x14ac:dyDescent="0.25">
      <c r="A625">
        <v>0.6</v>
      </c>
      <c r="B625">
        <v>8.1</v>
      </c>
      <c r="C625">
        <v>24.5</v>
      </c>
      <c r="D625">
        <v>1</v>
      </c>
      <c r="E625">
        <f t="shared" si="160"/>
        <v>0.68648439542483664</v>
      </c>
      <c r="F625" t="str">
        <f t="shared" si="161"/>
        <v/>
      </c>
      <c r="G625">
        <f t="shared" si="158"/>
        <v>2787479.5423946781</v>
      </c>
      <c r="H625">
        <f t="shared" si="159"/>
        <v>3736094.6343382495</v>
      </c>
      <c r="I625">
        <f t="shared" si="162"/>
        <v>0.21859987288449131</v>
      </c>
      <c r="J625">
        <f t="shared" si="163"/>
        <v>3.6171878694343927E-2</v>
      </c>
      <c r="K625">
        <f t="shared" si="170"/>
        <v>5.3671799999999999E-2</v>
      </c>
      <c r="L625">
        <f t="shared" si="170"/>
        <v>-0.20756308775370913</v>
      </c>
      <c r="M625">
        <f t="shared" si="170"/>
        <v>0.43336249999999998</v>
      </c>
      <c r="N625">
        <f t="shared" si="170"/>
        <v>-3.0126884558758314E-2</v>
      </c>
      <c r="O625">
        <f t="shared" si="170"/>
        <v>-0.14219072640000002</v>
      </c>
      <c r="P625">
        <f t="shared" si="170"/>
        <v>2.308139236695991E-2</v>
      </c>
      <c r="Q625">
        <f t="shared" si="170"/>
        <v>-4.408557E-4</v>
      </c>
      <c r="R625">
        <f t="shared" si="170"/>
        <v>-4.4211127737884617E-3</v>
      </c>
      <c r="S625">
        <f t="shared" si="170"/>
        <v>0.41440463999999999</v>
      </c>
      <c r="T625">
        <f t="shared" si="170"/>
        <v>4.2352696799999999E-2</v>
      </c>
      <c r="U625">
        <f t="shared" si="170"/>
        <v>-5.8482371999999991E-2</v>
      </c>
      <c r="V625">
        <f t="shared" si="170"/>
        <v>0.13979458390928104</v>
      </c>
      <c r="W625">
        <f t="shared" si="170"/>
        <v>-0.10569743944635784</v>
      </c>
      <c r="X625">
        <f t="shared" si="170"/>
        <v>-6.4574137559135991E-2</v>
      </c>
      <c r="Y625">
        <f t="shared" si="170"/>
        <v>-0.10347458399999999</v>
      </c>
      <c r="Z625">
        <f t="shared" si="170"/>
        <v>-0.17109653999999999</v>
      </c>
      <c r="AA625">
        <f t="shared" si="169"/>
        <v>-9.2513899999999996E-2</v>
      </c>
      <c r="AB625">
        <f t="shared" si="169"/>
        <v>-0.1229</v>
      </c>
      <c r="AC625">
        <f t="shared" si="169"/>
        <v>0.20942558856693627</v>
      </c>
      <c r="AD625">
        <f t="shared" si="169"/>
        <v>-0.13832933138799172</v>
      </c>
      <c r="AE625">
        <f t="shared" si="169"/>
        <v>-0.23948843999999997</v>
      </c>
      <c r="AF625">
        <f t="shared" si="169"/>
        <v>-0.42097282580637252</v>
      </c>
      <c r="AG625">
        <f t="shared" si="169"/>
        <v>1.0228330000000001E-2</v>
      </c>
      <c r="AH625">
        <f t="shared" si="169"/>
        <v>7.6055760000000002E-4</v>
      </c>
      <c r="AI625">
        <f t="shared" si="169"/>
        <v>1.202685430201607E-3</v>
      </c>
      <c r="AJ625">
        <f t="shared" si="169"/>
        <v>3.1784427412425882E-2</v>
      </c>
      <c r="AK625">
        <f t="shared" si="169"/>
        <v>1.5837251531279899E-4</v>
      </c>
      <c r="AL625">
        <f t="shared" si="169"/>
        <v>5.8770598198134391E-2</v>
      </c>
      <c r="AM625">
        <f t="shared" si="169"/>
        <v>0.63970579999999999</v>
      </c>
      <c r="AN625">
        <f t="shared" si="169"/>
        <v>6.4562800203736928E-4</v>
      </c>
      <c r="AO625">
        <f t="shared" si="169"/>
        <v>-1.206857690344902E-2</v>
      </c>
      <c r="AP625">
        <f t="shared" si="166"/>
        <v>-1.7339697370031614E-2</v>
      </c>
      <c r="AQ625">
        <f t="shared" si="165"/>
        <v>-3.0797506055361926E-2</v>
      </c>
      <c r="AR625">
        <f t="shared" si="165"/>
        <v>3.6009057587967012E-2</v>
      </c>
      <c r="AS625">
        <f t="shared" si="165"/>
        <v>-0.16617834851614707</v>
      </c>
      <c r="AT625">
        <f t="shared" si="165"/>
        <v>-4.5082267199999998E-2</v>
      </c>
      <c r="AU625">
        <f t="shared" si="165"/>
        <v>0.56403924000000005</v>
      </c>
      <c r="AV625">
        <f t="shared" si="165"/>
        <v>0.13814336486977766</v>
      </c>
      <c r="AW625">
        <f t="shared" si="165"/>
        <v>-4.3483969999999997E-2</v>
      </c>
    </row>
    <row r="626" spans="1:49" x14ac:dyDescent="0.25">
      <c r="A626">
        <v>0.6</v>
      </c>
      <c r="B626">
        <v>8.1</v>
      </c>
      <c r="C626">
        <v>24.5</v>
      </c>
      <c r="D626">
        <v>1.2</v>
      </c>
      <c r="E626">
        <f t="shared" si="160"/>
        <v>0.68648439542483664</v>
      </c>
      <c r="F626" t="str">
        <f t="shared" si="161"/>
        <v/>
      </c>
      <c r="G626">
        <f t="shared" si="158"/>
        <v>4040506.2643727334</v>
      </c>
      <c r="H626">
        <f t="shared" si="159"/>
        <v>6063298.6737555787</v>
      </c>
      <c r="I626">
        <f t="shared" si="162"/>
        <v>0.31686480289720126</v>
      </c>
      <c r="J626">
        <f t="shared" si="163"/>
        <v>5.8703251812439738E-2</v>
      </c>
      <c r="K626">
        <f t="shared" si="170"/>
        <v>5.3671799999999999E-2</v>
      </c>
      <c r="L626">
        <f t="shared" si="170"/>
        <v>-0.20756308775370913</v>
      </c>
      <c r="M626">
        <f t="shared" si="170"/>
        <v>0.52003499999999991</v>
      </c>
      <c r="N626">
        <f t="shared" si="170"/>
        <v>-3.0126884558758314E-2</v>
      </c>
      <c r="O626">
        <f t="shared" si="170"/>
        <v>-0.20475464601600002</v>
      </c>
      <c r="P626">
        <f t="shared" si="170"/>
        <v>2.7697670840351893E-2</v>
      </c>
      <c r="Q626">
        <f t="shared" si="170"/>
        <v>-1.3163880665087999E-3</v>
      </c>
      <c r="R626">
        <f t="shared" si="170"/>
        <v>-5.3053353285461543E-3</v>
      </c>
      <c r="S626">
        <f t="shared" si="170"/>
        <v>0.59674268159999999</v>
      </c>
      <c r="T626">
        <f t="shared" si="170"/>
        <v>4.2352696799999999E-2</v>
      </c>
      <c r="U626">
        <f t="shared" si="170"/>
        <v>-0.10105753881599998</v>
      </c>
      <c r="V626">
        <f t="shared" si="170"/>
        <v>0.16775350069113726</v>
      </c>
      <c r="W626">
        <f t="shared" si="170"/>
        <v>-0.1268369273356294</v>
      </c>
      <c r="X626">
        <f t="shared" si="170"/>
        <v>-6.4574137559135991E-2</v>
      </c>
      <c r="Y626">
        <f t="shared" si="170"/>
        <v>-0.10347458399999999</v>
      </c>
      <c r="Z626">
        <f t="shared" si="170"/>
        <v>-0.24637901759999997</v>
      </c>
      <c r="AA626">
        <f t="shared" si="169"/>
        <v>-9.2513899999999996E-2</v>
      </c>
      <c r="AB626">
        <f t="shared" si="169"/>
        <v>-0.17697599999999999</v>
      </c>
      <c r="AC626">
        <f t="shared" si="169"/>
        <v>0.25131070628032354</v>
      </c>
      <c r="AD626">
        <f t="shared" si="169"/>
        <v>-0.13832933138799172</v>
      </c>
      <c r="AE626">
        <f t="shared" si="169"/>
        <v>-0.34486335359999992</v>
      </c>
      <c r="AF626">
        <f t="shared" si="169"/>
        <v>-0.50516739096764696</v>
      </c>
      <c r="AG626">
        <f t="shared" si="169"/>
        <v>3.6649955672064E-2</v>
      </c>
      <c r="AH626">
        <f t="shared" si="169"/>
        <v>9.1266912000000002E-4</v>
      </c>
      <c r="AI626">
        <f t="shared" si="169"/>
        <v>2.9926662096792628E-3</v>
      </c>
      <c r="AJ626">
        <f t="shared" si="169"/>
        <v>3.1784427412425882E-2</v>
      </c>
      <c r="AK626">
        <f t="shared" si="169"/>
        <v>3.2840124775261994E-4</v>
      </c>
      <c r="AL626">
        <f t="shared" si="169"/>
        <v>7.0524717837761264E-2</v>
      </c>
      <c r="AM626">
        <f t="shared" si="169"/>
        <v>0.76764695999999999</v>
      </c>
      <c r="AN626">
        <f t="shared" si="169"/>
        <v>2.3134018608426624E-3</v>
      </c>
      <c r="AO626">
        <f t="shared" si="169"/>
        <v>-1.206857690344902E-2</v>
      </c>
      <c r="AP626">
        <f t="shared" si="166"/>
        <v>-1.7339697370031614E-2</v>
      </c>
      <c r="AQ626">
        <f t="shared" si="165"/>
        <v>-4.434840871972117E-2</v>
      </c>
      <c r="AR626">
        <f t="shared" si="165"/>
        <v>4.3210869105560414E-2</v>
      </c>
      <c r="AS626">
        <f t="shared" si="165"/>
        <v>-0.2392968218632518</v>
      </c>
      <c r="AT626">
        <f t="shared" si="165"/>
        <v>-9.3482589265919985E-2</v>
      </c>
      <c r="AU626">
        <f t="shared" si="165"/>
        <v>0.97465980672000008</v>
      </c>
      <c r="AV626">
        <f t="shared" si="165"/>
        <v>0.19892644541247981</v>
      </c>
      <c r="AW626">
        <f t="shared" si="165"/>
        <v>-0.12984243867647999</v>
      </c>
    </row>
    <row r="627" spans="1:49" x14ac:dyDescent="0.25">
      <c r="A627">
        <v>0.6</v>
      </c>
      <c r="B627">
        <v>8.1</v>
      </c>
      <c r="C627">
        <v>24.5</v>
      </c>
      <c r="D627">
        <v>1.4</v>
      </c>
      <c r="E627">
        <f t="shared" si="160"/>
        <v>0.68648439542483664</v>
      </c>
      <c r="F627" t="str">
        <f t="shared" si="161"/>
        <v/>
      </c>
      <c r="G627">
        <f t="shared" si="158"/>
        <v>5167534.6083602589</v>
      </c>
      <c r="H627">
        <f t="shared" si="159"/>
        <v>8758168.1363409664</v>
      </c>
      <c r="I627">
        <f t="shared" si="162"/>
        <v>0.40524868123097396</v>
      </c>
      <c r="J627">
        <f t="shared" si="163"/>
        <v>8.4794264176476439E-2</v>
      </c>
      <c r="K627">
        <f t="shared" si="170"/>
        <v>5.3671799999999999E-2</v>
      </c>
      <c r="L627">
        <f t="shared" si="170"/>
        <v>-0.20756308775370913</v>
      </c>
      <c r="M627">
        <f t="shared" si="170"/>
        <v>0.60670749999999996</v>
      </c>
      <c r="N627">
        <f t="shared" si="170"/>
        <v>-3.0126884558758314E-2</v>
      </c>
      <c r="O627">
        <f t="shared" si="170"/>
        <v>-0.27869382374399998</v>
      </c>
      <c r="P627">
        <f t="shared" si="170"/>
        <v>3.2313949313743873E-2</v>
      </c>
      <c r="Q627">
        <f t="shared" si="170"/>
        <v>-3.3194388639551987E-3</v>
      </c>
      <c r="R627">
        <f t="shared" si="170"/>
        <v>-6.1895578833038459E-3</v>
      </c>
      <c r="S627">
        <f t="shared" si="170"/>
        <v>0.81223309439999991</v>
      </c>
      <c r="T627">
        <f t="shared" si="170"/>
        <v>4.2352696799999999E-2</v>
      </c>
      <c r="U627">
        <f t="shared" si="170"/>
        <v>-0.16047562876799992</v>
      </c>
      <c r="V627">
        <f t="shared" si="170"/>
        <v>0.19571241747299345</v>
      </c>
      <c r="W627">
        <f t="shared" si="170"/>
        <v>-0.14797641522490096</v>
      </c>
      <c r="X627">
        <f t="shared" si="170"/>
        <v>-6.4574137559135991E-2</v>
      </c>
      <c r="Y627">
        <f t="shared" si="170"/>
        <v>-0.10347458399999999</v>
      </c>
      <c r="Z627">
        <f t="shared" si="170"/>
        <v>-0.33534921839999993</v>
      </c>
      <c r="AA627">
        <f t="shared" si="169"/>
        <v>-9.2513899999999996E-2</v>
      </c>
      <c r="AB627">
        <f t="shared" si="169"/>
        <v>-0.24088399999999996</v>
      </c>
      <c r="AC627">
        <f t="shared" si="169"/>
        <v>0.2931958239937108</v>
      </c>
      <c r="AD627">
        <f t="shared" si="169"/>
        <v>-0.13832933138799172</v>
      </c>
      <c r="AE627">
        <f t="shared" si="169"/>
        <v>-0.46939734239999986</v>
      </c>
      <c r="AF627">
        <f t="shared" si="169"/>
        <v>-0.5893619561289215</v>
      </c>
      <c r="AG627">
        <f t="shared" si="169"/>
        <v>0.10782041053683195</v>
      </c>
      <c r="AH627">
        <f t="shared" si="169"/>
        <v>1.06478064E-3</v>
      </c>
      <c r="AI627">
        <f t="shared" si="169"/>
        <v>6.4683308881274887E-3</v>
      </c>
      <c r="AJ627">
        <f t="shared" si="169"/>
        <v>3.1784427412425882E-2</v>
      </c>
      <c r="AK627">
        <f t="shared" si="169"/>
        <v>6.084038548256484E-4</v>
      </c>
      <c r="AL627">
        <f t="shared" si="169"/>
        <v>8.2278837477388136E-2</v>
      </c>
      <c r="AM627">
        <f t="shared" si="169"/>
        <v>0.89558811999999988</v>
      </c>
      <c r="AN627">
        <f t="shared" si="169"/>
        <v>6.8057909975278198E-3</v>
      </c>
      <c r="AO627">
        <f t="shared" si="169"/>
        <v>-1.206857690344902E-2</v>
      </c>
      <c r="AP627">
        <f t="shared" si="166"/>
        <v>-1.7339697370031614E-2</v>
      </c>
      <c r="AQ627">
        <f t="shared" si="165"/>
        <v>-6.0363111868509373E-2</v>
      </c>
      <c r="AR627">
        <f t="shared" si="165"/>
        <v>5.0412680623153808E-2</v>
      </c>
      <c r="AS627">
        <f t="shared" si="165"/>
        <v>-0.32570956309164822</v>
      </c>
      <c r="AT627">
        <f t="shared" si="165"/>
        <v>-0.17318803767551993</v>
      </c>
      <c r="AU627">
        <f t="shared" si="165"/>
        <v>1.5477236745599998</v>
      </c>
      <c r="AV627">
        <f t="shared" si="165"/>
        <v>0.27076099514476415</v>
      </c>
      <c r="AW627">
        <f t="shared" si="165"/>
        <v>-0.32741411753791982</v>
      </c>
    </row>
    <row r="628" spans="1:49" x14ac:dyDescent="0.25">
      <c r="A628">
        <v>0.6</v>
      </c>
      <c r="B628">
        <v>8.1</v>
      </c>
      <c r="C628">
        <v>24.5</v>
      </c>
      <c r="D628">
        <v>1.6</v>
      </c>
      <c r="E628">
        <f t="shared" si="160"/>
        <v>0.68648439542483664</v>
      </c>
      <c r="F628" t="str">
        <f t="shared" si="161"/>
        <v/>
      </c>
      <c r="G628">
        <f t="shared" si="158"/>
        <v>6120702.0554996459</v>
      </c>
      <c r="H628">
        <f t="shared" si="159"/>
        <v>11588662.151991336</v>
      </c>
      <c r="I628">
        <f t="shared" si="162"/>
        <v>0.47999803081841685</v>
      </c>
      <c r="J628">
        <f t="shared" si="163"/>
        <v>0.1121983575412866</v>
      </c>
      <c r="K628">
        <f t="shared" si="170"/>
        <v>5.3671799999999999E-2</v>
      </c>
      <c r="L628">
        <f t="shared" si="170"/>
        <v>-0.20756308775370913</v>
      </c>
      <c r="M628">
        <f t="shared" si="170"/>
        <v>0.69338</v>
      </c>
      <c r="N628">
        <f t="shared" si="170"/>
        <v>-3.0126884558758314E-2</v>
      </c>
      <c r="O628">
        <f t="shared" si="170"/>
        <v>-0.36400825958400013</v>
      </c>
      <c r="P628">
        <f t="shared" si="170"/>
        <v>3.6930227787135859E-2</v>
      </c>
      <c r="Q628">
        <f t="shared" si="170"/>
        <v>-7.3963313037312042E-3</v>
      </c>
      <c r="R628">
        <f t="shared" si="170"/>
        <v>-7.0737804380615384E-3</v>
      </c>
      <c r="S628">
        <f t="shared" si="170"/>
        <v>1.0608758784000001</v>
      </c>
      <c r="T628">
        <f t="shared" si="170"/>
        <v>4.2352696799999999E-2</v>
      </c>
      <c r="U628">
        <f t="shared" si="170"/>
        <v>-0.23954379571200002</v>
      </c>
      <c r="V628">
        <f t="shared" si="170"/>
        <v>0.2236713342548497</v>
      </c>
      <c r="W628">
        <f t="shared" si="170"/>
        <v>-0.16911590311417254</v>
      </c>
      <c r="X628">
        <f t="shared" si="170"/>
        <v>-6.4574137559135991E-2</v>
      </c>
      <c r="Y628">
        <f t="shared" si="170"/>
        <v>-0.10347458399999999</v>
      </c>
      <c r="Z628">
        <f t="shared" si="170"/>
        <v>-0.43800714240000005</v>
      </c>
      <c r="AA628">
        <f t="shared" si="169"/>
        <v>-9.2513899999999996E-2</v>
      </c>
      <c r="AB628">
        <f t="shared" si="169"/>
        <v>-0.31462400000000007</v>
      </c>
      <c r="AC628">
        <f t="shared" si="169"/>
        <v>0.33508094170709807</v>
      </c>
      <c r="AD628">
        <f t="shared" si="169"/>
        <v>-0.13832933138799172</v>
      </c>
      <c r="AE628">
        <f t="shared" si="169"/>
        <v>-0.61309040640000001</v>
      </c>
      <c r="AF628">
        <f t="shared" si="169"/>
        <v>-0.67355652129019605</v>
      </c>
      <c r="AG628">
        <f t="shared" si="169"/>
        <v>0.27456464276684822</v>
      </c>
      <c r="AH628">
        <f t="shared" si="169"/>
        <v>1.21689216E-3</v>
      </c>
      <c r="AI628">
        <f t="shared" si="169"/>
        <v>1.2611070776590809E-2</v>
      </c>
      <c r="AJ628">
        <f t="shared" si="169"/>
        <v>3.1784427412425882E-2</v>
      </c>
      <c r="AK628">
        <f t="shared" si="169"/>
        <v>1.0379101163539598E-3</v>
      </c>
      <c r="AL628">
        <f t="shared" si="169"/>
        <v>9.4032957117015023E-2</v>
      </c>
      <c r="AM628">
        <f t="shared" si="169"/>
        <v>1.02352928</v>
      </c>
      <c r="AN628">
        <f t="shared" si="169"/>
        <v>1.733094471332703E-2</v>
      </c>
      <c r="AO628">
        <f t="shared" si="169"/>
        <v>-1.206857690344902E-2</v>
      </c>
      <c r="AP628">
        <f t="shared" si="166"/>
        <v>-1.7339697370031614E-2</v>
      </c>
      <c r="AQ628">
        <f t="shared" si="165"/>
        <v>-7.8841615501726539E-2</v>
      </c>
      <c r="AR628">
        <f t="shared" si="165"/>
        <v>5.7614492140747223E-2</v>
      </c>
      <c r="AS628">
        <f t="shared" si="165"/>
        <v>-0.42541657220133661</v>
      </c>
      <c r="AT628">
        <f t="shared" si="165"/>
        <v>-0.2954511463219201</v>
      </c>
      <c r="AU628">
        <f t="shared" si="165"/>
        <v>2.3103047270400006</v>
      </c>
      <c r="AV628">
        <f t="shared" si="165"/>
        <v>0.3536470140666309</v>
      </c>
      <c r="AW628">
        <f t="shared" si="165"/>
        <v>-0.72953995722752041</v>
      </c>
    </row>
    <row r="629" spans="1:49" x14ac:dyDescent="0.25">
      <c r="A629">
        <v>0.6</v>
      </c>
      <c r="B629">
        <v>8.1</v>
      </c>
      <c r="C629">
        <v>25</v>
      </c>
      <c r="D629">
        <v>0.4</v>
      </c>
      <c r="E629">
        <f t="shared" si="160"/>
        <v>0.70049428104575162</v>
      </c>
      <c r="F629" t="str">
        <f t="shared" si="161"/>
        <v/>
      </c>
      <c r="G629">
        <f t="shared" si="158"/>
        <v>-1406065.205902044</v>
      </c>
      <c r="H629">
        <f t="shared" si="159"/>
        <v>-604175.49836660887</v>
      </c>
      <c r="I629">
        <f t="shared" si="162"/>
        <v>-0.11026652235569058</v>
      </c>
      <c r="J629">
        <f t="shared" si="163"/>
        <v>-5.849467151113172E-3</v>
      </c>
      <c r="K629">
        <f t="shared" si="170"/>
        <v>5.3671799999999999E-2</v>
      </c>
      <c r="L629">
        <f t="shared" si="170"/>
        <v>-0.2117990691364379</v>
      </c>
      <c r="M629">
        <f t="shared" si="170"/>
        <v>0.173345</v>
      </c>
      <c r="N629">
        <f t="shared" si="170"/>
        <v>-3.1369100956641305E-2</v>
      </c>
      <c r="O629">
        <f t="shared" si="170"/>
        <v>-2.2750516224000008E-2</v>
      </c>
      <c r="P629">
        <f t="shared" si="170"/>
        <v>9.8094299003646038E-3</v>
      </c>
      <c r="Q629">
        <f t="shared" si="170"/>
        <v>-1.805744947200001E-6</v>
      </c>
      <c r="R629">
        <f t="shared" si="170"/>
        <v>-1.9172876799166444E-3</v>
      </c>
      <c r="S629">
        <f t="shared" si="170"/>
        <v>6.6304742400000005E-2</v>
      </c>
      <c r="T629">
        <f t="shared" si="170"/>
        <v>4.2352696799999999E-2</v>
      </c>
      <c r="U629">
        <f t="shared" si="170"/>
        <v>-3.7428718080000003E-3</v>
      </c>
      <c r="V629">
        <f t="shared" si="170"/>
        <v>5.7059013840522879E-2</v>
      </c>
      <c r="W629">
        <f t="shared" si="170"/>
        <v>-4.3141812018921567E-2</v>
      </c>
      <c r="X629">
        <f t="shared" si="170"/>
        <v>-6.7236711327713444E-2</v>
      </c>
      <c r="Y629">
        <f t="shared" si="170"/>
        <v>-0.10347458399999999</v>
      </c>
      <c r="Z629">
        <f t="shared" si="170"/>
        <v>-2.7375446400000003E-2</v>
      </c>
      <c r="AA629">
        <f t="shared" si="169"/>
        <v>-9.2513899999999996E-2</v>
      </c>
      <c r="AB629">
        <f t="shared" si="169"/>
        <v>-1.9664000000000004E-2</v>
      </c>
      <c r="AC629">
        <f t="shared" si="169"/>
        <v>8.5479832068137251E-2</v>
      </c>
      <c r="AD629">
        <f t="shared" si="169"/>
        <v>-0.1440330397625903</v>
      </c>
      <c r="AE629">
        <f t="shared" si="169"/>
        <v>-3.8318150400000001E-2</v>
      </c>
      <c r="AF629">
        <f t="shared" si="169"/>
        <v>-0.1718256431862745</v>
      </c>
      <c r="AG629">
        <f t="shared" si="169"/>
        <v>1.6758095872000014E-5</v>
      </c>
      <c r="AH629">
        <f t="shared" si="169"/>
        <v>3.0422304000000001E-4</v>
      </c>
      <c r="AI629">
        <f t="shared" si="169"/>
        <v>1.2823301546506104E-5</v>
      </c>
      <c r="AJ629">
        <f t="shared" si="169"/>
        <v>3.2433089196352939E-2</v>
      </c>
      <c r="AK629">
        <f t="shared" si="169"/>
        <v>4.3955727960163485E-6</v>
      </c>
      <c r="AL629">
        <f t="shared" si="169"/>
        <v>2.4477550269943516E-2</v>
      </c>
      <c r="AM629">
        <f t="shared" si="169"/>
        <v>0.25588232</v>
      </c>
      <c r="AN629">
        <f t="shared" si="169"/>
        <v>1.0793846107530884E-6</v>
      </c>
      <c r="AO629">
        <f t="shared" si="169"/>
        <v>-1.2314874391274508E-2</v>
      </c>
      <c r="AP629">
        <f t="shared" si="166"/>
        <v>-1.8799106606229351E-2</v>
      </c>
      <c r="AQ629">
        <f t="shared" si="165"/>
        <v>-5.1307798509557566E-3</v>
      </c>
      <c r="AR629">
        <f t="shared" si="165"/>
        <v>1.5303596965536046E-2</v>
      </c>
      <c r="AS629">
        <f t="shared" si="165"/>
        <v>-2.713115894141177E-2</v>
      </c>
      <c r="AT629">
        <f t="shared" si="165"/>
        <v>-1.1541060403200004E-3</v>
      </c>
      <c r="AU629">
        <f t="shared" si="165"/>
        <v>3.6098511360000009E-2</v>
      </c>
      <c r="AV629">
        <f t="shared" si="165"/>
        <v>2.2554018754249418E-2</v>
      </c>
      <c r="AW629">
        <f t="shared" si="165"/>
        <v>-1.781103411200001E-4</v>
      </c>
    </row>
    <row r="630" spans="1:49" x14ac:dyDescent="0.25">
      <c r="A630">
        <v>0.6</v>
      </c>
      <c r="B630">
        <v>8.1</v>
      </c>
      <c r="C630">
        <v>25</v>
      </c>
      <c r="D630">
        <v>0.6</v>
      </c>
      <c r="E630">
        <f t="shared" si="160"/>
        <v>0.70049428104575162</v>
      </c>
      <c r="F630" t="str">
        <f t="shared" si="161"/>
        <v/>
      </c>
      <c r="G630">
        <f t="shared" si="158"/>
        <v>-17520.058409273846</v>
      </c>
      <c r="H630">
        <f t="shared" si="159"/>
        <v>426449.94540023484</v>
      </c>
      <c r="I630">
        <f t="shared" si="162"/>
        <v>-1.3739589772579774E-3</v>
      </c>
      <c r="J630">
        <f t="shared" si="163"/>
        <v>4.1287754203150973E-3</v>
      </c>
      <c r="K630">
        <f t="shared" si="170"/>
        <v>5.3671799999999999E-2</v>
      </c>
      <c r="L630">
        <f t="shared" si="170"/>
        <v>-0.2117990691364379</v>
      </c>
      <c r="M630">
        <f t="shared" si="170"/>
        <v>0.26001749999999996</v>
      </c>
      <c r="N630">
        <f t="shared" si="170"/>
        <v>-3.1369100956641305E-2</v>
      </c>
      <c r="O630">
        <f t="shared" si="170"/>
        <v>-5.1188661504000005E-2</v>
      </c>
      <c r="P630">
        <f t="shared" si="170"/>
        <v>1.4714144850546906E-2</v>
      </c>
      <c r="Q630">
        <f t="shared" si="170"/>
        <v>-2.0568563539199999E-5</v>
      </c>
      <c r="R630">
        <f t="shared" si="170"/>
        <v>-2.8759315198749668E-3</v>
      </c>
      <c r="S630">
        <f t="shared" si="170"/>
        <v>0.1491856704</v>
      </c>
      <c r="T630">
        <f t="shared" si="170"/>
        <v>4.2352696799999999E-2</v>
      </c>
      <c r="U630">
        <f t="shared" si="170"/>
        <v>-1.2632192351999997E-2</v>
      </c>
      <c r="V630">
        <f t="shared" si="170"/>
        <v>8.5588520760784312E-2</v>
      </c>
      <c r="W630">
        <f t="shared" si="170"/>
        <v>-6.4712718028382341E-2</v>
      </c>
      <c r="X630">
        <f t="shared" si="170"/>
        <v>-6.7236711327713444E-2</v>
      </c>
      <c r="Y630">
        <f t="shared" si="170"/>
        <v>-0.10347458399999999</v>
      </c>
      <c r="Z630">
        <f t="shared" ref="Z630:AO645" si="171">Z$4*$A630^Z$1*$D630^Z$2*$E630^Z$3</f>
        <v>-6.1594754399999993E-2</v>
      </c>
      <c r="AA630">
        <f t="shared" si="171"/>
        <v>-9.2513899999999996E-2</v>
      </c>
      <c r="AB630">
        <f t="shared" si="171"/>
        <v>-4.4243999999999999E-2</v>
      </c>
      <c r="AC630">
        <f t="shared" si="171"/>
        <v>0.12821974810220588</v>
      </c>
      <c r="AD630">
        <f t="shared" si="171"/>
        <v>-0.1440330397625903</v>
      </c>
      <c r="AE630">
        <f t="shared" si="171"/>
        <v>-8.6215838399999981E-2</v>
      </c>
      <c r="AF630">
        <f t="shared" si="171"/>
        <v>-0.2577384647794117</v>
      </c>
      <c r="AG630">
        <f t="shared" si="171"/>
        <v>2.86327778688E-4</v>
      </c>
      <c r="AH630">
        <f t="shared" si="171"/>
        <v>4.5633456000000001E-4</v>
      </c>
      <c r="AI630">
        <f t="shared" si="171"/>
        <v>9.7376946118780662E-5</v>
      </c>
      <c r="AJ630">
        <f t="shared" si="171"/>
        <v>3.2433089196352939E-2</v>
      </c>
      <c r="AK630">
        <f t="shared" si="171"/>
        <v>2.2252587279832756E-5</v>
      </c>
      <c r="AL630">
        <f t="shared" si="171"/>
        <v>3.6716325404915276E-2</v>
      </c>
      <c r="AM630">
        <f t="shared" si="171"/>
        <v>0.38382347999999999</v>
      </c>
      <c r="AN630">
        <f t="shared" si="171"/>
        <v>1.844229799778908E-5</v>
      </c>
      <c r="AO630">
        <f t="shared" si="171"/>
        <v>-1.2314874391274508E-2</v>
      </c>
      <c r="AP630">
        <f t="shared" si="166"/>
        <v>-1.8799106606229351E-2</v>
      </c>
      <c r="AQ630">
        <f t="shared" si="165"/>
        <v>-1.154425466465045E-2</v>
      </c>
      <c r="AR630">
        <f t="shared" si="165"/>
        <v>2.2955395448304067E-2</v>
      </c>
      <c r="AS630">
        <f t="shared" si="165"/>
        <v>-6.1045107618176477E-2</v>
      </c>
      <c r="AT630">
        <f t="shared" si="165"/>
        <v>-5.8426618291199991E-3</v>
      </c>
      <c r="AU630">
        <f t="shared" si="165"/>
        <v>0.12183247584000001</v>
      </c>
      <c r="AV630">
        <f t="shared" si="165"/>
        <v>5.0746542197061172E-2</v>
      </c>
      <c r="AW630">
        <f t="shared" si="165"/>
        <v>-2.0287881043199998E-3</v>
      </c>
    </row>
    <row r="631" spans="1:49" x14ac:dyDescent="0.25">
      <c r="A631">
        <v>0.6</v>
      </c>
      <c r="B631">
        <v>8.1</v>
      </c>
      <c r="C631">
        <v>25</v>
      </c>
      <c r="D631">
        <v>0.8</v>
      </c>
      <c r="E631">
        <f t="shared" si="160"/>
        <v>0.70049428104575162</v>
      </c>
      <c r="F631">
        <f t="shared" si="161"/>
        <v>0.88311072469919405</v>
      </c>
      <c r="G631">
        <f t="shared" si="158"/>
        <v>1365818.5438514801</v>
      </c>
      <c r="H631">
        <f t="shared" si="159"/>
        <v>1806936.9514066686</v>
      </c>
      <c r="I631">
        <f t="shared" si="162"/>
        <v>0.10711029642668513</v>
      </c>
      <c r="J631">
        <f t="shared" si="163"/>
        <v>1.7494284971768789E-2</v>
      </c>
      <c r="K631">
        <f t="shared" ref="K631:Z646" si="172">K$4*$A631^K$1*$D631^K$2*$E631^K$3</f>
        <v>5.3671799999999999E-2</v>
      </c>
      <c r="L631">
        <f t="shared" si="172"/>
        <v>-0.2117990691364379</v>
      </c>
      <c r="M631">
        <f t="shared" si="172"/>
        <v>0.34669</v>
      </c>
      <c r="N631">
        <f t="shared" si="172"/>
        <v>-3.1369100956641305E-2</v>
      </c>
      <c r="O631">
        <f t="shared" si="172"/>
        <v>-9.1002064896000032E-2</v>
      </c>
      <c r="P631">
        <f t="shared" si="172"/>
        <v>1.9618859800729208E-2</v>
      </c>
      <c r="Q631">
        <f t="shared" si="172"/>
        <v>-1.1556767662080007E-4</v>
      </c>
      <c r="R631">
        <f t="shared" si="172"/>
        <v>-3.8345753598332888E-3</v>
      </c>
      <c r="S631">
        <f t="shared" si="172"/>
        <v>0.26521896960000002</v>
      </c>
      <c r="T631">
        <f t="shared" si="172"/>
        <v>4.2352696799999999E-2</v>
      </c>
      <c r="U631">
        <f t="shared" si="172"/>
        <v>-2.9942974464000002E-2</v>
      </c>
      <c r="V631">
        <f t="shared" si="172"/>
        <v>0.11411802768104576</v>
      </c>
      <c r="W631">
        <f t="shared" si="172"/>
        <v>-8.6283624037843135E-2</v>
      </c>
      <c r="X631">
        <f t="shared" si="172"/>
        <v>-6.7236711327713444E-2</v>
      </c>
      <c r="Y631">
        <f t="shared" si="172"/>
        <v>-0.10347458399999999</v>
      </c>
      <c r="Z631">
        <f t="shared" si="172"/>
        <v>-0.10950178560000001</v>
      </c>
      <c r="AA631">
        <f t="shared" si="171"/>
        <v>-9.2513899999999996E-2</v>
      </c>
      <c r="AB631">
        <f t="shared" si="171"/>
        <v>-7.8656000000000018E-2</v>
      </c>
      <c r="AC631">
        <f t="shared" si="171"/>
        <v>0.1709596641362745</v>
      </c>
      <c r="AD631">
        <f t="shared" si="171"/>
        <v>-0.1440330397625903</v>
      </c>
      <c r="AE631">
        <f t="shared" si="171"/>
        <v>-0.1532726016</v>
      </c>
      <c r="AF631">
        <f t="shared" si="171"/>
        <v>-0.34365128637254899</v>
      </c>
      <c r="AG631">
        <f t="shared" si="171"/>
        <v>2.1450362716160017E-3</v>
      </c>
      <c r="AH631">
        <f t="shared" si="171"/>
        <v>6.0844608000000001E-4</v>
      </c>
      <c r="AI631">
        <f t="shared" si="171"/>
        <v>4.1034564948819532E-4</v>
      </c>
      <c r="AJ631">
        <f t="shared" si="171"/>
        <v>3.2433089196352939E-2</v>
      </c>
      <c r="AK631">
        <f t="shared" si="171"/>
        <v>7.0329164736261576E-5</v>
      </c>
      <c r="AL631">
        <f t="shared" si="171"/>
        <v>4.8955100539887032E-2</v>
      </c>
      <c r="AM631">
        <f t="shared" si="171"/>
        <v>0.51176463999999999</v>
      </c>
      <c r="AN631">
        <f t="shared" si="171"/>
        <v>1.3816123017639531E-4</v>
      </c>
      <c r="AO631">
        <f t="shared" si="171"/>
        <v>-1.2314874391274508E-2</v>
      </c>
      <c r="AP631">
        <f t="shared" si="166"/>
        <v>-1.8799106606229351E-2</v>
      </c>
      <c r="AQ631">
        <f t="shared" si="165"/>
        <v>-2.0523119403823026E-2</v>
      </c>
      <c r="AR631">
        <f t="shared" si="165"/>
        <v>3.0607193931072092E-2</v>
      </c>
      <c r="AS631">
        <f t="shared" si="165"/>
        <v>-0.10852463576564708</v>
      </c>
      <c r="AT631">
        <f t="shared" si="165"/>
        <v>-1.8465696645120006E-2</v>
      </c>
      <c r="AU631">
        <f t="shared" si="165"/>
        <v>0.28878809088000007</v>
      </c>
      <c r="AV631">
        <f t="shared" ref="AV631:AW631" si="173">AV$4*$A631^AV$1*$D631^AV$2*$E631^AV$3</f>
        <v>9.0216075016997674E-2</v>
      </c>
      <c r="AW631">
        <f t="shared" si="173"/>
        <v>-1.1399061831680006E-2</v>
      </c>
    </row>
    <row r="632" spans="1:49" x14ac:dyDescent="0.25">
      <c r="A632">
        <v>0.6</v>
      </c>
      <c r="B632">
        <v>8.1</v>
      </c>
      <c r="C632">
        <v>25</v>
      </c>
      <c r="D632">
        <v>1</v>
      </c>
      <c r="E632">
        <f t="shared" si="160"/>
        <v>0.70049428104575162</v>
      </c>
      <c r="F632" t="str">
        <f t="shared" si="161"/>
        <v/>
      </c>
      <c r="G632">
        <f t="shared" si="158"/>
        <v>2706190.7323493985</v>
      </c>
      <c r="H632">
        <f t="shared" si="159"/>
        <v>3651701.2250039941</v>
      </c>
      <c r="I632">
        <f t="shared" si="162"/>
        <v>0.21222503738433049</v>
      </c>
      <c r="J632">
        <f t="shared" si="163"/>
        <v>3.5354804057908362E-2</v>
      </c>
      <c r="K632">
        <f t="shared" si="172"/>
        <v>5.3671799999999999E-2</v>
      </c>
      <c r="L632">
        <f t="shared" si="172"/>
        <v>-0.2117990691364379</v>
      </c>
      <c r="M632">
        <f t="shared" si="172"/>
        <v>0.43336249999999998</v>
      </c>
      <c r="N632">
        <f t="shared" si="172"/>
        <v>-3.1369100956641305E-2</v>
      </c>
      <c r="O632">
        <f t="shared" si="172"/>
        <v>-0.14219072640000002</v>
      </c>
      <c r="P632">
        <f t="shared" si="172"/>
        <v>2.4523574750911509E-2</v>
      </c>
      <c r="Q632">
        <f t="shared" si="172"/>
        <v>-4.408557E-4</v>
      </c>
      <c r="R632">
        <f t="shared" si="172"/>
        <v>-4.7932191997916117E-3</v>
      </c>
      <c r="S632">
        <f t="shared" si="172"/>
        <v>0.41440463999999999</v>
      </c>
      <c r="T632">
        <f t="shared" si="172"/>
        <v>4.2352696799999999E-2</v>
      </c>
      <c r="U632">
        <f t="shared" si="172"/>
        <v>-5.8482371999999991E-2</v>
      </c>
      <c r="V632">
        <f t="shared" si="172"/>
        <v>0.14264753460130719</v>
      </c>
      <c r="W632">
        <f t="shared" si="172"/>
        <v>-0.10785453004730391</v>
      </c>
      <c r="X632">
        <f t="shared" si="172"/>
        <v>-6.7236711327713444E-2</v>
      </c>
      <c r="Y632">
        <f t="shared" si="172"/>
        <v>-0.10347458399999999</v>
      </c>
      <c r="Z632">
        <f t="shared" si="172"/>
        <v>-0.17109653999999999</v>
      </c>
      <c r="AA632">
        <f t="shared" si="171"/>
        <v>-9.2513899999999996E-2</v>
      </c>
      <c r="AB632">
        <f t="shared" si="171"/>
        <v>-0.1229</v>
      </c>
      <c r="AC632">
        <f t="shared" si="171"/>
        <v>0.21369958017034313</v>
      </c>
      <c r="AD632">
        <f t="shared" si="171"/>
        <v>-0.1440330397625903</v>
      </c>
      <c r="AE632">
        <f t="shared" si="171"/>
        <v>-0.23948843999999997</v>
      </c>
      <c r="AF632">
        <f t="shared" si="171"/>
        <v>-0.42956410796568623</v>
      </c>
      <c r="AG632">
        <f t="shared" si="171"/>
        <v>1.0228330000000001E-2</v>
      </c>
      <c r="AH632">
        <f t="shared" si="171"/>
        <v>7.6055760000000002E-4</v>
      </c>
      <c r="AI632">
        <f t="shared" si="171"/>
        <v>1.252275541650986E-3</v>
      </c>
      <c r="AJ632">
        <f t="shared" si="171"/>
        <v>3.2433089196352939E-2</v>
      </c>
      <c r="AK632">
        <f t="shared" si="171"/>
        <v>1.7170206234438855E-4</v>
      </c>
      <c r="AL632">
        <f t="shared" si="171"/>
        <v>6.1193875674858789E-2</v>
      </c>
      <c r="AM632">
        <f t="shared" si="171"/>
        <v>0.63970579999999999</v>
      </c>
      <c r="AN632">
        <f t="shared" si="171"/>
        <v>6.5880408371160127E-4</v>
      </c>
      <c r="AO632">
        <f t="shared" si="171"/>
        <v>-1.2314874391274508E-2</v>
      </c>
      <c r="AP632">
        <f t="shared" si="166"/>
        <v>-1.8799106606229351E-2</v>
      </c>
      <c r="AQ632">
        <f t="shared" ref="AQ632:AW660" si="174">AQ$4*$A632^AQ$1*$D632^AQ$2*$E632^AQ$3</f>
        <v>-3.2067374068473473E-2</v>
      </c>
      <c r="AR632">
        <f t="shared" si="174"/>
        <v>3.8258992413840114E-2</v>
      </c>
      <c r="AS632">
        <f t="shared" si="174"/>
        <v>-0.16956974338382355</v>
      </c>
      <c r="AT632">
        <f t="shared" si="174"/>
        <v>-4.5082267199999998E-2</v>
      </c>
      <c r="AU632">
        <f t="shared" si="174"/>
        <v>0.56403924000000005</v>
      </c>
      <c r="AV632">
        <f t="shared" si="174"/>
        <v>0.14096261721405884</v>
      </c>
      <c r="AW632">
        <f t="shared" si="174"/>
        <v>-4.3483969999999997E-2</v>
      </c>
    </row>
    <row r="633" spans="1:49" x14ac:dyDescent="0.25">
      <c r="A633">
        <v>0.6</v>
      </c>
      <c r="B633">
        <v>8.1</v>
      </c>
      <c r="C633">
        <v>25</v>
      </c>
      <c r="D633">
        <v>1.2</v>
      </c>
      <c r="E633">
        <f t="shared" si="160"/>
        <v>0.70049428104575162</v>
      </c>
      <c r="F633" t="str">
        <f t="shared" si="161"/>
        <v/>
      </c>
      <c r="G633">
        <f t="shared" si="158"/>
        <v>3963721.126305751</v>
      </c>
      <c r="H633">
        <f t="shared" si="159"/>
        <v>5972530.9160172166</v>
      </c>
      <c r="I633">
        <f t="shared" si="162"/>
        <v>0.31084315460684625</v>
      </c>
      <c r="J633">
        <f t="shared" si="163"/>
        <v>5.782446242308821E-2</v>
      </c>
      <c r="K633">
        <f t="shared" si="172"/>
        <v>5.3671799999999999E-2</v>
      </c>
      <c r="L633">
        <f t="shared" si="172"/>
        <v>-0.2117990691364379</v>
      </c>
      <c r="M633">
        <f t="shared" si="172"/>
        <v>0.52003499999999991</v>
      </c>
      <c r="N633">
        <f t="shared" si="172"/>
        <v>-3.1369100956641305E-2</v>
      </c>
      <c r="O633">
        <f t="shared" si="172"/>
        <v>-0.20475464601600002</v>
      </c>
      <c r="P633">
        <f t="shared" si="172"/>
        <v>2.9428289701093811E-2</v>
      </c>
      <c r="Q633">
        <f t="shared" si="172"/>
        <v>-1.3163880665087999E-3</v>
      </c>
      <c r="R633">
        <f t="shared" si="172"/>
        <v>-5.7518630397499337E-3</v>
      </c>
      <c r="S633">
        <f t="shared" si="172"/>
        <v>0.59674268159999999</v>
      </c>
      <c r="T633">
        <f t="shared" si="172"/>
        <v>4.2352696799999999E-2</v>
      </c>
      <c r="U633">
        <f t="shared" si="172"/>
        <v>-0.10105753881599998</v>
      </c>
      <c r="V633">
        <f t="shared" si="172"/>
        <v>0.17117704152156862</v>
      </c>
      <c r="W633">
        <f t="shared" si="172"/>
        <v>-0.12942543605676468</v>
      </c>
      <c r="X633">
        <f t="shared" si="172"/>
        <v>-6.7236711327713444E-2</v>
      </c>
      <c r="Y633">
        <f t="shared" si="172"/>
        <v>-0.10347458399999999</v>
      </c>
      <c r="Z633">
        <f t="shared" si="172"/>
        <v>-0.24637901759999997</v>
      </c>
      <c r="AA633">
        <f t="shared" si="171"/>
        <v>-9.2513899999999996E-2</v>
      </c>
      <c r="AB633">
        <f t="shared" si="171"/>
        <v>-0.17697599999999999</v>
      </c>
      <c r="AC633">
        <f t="shared" si="171"/>
        <v>0.25643949620441175</v>
      </c>
      <c r="AD633">
        <f t="shared" si="171"/>
        <v>-0.1440330397625903</v>
      </c>
      <c r="AE633">
        <f t="shared" si="171"/>
        <v>-0.34486335359999992</v>
      </c>
      <c r="AF633">
        <f t="shared" si="171"/>
        <v>-0.5154769295588234</v>
      </c>
      <c r="AG633">
        <f t="shared" si="171"/>
        <v>3.6649955672064E-2</v>
      </c>
      <c r="AH633">
        <f t="shared" si="171"/>
        <v>9.1266912000000002E-4</v>
      </c>
      <c r="AI633">
        <f t="shared" si="171"/>
        <v>3.1160622758009812E-3</v>
      </c>
      <c r="AJ633">
        <f t="shared" si="171"/>
        <v>3.2433089196352939E-2</v>
      </c>
      <c r="AK633">
        <f t="shared" si="171"/>
        <v>3.5604139647732409E-4</v>
      </c>
      <c r="AL633">
        <f t="shared" si="171"/>
        <v>7.3432650809830552E-2</v>
      </c>
      <c r="AM633">
        <f t="shared" si="171"/>
        <v>0.76764695999999999</v>
      </c>
      <c r="AN633">
        <f t="shared" si="171"/>
        <v>2.3606141437170023E-3</v>
      </c>
      <c r="AO633">
        <f t="shared" si="171"/>
        <v>-1.2314874391274508E-2</v>
      </c>
      <c r="AP633">
        <f t="shared" si="166"/>
        <v>-1.8799106606229351E-2</v>
      </c>
      <c r="AQ633">
        <f t="shared" si="174"/>
        <v>-4.6177018658601798E-2</v>
      </c>
      <c r="AR633">
        <f t="shared" si="174"/>
        <v>4.5910790896608135E-2</v>
      </c>
      <c r="AS633">
        <f t="shared" si="174"/>
        <v>-0.24418043047270591</v>
      </c>
      <c r="AT633">
        <f t="shared" si="174"/>
        <v>-9.3482589265919985E-2</v>
      </c>
      <c r="AU633">
        <f t="shared" si="174"/>
        <v>0.97465980672000008</v>
      </c>
      <c r="AV633">
        <f t="shared" si="174"/>
        <v>0.20298616878824469</v>
      </c>
      <c r="AW633">
        <f t="shared" si="174"/>
        <v>-0.12984243867647999</v>
      </c>
    </row>
    <row r="634" spans="1:49" x14ac:dyDescent="0.25">
      <c r="A634">
        <v>0.6</v>
      </c>
      <c r="B634">
        <v>8.1</v>
      </c>
      <c r="C634">
        <v>25</v>
      </c>
      <c r="D634">
        <v>1.4</v>
      </c>
      <c r="E634">
        <f t="shared" si="160"/>
        <v>0.70049428104575162</v>
      </c>
      <c r="F634" t="str">
        <f t="shared" si="161"/>
        <v/>
      </c>
      <c r="G634">
        <f t="shared" si="158"/>
        <v>5095253.1422715709</v>
      </c>
      <c r="H634">
        <f t="shared" si="159"/>
        <v>8660912.8883355241</v>
      </c>
      <c r="I634">
        <f t="shared" si="162"/>
        <v>0.39958022015042466</v>
      </c>
      <c r="J634">
        <f t="shared" si="163"/>
        <v>8.3852664624658804E-2</v>
      </c>
      <c r="K634">
        <f t="shared" si="172"/>
        <v>5.3671799999999999E-2</v>
      </c>
      <c r="L634">
        <f t="shared" si="172"/>
        <v>-0.2117990691364379</v>
      </c>
      <c r="M634">
        <f t="shared" si="172"/>
        <v>0.60670749999999996</v>
      </c>
      <c r="N634">
        <f t="shared" si="172"/>
        <v>-3.1369100956641305E-2</v>
      </c>
      <c r="O634">
        <f t="shared" si="172"/>
        <v>-0.27869382374399998</v>
      </c>
      <c r="P634">
        <f t="shared" si="172"/>
        <v>3.433300465127611E-2</v>
      </c>
      <c r="Q634">
        <f t="shared" si="172"/>
        <v>-3.3194388639551987E-3</v>
      </c>
      <c r="R634">
        <f t="shared" si="172"/>
        <v>-6.7105068797082557E-3</v>
      </c>
      <c r="S634">
        <f t="shared" si="172"/>
        <v>0.81223309439999991</v>
      </c>
      <c r="T634">
        <f t="shared" si="172"/>
        <v>4.2352696799999999E-2</v>
      </c>
      <c r="U634">
        <f t="shared" si="172"/>
        <v>-0.16047562876799992</v>
      </c>
      <c r="V634">
        <f t="shared" si="172"/>
        <v>0.19970654844183006</v>
      </c>
      <c r="W634">
        <f t="shared" si="172"/>
        <v>-0.15099634206622548</v>
      </c>
      <c r="X634">
        <f t="shared" si="172"/>
        <v>-6.7236711327713444E-2</v>
      </c>
      <c r="Y634">
        <f t="shared" si="172"/>
        <v>-0.10347458399999999</v>
      </c>
      <c r="Z634">
        <f t="shared" si="172"/>
        <v>-0.33534921839999993</v>
      </c>
      <c r="AA634">
        <f t="shared" si="171"/>
        <v>-9.2513899999999996E-2</v>
      </c>
      <c r="AB634">
        <f t="shared" si="171"/>
        <v>-0.24088399999999996</v>
      </c>
      <c r="AC634">
        <f t="shared" si="171"/>
        <v>0.29917941223848038</v>
      </c>
      <c r="AD634">
        <f t="shared" si="171"/>
        <v>-0.1440330397625903</v>
      </c>
      <c r="AE634">
        <f t="shared" si="171"/>
        <v>-0.46939734239999986</v>
      </c>
      <c r="AF634">
        <f t="shared" si="171"/>
        <v>-0.60138975115196069</v>
      </c>
      <c r="AG634">
        <f t="shared" si="171"/>
        <v>0.10782041053683195</v>
      </c>
      <c r="AH634">
        <f t="shared" si="171"/>
        <v>1.06478064E-3</v>
      </c>
      <c r="AI634">
        <f t="shared" si="171"/>
        <v>6.7350384091289959E-3</v>
      </c>
      <c r="AJ634">
        <f t="shared" si="171"/>
        <v>3.2433089196352939E-2</v>
      </c>
      <c r="AK634">
        <f t="shared" si="171"/>
        <v>6.5961064270220291E-4</v>
      </c>
      <c r="AL634">
        <f t="shared" si="171"/>
        <v>8.5671425944802301E-2</v>
      </c>
      <c r="AM634">
        <f t="shared" si="171"/>
        <v>0.89558811999999988</v>
      </c>
      <c r="AN634">
        <f t="shared" si="171"/>
        <v>6.9446846913549173E-3</v>
      </c>
      <c r="AO634">
        <f t="shared" si="171"/>
        <v>-1.2314874391274508E-2</v>
      </c>
      <c r="AP634">
        <f t="shared" si="166"/>
        <v>-1.8799106606229351E-2</v>
      </c>
      <c r="AQ634">
        <f t="shared" si="174"/>
        <v>-6.2852053174208E-2</v>
      </c>
      <c r="AR634">
        <f t="shared" si="174"/>
        <v>5.3562589379376149E-2</v>
      </c>
      <c r="AS634">
        <f t="shared" si="174"/>
        <v>-0.33235669703229409</v>
      </c>
      <c r="AT634">
        <f t="shared" si="174"/>
        <v>-0.17318803767551993</v>
      </c>
      <c r="AU634">
        <f t="shared" si="174"/>
        <v>1.5477236745599998</v>
      </c>
      <c r="AV634">
        <f t="shared" si="174"/>
        <v>0.27628672973955526</v>
      </c>
      <c r="AW634">
        <f t="shared" si="174"/>
        <v>-0.32741411753791982</v>
      </c>
    </row>
    <row r="635" spans="1:49" x14ac:dyDescent="0.25">
      <c r="A635">
        <v>0.6</v>
      </c>
      <c r="B635">
        <v>8.1</v>
      </c>
      <c r="C635">
        <v>25</v>
      </c>
      <c r="D635">
        <v>1.6</v>
      </c>
      <c r="E635">
        <f t="shared" si="160"/>
        <v>0.70049428104575162</v>
      </c>
      <c r="F635" t="str">
        <f t="shared" si="161"/>
        <v/>
      </c>
      <c r="G635">
        <f t="shared" si="158"/>
        <v>6052924.261389249</v>
      </c>
      <c r="H635">
        <f t="shared" si="159"/>
        <v>11485934.840434317</v>
      </c>
      <c r="I635">
        <f t="shared" si="162"/>
        <v>0.47468275694767281</v>
      </c>
      <c r="J635">
        <f t="shared" si="163"/>
        <v>0.11120377891951279</v>
      </c>
      <c r="K635">
        <f t="shared" si="172"/>
        <v>5.3671799999999999E-2</v>
      </c>
      <c r="L635">
        <f t="shared" si="172"/>
        <v>-0.2117990691364379</v>
      </c>
      <c r="M635">
        <f t="shared" si="172"/>
        <v>0.69338</v>
      </c>
      <c r="N635">
        <f t="shared" si="172"/>
        <v>-3.1369100956641305E-2</v>
      </c>
      <c r="O635">
        <f t="shared" si="172"/>
        <v>-0.36400825958400013</v>
      </c>
      <c r="P635">
        <f t="shared" si="172"/>
        <v>3.9237719601458415E-2</v>
      </c>
      <c r="Q635">
        <f t="shared" si="172"/>
        <v>-7.3963313037312042E-3</v>
      </c>
      <c r="R635">
        <f t="shared" si="172"/>
        <v>-7.6691507196665776E-3</v>
      </c>
      <c r="S635">
        <f t="shared" si="172"/>
        <v>1.0608758784000001</v>
      </c>
      <c r="T635">
        <f t="shared" si="172"/>
        <v>4.2352696799999999E-2</v>
      </c>
      <c r="U635">
        <f t="shared" si="172"/>
        <v>-0.23954379571200002</v>
      </c>
      <c r="V635">
        <f t="shared" si="172"/>
        <v>0.22823605536209152</v>
      </c>
      <c r="W635">
        <f t="shared" si="172"/>
        <v>-0.17256724807568627</v>
      </c>
      <c r="X635">
        <f t="shared" si="172"/>
        <v>-6.7236711327713444E-2</v>
      </c>
      <c r="Y635">
        <f t="shared" si="172"/>
        <v>-0.10347458399999999</v>
      </c>
      <c r="Z635">
        <f t="shared" si="172"/>
        <v>-0.43800714240000005</v>
      </c>
      <c r="AA635">
        <f t="shared" si="171"/>
        <v>-9.2513899999999996E-2</v>
      </c>
      <c r="AB635">
        <f t="shared" si="171"/>
        <v>-0.31462400000000007</v>
      </c>
      <c r="AC635">
        <f t="shared" si="171"/>
        <v>0.34191932827254901</v>
      </c>
      <c r="AD635">
        <f t="shared" si="171"/>
        <v>-0.1440330397625903</v>
      </c>
      <c r="AE635">
        <f t="shared" si="171"/>
        <v>-0.61309040640000001</v>
      </c>
      <c r="AF635">
        <f t="shared" si="171"/>
        <v>-0.68730257274509798</v>
      </c>
      <c r="AG635">
        <f t="shared" si="171"/>
        <v>0.27456464276684822</v>
      </c>
      <c r="AH635">
        <f t="shared" si="171"/>
        <v>1.21689216E-3</v>
      </c>
      <c r="AI635">
        <f t="shared" si="171"/>
        <v>1.313106078362225E-2</v>
      </c>
      <c r="AJ635">
        <f t="shared" si="171"/>
        <v>3.2433089196352939E-2</v>
      </c>
      <c r="AK635">
        <f t="shared" si="171"/>
        <v>1.1252666357801852E-3</v>
      </c>
      <c r="AL635">
        <f t="shared" si="171"/>
        <v>9.7910201079774065E-2</v>
      </c>
      <c r="AM635">
        <f t="shared" si="171"/>
        <v>1.02352928</v>
      </c>
      <c r="AN635">
        <f t="shared" si="171"/>
        <v>1.76846374625786E-2</v>
      </c>
      <c r="AO635">
        <f t="shared" si="171"/>
        <v>-1.2314874391274508E-2</v>
      </c>
      <c r="AP635">
        <f t="shared" si="166"/>
        <v>-1.8799106606229351E-2</v>
      </c>
      <c r="AQ635">
        <f t="shared" si="174"/>
        <v>-8.2092477615292106E-2</v>
      </c>
      <c r="AR635">
        <f t="shared" si="174"/>
        <v>6.1214387862144184E-2</v>
      </c>
      <c r="AS635">
        <f t="shared" si="174"/>
        <v>-0.43409854306258833</v>
      </c>
      <c r="AT635">
        <f t="shared" si="174"/>
        <v>-0.2954511463219201</v>
      </c>
      <c r="AU635">
        <f t="shared" si="174"/>
        <v>2.3103047270400006</v>
      </c>
      <c r="AV635">
        <f t="shared" si="174"/>
        <v>0.3608643000679907</v>
      </c>
      <c r="AW635">
        <f t="shared" si="174"/>
        <v>-0.72953995722752041</v>
      </c>
    </row>
    <row r="636" spans="1:49" x14ac:dyDescent="0.25">
      <c r="A636">
        <v>0.6</v>
      </c>
      <c r="B636">
        <v>8.3000000000000007</v>
      </c>
      <c r="C636">
        <v>21</v>
      </c>
      <c r="D636">
        <v>0.4</v>
      </c>
      <c r="E636">
        <f t="shared" si="160"/>
        <v>0.57423651665485465</v>
      </c>
      <c r="F636" t="str">
        <f t="shared" si="161"/>
        <v/>
      </c>
      <c r="G636">
        <f t="shared" si="158"/>
        <v>-641229.20417449519</v>
      </c>
      <c r="H636">
        <f t="shared" si="159"/>
        <v>-16412.717884340582</v>
      </c>
      <c r="I636">
        <f t="shared" si="162"/>
        <v>-4.5612010540203488E-2</v>
      </c>
      <c r="J636">
        <f t="shared" si="163"/>
        <v>-1.4065926201654668E-4</v>
      </c>
      <c r="K636">
        <f t="shared" si="172"/>
        <v>5.3671799999999999E-2</v>
      </c>
      <c r="L636">
        <f t="shared" si="172"/>
        <v>-0.1736242007716052</v>
      </c>
      <c r="M636">
        <f t="shared" si="172"/>
        <v>0.173345</v>
      </c>
      <c r="N636">
        <f t="shared" si="172"/>
        <v>-2.1080188840655396E-2</v>
      </c>
      <c r="O636">
        <f t="shared" si="172"/>
        <v>-2.2750516224000008E-2</v>
      </c>
      <c r="P636">
        <f t="shared" si="172"/>
        <v>5.4038390542637017E-3</v>
      </c>
      <c r="Q636">
        <f t="shared" si="172"/>
        <v>-1.805744947200001E-6</v>
      </c>
      <c r="R636">
        <f t="shared" si="172"/>
        <v>-8.658290077935317E-4</v>
      </c>
      <c r="S636">
        <f t="shared" si="172"/>
        <v>6.6304742400000005E-2</v>
      </c>
      <c r="T636">
        <f t="shared" si="172"/>
        <v>4.2352696799999999E-2</v>
      </c>
      <c r="U636">
        <f t="shared" si="172"/>
        <v>-3.7428718080000003E-3</v>
      </c>
      <c r="V636">
        <f t="shared" si="172"/>
        <v>4.6774642189267183E-2</v>
      </c>
      <c r="W636">
        <f t="shared" si="172"/>
        <v>-3.5365890238161724E-2</v>
      </c>
      <c r="X636">
        <f t="shared" si="172"/>
        <v>-4.5183397948571312E-2</v>
      </c>
      <c r="Y636">
        <f t="shared" si="172"/>
        <v>-0.10347458399999999</v>
      </c>
      <c r="Z636">
        <f t="shared" si="172"/>
        <v>-2.7375446400000003E-2</v>
      </c>
      <c r="AA636">
        <f t="shared" si="171"/>
        <v>-9.2513899999999996E-2</v>
      </c>
      <c r="AB636">
        <f t="shared" si="171"/>
        <v>-1.9664000000000004E-2</v>
      </c>
      <c r="AC636">
        <f t="shared" si="171"/>
        <v>7.0072864745976612E-2</v>
      </c>
      <c r="AD636">
        <f t="shared" si="171"/>
        <v>-9.6790905218665915E-2</v>
      </c>
      <c r="AE636">
        <f t="shared" si="171"/>
        <v>-3.8318150400000001E-2</v>
      </c>
      <c r="AF636">
        <f t="shared" si="171"/>
        <v>-0.14085562364330259</v>
      </c>
      <c r="AG636">
        <f t="shared" si="171"/>
        <v>1.6758095872000014E-5</v>
      </c>
      <c r="AH636">
        <f t="shared" si="171"/>
        <v>3.0422304000000001E-4</v>
      </c>
      <c r="AI636">
        <f t="shared" si="171"/>
        <v>8.6173211828624875E-6</v>
      </c>
      <c r="AJ636">
        <f t="shared" si="171"/>
        <v>2.6587317938793417E-2</v>
      </c>
      <c r="AK636">
        <f t="shared" si="171"/>
        <v>1.9849991592417348E-6</v>
      </c>
      <c r="AL636">
        <f t="shared" si="171"/>
        <v>1.6449033166753915E-2</v>
      </c>
      <c r="AM636">
        <f t="shared" si="171"/>
        <v>0.25588232</v>
      </c>
      <c r="AN636">
        <f t="shared" si="171"/>
        <v>8.8483528814024249E-7</v>
      </c>
      <c r="AO636">
        <f t="shared" si="171"/>
        <v>-1.009522956123274E-2</v>
      </c>
      <c r="AP636">
        <f t="shared" si="166"/>
        <v>-8.4894989890009799E-3</v>
      </c>
      <c r="AQ636">
        <f t="shared" si="174"/>
        <v>-3.447909084403596E-3</v>
      </c>
      <c r="AR636">
        <f t="shared" si="174"/>
        <v>8.430477182980978E-3</v>
      </c>
      <c r="AS636">
        <f t="shared" si="174"/>
        <v>-2.2241012703297067E-2</v>
      </c>
      <c r="AT636">
        <f t="shared" si="174"/>
        <v>-1.1541060403200004E-3</v>
      </c>
      <c r="AU636">
        <f t="shared" si="174"/>
        <v>3.6098511360000009E-2</v>
      </c>
      <c r="AV636">
        <f t="shared" si="174"/>
        <v>1.8488860675170245E-2</v>
      </c>
      <c r="AW636">
        <f t="shared" si="174"/>
        <v>-1.781103411200001E-4</v>
      </c>
    </row>
    <row r="637" spans="1:49" x14ac:dyDescent="0.25">
      <c r="A637">
        <v>0.6</v>
      </c>
      <c r="B637">
        <v>8.3000000000000007</v>
      </c>
      <c r="C637">
        <v>21</v>
      </c>
      <c r="D637">
        <v>0.6</v>
      </c>
      <c r="E637">
        <f t="shared" si="160"/>
        <v>0.57423651665485465</v>
      </c>
      <c r="F637">
        <f t="shared" si="161"/>
        <v>0.77182959653779826</v>
      </c>
      <c r="G637">
        <f t="shared" si="158"/>
        <v>848410.51004927594</v>
      </c>
      <c r="H637">
        <f t="shared" si="159"/>
        <v>1187853.7463844279</v>
      </c>
      <c r="I637">
        <f t="shared" si="162"/>
        <v>6.0349261815992289E-2</v>
      </c>
      <c r="J637">
        <f t="shared" si="163"/>
        <v>1.018007087719687E-2</v>
      </c>
      <c r="K637">
        <f t="shared" si="172"/>
        <v>5.3671799999999999E-2</v>
      </c>
      <c r="L637">
        <f t="shared" si="172"/>
        <v>-0.1736242007716052</v>
      </c>
      <c r="M637">
        <f t="shared" si="172"/>
        <v>0.26001749999999996</v>
      </c>
      <c r="N637">
        <f t="shared" si="172"/>
        <v>-2.1080188840655396E-2</v>
      </c>
      <c r="O637">
        <f t="shared" si="172"/>
        <v>-5.1188661504000005E-2</v>
      </c>
      <c r="P637">
        <f t="shared" si="172"/>
        <v>8.1057585813955526E-3</v>
      </c>
      <c r="Q637">
        <f t="shared" si="172"/>
        <v>-2.0568563539199999E-5</v>
      </c>
      <c r="R637">
        <f t="shared" si="172"/>
        <v>-1.2987435116902978E-3</v>
      </c>
      <c r="S637">
        <f t="shared" si="172"/>
        <v>0.1491856704</v>
      </c>
      <c r="T637">
        <f t="shared" si="172"/>
        <v>4.2352696799999999E-2</v>
      </c>
      <c r="U637">
        <f t="shared" si="172"/>
        <v>-1.2632192351999997E-2</v>
      </c>
      <c r="V637">
        <f t="shared" si="172"/>
        <v>7.0161963283900772E-2</v>
      </c>
      <c r="W637">
        <f t="shared" si="172"/>
        <v>-5.3048835357242578E-2</v>
      </c>
      <c r="X637">
        <f t="shared" si="172"/>
        <v>-4.5183397948571312E-2</v>
      </c>
      <c r="Y637">
        <f t="shared" si="172"/>
        <v>-0.10347458399999999</v>
      </c>
      <c r="Z637">
        <f t="shared" si="172"/>
        <v>-6.1594754399999993E-2</v>
      </c>
      <c r="AA637">
        <f t="shared" si="171"/>
        <v>-9.2513899999999996E-2</v>
      </c>
      <c r="AB637">
        <f t="shared" si="171"/>
        <v>-4.4243999999999999E-2</v>
      </c>
      <c r="AC637">
        <f t="shared" si="171"/>
        <v>0.1051092971189649</v>
      </c>
      <c r="AD637">
        <f t="shared" si="171"/>
        <v>-9.6790905218665915E-2</v>
      </c>
      <c r="AE637">
        <f t="shared" si="171"/>
        <v>-8.6215838399999981E-2</v>
      </c>
      <c r="AF637">
        <f t="shared" si="171"/>
        <v>-0.21128343546495387</v>
      </c>
      <c r="AG637">
        <f t="shared" si="171"/>
        <v>2.86327778688E-4</v>
      </c>
      <c r="AH637">
        <f t="shared" si="171"/>
        <v>4.5633456000000001E-4</v>
      </c>
      <c r="AI637">
        <f t="shared" si="171"/>
        <v>6.5437782732361975E-5</v>
      </c>
      <c r="AJ637">
        <f t="shared" si="171"/>
        <v>2.6587317938793417E-2</v>
      </c>
      <c r="AK637">
        <f t="shared" si="171"/>
        <v>1.0049058243661277E-5</v>
      </c>
      <c r="AL637">
        <f t="shared" si="171"/>
        <v>2.4673549750130874E-2</v>
      </c>
      <c r="AM637">
        <f t="shared" si="171"/>
        <v>0.38382347999999999</v>
      </c>
      <c r="AN637">
        <f t="shared" si="171"/>
        <v>1.5118240430958661E-5</v>
      </c>
      <c r="AO637">
        <f t="shared" si="171"/>
        <v>-1.009522956123274E-2</v>
      </c>
      <c r="AP637">
        <f t="shared" si="166"/>
        <v>-8.4894989890009799E-3</v>
      </c>
      <c r="AQ637">
        <f t="shared" si="174"/>
        <v>-7.7577954399080896E-3</v>
      </c>
      <c r="AR637">
        <f t="shared" si="174"/>
        <v>1.2645715774471468E-2</v>
      </c>
      <c r="AS637">
        <f t="shared" si="174"/>
        <v>-5.0042278582418401E-2</v>
      </c>
      <c r="AT637">
        <f t="shared" si="174"/>
        <v>-5.8426618291199991E-3</v>
      </c>
      <c r="AU637">
        <f t="shared" si="174"/>
        <v>0.12183247584000001</v>
      </c>
      <c r="AV637">
        <f t="shared" si="174"/>
        <v>4.1599936519133032E-2</v>
      </c>
      <c r="AW637">
        <f t="shared" si="174"/>
        <v>-2.0287881043199998E-3</v>
      </c>
    </row>
    <row r="638" spans="1:49" x14ac:dyDescent="0.25">
      <c r="A638">
        <v>0.6</v>
      </c>
      <c r="B638">
        <v>8.3000000000000007</v>
      </c>
      <c r="C638">
        <v>21</v>
      </c>
      <c r="D638">
        <v>0.8</v>
      </c>
      <c r="E638">
        <f t="shared" si="160"/>
        <v>0.57423651665485465</v>
      </c>
      <c r="F638" t="str">
        <f t="shared" si="161"/>
        <v/>
      </c>
      <c r="G638">
        <f t="shared" si="158"/>
        <v>2332310.0914782151</v>
      </c>
      <c r="H638">
        <f t="shared" si="159"/>
        <v>2800709.4026062638</v>
      </c>
      <c r="I638">
        <f t="shared" si="162"/>
        <v>0.16590222619769851</v>
      </c>
      <c r="J638">
        <f t="shared" si="163"/>
        <v>2.4002466896068751E-2</v>
      </c>
      <c r="K638">
        <f t="shared" si="172"/>
        <v>5.3671799999999999E-2</v>
      </c>
      <c r="L638">
        <f t="shared" si="172"/>
        <v>-0.1736242007716052</v>
      </c>
      <c r="M638">
        <f t="shared" si="172"/>
        <v>0.34669</v>
      </c>
      <c r="N638">
        <f t="shared" si="172"/>
        <v>-2.1080188840655396E-2</v>
      </c>
      <c r="O638">
        <f t="shared" si="172"/>
        <v>-9.1002064896000032E-2</v>
      </c>
      <c r="P638">
        <f t="shared" si="172"/>
        <v>1.0807678108527403E-2</v>
      </c>
      <c r="Q638">
        <f t="shared" si="172"/>
        <v>-1.1556767662080007E-4</v>
      </c>
      <c r="R638">
        <f t="shared" si="172"/>
        <v>-1.7316580155870634E-3</v>
      </c>
      <c r="S638">
        <f t="shared" si="172"/>
        <v>0.26521896960000002</v>
      </c>
      <c r="T638">
        <f t="shared" si="172"/>
        <v>4.2352696799999999E-2</v>
      </c>
      <c r="U638">
        <f t="shared" si="172"/>
        <v>-2.9942974464000002E-2</v>
      </c>
      <c r="V638">
        <f t="shared" si="172"/>
        <v>9.3549284378534367E-2</v>
      </c>
      <c r="W638">
        <f t="shared" si="172"/>
        <v>-7.0731780476323447E-2</v>
      </c>
      <c r="X638">
        <f t="shared" si="172"/>
        <v>-4.5183397948571312E-2</v>
      </c>
      <c r="Y638">
        <f t="shared" si="172"/>
        <v>-0.10347458399999999</v>
      </c>
      <c r="Z638">
        <f t="shared" si="172"/>
        <v>-0.10950178560000001</v>
      </c>
      <c r="AA638">
        <f t="shared" si="171"/>
        <v>-9.2513899999999996E-2</v>
      </c>
      <c r="AB638">
        <f t="shared" si="171"/>
        <v>-7.8656000000000018E-2</v>
      </c>
      <c r="AC638">
        <f t="shared" si="171"/>
        <v>0.14014572949195322</v>
      </c>
      <c r="AD638">
        <f t="shared" si="171"/>
        <v>-9.6790905218665915E-2</v>
      </c>
      <c r="AE638">
        <f t="shared" si="171"/>
        <v>-0.1532726016</v>
      </c>
      <c r="AF638">
        <f t="shared" si="171"/>
        <v>-0.28171124728660518</v>
      </c>
      <c r="AG638">
        <f t="shared" si="171"/>
        <v>2.1450362716160017E-3</v>
      </c>
      <c r="AH638">
        <f t="shared" si="171"/>
        <v>6.0844608000000001E-4</v>
      </c>
      <c r="AI638">
        <f t="shared" si="171"/>
        <v>2.757542778515996E-4</v>
      </c>
      <c r="AJ638">
        <f t="shared" si="171"/>
        <v>2.6587317938793417E-2</v>
      </c>
      <c r="AK638">
        <f t="shared" si="171"/>
        <v>3.1759986547867757E-5</v>
      </c>
      <c r="AL638">
        <f t="shared" si="171"/>
        <v>3.2898066333507829E-2</v>
      </c>
      <c r="AM638">
        <f t="shared" si="171"/>
        <v>0.51176463999999999</v>
      </c>
      <c r="AN638">
        <f t="shared" si="171"/>
        <v>1.1325891688195104E-4</v>
      </c>
      <c r="AO638">
        <f t="shared" si="171"/>
        <v>-1.009522956123274E-2</v>
      </c>
      <c r="AP638">
        <f t="shared" si="166"/>
        <v>-8.4894989890009799E-3</v>
      </c>
      <c r="AQ638">
        <f t="shared" si="174"/>
        <v>-1.3791636337614384E-2</v>
      </c>
      <c r="AR638">
        <f t="shared" si="174"/>
        <v>1.6860954365961956E-2</v>
      </c>
      <c r="AS638">
        <f t="shared" si="174"/>
        <v>-8.896405081318827E-2</v>
      </c>
      <c r="AT638">
        <f t="shared" si="174"/>
        <v>-1.8465696645120006E-2</v>
      </c>
      <c r="AU638">
        <f t="shared" si="174"/>
        <v>0.28878809088000007</v>
      </c>
      <c r="AV638">
        <f t="shared" si="174"/>
        <v>7.3955442700680982E-2</v>
      </c>
      <c r="AW638">
        <f t="shared" si="174"/>
        <v>-1.1399061831680006E-2</v>
      </c>
    </row>
    <row r="639" spans="1:49" x14ac:dyDescent="0.25">
      <c r="A639">
        <v>0.6</v>
      </c>
      <c r="B639">
        <v>8.3000000000000007</v>
      </c>
      <c r="C639">
        <v>21</v>
      </c>
      <c r="D639">
        <v>1</v>
      </c>
      <c r="E639">
        <f t="shared" si="160"/>
        <v>0.57423651665485465</v>
      </c>
      <c r="F639" t="str">
        <f t="shared" si="161"/>
        <v/>
      </c>
      <c r="G639">
        <f t="shared" si="158"/>
        <v>3768839.8893509284</v>
      </c>
      <c r="H639">
        <f t="shared" si="159"/>
        <v>4949484.4971772721</v>
      </c>
      <c r="I639">
        <f t="shared" si="162"/>
        <v>0.2680856761331073</v>
      </c>
      <c r="J639">
        <f t="shared" si="163"/>
        <v>4.2417766614969432E-2</v>
      </c>
      <c r="K639">
        <f t="shared" si="172"/>
        <v>5.3671799999999999E-2</v>
      </c>
      <c r="L639">
        <f t="shared" si="172"/>
        <v>-0.1736242007716052</v>
      </c>
      <c r="M639">
        <f t="shared" si="172"/>
        <v>0.43336249999999998</v>
      </c>
      <c r="N639">
        <f t="shared" si="172"/>
        <v>-2.1080188840655396E-2</v>
      </c>
      <c r="O639">
        <f t="shared" si="172"/>
        <v>-0.14219072640000002</v>
      </c>
      <c r="P639">
        <f t="shared" si="172"/>
        <v>1.3509597635659254E-2</v>
      </c>
      <c r="Q639">
        <f t="shared" si="172"/>
        <v>-4.408557E-4</v>
      </c>
      <c r="R639">
        <f t="shared" si="172"/>
        <v>-2.1645725194838292E-3</v>
      </c>
      <c r="S639">
        <f t="shared" si="172"/>
        <v>0.41440463999999999</v>
      </c>
      <c r="T639">
        <f t="shared" si="172"/>
        <v>4.2352696799999999E-2</v>
      </c>
      <c r="U639">
        <f t="shared" si="172"/>
        <v>-5.8482371999999991E-2</v>
      </c>
      <c r="V639">
        <f t="shared" si="172"/>
        <v>0.11693660547316795</v>
      </c>
      <c r="W639">
        <f t="shared" si="172"/>
        <v>-8.8414725595404309E-2</v>
      </c>
      <c r="X639">
        <f t="shared" si="172"/>
        <v>-4.5183397948571312E-2</v>
      </c>
      <c r="Y639">
        <f t="shared" si="172"/>
        <v>-0.10347458399999999</v>
      </c>
      <c r="Z639">
        <f t="shared" si="172"/>
        <v>-0.17109653999999999</v>
      </c>
      <c r="AA639">
        <f t="shared" si="171"/>
        <v>-9.2513899999999996E-2</v>
      </c>
      <c r="AB639">
        <f t="shared" si="171"/>
        <v>-0.1229</v>
      </c>
      <c r="AC639">
        <f t="shared" si="171"/>
        <v>0.17518216186494151</v>
      </c>
      <c r="AD639">
        <f t="shared" si="171"/>
        <v>-9.6790905218665915E-2</v>
      </c>
      <c r="AE639">
        <f t="shared" si="171"/>
        <v>-0.23948843999999997</v>
      </c>
      <c r="AF639">
        <f t="shared" si="171"/>
        <v>-0.35213905910825649</v>
      </c>
      <c r="AG639">
        <f t="shared" si="171"/>
        <v>1.0228330000000001E-2</v>
      </c>
      <c r="AH639">
        <f t="shared" si="171"/>
        <v>7.6055760000000002E-4</v>
      </c>
      <c r="AI639">
        <f t="shared" si="171"/>
        <v>8.4153527176391435E-4</v>
      </c>
      <c r="AJ639">
        <f t="shared" si="171"/>
        <v>2.6587317938793417E-2</v>
      </c>
      <c r="AK639">
        <f t="shared" si="171"/>
        <v>7.7539029657880228E-5</v>
      </c>
      <c r="AL639">
        <f t="shared" si="171"/>
        <v>4.1122582916884788E-2</v>
      </c>
      <c r="AM639">
        <f t="shared" si="171"/>
        <v>0.63970579999999999</v>
      </c>
      <c r="AN639">
        <f t="shared" si="171"/>
        <v>5.400606006715343E-4</v>
      </c>
      <c r="AO639">
        <f t="shared" si="171"/>
        <v>-1.009522956123274E-2</v>
      </c>
      <c r="AP639">
        <f t="shared" si="166"/>
        <v>-8.4894989890009799E-3</v>
      </c>
      <c r="AQ639">
        <f t="shared" si="174"/>
        <v>-2.1549431777522471E-2</v>
      </c>
      <c r="AR639">
        <f t="shared" si="174"/>
        <v>2.1076192957452444E-2</v>
      </c>
      <c r="AS639">
        <f t="shared" si="174"/>
        <v>-0.13900632939560664</v>
      </c>
      <c r="AT639">
        <f t="shared" si="174"/>
        <v>-4.5082267199999998E-2</v>
      </c>
      <c r="AU639">
        <f t="shared" si="174"/>
        <v>0.56403924000000005</v>
      </c>
      <c r="AV639">
        <f t="shared" si="174"/>
        <v>0.115555379219814</v>
      </c>
      <c r="AW639">
        <f t="shared" si="174"/>
        <v>-4.3483969999999997E-2</v>
      </c>
    </row>
    <row r="640" spans="1:49" x14ac:dyDescent="0.25">
      <c r="A640">
        <v>0.6</v>
      </c>
      <c r="B640">
        <v>8.3000000000000007</v>
      </c>
      <c r="C640">
        <v>21</v>
      </c>
      <c r="D640">
        <v>1.2</v>
      </c>
      <c r="E640">
        <f t="shared" si="160"/>
        <v>0.57423651665485465</v>
      </c>
      <c r="F640" t="str">
        <f t="shared" si="161"/>
        <v/>
      </c>
      <c r="G640">
        <f t="shared" si="158"/>
        <v>5114037.9345084941</v>
      </c>
      <c r="H640">
        <f t="shared" si="159"/>
        <v>7643778.9556935839</v>
      </c>
      <c r="I640">
        <f t="shared" si="162"/>
        <v>0.36377250233338615</v>
      </c>
      <c r="J640">
        <f t="shared" si="163"/>
        <v>6.5508242723850765E-2</v>
      </c>
      <c r="K640">
        <f t="shared" si="172"/>
        <v>5.3671799999999999E-2</v>
      </c>
      <c r="L640">
        <f t="shared" si="172"/>
        <v>-0.1736242007716052</v>
      </c>
      <c r="M640">
        <f t="shared" si="172"/>
        <v>0.52003499999999991</v>
      </c>
      <c r="N640">
        <f t="shared" si="172"/>
        <v>-2.1080188840655396E-2</v>
      </c>
      <c r="O640">
        <f t="shared" si="172"/>
        <v>-0.20475464601600002</v>
      </c>
      <c r="P640">
        <f t="shared" si="172"/>
        <v>1.6211517162791105E-2</v>
      </c>
      <c r="Q640">
        <f t="shared" si="172"/>
        <v>-1.3163880665087999E-3</v>
      </c>
      <c r="R640">
        <f t="shared" si="172"/>
        <v>-2.5974870233805955E-3</v>
      </c>
      <c r="S640">
        <f t="shared" si="172"/>
        <v>0.59674268159999999</v>
      </c>
      <c r="T640">
        <f t="shared" si="172"/>
        <v>4.2352696799999999E-2</v>
      </c>
      <c r="U640">
        <f t="shared" si="172"/>
        <v>-0.10105753881599998</v>
      </c>
      <c r="V640">
        <f t="shared" si="172"/>
        <v>0.14032392656780154</v>
      </c>
      <c r="W640">
        <f t="shared" si="172"/>
        <v>-0.10609767071448516</v>
      </c>
      <c r="X640">
        <f t="shared" si="172"/>
        <v>-4.5183397948571312E-2</v>
      </c>
      <c r="Y640">
        <f t="shared" si="172"/>
        <v>-0.10347458399999999</v>
      </c>
      <c r="Z640">
        <f t="shared" si="172"/>
        <v>-0.24637901759999997</v>
      </c>
      <c r="AA640">
        <f t="shared" si="171"/>
        <v>-9.2513899999999996E-2</v>
      </c>
      <c r="AB640">
        <f t="shared" si="171"/>
        <v>-0.17697599999999999</v>
      </c>
      <c r="AC640">
        <f t="shared" si="171"/>
        <v>0.2102185942379298</v>
      </c>
      <c r="AD640">
        <f t="shared" si="171"/>
        <v>-9.6790905218665915E-2</v>
      </c>
      <c r="AE640">
        <f t="shared" si="171"/>
        <v>-0.34486335359999992</v>
      </c>
      <c r="AF640">
        <f t="shared" si="171"/>
        <v>-0.42256687092990775</v>
      </c>
      <c r="AG640">
        <f t="shared" si="171"/>
        <v>3.6649955672064E-2</v>
      </c>
      <c r="AH640">
        <f t="shared" si="171"/>
        <v>9.1266912000000002E-4</v>
      </c>
      <c r="AI640">
        <f t="shared" si="171"/>
        <v>2.0940090474355832E-3</v>
      </c>
      <c r="AJ640">
        <f t="shared" si="171"/>
        <v>2.6587317938793417E-2</v>
      </c>
      <c r="AK640">
        <f t="shared" si="171"/>
        <v>1.6078493189858044E-4</v>
      </c>
      <c r="AL640">
        <f t="shared" si="171"/>
        <v>4.9347099500261747E-2</v>
      </c>
      <c r="AM640">
        <f t="shared" si="171"/>
        <v>0.76764695999999999</v>
      </c>
      <c r="AN640">
        <f t="shared" si="171"/>
        <v>1.9351347751627086E-3</v>
      </c>
      <c r="AO640">
        <f t="shared" si="171"/>
        <v>-1.009522956123274E-2</v>
      </c>
      <c r="AP640">
        <f t="shared" si="166"/>
        <v>-8.4894989890009799E-3</v>
      </c>
      <c r="AQ640">
        <f t="shared" si="174"/>
        <v>-3.1031181759632358E-2</v>
      </c>
      <c r="AR640">
        <f t="shared" si="174"/>
        <v>2.5291431548942936E-2</v>
      </c>
      <c r="AS640">
        <f t="shared" si="174"/>
        <v>-0.2001691143296736</v>
      </c>
      <c r="AT640">
        <f t="shared" si="174"/>
        <v>-9.3482589265919985E-2</v>
      </c>
      <c r="AU640">
        <f t="shared" si="174"/>
        <v>0.97465980672000008</v>
      </c>
      <c r="AV640">
        <f t="shared" si="174"/>
        <v>0.16639974607653213</v>
      </c>
      <c r="AW640">
        <f t="shared" si="174"/>
        <v>-0.12984243867647999</v>
      </c>
    </row>
    <row r="641" spans="1:49" x14ac:dyDescent="0.25">
      <c r="A641">
        <v>0.6</v>
      </c>
      <c r="B641">
        <v>8.3000000000000007</v>
      </c>
      <c r="C641">
        <v>21</v>
      </c>
      <c r="D641">
        <v>1.4</v>
      </c>
      <c r="E641">
        <f t="shared" si="160"/>
        <v>0.57423651665485465</v>
      </c>
      <c r="F641" t="str">
        <f t="shared" si="161"/>
        <v/>
      </c>
      <c r="G641">
        <f t="shared" si="158"/>
        <v>6320324.7843591282</v>
      </c>
      <c r="H641">
        <f t="shared" si="159"/>
        <v>10754388.587086625</v>
      </c>
      <c r="I641">
        <f t="shared" si="162"/>
        <v>0.44957827685472768</v>
      </c>
      <c r="J641">
        <f t="shared" si="163"/>
        <v>9.2166597437347786E-2</v>
      </c>
      <c r="K641">
        <f t="shared" si="172"/>
        <v>5.3671799999999999E-2</v>
      </c>
      <c r="L641">
        <f t="shared" si="172"/>
        <v>-0.1736242007716052</v>
      </c>
      <c r="M641">
        <f t="shared" si="172"/>
        <v>0.60670749999999996</v>
      </c>
      <c r="N641">
        <f t="shared" si="172"/>
        <v>-2.1080188840655396E-2</v>
      </c>
      <c r="O641">
        <f t="shared" si="172"/>
        <v>-0.27869382374399998</v>
      </c>
      <c r="P641">
        <f t="shared" si="172"/>
        <v>1.8913436689922954E-2</v>
      </c>
      <c r="Q641">
        <f t="shared" si="172"/>
        <v>-3.3194388639551987E-3</v>
      </c>
      <c r="R641">
        <f t="shared" si="172"/>
        <v>-3.0304015272773609E-3</v>
      </c>
      <c r="S641">
        <f t="shared" si="172"/>
        <v>0.81223309439999991</v>
      </c>
      <c r="T641">
        <f t="shared" si="172"/>
        <v>4.2352696799999999E-2</v>
      </c>
      <c r="U641">
        <f t="shared" si="172"/>
        <v>-0.16047562876799992</v>
      </c>
      <c r="V641">
        <f t="shared" si="172"/>
        <v>0.16371124766243511</v>
      </c>
      <c r="W641">
        <f t="shared" si="172"/>
        <v>-0.12378061583356602</v>
      </c>
      <c r="X641">
        <f t="shared" si="172"/>
        <v>-4.5183397948571312E-2</v>
      </c>
      <c r="Y641">
        <f t="shared" si="172"/>
        <v>-0.10347458399999999</v>
      </c>
      <c r="Z641">
        <f t="shared" si="172"/>
        <v>-0.33534921839999993</v>
      </c>
      <c r="AA641">
        <f t="shared" si="171"/>
        <v>-9.2513899999999996E-2</v>
      </c>
      <c r="AB641">
        <f t="shared" si="171"/>
        <v>-0.24088399999999996</v>
      </c>
      <c r="AC641">
        <f t="shared" si="171"/>
        <v>0.24525502661091811</v>
      </c>
      <c r="AD641">
        <f t="shared" si="171"/>
        <v>-9.6790905218665915E-2</v>
      </c>
      <c r="AE641">
        <f t="shared" si="171"/>
        <v>-0.46939734239999986</v>
      </c>
      <c r="AF641">
        <f t="shared" si="171"/>
        <v>-0.49299468275155905</v>
      </c>
      <c r="AG641">
        <f t="shared" si="171"/>
        <v>0.10782041053683195</v>
      </c>
      <c r="AH641">
        <f t="shared" si="171"/>
        <v>1.06478064E-3</v>
      </c>
      <c r="AI641">
        <f t="shared" si="171"/>
        <v>4.5259786600115532E-3</v>
      </c>
      <c r="AJ641">
        <f t="shared" si="171"/>
        <v>2.6587317938793417E-2</v>
      </c>
      <c r="AK641">
        <f t="shared" si="171"/>
        <v>2.9787393633371264E-4</v>
      </c>
      <c r="AL641">
        <f t="shared" si="171"/>
        <v>5.7571616083638699E-2</v>
      </c>
      <c r="AM641">
        <f t="shared" si="171"/>
        <v>0.89558811999999988</v>
      </c>
      <c r="AN641">
        <f t="shared" si="171"/>
        <v>5.6929680289131146E-3</v>
      </c>
      <c r="AO641">
        <f t="shared" si="171"/>
        <v>-1.009522956123274E-2</v>
      </c>
      <c r="AP641">
        <f t="shared" si="166"/>
        <v>-8.4894989890009799E-3</v>
      </c>
      <c r="AQ641">
        <f t="shared" si="174"/>
        <v>-4.2236886283944043E-2</v>
      </c>
      <c r="AR641">
        <f t="shared" si="174"/>
        <v>2.9506670140433421E-2</v>
      </c>
      <c r="AS641">
        <f t="shared" si="174"/>
        <v>-0.27245240561538903</v>
      </c>
      <c r="AT641">
        <f t="shared" si="174"/>
        <v>-0.17318803767551993</v>
      </c>
      <c r="AU641">
        <f t="shared" si="174"/>
        <v>1.5477236745599998</v>
      </c>
      <c r="AV641">
        <f t="shared" si="174"/>
        <v>0.2264885432708354</v>
      </c>
      <c r="AW641">
        <f t="shared" si="174"/>
        <v>-0.32741411753791982</v>
      </c>
    </row>
    <row r="642" spans="1:49" x14ac:dyDescent="0.25">
      <c r="A642">
        <v>0.6</v>
      </c>
      <c r="B642">
        <v>8.3000000000000007</v>
      </c>
      <c r="C642">
        <v>21</v>
      </c>
      <c r="D642">
        <v>1.6</v>
      </c>
      <c r="E642">
        <f t="shared" si="160"/>
        <v>0.57423651665485465</v>
      </c>
      <c r="F642" t="str">
        <f t="shared" si="161"/>
        <v/>
      </c>
      <c r="G642">
        <f t="shared" si="158"/>
        <v>7334932.7778349221</v>
      </c>
      <c r="H642">
        <f t="shared" si="159"/>
        <v>14009380.49450952</v>
      </c>
      <c r="I642">
        <f t="shared" si="162"/>
        <v>0.52174952262973928</v>
      </c>
      <c r="J642">
        <f t="shared" si="163"/>
        <v>0.12006232822333579</v>
      </c>
      <c r="K642">
        <f t="shared" si="172"/>
        <v>5.3671799999999999E-2</v>
      </c>
      <c r="L642">
        <f t="shared" si="172"/>
        <v>-0.1736242007716052</v>
      </c>
      <c r="M642">
        <f t="shared" si="172"/>
        <v>0.69338</v>
      </c>
      <c r="N642">
        <f t="shared" si="172"/>
        <v>-2.1080188840655396E-2</v>
      </c>
      <c r="O642">
        <f t="shared" si="172"/>
        <v>-0.36400825958400013</v>
      </c>
      <c r="P642">
        <f t="shared" si="172"/>
        <v>2.1615356217054807E-2</v>
      </c>
      <c r="Q642">
        <f t="shared" si="172"/>
        <v>-7.3963313037312042E-3</v>
      </c>
      <c r="R642">
        <f t="shared" si="172"/>
        <v>-3.4633160311741268E-3</v>
      </c>
      <c r="S642">
        <f t="shared" si="172"/>
        <v>1.0608758784000001</v>
      </c>
      <c r="T642">
        <f t="shared" si="172"/>
        <v>4.2352696799999999E-2</v>
      </c>
      <c r="U642">
        <f t="shared" si="172"/>
        <v>-0.23954379571200002</v>
      </c>
      <c r="V642">
        <f t="shared" si="172"/>
        <v>0.18709856875706873</v>
      </c>
      <c r="W642">
        <f t="shared" si="172"/>
        <v>-0.14146356095264689</v>
      </c>
      <c r="X642">
        <f t="shared" si="172"/>
        <v>-4.5183397948571312E-2</v>
      </c>
      <c r="Y642">
        <f t="shared" si="172"/>
        <v>-0.10347458399999999</v>
      </c>
      <c r="Z642">
        <f t="shared" si="172"/>
        <v>-0.43800714240000005</v>
      </c>
      <c r="AA642">
        <f t="shared" si="171"/>
        <v>-9.2513899999999996E-2</v>
      </c>
      <c r="AB642">
        <f t="shared" si="171"/>
        <v>-0.31462400000000007</v>
      </c>
      <c r="AC642">
        <f t="shared" si="171"/>
        <v>0.28029145898390645</v>
      </c>
      <c r="AD642">
        <f t="shared" si="171"/>
        <v>-9.6790905218665915E-2</v>
      </c>
      <c r="AE642">
        <f t="shared" si="171"/>
        <v>-0.61309040640000001</v>
      </c>
      <c r="AF642">
        <f t="shared" si="171"/>
        <v>-0.56342249457321036</v>
      </c>
      <c r="AG642">
        <f t="shared" si="171"/>
        <v>0.27456464276684822</v>
      </c>
      <c r="AH642">
        <f t="shared" si="171"/>
        <v>1.21689216E-3</v>
      </c>
      <c r="AI642">
        <f t="shared" si="171"/>
        <v>8.8241368912511872E-3</v>
      </c>
      <c r="AJ642">
        <f t="shared" si="171"/>
        <v>2.6587317938793417E-2</v>
      </c>
      <c r="AK642">
        <f t="shared" si="171"/>
        <v>5.0815978476588411E-4</v>
      </c>
      <c r="AL642">
        <f t="shared" si="171"/>
        <v>6.5796132667015658E-2</v>
      </c>
      <c r="AM642">
        <f t="shared" si="171"/>
        <v>1.02352928</v>
      </c>
      <c r="AN642">
        <f t="shared" si="171"/>
        <v>1.4497141360889733E-2</v>
      </c>
      <c r="AO642">
        <f t="shared" si="171"/>
        <v>-1.009522956123274E-2</v>
      </c>
      <c r="AP642">
        <f t="shared" si="166"/>
        <v>-8.4894989890009799E-3</v>
      </c>
      <c r="AQ642">
        <f t="shared" si="174"/>
        <v>-5.5166545350457535E-2</v>
      </c>
      <c r="AR642">
        <f t="shared" si="174"/>
        <v>3.3721908731923912E-2</v>
      </c>
      <c r="AS642">
        <f t="shared" si="174"/>
        <v>-0.35585620325275308</v>
      </c>
      <c r="AT642">
        <f t="shared" si="174"/>
        <v>-0.2954511463219201</v>
      </c>
      <c r="AU642">
        <f t="shared" si="174"/>
        <v>2.3103047270400006</v>
      </c>
      <c r="AV642">
        <f t="shared" si="174"/>
        <v>0.29582177080272393</v>
      </c>
      <c r="AW642">
        <f t="shared" si="174"/>
        <v>-0.72953995722752041</v>
      </c>
    </row>
    <row r="643" spans="1:49" x14ac:dyDescent="0.25">
      <c r="A643">
        <v>0.6</v>
      </c>
      <c r="B643">
        <v>8.3000000000000007</v>
      </c>
      <c r="C643">
        <v>21.5</v>
      </c>
      <c r="D643">
        <v>0.4</v>
      </c>
      <c r="E643">
        <f t="shared" si="160"/>
        <v>0.58790881467044653</v>
      </c>
      <c r="F643" t="str">
        <f t="shared" si="161"/>
        <v/>
      </c>
      <c r="G643">
        <f t="shared" si="158"/>
        <v>-736058.98740986967</v>
      </c>
      <c r="H643">
        <f t="shared" si="159"/>
        <v>-82223.342824894848</v>
      </c>
      <c r="I643">
        <f t="shared" si="162"/>
        <v>-5.2357456699390056E-2</v>
      </c>
      <c r="J643">
        <f t="shared" si="163"/>
        <v>-7.0466541884070749E-4</v>
      </c>
      <c r="K643">
        <f t="shared" si="172"/>
        <v>5.3671799999999999E-2</v>
      </c>
      <c r="L643">
        <f t="shared" si="172"/>
        <v>-0.17775811031378633</v>
      </c>
      <c r="M643">
        <f t="shared" si="172"/>
        <v>0.173345</v>
      </c>
      <c r="N643">
        <f t="shared" si="172"/>
        <v>-2.2095957577308301E-2</v>
      </c>
      <c r="O643">
        <f t="shared" si="172"/>
        <v>-2.2750516224000008E-2</v>
      </c>
      <c r="P643">
        <f t="shared" si="172"/>
        <v>5.799090698727789E-3</v>
      </c>
      <c r="Q643">
        <f t="shared" si="172"/>
        <v>-1.805744947200001E-6</v>
      </c>
      <c r="R643">
        <f t="shared" si="172"/>
        <v>-9.512809341508735E-4</v>
      </c>
      <c r="S643">
        <f t="shared" si="172"/>
        <v>6.6304742400000005E-2</v>
      </c>
      <c r="T643">
        <f t="shared" si="172"/>
        <v>4.2352696799999999E-2</v>
      </c>
      <c r="U643">
        <f t="shared" si="172"/>
        <v>-3.7428718080000003E-3</v>
      </c>
      <c r="V643">
        <f t="shared" si="172"/>
        <v>4.7888324146154508E-2</v>
      </c>
      <c r="W643">
        <f t="shared" si="172"/>
        <v>-3.620793524383225E-2</v>
      </c>
      <c r="X643">
        <f t="shared" si="172"/>
        <v>-4.7360602498247389E-2</v>
      </c>
      <c r="Y643">
        <f t="shared" si="172"/>
        <v>-0.10347458399999999</v>
      </c>
      <c r="Z643">
        <f t="shared" si="172"/>
        <v>-2.7375446400000003E-2</v>
      </c>
      <c r="AA643">
        <f t="shared" si="171"/>
        <v>-9.2513899999999996E-2</v>
      </c>
      <c r="AB643">
        <f t="shared" si="171"/>
        <v>-1.9664000000000004E-2</v>
      </c>
      <c r="AC643">
        <f t="shared" si="171"/>
        <v>7.1741266287547498E-2</v>
      </c>
      <c r="AD643">
        <f t="shared" si="171"/>
        <v>-0.10145486607103932</v>
      </c>
      <c r="AE643">
        <f t="shared" si="171"/>
        <v>-3.8318150400000001E-2</v>
      </c>
      <c r="AF643">
        <f t="shared" si="171"/>
        <v>-0.14420932896814317</v>
      </c>
      <c r="AG643">
        <f t="shared" si="171"/>
        <v>1.6758095872000014E-5</v>
      </c>
      <c r="AH643">
        <f t="shared" si="171"/>
        <v>3.0422304000000001E-4</v>
      </c>
      <c r="AI643">
        <f t="shared" si="171"/>
        <v>9.0325549133292213E-6</v>
      </c>
      <c r="AJ643">
        <f t="shared" si="171"/>
        <v>2.7220349318288505E-2</v>
      </c>
      <c r="AK643">
        <f t="shared" si="171"/>
        <v>2.1809062037598812E-6</v>
      </c>
      <c r="AL643">
        <f t="shared" si="171"/>
        <v>1.7241645309142857E-2</v>
      </c>
      <c r="AM643">
        <f t="shared" si="171"/>
        <v>0.25588232</v>
      </c>
      <c r="AN643">
        <f t="shared" si="171"/>
        <v>9.0590279500072459E-7</v>
      </c>
      <c r="AO643">
        <f t="shared" si="171"/>
        <v>-1.0335592169833522E-2</v>
      </c>
      <c r="AP643">
        <f t="shared" si="166"/>
        <v>-9.3273596241713729E-3</v>
      </c>
      <c r="AQ643">
        <f t="shared" si="174"/>
        <v>-3.6140498282665827E-3</v>
      </c>
      <c r="AR643">
        <f t="shared" si="174"/>
        <v>9.0471054609014834E-3</v>
      </c>
      <c r="AS643">
        <f t="shared" si="174"/>
        <v>-2.2770560624804145E-2</v>
      </c>
      <c r="AT643">
        <f t="shared" si="174"/>
        <v>-1.1541060403200004E-3</v>
      </c>
      <c r="AU643">
        <f t="shared" si="174"/>
        <v>3.6098511360000009E-2</v>
      </c>
      <c r="AV643">
        <f t="shared" si="174"/>
        <v>1.8929071643626682E-2</v>
      </c>
      <c r="AW643">
        <f t="shared" si="174"/>
        <v>-1.781103411200001E-4</v>
      </c>
    </row>
    <row r="644" spans="1:49" x14ac:dyDescent="0.25">
      <c r="A644">
        <v>0.6</v>
      </c>
      <c r="B644">
        <v>8.3000000000000007</v>
      </c>
      <c r="C644">
        <v>21.5</v>
      </c>
      <c r="D644">
        <v>0.6</v>
      </c>
      <c r="E644">
        <f t="shared" si="160"/>
        <v>0.58790881467044653</v>
      </c>
      <c r="F644">
        <f t="shared" si="161"/>
        <v>0.78139523353107621</v>
      </c>
      <c r="G644">
        <f t="shared" si="158"/>
        <v>757667.74433771276</v>
      </c>
      <c r="H644">
        <f t="shared" si="159"/>
        <v>1116751.4204608493</v>
      </c>
      <c r="I644">
        <f t="shared" si="162"/>
        <v>5.3894533991467458E-2</v>
      </c>
      <c r="J644">
        <f t="shared" si="163"/>
        <v>9.570714111148227E-3</v>
      </c>
      <c r="K644">
        <f t="shared" si="172"/>
        <v>5.3671799999999999E-2</v>
      </c>
      <c r="L644">
        <f t="shared" si="172"/>
        <v>-0.17775811031378633</v>
      </c>
      <c r="M644">
        <f t="shared" si="172"/>
        <v>0.26001749999999996</v>
      </c>
      <c r="N644">
        <f t="shared" si="172"/>
        <v>-2.2095957577308301E-2</v>
      </c>
      <c r="O644">
        <f t="shared" si="172"/>
        <v>-5.1188661504000005E-2</v>
      </c>
      <c r="P644">
        <f t="shared" si="172"/>
        <v>8.6986360480916843E-3</v>
      </c>
      <c r="Q644">
        <f t="shared" si="172"/>
        <v>-2.0568563539199999E-5</v>
      </c>
      <c r="R644">
        <f t="shared" si="172"/>
        <v>-1.4269214012263105E-3</v>
      </c>
      <c r="S644">
        <f t="shared" si="172"/>
        <v>0.1491856704</v>
      </c>
      <c r="T644">
        <f t="shared" si="172"/>
        <v>4.2352696799999999E-2</v>
      </c>
      <c r="U644">
        <f t="shared" si="172"/>
        <v>-1.2632192351999997E-2</v>
      </c>
      <c r="V644">
        <f t="shared" si="172"/>
        <v>7.1832486219231745E-2</v>
      </c>
      <c r="W644">
        <f t="shared" si="172"/>
        <v>-5.4311902865748364E-2</v>
      </c>
      <c r="X644">
        <f t="shared" si="172"/>
        <v>-4.7360602498247389E-2</v>
      </c>
      <c r="Y644">
        <f t="shared" si="172"/>
        <v>-0.10347458399999999</v>
      </c>
      <c r="Z644">
        <f t="shared" si="172"/>
        <v>-6.1594754399999993E-2</v>
      </c>
      <c r="AA644">
        <f t="shared" si="171"/>
        <v>-9.2513899999999996E-2</v>
      </c>
      <c r="AB644">
        <f t="shared" si="171"/>
        <v>-4.4243999999999999E-2</v>
      </c>
      <c r="AC644">
        <f t="shared" si="171"/>
        <v>0.10761189943132123</v>
      </c>
      <c r="AD644">
        <f t="shared" si="171"/>
        <v>-0.10145486607103932</v>
      </c>
      <c r="AE644">
        <f t="shared" si="171"/>
        <v>-8.6215838399999981E-2</v>
      </c>
      <c r="AF644">
        <f t="shared" si="171"/>
        <v>-0.21631399345221472</v>
      </c>
      <c r="AG644">
        <f t="shared" si="171"/>
        <v>2.86327778688E-4</v>
      </c>
      <c r="AH644">
        <f t="shared" si="171"/>
        <v>4.5633456000000001E-4</v>
      </c>
      <c r="AI644">
        <f t="shared" si="171"/>
        <v>6.8590963873093732E-5</v>
      </c>
      <c r="AJ644">
        <f t="shared" si="171"/>
        <v>2.7220349318288505E-2</v>
      </c>
      <c r="AK644">
        <f t="shared" si="171"/>
        <v>1.1040837656534393E-5</v>
      </c>
      <c r="AL644">
        <f t="shared" si="171"/>
        <v>2.5862467963714286E-2</v>
      </c>
      <c r="AM644">
        <f t="shared" si="171"/>
        <v>0.38382347999999999</v>
      </c>
      <c r="AN644">
        <f t="shared" si="171"/>
        <v>1.547819853645768E-5</v>
      </c>
      <c r="AO644">
        <f t="shared" si="171"/>
        <v>-1.0335592169833522E-2</v>
      </c>
      <c r="AP644">
        <f t="shared" si="166"/>
        <v>-9.3273596241713729E-3</v>
      </c>
      <c r="AQ644">
        <f t="shared" si="174"/>
        <v>-8.13161211359981E-3</v>
      </c>
      <c r="AR644">
        <f t="shared" si="174"/>
        <v>1.3570658191352225E-2</v>
      </c>
      <c r="AS644">
        <f t="shared" si="174"/>
        <v>-5.1233761405809319E-2</v>
      </c>
      <c r="AT644">
        <f t="shared" si="174"/>
        <v>-5.8426618291199991E-3</v>
      </c>
      <c r="AU644">
        <f t="shared" si="174"/>
        <v>0.12183247584000001</v>
      </c>
      <c r="AV644">
        <f t="shared" si="174"/>
        <v>4.2590411198160018E-2</v>
      </c>
      <c r="AW644">
        <f t="shared" si="174"/>
        <v>-2.0287881043199998E-3</v>
      </c>
    </row>
    <row r="645" spans="1:49" x14ac:dyDescent="0.25">
      <c r="A645">
        <v>0.6</v>
      </c>
      <c r="B645">
        <v>8.3000000000000007</v>
      </c>
      <c r="C645">
        <v>21.5</v>
      </c>
      <c r="D645">
        <v>0.8</v>
      </c>
      <c r="E645">
        <f t="shared" si="160"/>
        <v>0.58790881467044653</v>
      </c>
      <c r="F645" t="str">
        <f t="shared" si="161"/>
        <v/>
      </c>
      <c r="G645">
        <f t="shared" si="158"/>
        <v>2245654.343290465</v>
      </c>
      <c r="H645">
        <f t="shared" si="159"/>
        <v>2722950.1953426884</v>
      </c>
      <c r="I645">
        <f t="shared" si="162"/>
        <v>0.1597382167078355</v>
      </c>
      <c r="J645">
        <f t="shared" si="163"/>
        <v>2.3336059736342826E-2</v>
      </c>
      <c r="K645">
        <f t="shared" si="172"/>
        <v>5.3671799999999999E-2</v>
      </c>
      <c r="L645">
        <f t="shared" si="172"/>
        <v>-0.17775811031378633</v>
      </c>
      <c r="M645">
        <f t="shared" si="172"/>
        <v>0.34669</v>
      </c>
      <c r="N645">
        <f t="shared" si="172"/>
        <v>-2.2095957577308301E-2</v>
      </c>
      <c r="O645">
        <f t="shared" si="172"/>
        <v>-9.1002064896000032E-2</v>
      </c>
      <c r="P645">
        <f t="shared" si="172"/>
        <v>1.1598181397455578E-2</v>
      </c>
      <c r="Q645">
        <f t="shared" si="172"/>
        <v>-1.1556767662080007E-4</v>
      </c>
      <c r="R645">
        <f t="shared" si="172"/>
        <v>-1.902561868301747E-3</v>
      </c>
      <c r="S645">
        <f t="shared" si="172"/>
        <v>0.26521896960000002</v>
      </c>
      <c r="T645">
        <f t="shared" si="172"/>
        <v>4.2352696799999999E-2</v>
      </c>
      <c r="U645">
        <f t="shared" si="172"/>
        <v>-2.9942974464000002E-2</v>
      </c>
      <c r="V645">
        <f t="shared" si="172"/>
        <v>9.5776648292309016E-2</v>
      </c>
      <c r="W645">
        <f t="shared" si="172"/>
        <v>-7.2415870487664499E-2</v>
      </c>
      <c r="X645">
        <f t="shared" si="172"/>
        <v>-4.7360602498247389E-2</v>
      </c>
      <c r="Y645">
        <f t="shared" si="172"/>
        <v>-0.10347458399999999</v>
      </c>
      <c r="Z645">
        <f t="shared" si="172"/>
        <v>-0.10950178560000001</v>
      </c>
      <c r="AA645">
        <f t="shared" si="171"/>
        <v>-9.2513899999999996E-2</v>
      </c>
      <c r="AB645">
        <f t="shared" si="171"/>
        <v>-7.8656000000000018E-2</v>
      </c>
      <c r="AC645">
        <f t="shared" si="171"/>
        <v>0.143482532575095</v>
      </c>
      <c r="AD645">
        <f t="shared" si="171"/>
        <v>-0.10145486607103932</v>
      </c>
      <c r="AE645">
        <f t="shared" si="171"/>
        <v>-0.1532726016</v>
      </c>
      <c r="AF645">
        <f t="shared" si="171"/>
        <v>-0.28841865793628635</v>
      </c>
      <c r="AG645">
        <f t="shared" si="171"/>
        <v>2.1450362716160017E-3</v>
      </c>
      <c r="AH645">
        <f t="shared" si="171"/>
        <v>6.0844608000000001E-4</v>
      </c>
      <c r="AI645">
        <f t="shared" si="171"/>
        <v>2.8904175722653508E-4</v>
      </c>
      <c r="AJ645">
        <f t="shared" si="171"/>
        <v>2.7220349318288505E-2</v>
      </c>
      <c r="AK645">
        <f t="shared" si="171"/>
        <v>3.4894499260158099E-5</v>
      </c>
      <c r="AL645">
        <f t="shared" si="171"/>
        <v>3.4483290618285714E-2</v>
      </c>
      <c r="AM645">
        <f t="shared" si="171"/>
        <v>0.51176463999999999</v>
      </c>
      <c r="AN645">
        <f t="shared" si="171"/>
        <v>1.1595555776009275E-4</v>
      </c>
      <c r="AO645">
        <f t="shared" si="171"/>
        <v>-1.0335592169833522E-2</v>
      </c>
      <c r="AP645">
        <f t="shared" si="166"/>
        <v>-9.3273596241713729E-3</v>
      </c>
      <c r="AQ645">
        <f t="shared" si="174"/>
        <v>-1.4456199313066331E-2</v>
      </c>
      <c r="AR645">
        <f t="shared" si="174"/>
        <v>1.8094210921802967E-2</v>
      </c>
      <c r="AS645">
        <f t="shared" si="174"/>
        <v>-9.1082242499216579E-2</v>
      </c>
      <c r="AT645">
        <f t="shared" si="174"/>
        <v>-1.8465696645120006E-2</v>
      </c>
      <c r="AU645">
        <f t="shared" si="174"/>
        <v>0.28878809088000007</v>
      </c>
      <c r="AV645">
        <f t="shared" si="174"/>
        <v>7.5716286574506728E-2</v>
      </c>
      <c r="AW645">
        <f t="shared" si="174"/>
        <v>-1.1399061831680006E-2</v>
      </c>
    </row>
    <row r="646" spans="1:49" x14ac:dyDescent="0.25">
      <c r="A646">
        <v>0.6</v>
      </c>
      <c r="B646">
        <v>8.3000000000000007</v>
      </c>
      <c r="C646">
        <v>21.5</v>
      </c>
      <c r="D646">
        <v>1</v>
      </c>
      <c r="E646">
        <f t="shared" si="160"/>
        <v>0.58790881467044653</v>
      </c>
      <c r="F646" t="str">
        <f t="shared" si="161"/>
        <v/>
      </c>
      <c r="G646">
        <f t="shared" ref="G646:G709" si="175">I646*1025*$B$2^2*B646^4</f>
        <v>3686271.1586869876</v>
      </c>
      <c r="H646">
        <f t="shared" ref="H646:H709" si="176">J646*1025*$B$2^2*B646^5</f>
        <v>4863896.7842817772</v>
      </c>
      <c r="I646">
        <f t="shared" si="162"/>
        <v>0.262212384977906</v>
      </c>
      <c r="J646">
        <f t="shared" si="163"/>
        <v>4.1684268079358183E-2</v>
      </c>
      <c r="K646">
        <f t="shared" si="172"/>
        <v>5.3671799999999999E-2</v>
      </c>
      <c r="L646">
        <f t="shared" si="172"/>
        <v>-0.17775811031378633</v>
      </c>
      <c r="M646">
        <f t="shared" si="172"/>
        <v>0.43336249999999998</v>
      </c>
      <c r="N646">
        <f t="shared" si="172"/>
        <v>-2.2095957577308301E-2</v>
      </c>
      <c r="O646">
        <f t="shared" si="172"/>
        <v>-0.14219072640000002</v>
      </c>
      <c r="P646">
        <f t="shared" si="172"/>
        <v>1.4497726746819472E-2</v>
      </c>
      <c r="Q646">
        <f t="shared" si="172"/>
        <v>-4.408557E-4</v>
      </c>
      <c r="R646">
        <f t="shared" si="172"/>
        <v>-2.3782023353771838E-3</v>
      </c>
      <c r="S646">
        <f t="shared" si="172"/>
        <v>0.41440463999999999</v>
      </c>
      <c r="T646">
        <f t="shared" si="172"/>
        <v>4.2352696799999999E-2</v>
      </c>
      <c r="U646">
        <f t="shared" si="172"/>
        <v>-5.8482371999999991E-2</v>
      </c>
      <c r="V646">
        <f t="shared" si="172"/>
        <v>0.11972081036538626</v>
      </c>
      <c r="W646">
        <f t="shared" si="172"/>
        <v>-9.0519838109580614E-2</v>
      </c>
      <c r="X646">
        <f t="shared" si="172"/>
        <v>-4.7360602498247389E-2</v>
      </c>
      <c r="Y646">
        <f t="shared" si="172"/>
        <v>-0.10347458399999999</v>
      </c>
      <c r="Z646">
        <f t="shared" ref="Z646:AO661" si="177">Z$4*$A646^Z$1*$D646^Z$2*$E646^Z$3</f>
        <v>-0.17109653999999999</v>
      </c>
      <c r="AA646">
        <f t="shared" si="177"/>
        <v>-9.2513899999999996E-2</v>
      </c>
      <c r="AB646">
        <f t="shared" si="177"/>
        <v>-0.1229</v>
      </c>
      <c r="AC646">
        <f t="shared" si="177"/>
        <v>0.17935316571886872</v>
      </c>
      <c r="AD646">
        <f t="shared" si="177"/>
        <v>-0.10145486607103932</v>
      </c>
      <c r="AE646">
        <f t="shared" si="177"/>
        <v>-0.23948843999999997</v>
      </c>
      <c r="AF646">
        <f t="shared" si="177"/>
        <v>-0.36052332242035789</v>
      </c>
      <c r="AG646">
        <f t="shared" si="177"/>
        <v>1.0228330000000001E-2</v>
      </c>
      <c r="AH646">
        <f t="shared" si="177"/>
        <v>7.6055760000000002E-4</v>
      </c>
      <c r="AI646">
        <f t="shared" si="177"/>
        <v>8.8208544075480625E-4</v>
      </c>
      <c r="AJ646">
        <f t="shared" si="177"/>
        <v>2.7220349318288505E-2</v>
      </c>
      <c r="AK646">
        <f t="shared" si="177"/>
        <v>8.5191648584370325E-5</v>
      </c>
      <c r="AL646">
        <f t="shared" si="177"/>
        <v>4.3104113272857146E-2</v>
      </c>
      <c r="AM646">
        <f t="shared" si="177"/>
        <v>0.63970579999999999</v>
      </c>
      <c r="AN646">
        <f t="shared" si="177"/>
        <v>5.5291918640180905E-4</v>
      </c>
      <c r="AO646">
        <f t="shared" si="177"/>
        <v>-1.0335592169833522E-2</v>
      </c>
      <c r="AP646">
        <f t="shared" si="166"/>
        <v>-9.3273596241713729E-3</v>
      </c>
      <c r="AQ646">
        <f t="shared" si="174"/>
        <v>-2.2587811426666139E-2</v>
      </c>
      <c r="AR646">
        <f t="shared" si="174"/>
        <v>2.2617763652253708E-2</v>
      </c>
      <c r="AS646">
        <f t="shared" si="174"/>
        <v>-0.14231600390502588</v>
      </c>
      <c r="AT646">
        <f t="shared" si="174"/>
        <v>-4.5082267199999998E-2</v>
      </c>
      <c r="AU646">
        <f t="shared" si="174"/>
        <v>0.56403924000000005</v>
      </c>
      <c r="AV646">
        <f t="shared" si="174"/>
        <v>0.11830669777266672</v>
      </c>
      <c r="AW646">
        <f t="shared" si="174"/>
        <v>-4.3483969999999997E-2</v>
      </c>
    </row>
    <row r="647" spans="1:49" x14ac:dyDescent="0.25">
      <c r="A647">
        <v>0.6</v>
      </c>
      <c r="B647">
        <v>8.3000000000000007</v>
      </c>
      <c r="C647">
        <v>21.5</v>
      </c>
      <c r="D647">
        <v>1.2</v>
      </c>
      <c r="E647">
        <f t="shared" ref="E647:E710" si="178">C647*0.514443*(1-$B$1)/$B$2/B647</f>
        <v>0.58790881467044653</v>
      </c>
      <c r="F647" t="str">
        <f t="shared" ref="F647:F710" si="179">IF(AND($E$1&gt;H647,$E$1&lt;H648),($E$1-H647)/(H648-H647)*0.2+D647,"")</f>
        <v/>
      </c>
      <c r="G647">
        <f t="shared" si="175"/>
        <v>5035556.2213683669</v>
      </c>
      <c r="H647">
        <f t="shared" si="176"/>
        <v>7549570.4738926915</v>
      </c>
      <c r="I647">
        <f t="shared" ref="I647:I710" si="180">SUM(K647:Z647)</f>
        <v>0.35818992951284662</v>
      </c>
      <c r="J647">
        <f t="shared" ref="J647:J710" si="181">0.1*SUM(AA647:AW647)</f>
        <v>6.4700863006536796E-2</v>
      </c>
      <c r="K647">
        <f t="shared" ref="K647:Z662" si="182">K$4*$A647^K$1*$D647^K$2*$E647^K$3</f>
        <v>5.3671799999999999E-2</v>
      </c>
      <c r="L647">
        <f t="shared" si="182"/>
        <v>-0.17775811031378633</v>
      </c>
      <c r="M647">
        <f t="shared" si="182"/>
        <v>0.52003499999999991</v>
      </c>
      <c r="N647">
        <f t="shared" si="182"/>
        <v>-2.2095957577308301E-2</v>
      </c>
      <c r="O647">
        <f t="shared" si="182"/>
        <v>-0.20475464601600002</v>
      </c>
      <c r="P647">
        <f t="shared" si="182"/>
        <v>1.7397272096183369E-2</v>
      </c>
      <c r="Q647">
        <f t="shared" si="182"/>
        <v>-1.3163880665087999E-3</v>
      </c>
      <c r="R647">
        <f t="shared" si="182"/>
        <v>-2.8538428024526209E-3</v>
      </c>
      <c r="S647">
        <f t="shared" si="182"/>
        <v>0.59674268159999999</v>
      </c>
      <c r="T647">
        <f t="shared" si="182"/>
        <v>4.2352696799999999E-2</v>
      </c>
      <c r="U647">
        <f t="shared" si="182"/>
        <v>-0.10105753881599998</v>
      </c>
      <c r="V647">
        <f t="shared" si="182"/>
        <v>0.14366497243846349</v>
      </c>
      <c r="W647">
        <f t="shared" si="182"/>
        <v>-0.10862380573149673</v>
      </c>
      <c r="X647">
        <f t="shared" si="182"/>
        <v>-4.7360602498247389E-2</v>
      </c>
      <c r="Y647">
        <f t="shared" si="182"/>
        <v>-0.10347458399999999</v>
      </c>
      <c r="Z647">
        <f t="shared" si="182"/>
        <v>-0.24637901759999997</v>
      </c>
      <c r="AA647">
        <f t="shared" si="177"/>
        <v>-9.2513899999999996E-2</v>
      </c>
      <c r="AB647">
        <f t="shared" si="177"/>
        <v>-0.17697599999999999</v>
      </c>
      <c r="AC647">
        <f t="shared" si="177"/>
        <v>0.21522379886264245</v>
      </c>
      <c r="AD647">
        <f t="shared" si="177"/>
        <v>-0.10145486607103932</v>
      </c>
      <c r="AE647">
        <f t="shared" si="177"/>
        <v>-0.34486335359999992</v>
      </c>
      <c r="AF647">
        <f t="shared" si="177"/>
        <v>-0.43262798690442944</v>
      </c>
      <c r="AG647">
        <f t="shared" si="177"/>
        <v>3.6649955672064E-2</v>
      </c>
      <c r="AH647">
        <f t="shared" si="177"/>
        <v>9.1266912000000002E-4</v>
      </c>
      <c r="AI647">
        <f t="shared" si="177"/>
        <v>2.1949108439389994E-3</v>
      </c>
      <c r="AJ647">
        <f t="shared" si="177"/>
        <v>2.7220349318288505E-2</v>
      </c>
      <c r="AK647">
        <f t="shared" si="177"/>
        <v>1.7665340250455028E-4</v>
      </c>
      <c r="AL647">
        <f t="shared" si="177"/>
        <v>5.1724935927428571E-2</v>
      </c>
      <c r="AM647">
        <f t="shared" si="177"/>
        <v>0.76764695999999999</v>
      </c>
      <c r="AN647">
        <f t="shared" si="177"/>
        <v>1.981209412666583E-3</v>
      </c>
      <c r="AO647">
        <f t="shared" si="177"/>
        <v>-1.0335592169833522E-2</v>
      </c>
      <c r="AP647">
        <f t="shared" si="166"/>
        <v>-9.3273596241713729E-3</v>
      </c>
      <c r="AQ647">
        <f t="shared" si="174"/>
        <v>-3.252644845439924E-2</v>
      </c>
      <c r="AR647">
        <f t="shared" si="174"/>
        <v>2.714131638270445E-2</v>
      </c>
      <c r="AS647">
        <f t="shared" si="174"/>
        <v>-0.20493504562323728</v>
      </c>
      <c r="AT647">
        <f t="shared" si="174"/>
        <v>-9.3482589265919985E-2</v>
      </c>
      <c r="AU647">
        <f t="shared" si="174"/>
        <v>0.97465980672000008</v>
      </c>
      <c r="AV647">
        <f t="shared" si="174"/>
        <v>0.17036164479264007</v>
      </c>
      <c r="AW647">
        <f t="shared" si="174"/>
        <v>-0.12984243867647999</v>
      </c>
    </row>
    <row r="648" spans="1:49" x14ac:dyDescent="0.25">
      <c r="A648">
        <v>0.6</v>
      </c>
      <c r="B648">
        <v>8.3000000000000007</v>
      </c>
      <c r="C648">
        <v>21.5</v>
      </c>
      <c r="D648">
        <v>1.4</v>
      </c>
      <c r="E648">
        <f t="shared" si="178"/>
        <v>0.58790881467044653</v>
      </c>
      <c r="F648" t="str">
        <f t="shared" si="179"/>
        <v/>
      </c>
      <c r="G648">
        <f t="shared" si="175"/>
        <v>6245930.0887428168</v>
      </c>
      <c r="H648">
        <f t="shared" si="176"/>
        <v>10651450.428167367</v>
      </c>
      <c r="I648">
        <f t="shared" si="180"/>
        <v>0.44428642236885013</v>
      </c>
      <c r="J648">
        <f t="shared" si="181"/>
        <v>9.1284403179884815E-2</v>
      </c>
      <c r="K648">
        <f t="shared" si="182"/>
        <v>5.3671799999999999E-2</v>
      </c>
      <c r="L648">
        <f t="shared" si="182"/>
        <v>-0.17775811031378633</v>
      </c>
      <c r="M648">
        <f t="shared" si="182"/>
        <v>0.60670749999999996</v>
      </c>
      <c r="N648">
        <f t="shared" si="182"/>
        <v>-2.2095957577308301E-2</v>
      </c>
      <c r="O648">
        <f t="shared" si="182"/>
        <v>-0.27869382374399998</v>
      </c>
      <c r="P648">
        <f t="shared" si="182"/>
        <v>2.0296817445547261E-2</v>
      </c>
      <c r="Q648">
        <f t="shared" si="182"/>
        <v>-3.3194388639551987E-3</v>
      </c>
      <c r="R648">
        <f t="shared" si="182"/>
        <v>-3.3294832695280573E-3</v>
      </c>
      <c r="S648">
        <f t="shared" si="182"/>
        <v>0.81223309439999991</v>
      </c>
      <c r="T648">
        <f t="shared" si="182"/>
        <v>4.2352696799999999E-2</v>
      </c>
      <c r="U648">
        <f t="shared" si="182"/>
        <v>-0.16047562876799992</v>
      </c>
      <c r="V648">
        <f t="shared" si="182"/>
        <v>0.16760913451154075</v>
      </c>
      <c r="W648">
        <f t="shared" si="182"/>
        <v>-0.12672777335341284</v>
      </c>
      <c r="X648">
        <f t="shared" si="182"/>
        <v>-4.7360602498247389E-2</v>
      </c>
      <c r="Y648">
        <f t="shared" si="182"/>
        <v>-0.10347458399999999</v>
      </c>
      <c r="Z648">
        <f t="shared" si="182"/>
        <v>-0.33534921839999993</v>
      </c>
      <c r="AA648">
        <f t="shared" si="177"/>
        <v>-9.2513899999999996E-2</v>
      </c>
      <c r="AB648">
        <f t="shared" si="177"/>
        <v>-0.24088399999999996</v>
      </c>
      <c r="AC648">
        <f t="shared" si="177"/>
        <v>0.25109443200641618</v>
      </c>
      <c r="AD648">
        <f t="shared" si="177"/>
        <v>-0.10145486607103932</v>
      </c>
      <c r="AE648">
        <f t="shared" si="177"/>
        <v>-0.46939734239999986</v>
      </c>
      <c r="AF648">
        <f t="shared" si="177"/>
        <v>-0.50473265138850099</v>
      </c>
      <c r="AG648">
        <f t="shared" si="177"/>
        <v>0.10782041053683195</v>
      </c>
      <c r="AH648">
        <f t="shared" si="177"/>
        <v>1.06478064E-3</v>
      </c>
      <c r="AI648">
        <f t="shared" si="177"/>
        <v>4.7440672008851274E-3</v>
      </c>
      <c r="AJ648">
        <f t="shared" si="177"/>
        <v>2.7220349318288505E-2</v>
      </c>
      <c r="AK648">
        <f t="shared" si="177"/>
        <v>3.2727223720171696E-4</v>
      </c>
      <c r="AL648">
        <f t="shared" si="177"/>
        <v>6.0345758581999996E-2</v>
      </c>
      <c r="AM648">
        <f t="shared" si="177"/>
        <v>0.89558811999999988</v>
      </c>
      <c r="AN648">
        <f t="shared" si="177"/>
        <v>5.828514886744381E-3</v>
      </c>
      <c r="AO648">
        <f t="shared" si="177"/>
        <v>-1.0335592169833522E-2</v>
      </c>
      <c r="AP648">
        <f t="shared" si="166"/>
        <v>-9.3273596241713729E-3</v>
      </c>
      <c r="AQ648">
        <f t="shared" si="174"/>
        <v>-4.4272110396265628E-2</v>
      </c>
      <c r="AR648">
        <f t="shared" si="174"/>
        <v>3.1664869113155185E-2</v>
      </c>
      <c r="AS648">
        <f t="shared" si="174"/>
        <v>-0.27893936765385069</v>
      </c>
      <c r="AT648">
        <f t="shared" si="174"/>
        <v>-0.17318803767551993</v>
      </c>
      <c r="AU648">
        <f t="shared" si="174"/>
        <v>1.5477236745599998</v>
      </c>
      <c r="AV648">
        <f t="shared" si="174"/>
        <v>0.23188112763442675</v>
      </c>
      <c r="AW648">
        <f t="shared" si="174"/>
        <v>-0.32741411753791982</v>
      </c>
    </row>
    <row r="649" spans="1:49" x14ac:dyDescent="0.25">
      <c r="A649">
        <v>0.6</v>
      </c>
      <c r="B649">
        <v>8.3000000000000007</v>
      </c>
      <c r="C649">
        <v>21.5</v>
      </c>
      <c r="D649">
        <v>1.6</v>
      </c>
      <c r="E649">
        <f t="shared" si="178"/>
        <v>0.58790881467044653</v>
      </c>
      <c r="F649" t="str">
        <f t="shared" si="179"/>
        <v/>
      </c>
      <c r="G649">
        <f t="shared" si="175"/>
        <v>7264625.0997424228</v>
      </c>
      <c r="H649">
        <f t="shared" si="176"/>
        <v>13898757.685165234</v>
      </c>
      <c r="I649">
        <f t="shared" si="180"/>
        <v>0.51674838647852361</v>
      </c>
      <c r="J649">
        <f t="shared" si="181"/>
        <v>0.11911427544900462</v>
      </c>
      <c r="K649">
        <f t="shared" si="182"/>
        <v>5.3671799999999999E-2</v>
      </c>
      <c r="L649">
        <f t="shared" si="182"/>
        <v>-0.17775811031378633</v>
      </c>
      <c r="M649">
        <f t="shared" si="182"/>
        <v>0.69338</v>
      </c>
      <c r="N649">
        <f t="shared" si="182"/>
        <v>-2.2095957577308301E-2</v>
      </c>
      <c r="O649">
        <f t="shared" si="182"/>
        <v>-0.36400825958400013</v>
      </c>
      <c r="P649">
        <f t="shared" si="182"/>
        <v>2.3196362794911156E-2</v>
      </c>
      <c r="Q649">
        <f t="shared" si="182"/>
        <v>-7.3963313037312042E-3</v>
      </c>
      <c r="R649">
        <f t="shared" si="182"/>
        <v>-3.805123736603494E-3</v>
      </c>
      <c r="S649">
        <f t="shared" si="182"/>
        <v>1.0608758784000001</v>
      </c>
      <c r="T649">
        <f t="shared" si="182"/>
        <v>4.2352696799999999E-2</v>
      </c>
      <c r="U649">
        <f t="shared" si="182"/>
        <v>-0.23954379571200002</v>
      </c>
      <c r="V649">
        <f t="shared" si="182"/>
        <v>0.19155329658461803</v>
      </c>
      <c r="W649">
        <f t="shared" si="182"/>
        <v>-0.144831740975329</v>
      </c>
      <c r="X649">
        <f t="shared" si="182"/>
        <v>-4.7360602498247389E-2</v>
      </c>
      <c r="Y649">
        <f t="shared" si="182"/>
        <v>-0.10347458399999999</v>
      </c>
      <c r="Z649">
        <f t="shared" si="182"/>
        <v>-0.43800714240000005</v>
      </c>
      <c r="AA649">
        <f t="shared" si="177"/>
        <v>-9.2513899999999996E-2</v>
      </c>
      <c r="AB649">
        <f t="shared" si="177"/>
        <v>-0.31462400000000007</v>
      </c>
      <c r="AC649">
        <f t="shared" si="177"/>
        <v>0.28696506515018999</v>
      </c>
      <c r="AD649">
        <f t="shared" si="177"/>
        <v>-0.10145486607103932</v>
      </c>
      <c r="AE649">
        <f t="shared" si="177"/>
        <v>-0.61309040640000001</v>
      </c>
      <c r="AF649">
        <f t="shared" si="177"/>
        <v>-0.5768373158725727</v>
      </c>
      <c r="AG649">
        <f t="shared" si="177"/>
        <v>0.27456464276684822</v>
      </c>
      <c r="AH649">
        <f t="shared" si="177"/>
        <v>1.21689216E-3</v>
      </c>
      <c r="AI649">
        <f t="shared" si="177"/>
        <v>9.2493362312491226E-3</v>
      </c>
      <c r="AJ649">
        <f t="shared" si="177"/>
        <v>2.7220349318288505E-2</v>
      </c>
      <c r="AK649">
        <f t="shared" si="177"/>
        <v>5.5831198816252959E-4</v>
      </c>
      <c r="AL649">
        <f t="shared" si="177"/>
        <v>6.8966581236571428E-2</v>
      </c>
      <c r="AM649">
        <f t="shared" si="177"/>
        <v>1.02352928</v>
      </c>
      <c r="AN649">
        <f t="shared" si="177"/>
        <v>1.4842311393291872E-2</v>
      </c>
      <c r="AO649">
        <f t="shared" si="177"/>
        <v>-1.0335592169833522E-2</v>
      </c>
      <c r="AP649">
        <f t="shared" si="166"/>
        <v>-9.3273596241713729E-3</v>
      </c>
      <c r="AQ649">
        <f t="shared" si="174"/>
        <v>-5.7824797252265324E-2</v>
      </c>
      <c r="AR649">
        <f t="shared" si="174"/>
        <v>3.6188421843605934E-2</v>
      </c>
      <c r="AS649">
        <f t="shared" si="174"/>
        <v>-0.36432896999686631</v>
      </c>
      <c r="AT649">
        <f t="shared" si="174"/>
        <v>-0.2954511463219201</v>
      </c>
      <c r="AU649">
        <f t="shared" si="174"/>
        <v>2.3103047270400006</v>
      </c>
      <c r="AV649">
        <f t="shared" si="174"/>
        <v>0.30286514629802691</v>
      </c>
      <c r="AW649">
        <f t="shared" si="174"/>
        <v>-0.72953995722752041</v>
      </c>
    </row>
    <row r="650" spans="1:49" x14ac:dyDescent="0.25">
      <c r="A650">
        <v>0.6</v>
      </c>
      <c r="B650">
        <v>8.3000000000000007</v>
      </c>
      <c r="C650">
        <v>22</v>
      </c>
      <c r="D650">
        <v>0.4</v>
      </c>
      <c r="E650">
        <f t="shared" si="178"/>
        <v>0.6015811126860382</v>
      </c>
      <c r="F650" t="str">
        <f t="shared" si="179"/>
        <v/>
      </c>
      <c r="G650">
        <f t="shared" si="175"/>
        <v>-831767.2076965801</v>
      </c>
      <c r="H650">
        <f t="shared" si="176"/>
        <v>-149506.03226749765</v>
      </c>
      <c r="I650">
        <f t="shared" si="180"/>
        <v>-5.9165387972766062E-2</v>
      </c>
      <c r="J650">
        <f t="shared" si="181"/>
        <v>-1.2812873720221831E-3</v>
      </c>
      <c r="K650">
        <f t="shared" si="182"/>
        <v>5.3671799999999999E-2</v>
      </c>
      <c r="L650">
        <f t="shared" si="182"/>
        <v>-0.18189201985596737</v>
      </c>
      <c r="M650">
        <f t="shared" si="182"/>
        <v>0.173345</v>
      </c>
      <c r="N650">
        <f t="shared" si="182"/>
        <v>-2.3135626754823609E-2</v>
      </c>
      <c r="O650">
        <f t="shared" si="182"/>
        <v>-2.2750516224000008E-2</v>
      </c>
      <c r="P650">
        <f t="shared" si="182"/>
        <v>6.2131603768275454E-3</v>
      </c>
      <c r="Q650">
        <f t="shared" si="182"/>
        <v>-1.805744947200001E-6</v>
      </c>
      <c r="R650">
        <f t="shared" si="182"/>
        <v>-1.0429072251257529E-3</v>
      </c>
      <c r="S650">
        <f t="shared" si="182"/>
        <v>6.6304742400000005E-2</v>
      </c>
      <c r="T650">
        <f t="shared" si="182"/>
        <v>4.2352696799999999E-2</v>
      </c>
      <c r="U650">
        <f t="shared" si="182"/>
        <v>-3.7428718080000003E-3</v>
      </c>
      <c r="V650">
        <f t="shared" si="182"/>
        <v>4.9002006103041812E-2</v>
      </c>
      <c r="W650">
        <f t="shared" si="182"/>
        <v>-3.7049980249502755E-2</v>
      </c>
      <c r="X650">
        <f t="shared" si="182"/>
        <v>-4.9589035390268738E-2</v>
      </c>
      <c r="Y650">
        <f t="shared" si="182"/>
        <v>-0.10347458399999999</v>
      </c>
      <c r="Z650">
        <f t="shared" si="182"/>
        <v>-2.7375446400000003E-2</v>
      </c>
      <c r="AA650">
        <f t="shared" si="177"/>
        <v>-9.2513899999999996E-2</v>
      </c>
      <c r="AB650">
        <f t="shared" si="177"/>
        <v>-1.9664000000000004E-2</v>
      </c>
      <c r="AC650">
        <f t="shared" si="177"/>
        <v>7.3409667829118355E-2</v>
      </c>
      <c r="AD650">
        <f t="shared" si="177"/>
        <v>-0.10622856717876258</v>
      </c>
      <c r="AE650">
        <f t="shared" si="177"/>
        <v>-3.8318150400000001E-2</v>
      </c>
      <c r="AF650">
        <f t="shared" si="177"/>
        <v>-0.14756303429298367</v>
      </c>
      <c r="AG650">
        <f t="shared" si="177"/>
        <v>1.6758095872000014E-5</v>
      </c>
      <c r="AH650">
        <f t="shared" si="177"/>
        <v>3.0422304000000001E-4</v>
      </c>
      <c r="AI650">
        <f t="shared" si="177"/>
        <v>9.4575588492186929E-6</v>
      </c>
      <c r="AJ650">
        <f t="shared" si="177"/>
        <v>2.7853380697783581E-2</v>
      </c>
      <c r="AK650">
        <f t="shared" si="177"/>
        <v>2.3909685935763995E-6</v>
      </c>
      <c r="AL650">
        <f t="shared" si="177"/>
        <v>1.805290714899976E-2</v>
      </c>
      <c r="AM650">
        <f t="shared" si="177"/>
        <v>0.25588232</v>
      </c>
      <c r="AN650">
        <f t="shared" si="177"/>
        <v>9.2697030186120638E-7</v>
      </c>
      <c r="AO650">
        <f t="shared" si="177"/>
        <v>-1.05759547784343E-2</v>
      </c>
      <c r="AP650">
        <f t="shared" si="166"/>
        <v>-1.0225760229366434E-2</v>
      </c>
      <c r="AQ650">
        <f t="shared" si="174"/>
        <v>-3.7840997661028127E-3</v>
      </c>
      <c r="AR650">
        <f t="shared" si="174"/>
        <v>9.6930915715777409E-3</v>
      </c>
      <c r="AS650">
        <f t="shared" si="174"/>
        <v>-2.3300108546311215E-2</v>
      </c>
      <c r="AT650">
        <f t="shared" si="174"/>
        <v>-1.1541060403200004E-3</v>
      </c>
      <c r="AU650">
        <f t="shared" si="174"/>
        <v>3.6098511360000009E-2</v>
      </c>
      <c r="AV650">
        <f t="shared" si="174"/>
        <v>1.9369282612083111E-2</v>
      </c>
      <c r="AW650">
        <f t="shared" si="174"/>
        <v>-1.781103411200001E-4</v>
      </c>
    </row>
    <row r="651" spans="1:49" x14ac:dyDescent="0.25">
      <c r="A651">
        <v>0.6</v>
      </c>
      <c r="B651">
        <v>8.3000000000000007</v>
      </c>
      <c r="C651">
        <v>22</v>
      </c>
      <c r="D651">
        <v>0.6</v>
      </c>
      <c r="E651">
        <f t="shared" si="178"/>
        <v>0.6015811126860382</v>
      </c>
      <c r="F651">
        <f t="shared" si="179"/>
        <v>0.79117199825666007</v>
      </c>
      <c r="G651">
        <f t="shared" si="175"/>
        <v>666135.41608096147</v>
      </c>
      <c r="H651">
        <f t="shared" si="176"/>
        <v>1044401.521173778</v>
      </c>
      <c r="I651">
        <f t="shared" si="180"/>
        <v>4.7383642887262239E-2</v>
      </c>
      <c r="J651">
        <f t="shared" si="181"/>
        <v>8.9506654688450201E-3</v>
      </c>
      <c r="K651">
        <f t="shared" si="182"/>
        <v>5.3671799999999999E-2</v>
      </c>
      <c r="L651">
        <f t="shared" si="182"/>
        <v>-0.18189201985596737</v>
      </c>
      <c r="M651">
        <f t="shared" si="182"/>
        <v>0.26001749999999996</v>
      </c>
      <c r="N651">
        <f t="shared" si="182"/>
        <v>-2.3135626754823609E-2</v>
      </c>
      <c r="O651">
        <f t="shared" si="182"/>
        <v>-5.1188661504000005E-2</v>
      </c>
      <c r="P651">
        <f t="shared" si="182"/>
        <v>9.3197405652413173E-3</v>
      </c>
      <c r="Q651">
        <f t="shared" si="182"/>
        <v>-2.0568563539199999E-5</v>
      </c>
      <c r="R651">
        <f t="shared" si="182"/>
        <v>-1.5643608376886295E-3</v>
      </c>
      <c r="S651">
        <f t="shared" si="182"/>
        <v>0.1491856704</v>
      </c>
      <c r="T651">
        <f t="shared" si="182"/>
        <v>4.2352696799999999E-2</v>
      </c>
      <c r="U651">
        <f t="shared" si="182"/>
        <v>-1.2632192351999997E-2</v>
      </c>
      <c r="V651">
        <f t="shared" si="182"/>
        <v>7.3503009154562704E-2</v>
      </c>
      <c r="W651">
        <f t="shared" si="182"/>
        <v>-5.5574970374254129E-2</v>
      </c>
      <c r="X651">
        <f t="shared" si="182"/>
        <v>-4.9589035390268738E-2</v>
      </c>
      <c r="Y651">
        <f t="shared" si="182"/>
        <v>-0.10347458399999999</v>
      </c>
      <c r="Z651">
        <f t="shared" si="182"/>
        <v>-6.1594754399999993E-2</v>
      </c>
      <c r="AA651">
        <f t="shared" si="177"/>
        <v>-9.2513899999999996E-2</v>
      </c>
      <c r="AB651">
        <f t="shared" si="177"/>
        <v>-4.4243999999999999E-2</v>
      </c>
      <c r="AC651">
        <f t="shared" si="177"/>
        <v>0.11011450174367751</v>
      </c>
      <c r="AD651">
        <f t="shared" si="177"/>
        <v>-0.10622856717876258</v>
      </c>
      <c r="AE651">
        <f t="shared" si="177"/>
        <v>-8.6215838399999981E-2</v>
      </c>
      <c r="AF651">
        <f t="shared" si="177"/>
        <v>-0.22134455143947548</v>
      </c>
      <c r="AG651">
        <f t="shared" si="177"/>
        <v>2.86327778688E-4</v>
      </c>
      <c r="AH651">
        <f t="shared" si="177"/>
        <v>4.5633456000000001E-4</v>
      </c>
      <c r="AI651">
        <f t="shared" si="177"/>
        <v>7.1818337511254414E-5</v>
      </c>
      <c r="AJ651">
        <f t="shared" si="177"/>
        <v>2.7853380697783581E-2</v>
      </c>
      <c r="AK651">
        <f t="shared" si="177"/>
        <v>1.2104278504980518E-5</v>
      </c>
      <c r="AL651">
        <f t="shared" si="177"/>
        <v>2.7079360723499642E-2</v>
      </c>
      <c r="AM651">
        <f t="shared" si="177"/>
        <v>0.38382347999999999</v>
      </c>
      <c r="AN651">
        <f t="shared" si="177"/>
        <v>1.5838156641956692E-5</v>
      </c>
      <c r="AO651">
        <f t="shared" si="177"/>
        <v>-1.05759547784343E-2</v>
      </c>
      <c r="AP651">
        <f t="shared" si="166"/>
        <v>-1.0225760229366434E-2</v>
      </c>
      <c r="AQ651">
        <f t="shared" si="174"/>
        <v>-8.5142244737313275E-3</v>
      </c>
      <c r="AR651">
        <f t="shared" si="174"/>
        <v>1.4539637357366611E-2</v>
      </c>
      <c r="AS651">
        <f t="shared" si="174"/>
        <v>-5.2425244229200224E-2</v>
      </c>
      <c r="AT651">
        <f t="shared" si="174"/>
        <v>-5.8426618291199991E-3</v>
      </c>
      <c r="AU651">
        <f t="shared" si="174"/>
        <v>0.12183247584000001</v>
      </c>
      <c r="AV651">
        <f t="shared" si="174"/>
        <v>4.3580885877186989E-2</v>
      </c>
      <c r="AW651">
        <f t="shared" si="174"/>
        <v>-2.0287881043199998E-3</v>
      </c>
    </row>
    <row r="652" spans="1:49" x14ac:dyDescent="0.25">
      <c r="A652">
        <v>0.6</v>
      </c>
      <c r="B652">
        <v>8.3000000000000007</v>
      </c>
      <c r="C652">
        <v>22</v>
      </c>
      <c r="D652">
        <v>0.8</v>
      </c>
      <c r="E652">
        <f t="shared" si="178"/>
        <v>0.6015811126860382</v>
      </c>
      <c r="F652" t="str">
        <f t="shared" si="179"/>
        <v/>
      </c>
      <c r="G652">
        <f t="shared" si="175"/>
        <v>2158297.9070636733</v>
      </c>
      <c r="H652">
        <f t="shared" si="176"/>
        <v>2644148.2650135467</v>
      </c>
      <c r="I652">
        <f t="shared" si="180"/>
        <v>0.15352436577280115</v>
      </c>
      <c r="J652">
        <f t="shared" si="181"/>
        <v>2.2660716295744735E-2</v>
      </c>
      <c r="K652">
        <f t="shared" si="182"/>
        <v>5.3671799999999999E-2</v>
      </c>
      <c r="L652">
        <f t="shared" si="182"/>
        <v>-0.18189201985596737</v>
      </c>
      <c r="M652">
        <f t="shared" si="182"/>
        <v>0.34669</v>
      </c>
      <c r="N652">
        <f t="shared" si="182"/>
        <v>-2.3135626754823609E-2</v>
      </c>
      <c r="O652">
        <f t="shared" si="182"/>
        <v>-9.1002064896000032E-2</v>
      </c>
      <c r="P652">
        <f t="shared" si="182"/>
        <v>1.2426320753655091E-2</v>
      </c>
      <c r="Q652">
        <f t="shared" si="182"/>
        <v>-1.1556767662080007E-4</v>
      </c>
      <c r="R652">
        <f t="shared" si="182"/>
        <v>-2.0858144502515059E-3</v>
      </c>
      <c r="S652">
        <f t="shared" si="182"/>
        <v>0.26521896960000002</v>
      </c>
      <c r="T652">
        <f t="shared" si="182"/>
        <v>4.2352696799999999E-2</v>
      </c>
      <c r="U652">
        <f t="shared" si="182"/>
        <v>-2.9942974464000002E-2</v>
      </c>
      <c r="V652">
        <f t="shared" si="182"/>
        <v>9.8004012206083624E-2</v>
      </c>
      <c r="W652">
        <f t="shared" si="182"/>
        <v>-7.409996049900551E-2</v>
      </c>
      <c r="X652">
        <f t="shared" si="182"/>
        <v>-4.9589035390268738E-2</v>
      </c>
      <c r="Y652">
        <f t="shared" si="182"/>
        <v>-0.10347458399999999</v>
      </c>
      <c r="Z652">
        <f t="shared" si="182"/>
        <v>-0.10950178560000001</v>
      </c>
      <c r="AA652">
        <f t="shared" si="177"/>
        <v>-9.2513899999999996E-2</v>
      </c>
      <c r="AB652">
        <f t="shared" si="177"/>
        <v>-7.8656000000000018E-2</v>
      </c>
      <c r="AC652">
        <f t="shared" si="177"/>
        <v>0.14681933565823671</v>
      </c>
      <c r="AD652">
        <f t="shared" si="177"/>
        <v>-0.10622856717876258</v>
      </c>
      <c r="AE652">
        <f t="shared" si="177"/>
        <v>-0.1532726016</v>
      </c>
      <c r="AF652">
        <f t="shared" si="177"/>
        <v>-0.29512606858596735</v>
      </c>
      <c r="AG652">
        <f t="shared" si="177"/>
        <v>2.1450362716160017E-3</v>
      </c>
      <c r="AH652">
        <f t="shared" si="177"/>
        <v>6.0844608000000001E-4</v>
      </c>
      <c r="AI652">
        <f t="shared" si="177"/>
        <v>3.0264188317499817E-4</v>
      </c>
      <c r="AJ652">
        <f t="shared" si="177"/>
        <v>2.7853380697783581E-2</v>
      </c>
      <c r="AK652">
        <f t="shared" si="177"/>
        <v>3.8255497497222392E-5</v>
      </c>
      <c r="AL652">
        <f t="shared" si="177"/>
        <v>3.6105814297999521E-2</v>
      </c>
      <c r="AM652">
        <f t="shared" si="177"/>
        <v>0.51176463999999999</v>
      </c>
      <c r="AN652">
        <f t="shared" si="177"/>
        <v>1.1865219863823442E-4</v>
      </c>
      <c r="AO652">
        <f t="shared" si="177"/>
        <v>-1.05759547784343E-2</v>
      </c>
      <c r="AP652">
        <f t="shared" si="166"/>
        <v>-1.0225760229366434E-2</v>
      </c>
      <c r="AQ652">
        <f t="shared" si="174"/>
        <v>-1.5136399064411251E-2</v>
      </c>
      <c r="AR652">
        <f t="shared" si="174"/>
        <v>1.9386183143155482E-2</v>
      </c>
      <c r="AS652">
        <f t="shared" si="174"/>
        <v>-9.320043418524486E-2</v>
      </c>
      <c r="AT652">
        <f t="shared" si="174"/>
        <v>-1.8465696645120006E-2</v>
      </c>
      <c r="AU652">
        <f t="shared" si="174"/>
        <v>0.28878809088000007</v>
      </c>
      <c r="AV652">
        <f t="shared" si="174"/>
        <v>7.7477130448332446E-2</v>
      </c>
      <c r="AW652">
        <f t="shared" si="174"/>
        <v>-1.1399061831680006E-2</v>
      </c>
    </row>
    <row r="653" spans="1:49" x14ac:dyDescent="0.25">
      <c r="A653">
        <v>0.6</v>
      </c>
      <c r="B653">
        <v>8.3000000000000007</v>
      </c>
      <c r="C653">
        <v>22</v>
      </c>
      <c r="D653">
        <v>1</v>
      </c>
      <c r="E653">
        <f t="shared" si="178"/>
        <v>0.6015811126860382</v>
      </c>
      <c r="F653" t="str">
        <f t="shared" si="179"/>
        <v/>
      </c>
      <c r="G653">
        <f t="shared" si="175"/>
        <v>3603090.6144901561</v>
      </c>
      <c r="H653">
        <f t="shared" si="176"/>
        <v>4777455.0968662053</v>
      </c>
      <c r="I653">
        <f t="shared" si="180"/>
        <v>0.25629557421204241</v>
      </c>
      <c r="J653">
        <f t="shared" si="181"/>
        <v>4.0943450864012021E-2</v>
      </c>
      <c r="K653">
        <f t="shared" si="182"/>
        <v>5.3671799999999999E-2</v>
      </c>
      <c r="L653">
        <f t="shared" si="182"/>
        <v>-0.18189201985596737</v>
      </c>
      <c r="M653">
        <f t="shared" si="182"/>
        <v>0.43336249999999998</v>
      </c>
      <c r="N653">
        <f t="shared" si="182"/>
        <v>-2.3135626754823609E-2</v>
      </c>
      <c r="O653">
        <f t="shared" si="182"/>
        <v>-0.14219072640000002</v>
      </c>
      <c r="P653">
        <f t="shared" si="182"/>
        <v>1.5532900942068863E-2</v>
      </c>
      <c r="Q653">
        <f t="shared" si="182"/>
        <v>-4.408557E-4</v>
      </c>
      <c r="R653">
        <f t="shared" si="182"/>
        <v>-2.6072680628143824E-3</v>
      </c>
      <c r="S653">
        <f t="shared" si="182"/>
        <v>0.41440463999999999</v>
      </c>
      <c r="T653">
        <f t="shared" si="182"/>
        <v>4.2352696799999999E-2</v>
      </c>
      <c r="U653">
        <f t="shared" si="182"/>
        <v>-5.8482371999999991E-2</v>
      </c>
      <c r="V653">
        <f t="shared" si="182"/>
        <v>0.12250501525760452</v>
      </c>
      <c r="W653">
        <f t="shared" si="182"/>
        <v>-9.2624950623756891E-2</v>
      </c>
      <c r="X653">
        <f t="shared" si="182"/>
        <v>-4.9589035390268738E-2</v>
      </c>
      <c r="Y653">
        <f t="shared" si="182"/>
        <v>-0.10347458399999999</v>
      </c>
      <c r="Z653">
        <f t="shared" si="182"/>
        <v>-0.17109653999999999</v>
      </c>
      <c r="AA653">
        <f t="shared" si="177"/>
        <v>-9.2513899999999996E-2</v>
      </c>
      <c r="AB653">
        <f t="shared" si="177"/>
        <v>-0.1229</v>
      </c>
      <c r="AC653">
        <f t="shared" si="177"/>
        <v>0.18352416957279588</v>
      </c>
      <c r="AD653">
        <f t="shared" si="177"/>
        <v>-0.10622856717876258</v>
      </c>
      <c r="AE653">
        <f t="shared" si="177"/>
        <v>-0.23948843999999997</v>
      </c>
      <c r="AF653">
        <f t="shared" si="177"/>
        <v>-0.36890758573245919</v>
      </c>
      <c r="AG653">
        <f t="shared" si="177"/>
        <v>1.0228330000000001E-2</v>
      </c>
      <c r="AH653">
        <f t="shared" si="177"/>
        <v>7.6055760000000002E-4</v>
      </c>
      <c r="AI653">
        <f t="shared" si="177"/>
        <v>9.2358973136901249E-4</v>
      </c>
      <c r="AJ653">
        <f t="shared" si="177"/>
        <v>2.7853380697783581E-2</v>
      </c>
      <c r="AK653">
        <f t="shared" si="177"/>
        <v>9.3397210686578075E-5</v>
      </c>
      <c r="AL653">
        <f t="shared" si="177"/>
        <v>4.5132267872499403E-2</v>
      </c>
      <c r="AM653">
        <f t="shared" si="177"/>
        <v>0.63970579999999999</v>
      </c>
      <c r="AN653">
        <f t="shared" si="177"/>
        <v>5.6577777213208359E-4</v>
      </c>
      <c r="AO653">
        <f t="shared" si="177"/>
        <v>-1.05759547784343E-2</v>
      </c>
      <c r="AP653">
        <f t="shared" si="166"/>
        <v>-1.0225760229366434E-2</v>
      </c>
      <c r="AQ653">
        <f t="shared" si="174"/>
        <v>-2.3650623538142575E-2</v>
      </c>
      <c r="AR653">
        <f t="shared" si="174"/>
        <v>2.4232728928944351E-2</v>
      </c>
      <c r="AS653">
        <f t="shared" si="174"/>
        <v>-0.14562567841444507</v>
      </c>
      <c r="AT653">
        <f t="shared" si="174"/>
        <v>-4.5082267199999998E-2</v>
      </c>
      <c r="AU653">
        <f t="shared" si="174"/>
        <v>0.56403924000000005</v>
      </c>
      <c r="AV653">
        <f t="shared" si="174"/>
        <v>0.12105801632551942</v>
      </c>
      <c r="AW653">
        <f t="shared" si="174"/>
        <v>-4.3483969999999997E-2</v>
      </c>
    </row>
    <row r="654" spans="1:49" x14ac:dyDescent="0.25">
      <c r="A654">
        <v>0.6</v>
      </c>
      <c r="B654">
        <v>8.3000000000000007</v>
      </c>
      <c r="C654">
        <v>22</v>
      </c>
      <c r="D654">
        <v>1.2</v>
      </c>
      <c r="E654">
        <f t="shared" si="178"/>
        <v>0.6015811126860382</v>
      </c>
      <c r="F654" t="str">
        <f t="shared" si="179"/>
        <v/>
      </c>
      <c r="G654">
        <f t="shared" si="175"/>
        <v>4956551.5692014936</v>
      </c>
      <c r="H654">
        <f t="shared" si="176"/>
        <v>7454686.161252182</v>
      </c>
      <c r="I654">
        <f t="shared" si="180"/>
        <v>0.3525701589161539</v>
      </c>
      <c r="J654">
        <f t="shared" si="181"/>
        <v>6.3887691325465304E-2</v>
      </c>
      <c r="K654">
        <f t="shared" si="182"/>
        <v>5.3671799999999999E-2</v>
      </c>
      <c r="L654">
        <f t="shared" si="182"/>
        <v>-0.18189201985596737</v>
      </c>
      <c r="M654">
        <f t="shared" si="182"/>
        <v>0.52003499999999991</v>
      </c>
      <c r="N654">
        <f t="shared" si="182"/>
        <v>-2.3135626754823609E-2</v>
      </c>
      <c r="O654">
        <f t="shared" si="182"/>
        <v>-0.20475464601600002</v>
      </c>
      <c r="P654">
        <f t="shared" si="182"/>
        <v>1.8639481130482635E-2</v>
      </c>
      <c r="Q654">
        <f t="shared" si="182"/>
        <v>-1.3163880665087999E-3</v>
      </c>
      <c r="R654">
        <f t="shared" si="182"/>
        <v>-3.128721675377259E-3</v>
      </c>
      <c r="S654">
        <f t="shared" si="182"/>
        <v>0.59674268159999999</v>
      </c>
      <c r="T654">
        <f t="shared" si="182"/>
        <v>4.2352696799999999E-2</v>
      </c>
      <c r="U654">
        <f t="shared" si="182"/>
        <v>-0.10105753881599998</v>
      </c>
      <c r="V654">
        <f t="shared" si="182"/>
        <v>0.14700601830912541</v>
      </c>
      <c r="W654">
        <f t="shared" si="182"/>
        <v>-0.11114994074850826</v>
      </c>
      <c r="X654">
        <f t="shared" si="182"/>
        <v>-4.9589035390268738E-2</v>
      </c>
      <c r="Y654">
        <f t="shared" si="182"/>
        <v>-0.10347458399999999</v>
      </c>
      <c r="Z654">
        <f t="shared" si="182"/>
        <v>-0.24637901759999997</v>
      </c>
      <c r="AA654">
        <f t="shared" si="177"/>
        <v>-9.2513899999999996E-2</v>
      </c>
      <c r="AB654">
        <f t="shared" si="177"/>
        <v>-0.17697599999999999</v>
      </c>
      <c r="AC654">
        <f t="shared" si="177"/>
        <v>0.22022900348735502</v>
      </c>
      <c r="AD654">
        <f t="shared" si="177"/>
        <v>-0.10622856717876258</v>
      </c>
      <c r="AE654">
        <f t="shared" si="177"/>
        <v>-0.34486335359999992</v>
      </c>
      <c r="AF654">
        <f t="shared" si="177"/>
        <v>-0.44268910287895097</v>
      </c>
      <c r="AG654">
        <f t="shared" si="177"/>
        <v>3.6649955672064E-2</v>
      </c>
      <c r="AH654">
        <f t="shared" si="177"/>
        <v>9.1266912000000002E-4</v>
      </c>
      <c r="AI654">
        <f t="shared" si="177"/>
        <v>2.2981868003601412E-3</v>
      </c>
      <c r="AJ654">
        <f t="shared" si="177"/>
        <v>2.7853380697783581E-2</v>
      </c>
      <c r="AK654">
        <f t="shared" si="177"/>
        <v>1.9366845607968829E-4</v>
      </c>
      <c r="AL654">
        <f t="shared" si="177"/>
        <v>5.4158721446999285E-2</v>
      </c>
      <c r="AM654">
        <f t="shared" si="177"/>
        <v>0.76764695999999999</v>
      </c>
      <c r="AN654">
        <f t="shared" si="177"/>
        <v>2.0272840501704566E-3</v>
      </c>
      <c r="AO654">
        <f t="shared" si="177"/>
        <v>-1.05759547784343E-2</v>
      </c>
      <c r="AP654">
        <f t="shared" si="166"/>
        <v>-1.0225760229366434E-2</v>
      </c>
      <c r="AQ654">
        <f t="shared" si="174"/>
        <v>-3.405689789492531E-2</v>
      </c>
      <c r="AR654">
        <f t="shared" si="174"/>
        <v>2.9079274714733223E-2</v>
      </c>
      <c r="AS654">
        <f t="shared" si="174"/>
        <v>-0.2097009769168009</v>
      </c>
      <c r="AT654">
        <f t="shared" si="174"/>
        <v>-9.3482589265919985E-2</v>
      </c>
      <c r="AU654">
        <f t="shared" si="174"/>
        <v>0.97465980672000008</v>
      </c>
      <c r="AV654">
        <f t="shared" si="174"/>
        <v>0.17432354350874796</v>
      </c>
      <c r="AW654">
        <f t="shared" si="174"/>
        <v>-0.12984243867647999</v>
      </c>
    </row>
    <row r="655" spans="1:49" x14ac:dyDescent="0.25">
      <c r="A655">
        <v>0.6</v>
      </c>
      <c r="B655">
        <v>8.3000000000000007</v>
      </c>
      <c r="C655">
        <v>22</v>
      </c>
      <c r="D655">
        <v>1.4</v>
      </c>
      <c r="E655">
        <f t="shared" si="178"/>
        <v>0.6015811126860382</v>
      </c>
      <c r="F655" t="str">
        <f t="shared" si="179"/>
        <v/>
      </c>
      <c r="G655">
        <f t="shared" si="175"/>
        <v>6171101.3286059024</v>
      </c>
      <c r="H655">
        <f t="shared" si="176"/>
        <v>10548011.859421348</v>
      </c>
      <c r="I655">
        <f t="shared" si="180"/>
        <v>0.43896369194132817</v>
      </c>
      <c r="J655">
        <f t="shared" si="181"/>
        <v>9.0397920341003843E-2</v>
      </c>
      <c r="K655">
        <f t="shared" si="182"/>
        <v>5.3671799999999999E-2</v>
      </c>
      <c r="L655">
        <f t="shared" si="182"/>
        <v>-0.18189201985596737</v>
      </c>
      <c r="M655">
        <f t="shared" si="182"/>
        <v>0.60670749999999996</v>
      </c>
      <c r="N655">
        <f t="shared" si="182"/>
        <v>-2.3135626754823609E-2</v>
      </c>
      <c r="O655">
        <f t="shared" si="182"/>
        <v>-0.27869382374399998</v>
      </c>
      <c r="P655">
        <f t="shared" si="182"/>
        <v>2.1746061318896406E-2</v>
      </c>
      <c r="Q655">
        <f t="shared" si="182"/>
        <v>-3.3194388639551987E-3</v>
      </c>
      <c r="R655">
        <f t="shared" si="182"/>
        <v>-3.6501752879401356E-3</v>
      </c>
      <c r="S655">
        <f t="shared" si="182"/>
        <v>0.81223309439999991</v>
      </c>
      <c r="T655">
        <f t="shared" si="182"/>
        <v>4.2352696799999999E-2</v>
      </c>
      <c r="U655">
        <f t="shared" si="182"/>
        <v>-0.16047562876799992</v>
      </c>
      <c r="V655">
        <f t="shared" si="182"/>
        <v>0.17150702136064633</v>
      </c>
      <c r="W655">
        <f t="shared" si="182"/>
        <v>-0.12967493087325963</v>
      </c>
      <c r="X655">
        <f t="shared" si="182"/>
        <v>-4.9589035390268738E-2</v>
      </c>
      <c r="Y655">
        <f t="shared" si="182"/>
        <v>-0.10347458399999999</v>
      </c>
      <c r="Z655">
        <f t="shared" si="182"/>
        <v>-0.33534921839999993</v>
      </c>
      <c r="AA655">
        <f t="shared" si="177"/>
        <v>-9.2513899999999996E-2</v>
      </c>
      <c r="AB655">
        <f t="shared" si="177"/>
        <v>-0.24088399999999996</v>
      </c>
      <c r="AC655">
        <f t="shared" si="177"/>
        <v>0.25693383740191422</v>
      </c>
      <c r="AD655">
        <f t="shared" si="177"/>
        <v>-0.10622856717876258</v>
      </c>
      <c r="AE655">
        <f t="shared" si="177"/>
        <v>-0.46939734239999986</v>
      </c>
      <c r="AF655">
        <f t="shared" si="177"/>
        <v>-0.51647062002544286</v>
      </c>
      <c r="AG655">
        <f t="shared" si="177"/>
        <v>0.10782041053683195</v>
      </c>
      <c r="AH655">
        <f t="shared" si="177"/>
        <v>1.06478064E-3</v>
      </c>
      <c r="AI655">
        <f t="shared" si="177"/>
        <v>4.967287236838076E-3</v>
      </c>
      <c r="AJ655">
        <f t="shared" si="177"/>
        <v>2.7853380697783581E-2</v>
      </c>
      <c r="AK655">
        <f t="shared" si="177"/>
        <v>3.5879472457355822E-4</v>
      </c>
      <c r="AL655">
        <f t="shared" si="177"/>
        <v>6.318517502149916E-2</v>
      </c>
      <c r="AM655">
        <f t="shared" si="177"/>
        <v>0.89558811999999988</v>
      </c>
      <c r="AN655">
        <f t="shared" si="177"/>
        <v>5.9640617445756439E-3</v>
      </c>
      <c r="AO655">
        <f t="shared" si="177"/>
        <v>-1.05759547784343E-2</v>
      </c>
      <c r="AP655">
        <f t="shared" si="166"/>
        <v>-1.0225760229366434E-2</v>
      </c>
      <c r="AQ655">
        <f t="shared" si="174"/>
        <v>-4.6355222134759448E-2</v>
      </c>
      <c r="AR655">
        <f t="shared" si="174"/>
        <v>3.3925820500522084E-2</v>
      </c>
      <c r="AS655">
        <f t="shared" si="174"/>
        <v>-0.2854263296923123</v>
      </c>
      <c r="AT655">
        <f t="shared" si="174"/>
        <v>-0.17318803767551993</v>
      </c>
      <c r="AU655">
        <f t="shared" si="174"/>
        <v>1.5477236745599998</v>
      </c>
      <c r="AV655">
        <f t="shared" si="174"/>
        <v>0.23727371199801803</v>
      </c>
      <c r="AW655">
        <f t="shared" si="174"/>
        <v>-0.32741411753791982</v>
      </c>
    </row>
    <row r="656" spans="1:49" x14ac:dyDescent="0.25">
      <c r="A656">
        <v>0.6</v>
      </c>
      <c r="B656">
        <v>8.3000000000000007</v>
      </c>
      <c r="C656">
        <v>22</v>
      </c>
      <c r="D656">
        <v>1.6</v>
      </c>
      <c r="E656">
        <f t="shared" si="178"/>
        <v>0.6015811126860382</v>
      </c>
      <c r="F656" t="str">
        <f t="shared" si="179"/>
        <v/>
      </c>
      <c r="G656">
        <f t="shared" si="175"/>
        <v>7193972.2316354709</v>
      </c>
      <c r="H656">
        <f t="shared" si="176"/>
        <v>13787817.85935778</v>
      </c>
      <c r="I656">
        <f t="shared" si="180"/>
        <v>0.51172269622017263</v>
      </c>
      <c r="J656">
        <f t="shared" si="181"/>
        <v>0.11816350579974322</v>
      </c>
      <c r="K656">
        <f t="shared" si="182"/>
        <v>5.3671799999999999E-2</v>
      </c>
      <c r="L656">
        <f t="shared" si="182"/>
        <v>-0.18189201985596737</v>
      </c>
      <c r="M656">
        <f t="shared" si="182"/>
        <v>0.69338</v>
      </c>
      <c r="N656">
        <f t="shared" si="182"/>
        <v>-2.3135626754823609E-2</v>
      </c>
      <c r="O656">
        <f t="shared" si="182"/>
        <v>-0.36400825958400013</v>
      </c>
      <c r="P656">
        <f t="shared" si="182"/>
        <v>2.4852641507310182E-2</v>
      </c>
      <c r="Q656">
        <f t="shared" si="182"/>
        <v>-7.3963313037312042E-3</v>
      </c>
      <c r="R656">
        <f t="shared" si="182"/>
        <v>-4.1716289005030117E-3</v>
      </c>
      <c r="S656">
        <f t="shared" si="182"/>
        <v>1.0608758784000001</v>
      </c>
      <c r="T656">
        <f t="shared" si="182"/>
        <v>4.2352696799999999E-2</v>
      </c>
      <c r="U656">
        <f t="shared" si="182"/>
        <v>-0.23954379571200002</v>
      </c>
      <c r="V656">
        <f t="shared" si="182"/>
        <v>0.19600802441216725</v>
      </c>
      <c r="W656">
        <f t="shared" si="182"/>
        <v>-0.14819992099801102</v>
      </c>
      <c r="X656">
        <f t="shared" si="182"/>
        <v>-4.9589035390268738E-2</v>
      </c>
      <c r="Y656">
        <f t="shared" si="182"/>
        <v>-0.10347458399999999</v>
      </c>
      <c r="Z656">
        <f t="shared" si="182"/>
        <v>-0.43800714240000005</v>
      </c>
      <c r="AA656">
        <f t="shared" si="177"/>
        <v>-9.2513899999999996E-2</v>
      </c>
      <c r="AB656">
        <f t="shared" si="177"/>
        <v>-0.31462400000000007</v>
      </c>
      <c r="AC656">
        <f t="shared" si="177"/>
        <v>0.29363867131647342</v>
      </c>
      <c r="AD656">
        <f t="shared" si="177"/>
        <v>-0.10622856717876258</v>
      </c>
      <c r="AE656">
        <f t="shared" si="177"/>
        <v>-0.61309040640000001</v>
      </c>
      <c r="AF656">
        <f t="shared" si="177"/>
        <v>-0.5902521371719347</v>
      </c>
      <c r="AG656">
        <f t="shared" si="177"/>
        <v>0.27456464276684822</v>
      </c>
      <c r="AH656">
        <f t="shared" si="177"/>
        <v>1.21689216E-3</v>
      </c>
      <c r="AI656">
        <f t="shared" si="177"/>
        <v>9.6845402615999415E-3</v>
      </c>
      <c r="AJ656">
        <f t="shared" si="177"/>
        <v>2.7853380697783581E-2</v>
      </c>
      <c r="AK656">
        <f t="shared" si="177"/>
        <v>6.1208795995555828E-4</v>
      </c>
      <c r="AL656">
        <f t="shared" si="177"/>
        <v>7.2211628595999042E-2</v>
      </c>
      <c r="AM656">
        <f t="shared" si="177"/>
        <v>1.02352928</v>
      </c>
      <c r="AN656">
        <f t="shared" si="177"/>
        <v>1.5187481425694005E-2</v>
      </c>
      <c r="AO656">
        <f t="shared" si="177"/>
        <v>-1.05759547784343E-2</v>
      </c>
      <c r="AP656">
        <f t="shared" si="166"/>
        <v>-1.0225760229366434E-2</v>
      </c>
      <c r="AQ656">
        <f t="shared" si="174"/>
        <v>-6.0545596257645003E-2</v>
      </c>
      <c r="AR656">
        <f t="shared" si="174"/>
        <v>3.8772366286310964E-2</v>
      </c>
      <c r="AS656">
        <f t="shared" si="174"/>
        <v>-0.37280173674097944</v>
      </c>
      <c r="AT656">
        <f t="shared" si="174"/>
        <v>-0.2954511463219201</v>
      </c>
      <c r="AU656">
        <f t="shared" si="174"/>
        <v>2.3103047270400006</v>
      </c>
      <c r="AV656">
        <f t="shared" si="174"/>
        <v>0.30990852179332978</v>
      </c>
      <c r="AW656">
        <f t="shared" si="174"/>
        <v>-0.72953995722752041</v>
      </c>
    </row>
    <row r="657" spans="1:49" x14ac:dyDescent="0.25">
      <c r="A657">
        <v>0.6</v>
      </c>
      <c r="B657">
        <v>8.3000000000000007</v>
      </c>
      <c r="C657">
        <v>22.5</v>
      </c>
      <c r="D657">
        <v>0.4</v>
      </c>
      <c r="E657">
        <f t="shared" si="178"/>
        <v>0.61525341070162998</v>
      </c>
      <c r="F657" t="str">
        <f t="shared" si="179"/>
        <v/>
      </c>
      <c r="G657">
        <f t="shared" si="175"/>
        <v>-928351.79654901137</v>
      </c>
      <c r="H657">
        <f t="shared" si="176"/>
        <v>-218286.04708274273</v>
      </c>
      <c r="I657">
        <f t="shared" si="180"/>
        <v>-6.6035657224506952E-2</v>
      </c>
      <c r="J657">
        <f t="shared" si="181"/>
        <v>-1.870741610715339E-3</v>
      </c>
      <c r="K657">
        <f t="shared" si="182"/>
        <v>5.3671799999999999E-2</v>
      </c>
      <c r="L657">
        <f t="shared" si="182"/>
        <v>-0.18602592939814844</v>
      </c>
      <c r="M657">
        <f t="shared" si="182"/>
        <v>0.173345</v>
      </c>
      <c r="N657">
        <f t="shared" si="182"/>
        <v>-2.4199196373201351E-2</v>
      </c>
      <c r="O657">
        <f t="shared" si="182"/>
        <v>-2.2750516224000008E-2</v>
      </c>
      <c r="P657">
        <f t="shared" si="182"/>
        <v>6.6464857172521862E-3</v>
      </c>
      <c r="Q657">
        <f t="shared" si="182"/>
        <v>-1.805744947200001E-6</v>
      </c>
      <c r="R657">
        <f t="shared" si="182"/>
        <v>-1.1409983735825582E-3</v>
      </c>
      <c r="S657">
        <f t="shared" si="182"/>
        <v>6.6304742400000005E-2</v>
      </c>
      <c r="T657">
        <f t="shared" si="182"/>
        <v>4.2352696799999999E-2</v>
      </c>
      <c r="U657">
        <f t="shared" si="182"/>
        <v>-3.7428718080000003E-3</v>
      </c>
      <c r="V657">
        <f t="shared" si="182"/>
        <v>5.0115688059929123E-2</v>
      </c>
      <c r="W657">
        <f t="shared" si="182"/>
        <v>-3.7892025255173274E-2</v>
      </c>
      <c r="X657">
        <f t="shared" si="182"/>
        <v>-5.1868696624635439E-2</v>
      </c>
      <c r="Y657">
        <f t="shared" si="182"/>
        <v>-0.10347458399999999</v>
      </c>
      <c r="Z657">
        <f t="shared" si="182"/>
        <v>-2.7375446400000003E-2</v>
      </c>
      <c r="AA657">
        <f t="shared" si="177"/>
        <v>-9.2513899999999996E-2</v>
      </c>
      <c r="AB657">
        <f t="shared" si="177"/>
        <v>-1.9664000000000004E-2</v>
      </c>
      <c r="AC657">
        <f t="shared" si="177"/>
        <v>7.5078069370689227E-2</v>
      </c>
      <c r="AD657">
        <f t="shared" si="177"/>
        <v>-0.11111200854183588</v>
      </c>
      <c r="AE657">
        <f t="shared" si="177"/>
        <v>-3.8318150400000001E-2</v>
      </c>
      <c r="AF657">
        <f t="shared" si="177"/>
        <v>-0.1509167396178242</v>
      </c>
      <c r="AG657">
        <f t="shared" si="177"/>
        <v>1.6758095872000014E-5</v>
      </c>
      <c r="AH657">
        <f t="shared" si="177"/>
        <v>3.0422304000000001E-4</v>
      </c>
      <c r="AI657">
        <f t="shared" si="177"/>
        <v>9.8923329905309175E-6</v>
      </c>
      <c r="AJ657">
        <f t="shared" si="177"/>
        <v>2.8486412077278662E-2</v>
      </c>
      <c r="AK657">
        <f t="shared" si="177"/>
        <v>2.6158523124899218E-6</v>
      </c>
      <c r="AL657">
        <f t="shared" si="177"/>
        <v>1.8882818686324649E-2</v>
      </c>
      <c r="AM657">
        <f t="shared" si="177"/>
        <v>0.25588232</v>
      </c>
      <c r="AN657">
        <f t="shared" si="177"/>
        <v>9.4803780872168838E-7</v>
      </c>
      <c r="AO657">
        <f t="shared" si="177"/>
        <v>-1.081631738703508E-2</v>
      </c>
      <c r="AP657">
        <f t="shared" si="166"/>
        <v>-1.1187549102409796E-2</v>
      </c>
      <c r="AQ657">
        <f t="shared" si="174"/>
        <v>-3.9580588979122918E-3</v>
      </c>
      <c r="AR657">
        <f t="shared" si="174"/>
        <v>1.0369118255306417E-2</v>
      </c>
      <c r="AS657">
        <f t="shared" si="174"/>
        <v>-2.3829656467818289E-2</v>
      </c>
      <c r="AT657">
        <f t="shared" si="174"/>
        <v>-1.1541060403200004E-3</v>
      </c>
      <c r="AU657">
        <f t="shared" si="174"/>
        <v>3.6098511360000009E-2</v>
      </c>
      <c r="AV657">
        <f t="shared" si="174"/>
        <v>1.9809493580539548E-2</v>
      </c>
      <c r="AW657">
        <f t="shared" si="174"/>
        <v>-1.781103411200001E-4</v>
      </c>
    </row>
    <row r="658" spans="1:49" x14ac:dyDescent="0.25">
      <c r="A658">
        <v>0.6</v>
      </c>
      <c r="B658">
        <v>8.3000000000000007</v>
      </c>
      <c r="C658">
        <v>22.5</v>
      </c>
      <c r="D658">
        <v>0.6</v>
      </c>
      <c r="E658">
        <f t="shared" si="178"/>
        <v>0.61525341070162998</v>
      </c>
      <c r="F658" t="str">
        <f t="shared" si="179"/>
        <v/>
      </c>
      <c r="G658">
        <f t="shared" si="175"/>
        <v>573816.62800744723</v>
      </c>
      <c r="H658">
        <f t="shared" si="176"/>
        <v>970782.80247357057</v>
      </c>
      <c r="I658">
        <f t="shared" si="180"/>
        <v>4.0816809207113669E-2</v>
      </c>
      <c r="J658">
        <f t="shared" si="181"/>
        <v>8.3197428687036504E-3</v>
      </c>
      <c r="K658">
        <f t="shared" si="182"/>
        <v>5.3671799999999999E-2</v>
      </c>
      <c r="L658">
        <f t="shared" si="182"/>
        <v>-0.18602592939814844</v>
      </c>
      <c r="M658">
        <f t="shared" si="182"/>
        <v>0.26001749999999996</v>
      </c>
      <c r="N658">
        <f t="shared" si="182"/>
        <v>-2.4199196373201351E-2</v>
      </c>
      <c r="O658">
        <f t="shared" si="182"/>
        <v>-5.1188661504000005E-2</v>
      </c>
      <c r="P658">
        <f t="shared" si="182"/>
        <v>9.969728575878278E-3</v>
      </c>
      <c r="Q658">
        <f t="shared" si="182"/>
        <v>-2.0568563539199999E-5</v>
      </c>
      <c r="R658">
        <f t="shared" si="182"/>
        <v>-1.7114975603738374E-3</v>
      </c>
      <c r="S658">
        <f t="shared" si="182"/>
        <v>0.1491856704</v>
      </c>
      <c r="T658">
        <f t="shared" si="182"/>
        <v>4.2352696799999999E-2</v>
      </c>
      <c r="U658">
        <f t="shared" si="182"/>
        <v>-1.2632192351999997E-2</v>
      </c>
      <c r="V658">
        <f t="shared" si="182"/>
        <v>7.5173532089893677E-2</v>
      </c>
      <c r="W658">
        <f t="shared" si="182"/>
        <v>-5.6838037882759908E-2</v>
      </c>
      <c r="X658">
        <f t="shared" si="182"/>
        <v>-5.1868696624635439E-2</v>
      </c>
      <c r="Y658">
        <f t="shared" si="182"/>
        <v>-0.10347458399999999</v>
      </c>
      <c r="Z658">
        <f t="shared" si="182"/>
        <v>-6.1594754399999993E-2</v>
      </c>
      <c r="AA658">
        <f t="shared" si="177"/>
        <v>-9.2513899999999996E-2</v>
      </c>
      <c r="AB658">
        <f t="shared" si="177"/>
        <v>-4.4243999999999999E-2</v>
      </c>
      <c r="AC658">
        <f t="shared" si="177"/>
        <v>0.11261710405603383</v>
      </c>
      <c r="AD658">
        <f t="shared" si="177"/>
        <v>-0.11111200854183588</v>
      </c>
      <c r="AE658">
        <f t="shared" si="177"/>
        <v>-8.6215838399999981E-2</v>
      </c>
      <c r="AF658">
        <f t="shared" si="177"/>
        <v>-0.22637510942673628</v>
      </c>
      <c r="AG658">
        <f t="shared" si="177"/>
        <v>2.86327778688E-4</v>
      </c>
      <c r="AH658">
        <f t="shared" si="177"/>
        <v>4.5633456000000001E-4</v>
      </c>
      <c r="AI658">
        <f t="shared" si="177"/>
        <v>7.5119903646844103E-5</v>
      </c>
      <c r="AJ658">
        <f t="shared" si="177"/>
        <v>2.8486412077278662E-2</v>
      </c>
      <c r="AK658">
        <f t="shared" si="177"/>
        <v>1.3242752331980223E-5</v>
      </c>
      <c r="AL658">
        <f t="shared" si="177"/>
        <v>2.8324228029486972E-2</v>
      </c>
      <c r="AM658">
        <f t="shared" si="177"/>
        <v>0.38382347999999999</v>
      </c>
      <c r="AN658">
        <f t="shared" si="177"/>
        <v>1.6198114747455708E-5</v>
      </c>
      <c r="AO658">
        <f t="shared" si="177"/>
        <v>-1.081631738703508E-2</v>
      </c>
      <c r="AP658">
        <f t="shared" si="166"/>
        <v>-1.1187549102409796E-2</v>
      </c>
      <c r="AQ658">
        <f t="shared" si="174"/>
        <v>-8.9056325203026553E-3</v>
      </c>
      <c r="AR658">
        <f t="shared" si="174"/>
        <v>1.5553677382959624E-2</v>
      </c>
      <c r="AS658">
        <f t="shared" si="174"/>
        <v>-5.3616727052591143E-2</v>
      </c>
      <c r="AT658">
        <f t="shared" si="174"/>
        <v>-5.8426618291199991E-3</v>
      </c>
      <c r="AU658">
        <f t="shared" si="174"/>
        <v>0.12183247584000001</v>
      </c>
      <c r="AV658">
        <f t="shared" si="174"/>
        <v>4.4571360556213961E-2</v>
      </c>
      <c r="AW658">
        <f t="shared" si="174"/>
        <v>-2.0287881043199998E-3</v>
      </c>
    </row>
    <row r="659" spans="1:49" x14ac:dyDescent="0.25">
      <c r="A659">
        <v>0.6</v>
      </c>
      <c r="B659">
        <v>8.3000000000000007</v>
      </c>
      <c r="C659">
        <v>22.5</v>
      </c>
      <c r="D659">
        <v>0.8</v>
      </c>
      <c r="E659">
        <f t="shared" si="178"/>
        <v>0.61525341070162998</v>
      </c>
      <c r="F659">
        <f t="shared" si="179"/>
        <v>0.80087014159372394</v>
      </c>
      <c r="G659">
        <f t="shared" si="175"/>
        <v>2070244.9197690764</v>
      </c>
      <c r="H659">
        <f t="shared" si="176"/>
        <v>2564286.4338156404</v>
      </c>
      <c r="I659">
        <f t="shared" si="180"/>
        <v>0.1472609676642449</v>
      </c>
      <c r="J659">
        <f t="shared" si="181"/>
        <v>2.1976289358125515E-2</v>
      </c>
      <c r="K659">
        <f t="shared" si="182"/>
        <v>5.3671799999999999E-2</v>
      </c>
      <c r="L659">
        <f t="shared" si="182"/>
        <v>-0.18602592939814844</v>
      </c>
      <c r="M659">
        <f t="shared" si="182"/>
        <v>0.34669</v>
      </c>
      <c r="N659">
        <f t="shared" si="182"/>
        <v>-2.4199196373201351E-2</v>
      </c>
      <c r="O659">
        <f t="shared" si="182"/>
        <v>-9.1002064896000032E-2</v>
      </c>
      <c r="P659">
        <f t="shared" si="182"/>
        <v>1.3292971434504372E-2</v>
      </c>
      <c r="Q659">
        <f t="shared" si="182"/>
        <v>-1.1556767662080007E-4</v>
      </c>
      <c r="R659">
        <f t="shared" si="182"/>
        <v>-2.2819967471651163E-3</v>
      </c>
      <c r="S659">
        <f t="shared" si="182"/>
        <v>0.26521896960000002</v>
      </c>
      <c r="T659">
        <f t="shared" si="182"/>
        <v>4.2352696799999999E-2</v>
      </c>
      <c r="U659">
        <f t="shared" si="182"/>
        <v>-2.9942974464000002E-2</v>
      </c>
      <c r="V659">
        <f t="shared" si="182"/>
        <v>0.10023137611985825</v>
      </c>
      <c r="W659">
        <f t="shared" si="182"/>
        <v>-7.5784050510346548E-2</v>
      </c>
      <c r="X659">
        <f t="shared" si="182"/>
        <v>-5.1868696624635439E-2</v>
      </c>
      <c r="Y659">
        <f t="shared" si="182"/>
        <v>-0.10347458399999999</v>
      </c>
      <c r="Z659">
        <f t="shared" si="182"/>
        <v>-0.10950178560000001</v>
      </c>
      <c r="AA659">
        <f t="shared" si="177"/>
        <v>-9.2513899999999996E-2</v>
      </c>
      <c r="AB659">
        <f t="shared" si="177"/>
        <v>-7.8656000000000018E-2</v>
      </c>
      <c r="AC659">
        <f t="shared" si="177"/>
        <v>0.15015613874137845</v>
      </c>
      <c r="AD659">
        <f t="shared" si="177"/>
        <v>-0.11111200854183588</v>
      </c>
      <c r="AE659">
        <f t="shared" si="177"/>
        <v>-0.1532726016</v>
      </c>
      <c r="AF659">
        <f t="shared" si="177"/>
        <v>-0.30183347923564841</v>
      </c>
      <c r="AG659">
        <f t="shared" si="177"/>
        <v>2.1450362716160017E-3</v>
      </c>
      <c r="AH659">
        <f t="shared" si="177"/>
        <v>6.0844608000000001E-4</v>
      </c>
      <c r="AI659">
        <f t="shared" si="177"/>
        <v>3.1655465569698936E-4</v>
      </c>
      <c r="AJ659">
        <f t="shared" si="177"/>
        <v>2.8486412077278662E-2</v>
      </c>
      <c r="AK659">
        <f t="shared" si="177"/>
        <v>4.1853636999838748E-5</v>
      </c>
      <c r="AL659">
        <f t="shared" si="177"/>
        <v>3.7765637372649298E-2</v>
      </c>
      <c r="AM659">
        <f t="shared" si="177"/>
        <v>0.51176463999999999</v>
      </c>
      <c r="AN659">
        <f t="shared" si="177"/>
        <v>1.2134883951637611E-4</v>
      </c>
      <c r="AO659">
        <f t="shared" si="177"/>
        <v>-1.081631738703508E-2</v>
      </c>
      <c r="AP659">
        <f t="shared" si="166"/>
        <v>-1.1187549102409796E-2</v>
      </c>
      <c r="AQ659">
        <f t="shared" si="174"/>
        <v>-1.5832235591649167E-2</v>
      </c>
      <c r="AR659">
        <f t="shared" si="174"/>
        <v>2.0738236510612833E-2</v>
      </c>
      <c r="AS659">
        <f t="shared" si="174"/>
        <v>-9.5318625871273155E-2</v>
      </c>
      <c r="AT659">
        <f t="shared" si="174"/>
        <v>-1.8465696645120006E-2</v>
      </c>
      <c r="AU659">
        <f t="shared" si="174"/>
        <v>0.28878809088000007</v>
      </c>
      <c r="AV659">
        <f t="shared" si="174"/>
        <v>7.9237974322158192E-2</v>
      </c>
      <c r="AW659">
        <f t="shared" si="174"/>
        <v>-1.1399061831680006E-2</v>
      </c>
    </row>
    <row r="660" spans="1:49" x14ac:dyDescent="0.25">
      <c r="A660">
        <v>0.6</v>
      </c>
      <c r="B660">
        <v>8.3000000000000007</v>
      </c>
      <c r="C660">
        <v>22.5</v>
      </c>
      <c r="D660">
        <v>1</v>
      </c>
      <c r="E660">
        <f t="shared" si="178"/>
        <v>0.61525341070162998</v>
      </c>
      <c r="F660" t="str">
        <f t="shared" si="179"/>
        <v/>
      </c>
      <c r="G660">
        <f t="shared" si="175"/>
        <v>3519303.4279744755</v>
      </c>
      <c r="H660">
        <f t="shared" si="176"/>
        <v>4690146.4195969468</v>
      </c>
      <c r="I660">
        <f t="shared" si="180"/>
        <v>0.25033561167507845</v>
      </c>
      <c r="J660">
        <f t="shared" si="181"/>
        <v>4.0195203425721984E-2</v>
      </c>
      <c r="K660">
        <f t="shared" si="182"/>
        <v>5.3671799999999999E-2</v>
      </c>
      <c r="L660">
        <f t="shared" si="182"/>
        <v>-0.18602592939814844</v>
      </c>
      <c r="M660">
        <f t="shared" si="182"/>
        <v>0.43336249999999998</v>
      </c>
      <c r="N660">
        <f t="shared" si="182"/>
        <v>-2.4199196373201351E-2</v>
      </c>
      <c r="O660">
        <f t="shared" si="182"/>
        <v>-0.14219072640000002</v>
      </c>
      <c r="P660">
        <f t="shared" si="182"/>
        <v>1.6616214293130465E-2</v>
      </c>
      <c r="Q660">
        <f t="shared" si="182"/>
        <v>-4.408557E-4</v>
      </c>
      <c r="R660">
        <f t="shared" si="182"/>
        <v>-2.8524959339563953E-3</v>
      </c>
      <c r="S660">
        <f t="shared" si="182"/>
        <v>0.41440463999999999</v>
      </c>
      <c r="T660">
        <f t="shared" si="182"/>
        <v>4.2352696799999999E-2</v>
      </c>
      <c r="U660">
        <f t="shared" si="182"/>
        <v>-5.8482371999999991E-2</v>
      </c>
      <c r="V660">
        <f t="shared" si="182"/>
        <v>0.1252892201498228</v>
      </c>
      <c r="W660">
        <f t="shared" si="182"/>
        <v>-9.4730063137933182E-2</v>
      </c>
      <c r="X660">
        <f t="shared" si="182"/>
        <v>-5.1868696624635439E-2</v>
      </c>
      <c r="Y660">
        <f t="shared" si="182"/>
        <v>-0.10347458399999999</v>
      </c>
      <c r="Z660">
        <f t="shared" si="182"/>
        <v>-0.17109653999999999</v>
      </c>
      <c r="AA660">
        <f t="shared" si="177"/>
        <v>-9.2513899999999996E-2</v>
      </c>
      <c r="AB660">
        <f t="shared" si="177"/>
        <v>-0.1229</v>
      </c>
      <c r="AC660">
        <f t="shared" si="177"/>
        <v>0.18769517342672304</v>
      </c>
      <c r="AD660">
        <f t="shared" si="177"/>
        <v>-0.11111200854183588</v>
      </c>
      <c r="AE660">
        <f t="shared" si="177"/>
        <v>-0.23948843999999997</v>
      </c>
      <c r="AF660">
        <f t="shared" si="177"/>
        <v>-0.37729184904456053</v>
      </c>
      <c r="AG660">
        <f t="shared" si="177"/>
        <v>1.0228330000000001E-2</v>
      </c>
      <c r="AH660">
        <f t="shared" si="177"/>
        <v>7.6055760000000002E-4</v>
      </c>
      <c r="AI660">
        <f t="shared" si="177"/>
        <v>9.6604814360653438E-4</v>
      </c>
      <c r="AJ660">
        <f t="shared" si="177"/>
        <v>2.8486412077278662E-2</v>
      </c>
      <c r="AK660">
        <f t="shared" si="177"/>
        <v>1.0218173095663753E-4</v>
      </c>
      <c r="AL660">
        <f t="shared" si="177"/>
        <v>4.7207046715811621E-2</v>
      </c>
      <c r="AM660">
        <f t="shared" si="177"/>
        <v>0.63970579999999999</v>
      </c>
      <c r="AN660">
        <f t="shared" si="177"/>
        <v>5.7863635786235823E-4</v>
      </c>
      <c r="AO660">
        <f t="shared" si="177"/>
        <v>-1.081631738703508E-2</v>
      </c>
      <c r="AP660">
        <f t="shared" si="166"/>
        <v>-1.1187549102409796E-2</v>
      </c>
      <c r="AQ660">
        <f t="shared" si="174"/>
        <v>-2.4737868111951819E-2</v>
      </c>
      <c r="AR660">
        <f t="shared" si="174"/>
        <v>2.5922795638266039E-2</v>
      </c>
      <c r="AS660">
        <f t="shared" si="174"/>
        <v>-0.14893535292386428</v>
      </c>
      <c r="AT660">
        <f t="shared" si="174"/>
        <v>-4.5082267199999998E-2</v>
      </c>
      <c r="AU660">
        <f t="shared" si="174"/>
        <v>0.56403924000000005</v>
      </c>
      <c r="AV660">
        <f t="shared" si="174"/>
        <v>0.12380933487837213</v>
      </c>
      <c r="AW660">
        <f t="shared" si="174"/>
        <v>-4.3483969999999997E-2</v>
      </c>
    </row>
    <row r="661" spans="1:49" x14ac:dyDescent="0.25">
      <c r="A661">
        <v>0.6</v>
      </c>
      <c r="B661">
        <v>8.3000000000000007</v>
      </c>
      <c r="C661">
        <v>22.5</v>
      </c>
      <c r="D661">
        <v>1.2</v>
      </c>
      <c r="E661">
        <f t="shared" si="178"/>
        <v>0.61525341070162998</v>
      </c>
      <c r="F661" t="str">
        <f t="shared" si="179"/>
        <v/>
      </c>
      <c r="G661">
        <f t="shared" si="175"/>
        <v>4877030.1834647302</v>
      </c>
      <c r="H661">
        <f t="shared" si="176"/>
        <v>7359117.3115852773</v>
      </c>
      <c r="I661">
        <f t="shared" si="180"/>
        <v>0.34691363195078223</v>
      </c>
      <c r="J661">
        <f t="shared" si="181"/>
        <v>6.3068653067411606E-2</v>
      </c>
      <c r="K661">
        <f t="shared" si="182"/>
        <v>5.3671799999999999E-2</v>
      </c>
      <c r="L661">
        <f t="shared" si="182"/>
        <v>-0.18602592939814844</v>
      </c>
      <c r="M661">
        <f t="shared" si="182"/>
        <v>0.52003499999999991</v>
      </c>
      <c r="N661">
        <f t="shared" si="182"/>
        <v>-2.4199196373201351E-2</v>
      </c>
      <c r="O661">
        <f t="shared" si="182"/>
        <v>-0.20475464601600002</v>
      </c>
      <c r="P661">
        <f t="shared" si="182"/>
        <v>1.9939457151756556E-2</v>
      </c>
      <c r="Q661">
        <f t="shared" si="182"/>
        <v>-1.3163880665087999E-3</v>
      </c>
      <c r="R661">
        <f t="shared" si="182"/>
        <v>-3.4229951207476747E-3</v>
      </c>
      <c r="S661">
        <f t="shared" si="182"/>
        <v>0.59674268159999999</v>
      </c>
      <c r="T661">
        <f t="shared" si="182"/>
        <v>4.2352696799999999E-2</v>
      </c>
      <c r="U661">
        <f t="shared" si="182"/>
        <v>-0.10105753881599998</v>
      </c>
      <c r="V661">
        <f t="shared" si="182"/>
        <v>0.15034706417978735</v>
      </c>
      <c r="W661">
        <f t="shared" si="182"/>
        <v>-0.11367607576551982</v>
      </c>
      <c r="X661">
        <f t="shared" si="182"/>
        <v>-5.1868696624635439E-2</v>
      </c>
      <c r="Y661">
        <f t="shared" si="182"/>
        <v>-0.10347458399999999</v>
      </c>
      <c r="Z661">
        <f t="shared" si="182"/>
        <v>-0.24637901759999997</v>
      </c>
      <c r="AA661">
        <f t="shared" si="177"/>
        <v>-9.2513899999999996E-2</v>
      </c>
      <c r="AB661">
        <f t="shared" si="177"/>
        <v>-0.17697599999999999</v>
      </c>
      <c r="AC661">
        <f t="shared" si="177"/>
        <v>0.22523420811206765</v>
      </c>
      <c r="AD661">
        <f t="shared" si="177"/>
        <v>-0.11111200854183588</v>
      </c>
      <c r="AE661">
        <f t="shared" si="177"/>
        <v>-0.34486335359999992</v>
      </c>
      <c r="AF661">
        <f t="shared" si="177"/>
        <v>-0.45275021885347255</v>
      </c>
      <c r="AG661">
        <f t="shared" si="177"/>
        <v>3.6649955672064E-2</v>
      </c>
      <c r="AH661">
        <f t="shared" si="177"/>
        <v>9.1266912000000002E-4</v>
      </c>
      <c r="AI661">
        <f t="shared" si="177"/>
        <v>2.4038369166990113E-3</v>
      </c>
      <c r="AJ661">
        <f t="shared" si="177"/>
        <v>2.8486412077278662E-2</v>
      </c>
      <c r="AK661">
        <f t="shared" si="177"/>
        <v>2.1188403731168357E-4</v>
      </c>
      <c r="AL661">
        <f t="shared" si="177"/>
        <v>5.6648456058973944E-2</v>
      </c>
      <c r="AM661">
        <f t="shared" si="177"/>
        <v>0.76764695999999999</v>
      </c>
      <c r="AN661">
        <f t="shared" si="177"/>
        <v>2.0733586876743306E-3</v>
      </c>
      <c r="AO661">
        <f t="shared" si="177"/>
        <v>-1.081631738703508E-2</v>
      </c>
      <c r="AP661">
        <f t="shared" ref="AP661:AW692" si="183">AP$4*$A661^AP$1*$D661^AP$2*$E661^AP$3</f>
        <v>-1.1187549102409796E-2</v>
      </c>
      <c r="AQ661">
        <f t="shared" si="183"/>
        <v>-3.5622530081210621E-2</v>
      </c>
      <c r="AR661">
        <f t="shared" si="183"/>
        <v>3.1107354765919248E-2</v>
      </c>
      <c r="AS661">
        <f t="shared" si="183"/>
        <v>-0.21446690821036457</v>
      </c>
      <c r="AT661">
        <f t="shared" si="183"/>
        <v>-9.3482589265919985E-2</v>
      </c>
      <c r="AU661">
        <f t="shared" si="183"/>
        <v>0.97465980672000008</v>
      </c>
      <c r="AV661">
        <f t="shared" si="183"/>
        <v>0.17828544222485584</v>
      </c>
      <c r="AW661">
        <f t="shared" si="183"/>
        <v>-0.12984243867647999</v>
      </c>
    </row>
    <row r="662" spans="1:49" x14ac:dyDescent="0.25">
      <c r="A662">
        <v>0.6</v>
      </c>
      <c r="B662">
        <v>8.3000000000000007</v>
      </c>
      <c r="C662">
        <v>22.5</v>
      </c>
      <c r="D662">
        <v>1.4</v>
      </c>
      <c r="E662">
        <f t="shared" si="178"/>
        <v>0.61525341070162998</v>
      </c>
      <c r="F662" t="str">
        <f t="shared" si="179"/>
        <v/>
      </c>
      <c r="G662">
        <f t="shared" si="175"/>
        <v>6095845.743648055</v>
      </c>
      <c r="H662">
        <f t="shared" si="176"/>
        <v>10444068.694596495</v>
      </c>
      <c r="I662">
        <f t="shared" si="180"/>
        <v>0.4336106005475488</v>
      </c>
      <c r="J662">
        <f t="shared" si="181"/>
        <v>8.9507113043945652E-2</v>
      </c>
      <c r="K662">
        <f t="shared" si="182"/>
        <v>5.3671799999999999E-2</v>
      </c>
      <c r="L662">
        <f t="shared" si="182"/>
        <v>-0.18602592939814844</v>
      </c>
      <c r="M662">
        <f t="shared" si="182"/>
        <v>0.60670749999999996</v>
      </c>
      <c r="N662">
        <f t="shared" si="182"/>
        <v>-2.4199196373201351E-2</v>
      </c>
      <c r="O662">
        <f t="shared" si="182"/>
        <v>-0.27869382374399998</v>
      </c>
      <c r="P662">
        <f t="shared" si="182"/>
        <v>2.3262700010382647E-2</v>
      </c>
      <c r="Q662">
        <f t="shared" si="182"/>
        <v>-3.3194388639551987E-3</v>
      </c>
      <c r="R662">
        <f t="shared" si="182"/>
        <v>-3.9934943075389537E-3</v>
      </c>
      <c r="S662">
        <f t="shared" si="182"/>
        <v>0.81223309439999991</v>
      </c>
      <c r="T662">
        <f t="shared" si="182"/>
        <v>4.2352696799999999E-2</v>
      </c>
      <c r="U662">
        <f t="shared" si="182"/>
        <v>-0.16047562876799992</v>
      </c>
      <c r="V662">
        <f t="shared" si="182"/>
        <v>0.17540490820975191</v>
      </c>
      <c r="W662">
        <f t="shared" si="182"/>
        <v>-0.13262208839310644</v>
      </c>
      <c r="X662">
        <f t="shared" si="182"/>
        <v>-5.1868696624635439E-2</v>
      </c>
      <c r="Y662">
        <f t="shared" si="182"/>
        <v>-0.10347458399999999</v>
      </c>
      <c r="Z662">
        <f t="shared" ref="Z662:AO677" si="184">Z$4*$A662^Z$1*$D662^Z$2*$E662^Z$3</f>
        <v>-0.33534921839999993</v>
      </c>
      <c r="AA662">
        <f t="shared" si="184"/>
        <v>-9.2513899999999996E-2</v>
      </c>
      <c r="AB662">
        <f t="shared" si="184"/>
        <v>-0.24088399999999996</v>
      </c>
      <c r="AC662">
        <f t="shared" si="184"/>
        <v>0.26277324279741227</v>
      </c>
      <c r="AD662">
        <f t="shared" si="184"/>
        <v>-0.11111200854183588</v>
      </c>
      <c r="AE662">
        <f t="shared" si="184"/>
        <v>-0.46939734239999986</v>
      </c>
      <c r="AF662">
        <f t="shared" si="184"/>
        <v>-0.52820858866238474</v>
      </c>
      <c r="AG662">
        <f t="shared" si="184"/>
        <v>0.10782041053683195</v>
      </c>
      <c r="AH662">
        <f t="shared" si="184"/>
        <v>1.06478064E-3</v>
      </c>
      <c r="AI662">
        <f t="shared" si="184"/>
        <v>5.1956387678704051E-3</v>
      </c>
      <c r="AJ662">
        <f t="shared" si="184"/>
        <v>2.8486412077278662E-2</v>
      </c>
      <c r="AK662">
        <f t="shared" si="184"/>
        <v>3.9254133764301863E-4</v>
      </c>
      <c r="AL662">
        <f t="shared" si="184"/>
        <v>6.6089865402136266E-2</v>
      </c>
      <c r="AM662">
        <f t="shared" si="184"/>
        <v>0.89558811999999988</v>
      </c>
      <c r="AN662">
        <f t="shared" si="184"/>
        <v>6.0996086024069085E-3</v>
      </c>
      <c r="AO662">
        <f t="shared" si="184"/>
        <v>-1.081631738703508E-2</v>
      </c>
      <c r="AP662">
        <f t="shared" si="183"/>
        <v>-1.1187549102409796E-2</v>
      </c>
      <c r="AQ662">
        <f t="shared" si="183"/>
        <v>-4.8486221499425559E-2</v>
      </c>
      <c r="AR662">
        <f t="shared" si="183"/>
        <v>3.6291913893572454E-2</v>
      </c>
      <c r="AS662">
        <f t="shared" si="183"/>
        <v>-0.29191329173077396</v>
      </c>
      <c r="AT662">
        <f t="shared" si="183"/>
        <v>-0.17318803767551993</v>
      </c>
      <c r="AU662">
        <f t="shared" si="183"/>
        <v>1.5477236745599998</v>
      </c>
      <c r="AV662">
        <f t="shared" si="183"/>
        <v>0.24266629636160936</v>
      </c>
      <c r="AW662">
        <f t="shared" si="183"/>
        <v>-0.32741411753791982</v>
      </c>
    </row>
    <row r="663" spans="1:49" x14ac:dyDescent="0.25">
      <c r="A663">
        <v>0.6</v>
      </c>
      <c r="B663">
        <v>8.3000000000000007</v>
      </c>
      <c r="C663">
        <v>22.5</v>
      </c>
      <c r="D663">
        <v>1.6</v>
      </c>
      <c r="E663">
        <f t="shared" si="178"/>
        <v>0.61525341070162998</v>
      </c>
      <c r="F663" t="str">
        <f t="shared" si="179"/>
        <v/>
      </c>
      <c r="G663">
        <f t="shared" si="175"/>
        <v>7122982.4474565405</v>
      </c>
      <c r="H663">
        <f t="shared" si="176"/>
        <v>13676561.637324695</v>
      </c>
      <c r="I663">
        <f t="shared" si="180"/>
        <v>0.50667304039798555</v>
      </c>
      <c r="J663">
        <f t="shared" si="181"/>
        <v>0.11721002459107309</v>
      </c>
      <c r="K663">
        <f t="shared" ref="K663:Z678" si="185">K$4*$A663^K$1*$D663^K$2*$E663^K$3</f>
        <v>5.3671799999999999E-2</v>
      </c>
      <c r="L663">
        <f t="shared" si="185"/>
        <v>-0.18602592939814844</v>
      </c>
      <c r="M663">
        <f t="shared" si="185"/>
        <v>0.69338</v>
      </c>
      <c r="N663">
        <f t="shared" si="185"/>
        <v>-2.4199196373201351E-2</v>
      </c>
      <c r="O663">
        <f t="shared" si="185"/>
        <v>-0.36400825958400013</v>
      </c>
      <c r="P663">
        <f t="shared" si="185"/>
        <v>2.6585942869008745E-2</v>
      </c>
      <c r="Q663">
        <f t="shared" si="185"/>
        <v>-7.3963313037312042E-3</v>
      </c>
      <c r="R663">
        <f t="shared" si="185"/>
        <v>-4.5639934943302327E-3</v>
      </c>
      <c r="S663">
        <f t="shared" si="185"/>
        <v>1.0608758784000001</v>
      </c>
      <c r="T663">
        <f t="shared" si="185"/>
        <v>4.2352696799999999E-2</v>
      </c>
      <c r="U663">
        <f t="shared" si="185"/>
        <v>-0.23954379571200002</v>
      </c>
      <c r="V663">
        <f t="shared" si="185"/>
        <v>0.20046275223971649</v>
      </c>
      <c r="W663">
        <f t="shared" si="185"/>
        <v>-0.1515681010206931</v>
      </c>
      <c r="X663">
        <f t="shared" si="185"/>
        <v>-5.1868696624635439E-2</v>
      </c>
      <c r="Y663">
        <f t="shared" si="185"/>
        <v>-0.10347458399999999</v>
      </c>
      <c r="Z663">
        <f t="shared" si="185"/>
        <v>-0.43800714240000005</v>
      </c>
      <c r="AA663">
        <f t="shared" si="184"/>
        <v>-9.2513899999999996E-2</v>
      </c>
      <c r="AB663">
        <f t="shared" si="184"/>
        <v>-0.31462400000000007</v>
      </c>
      <c r="AC663">
        <f t="shared" si="184"/>
        <v>0.30031227748275691</v>
      </c>
      <c r="AD663">
        <f t="shared" si="184"/>
        <v>-0.11111200854183588</v>
      </c>
      <c r="AE663">
        <f t="shared" si="184"/>
        <v>-0.61309040640000001</v>
      </c>
      <c r="AF663">
        <f t="shared" si="184"/>
        <v>-0.60366695847129681</v>
      </c>
      <c r="AG663">
        <f t="shared" si="184"/>
        <v>0.27456464276684822</v>
      </c>
      <c r="AH663">
        <f t="shared" si="184"/>
        <v>1.21689216E-3</v>
      </c>
      <c r="AI663">
        <f t="shared" si="184"/>
        <v>1.0129748982303659E-2</v>
      </c>
      <c r="AJ663">
        <f t="shared" si="184"/>
        <v>2.8486412077278662E-2</v>
      </c>
      <c r="AK663">
        <f t="shared" si="184"/>
        <v>6.6965819199741997E-4</v>
      </c>
      <c r="AL663">
        <f t="shared" si="184"/>
        <v>7.5531274745298596E-2</v>
      </c>
      <c r="AM663">
        <f t="shared" si="184"/>
        <v>1.02352928</v>
      </c>
      <c r="AN663">
        <f t="shared" si="184"/>
        <v>1.5532651458096142E-2</v>
      </c>
      <c r="AO663">
        <f t="shared" si="184"/>
        <v>-1.081631738703508E-2</v>
      </c>
      <c r="AP663">
        <f t="shared" si="183"/>
        <v>-1.1187549102409796E-2</v>
      </c>
      <c r="AQ663">
        <f t="shared" si="183"/>
        <v>-6.3328942366596669E-2</v>
      </c>
      <c r="AR663">
        <f t="shared" si="183"/>
        <v>4.1476473021225667E-2</v>
      </c>
      <c r="AS663">
        <f t="shared" si="183"/>
        <v>-0.38127450348509262</v>
      </c>
      <c r="AT663">
        <f t="shared" si="183"/>
        <v>-0.2954511463219201</v>
      </c>
      <c r="AU663">
        <f t="shared" si="183"/>
        <v>2.3103047270400006</v>
      </c>
      <c r="AV663">
        <f t="shared" si="183"/>
        <v>0.31695189728863277</v>
      </c>
      <c r="AW663">
        <f t="shared" si="183"/>
        <v>-0.72953995722752041</v>
      </c>
    </row>
    <row r="664" spans="1:49" x14ac:dyDescent="0.25">
      <c r="A664">
        <v>0.6</v>
      </c>
      <c r="B664">
        <v>8.3000000000000007</v>
      </c>
      <c r="C664">
        <v>23</v>
      </c>
      <c r="D664">
        <v>0.4</v>
      </c>
      <c r="E664">
        <f t="shared" si="178"/>
        <v>0.62892570871722175</v>
      </c>
      <c r="F664" t="str">
        <f t="shared" si="179"/>
        <v/>
      </c>
      <c r="G664">
        <f t="shared" si="175"/>
        <v>-1025810.7793631013</v>
      </c>
      <c r="H664">
        <f t="shared" si="176"/>
        <v>-288589.41198887507</v>
      </c>
      <c r="I664">
        <f t="shared" si="180"/>
        <v>-7.2968123996784678E-2</v>
      </c>
      <c r="J664">
        <f t="shared" si="181"/>
        <v>-2.4732511703545448E-3</v>
      </c>
      <c r="K664">
        <f t="shared" si="185"/>
        <v>5.3671799999999999E-2</v>
      </c>
      <c r="L664">
        <f t="shared" si="185"/>
        <v>-0.19015983894032951</v>
      </c>
      <c r="M664">
        <f t="shared" si="185"/>
        <v>0.173345</v>
      </c>
      <c r="N664">
        <f t="shared" si="185"/>
        <v>-2.5286666432441506E-2</v>
      </c>
      <c r="O664">
        <f t="shared" si="185"/>
        <v>-2.2750516224000008E-2</v>
      </c>
      <c r="P664">
        <f t="shared" si="185"/>
        <v>7.0995043486909047E-3</v>
      </c>
      <c r="Q664">
        <f t="shared" si="185"/>
        <v>-1.805744947200001E-6</v>
      </c>
      <c r="R664">
        <f t="shared" si="185"/>
        <v>-1.2458515503825549E-3</v>
      </c>
      <c r="S664">
        <f t="shared" si="185"/>
        <v>6.6304742400000005E-2</v>
      </c>
      <c r="T664">
        <f t="shared" si="185"/>
        <v>4.2352696799999999E-2</v>
      </c>
      <c r="U664">
        <f t="shared" si="185"/>
        <v>-3.7428718080000003E-3</v>
      </c>
      <c r="V664">
        <f t="shared" si="185"/>
        <v>5.122937001681644E-2</v>
      </c>
      <c r="W664">
        <f t="shared" si="185"/>
        <v>-3.8734070260843793E-2</v>
      </c>
      <c r="X664">
        <f t="shared" si="185"/>
        <v>-5.4199586201347447E-2</v>
      </c>
      <c r="Y664">
        <f t="shared" si="185"/>
        <v>-0.10347458399999999</v>
      </c>
      <c r="Z664">
        <f t="shared" si="185"/>
        <v>-2.7375446400000003E-2</v>
      </c>
      <c r="AA664">
        <f t="shared" si="184"/>
        <v>-9.2513899999999996E-2</v>
      </c>
      <c r="AB664">
        <f t="shared" si="184"/>
        <v>-1.9664000000000004E-2</v>
      </c>
      <c r="AC664">
        <f t="shared" si="184"/>
        <v>7.6746470912260098E-2</v>
      </c>
      <c r="AD664">
        <f t="shared" si="184"/>
        <v>-0.11610519016025911</v>
      </c>
      <c r="AE664">
        <f t="shared" si="184"/>
        <v>-3.8318150400000001E-2</v>
      </c>
      <c r="AF664">
        <f t="shared" si="184"/>
        <v>-0.15427044494266476</v>
      </c>
      <c r="AG664">
        <f t="shared" si="184"/>
        <v>1.6758095872000014E-5</v>
      </c>
      <c r="AH664">
        <f t="shared" si="184"/>
        <v>3.0422304000000001E-4</v>
      </c>
      <c r="AI664">
        <f t="shared" si="184"/>
        <v>1.0336877337265887E-5</v>
      </c>
      <c r="AJ664">
        <f t="shared" si="184"/>
        <v>2.9119443456773742E-2</v>
      </c>
      <c r="AK664">
        <f t="shared" si="184"/>
        <v>2.8562386542714517E-6</v>
      </c>
      <c r="AL664">
        <f t="shared" si="184"/>
        <v>1.9731379921117505E-2</v>
      </c>
      <c r="AM664">
        <f t="shared" si="184"/>
        <v>0.25588232</v>
      </c>
      <c r="AN664">
        <f t="shared" si="184"/>
        <v>9.6910531558217027E-7</v>
      </c>
      <c r="AO664">
        <f t="shared" si="184"/>
        <v>-1.1056679995635858E-2</v>
      </c>
      <c r="AP664">
        <f t="shared" si="183"/>
        <v>-1.221564001923593E-2</v>
      </c>
      <c r="AQ664">
        <f t="shared" si="183"/>
        <v>-4.1359272236950167E-3</v>
      </c>
      <c r="AR664">
        <f t="shared" si="183"/>
        <v>1.1075868252384146E-2</v>
      </c>
      <c r="AS664">
        <f t="shared" si="183"/>
        <v>-2.4359204389325362E-2</v>
      </c>
      <c r="AT664">
        <f t="shared" si="183"/>
        <v>-1.1541060403200004E-3</v>
      </c>
      <c r="AU664">
        <f t="shared" si="183"/>
        <v>3.6098511360000009E-2</v>
      </c>
      <c r="AV664">
        <f t="shared" si="183"/>
        <v>2.0249704548995981E-2</v>
      </c>
      <c r="AW664">
        <f t="shared" si="183"/>
        <v>-1.781103411200001E-4</v>
      </c>
    </row>
    <row r="665" spans="1:49" x14ac:dyDescent="0.25">
      <c r="A665">
        <v>0.6</v>
      </c>
      <c r="B665">
        <v>8.3000000000000007</v>
      </c>
      <c r="C665">
        <v>23</v>
      </c>
      <c r="D665">
        <v>0.6</v>
      </c>
      <c r="E665">
        <f t="shared" si="178"/>
        <v>0.62892570871722175</v>
      </c>
      <c r="F665" t="str">
        <f t="shared" si="179"/>
        <v/>
      </c>
      <c r="G665">
        <f t="shared" si="175"/>
        <v>480714.34202326275</v>
      </c>
      <c r="H665">
        <f t="shared" si="176"/>
        <v>895873.2551886671</v>
      </c>
      <c r="I665">
        <f t="shared" si="180"/>
        <v>3.4194243637763744E-2</v>
      </c>
      <c r="J665">
        <f t="shared" si="181"/>
        <v>7.6777576890801561E-3</v>
      </c>
      <c r="K665">
        <f t="shared" si="185"/>
        <v>5.3671799999999999E-2</v>
      </c>
      <c r="L665">
        <f t="shared" si="185"/>
        <v>-0.19015983894032951</v>
      </c>
      <c r="M665">
        <f t="shared" si="185"/>
        <v>0.26001749999999996</v>
      </c>
      <c r="N665">
        <f t="shared" si="185"/>
        <v>-2.5286666432441506E-2</v>
      </c>
      <c r="O665">
        <f t="shared" si="185"/>
        <v>-5.1188661504000005E-2</v>
      </c>
      <c r="P665">
        <f t="shared" si="185"/>
        <v>1.0649256523036357E-2</v>
      </c>
      <c r="Q665">
        <f t="shared" si="185"/>
        <v>-2.0568563539199999E-5</v>
      </c>
      <c r="R665">
        <f t="shared" si="185"/>
        <v>-1.8687773255738327E-3</v>
      </c>
      <c r="S665">
        <f t="shared" si="185"/>
        <v>0.1491856704</v>
      </c>
      <c r="T665">
        <f t="shared" si="185"/>
        <v>4.2352696799999999E-2</v>
      </c>
      <c r="U665">
        <f t="shared" si="185"/>
        <v>-1.2632192351999997E-2</v>
      </c>
      <c r="V665">
        <f t="shared" si="185"/>
        <v>7.684405502522465E-2</v>
      </c>
      <c r="W665">
        <f t="shared" si="185"/>
        <v>-5.8101105391265687E-2</v>
      </c>
      <c r="X665">
        <f t="shared" si="185"/>
        <v>-5.4199586201347447E-2</v>
      </c>
      <c r="Y665">
        <f t="shared" si="185"/>
        <v>-0.10347458399999999</v>
      </c>
      <c r="Z665">
        <f t="shared" si="185"/>
        <v>-6.1594754399999993E-2</v>
      </c>
      <c r="AA665">
        <f t="shared" si="184"/>
        <v>-9.2513899999999996E-2</v>
      </c>
      <c r="AB665">
        <f t="shared" si="184"/>
        <v>-4.4243999999999999E-2</v>
      </c>
      <c r="AC665">
        <f t="shared" si="184"/>
        <v>0.11511970636839013</v>
      </c>
      <c r="AD665">
        <f t="shared" si="184"/>
        <v>-0.11610519016025911</v>
      </c>
      <c r="AE665">
        <f t="shared" si="184"/>
        <v>-8.6215838399999981E-2</v>
      </c>
      <c r="AF665">
        <f t="shared" si="184"/>
        <v>-0.2314056674139971</v>
      </c>
      <c r="AG665">
        <f t="shared" si="184"/>
        <v>2.86327778688E-4</v>
      </c>
      <c r="AH665">
        <f t="shared" si="184"/>
        <v>4.5633456000000001E-4</v>
      </c>
      <c r="AI665">
        <f t="shared" si="184"/>
        <v>7.8495662279862773E-5</v>
      </c>
      <c r="AJ665">
        <f t="shared" si="184"/>
        <v>2.9119443456773742E-2</v>
      </c>
      <c r="AK665">
        <f t="shared" si="184"/>
        <v>1.4459708187249218E-5</v>
      </c>
      <c r="AL665">
        <f t="shared" si="184"/>
        <v>2.959706988167626E-2</v>
      </c>
      <c r="AM665">
        <f t="shared" si="184"/>
        <v>0.38382347999999999</v>
      </c>
      <c r="AN665">
        <f t="shared" si="184"/>
        <v>1.6558072852954724E-5</v>
      </c>
      <c r="AO665">
        <f t="shared" si="184"/>
        <v>-1.1056679995635858E-2</v>
      </c>
      <c r="AP665">
        <f t="shared" si="183"/>
        <v>-1.221564001923593E-2</v>
      </c>
      <c r="AQ665">
        <f t="shared" si="183"/>
        <v>-9.3058362533137845E-3</v>
      </c>
      <c r="AR665">
        <f t="shared" si="183"/>
        <v>1.6613802378576216E-2</v>
      </c>
      <c r="AS665">
        <f t="shared" si="183"/>
        <v>-5.4808209875982054E-2</v>
      </c>
      <c r="AT665">
        <f t="shared" si="183"/>
        <v>-5.8426618291199991E-3</v>
      </c>
      <c r="AU665">
        <f t="shared" si="183"/>
        <v>0.12183247584000001</v>
      </c>
      <c r="AV665">
        <f t="shared" si="183"/>
        <v>4.556183523524094E-2</v>
      </c>
      <c r="AW665">
        <f t="shared" si="183"/>
        <v>-2.0287881043199998E-3</v>
      </c>
    </row>
    <row r="666" spans="1:49" x14ac:dyDescent="0.25">
      <c r="A666">
        <v>0.6</v>
      </c>
      <c r="B666">
        <v>8.3000000000000007</v>
      </c>
      <c r="C666">
        <v>23</v>
      </c>
      <c r="D666">
        <v>0.8</v>
      </c>
      <c r="E666">
        <f t="shared" si="178"/>
        <v>0.62892570871722175</v>
      </c>
      <c r="F666">
        <f t="shared" si="179"/>
        <v>0.80851394619747541</v>
      </c>
      <c r="G666">
        <f t="shared" si="175"/>
        <v>1981499.3306147952</v>
      </c>
      <c r="H666">
        <f t="shared" si="176"/>
        <v>2483346.7627777592</v>
      </c>
      <c r="I666">
        <f t="shared" si="180"/>
        <v>0.14094830329782265</v>
      </c>
      <c r="J666">
        <f t="shared" si="181"/>
        <v>2.1282625184021062E-2</v>
      </c>
      <c r="K666">
        <f t="shared" si="185"/>
        <v>5.3671799999999999E-2</v>
      </c>
      <c r="L666">
        <f t="shared" si="185"/>
        <v>-0.19015983894032951</v>
      </c>
      <c r="M666">
        <f t="shared" si="185"/>
        <v>0.34669</v>
      </c>
      <c r="N666">
        <f t="shared" si="185"/>
        <v>-2.5286666432441506E-2</v>
      </c>
      <c r="O666">
        <f t="shared" si="185"/>
        <v>-9.1002064896000032E-2</v>
      </c>
      <c r="P666">
        <f t="shared" si="185"/>
        <v>1.4199008697381809E-2</v>
      </c>
      <c r="Q666">
        <f t="shared" si="185"/>
        <v>-1.1556767662080007E-4</v>
      </c>
      <c r="R666">
        <f t="shared" si="185"/>
        <v>-2.4917031007651099E-3</v>
      </c>
      <c r="S666">
        <f t="shared" si="185"/>
        <v>0.26521896960000002</v>
      </c>
      <c r="T666">
        <f t="shared" si="185"/>
        <v>4.2352696799999999E-2</v>
      </c>
      <c r="U666">
        <f t="shared" si="185"/>
        <v>-2.9942974464000002E-2</v>
      </c>
      <c r="V666">
        <f t="shared" si="185"/>
        <v>0.10245874003363288</v>
      </c>
      <c r="W666">
        <f t="shared" si="185"/>
        <v>-7.7468140521687587E-2</v>
      </c>
      <c r="X666">
        <f t="shared" si="185"/>
        <v>-5.4199586201347447E-2</v>
      </c>
      <c r="Y666">
        <f t="shared" si="185"/>
        <v>-0.10347458399999999</v>
      </c>
      <c r="Z666">
        <f t="shared" si="185"/>
        <v>-0.10950178560000001</v>
      </c>
      <c r="AA666">
        <f t="shared" si="184"/>
        <v>-9.2513899999999996E-2</v>
      </c>
      <c r="AB666">
        <f t="shared" si="184"/>
        <v>-7.8656000000000018E-2</v>
      </c>
      <c r="AC666">
        <f t="shared" si="184"/>
        <v>0.1534929418245202</v>
      </c>
      <c r="AD666">
        <f t="shared" si="184"/>
        <v>-0.11610519016025911</v>
      </c>
      <c r="AE666">
        <f t="shared" si="184"/>
        <v>-0.1532726016</v>
      </c>
      <c r="AF666">
        <f t="shared" si="184"/>
        <v>-0.30854088988532952</v>
      </c>
      <c r="AG666">
        <f t="shared" si="184"/>
        <v>2.1450362716160017E-3</v>
      </c>
      <c r="AH666">
        <f t="shared" si="184"/>
        <v>6.0844608000000001E-4</v>
      </c>
      <c r="AI666">
        <f t="shared" si="184"/>
        <v>3.3078007479250837E-4</v>
      </c>
      <c r="AJ666">
        <f t="shared" si="184"/>
        <v>2.9119443456773742E-2</v>
      </c>
      <c r="AK666">
        <f t="shared" si="184"/>
        <v>4.5699818468343227E-5</v>
      </c>
      <c r="AL666">
        <f t="shared" si="184"/>
        <v>3.9462759842235011E-2</v>
      </c>
      <c r="AM666">
        <f t="shared" si="184"/>
        <v>0.51176463999999999</v>
      </c>
      <c r="AN666">
        <f t="shared" si="184"/>
        <v>1.2404548039451779E-4</v>
      </c>
      <c r="AO666">
        <f t="shared" si="184"/>
        <v>-1.1056679995635858E-2</v>
      </c>
      <c r="AP666">
        <f t="shared" si="183"/>
        <v>-1.221564001923593E-2</v>
      </c>
      <c r="AQ666">
        <f t="shared" si="183"/>
        <v>-1.6543708894780067E-2</v>
      </c>
      <c r="AR666">
        <f t="shared" si="183"/>
        <v>2.2151736504768291E-2</v>
      </c>
      <c r="AS666">
        <f t="shared" si="183"/>
        <v>-9.743681755730145E-2</v>
      </c>
      <c r="AT666">
        <f t="shared" si="183"/>
        <v>-1.8465696645120006E-2</v>
      </c>
      <c r="AU666">
        <f t="shared" si="183"/>
        <v>0.28878809088000007</v>
      </c>
      <c r="AV666">
        <f t="shared" si="183"/>
        <v>8.0998818195983924E-2</v>
      </c>
      <c r="AW666">
        <f t="shared" si="183"/>
        <v>-1.1399061831680006E-2</v>
      </c>
    </row>
    <row r="667" spans="1:49" x14ac:dyDescent="0.25">
      <c r="A667">
        <v>0.6</v>
      </c>
      <c r="B667">
        <v>8.3000000000000007</v>
      </c>
      <c r="C667">
        <v>23</v>
      </c>
      <c r="D667">
        <v>1</v>
      </c>
      <c r="E667">
        <f t="shared" si="178"/>
        <v>0.62892570871722175</v>
      </c>
      <c r="F667" t="str">
        <f t="shared" si="179"/>
        <v/>
      </c>
      <c r="G667">
        <f t="shared" si="175"/>
        <v>3434914.5356500992</v>
      </c>
      <c r="H667">
        <f t="shared" si="176"/>
        <v>4601956.980092328</v>
      </c>
      <c r="I667">
        <f t="shared" si="180"/>
        <v>0.24433284851158396</v>
      </c>
      <c r="J667">
        <f t="shared" si="181"/>
        <v>3.943940773327255E-2</v>
      </c>
      <c r="K667">
        <f t="shared" si="185"/>
        <v>5.3671799999999999E-2</v>
      </c>
      <c r="L667">
        <f t="shared" si="185"/>
        <v>-0.19015983894032951</v>
      </c>
      <c r="M667">
        <f t="shared" si="185"/>
        <v>0.43336249999999998</v>
      </c>
      <c r="N667">
        <f t="shared" si="185"/>
        <v>-2.5286666432441506E-2</v>
      </c>
      <c r="O667">
        <f t="shared" si="185"/>
        <v>-0.14219072640000002</v>
      </c>
      <c r="P667">
        <f t="shared" si="185"/>
        <v>1.7748760871727259E-2</v>
      </c>
      <c r="Q667">
        <f t="shared" si="185"/>
        <v>-4.408557E-4</v>
      </c>
      <c r="R667">
        <f t="shared" si="185"/>
        <v>-3.1146288759563876E-3</v>
      </c>
      <c r="S667">
        <f t="shared" si="185"/>
        <v>0.41440463999999999</v>
      </c>
      <c r="T667">
        <f t="shared" si="185"/>
        <v>4.2352696799999999E-2</v>
      </c>
      <c r="U667">
        <f t="shared" si="185"/>
        <v>-5.8482371999999991E-2</v>
      </c>
      <c r="V667">
        <f t="shared" si="185"/>
        <v>0.12807342504204108</v>
      </c>
      <c r="W667">
        <f t="shared" si="185"/>
        <v>-9.6835175652109473E-2</v>
      </c>
      <c r="X667">
        <f t="shared" si="185"/>
        <v>-5.4199586201347447E-2</v>
      </c>
      <c r="Y667">
        <f t="shared" si="185"/>
        <v>-0.10347458399999999</v>
      </c>
      <c r="Z667">
        <f t="shared" si="185"/>
        <v>-0.17109653999999999</v>
      </c>
      <c r="AA667">
        <f t="shared" si="184"/>
        <v>-9.2513899999999996E-2</v>
      </c>
      <c r="AB667">
        <f t="shared" si="184"/>
        <v>-0.1229</v>
      </c>
      <c r="AC667">
        <f t="shared" si="184"/>
        <v>0.19186617728065022</v>
      </c>
      <c r="AD667">
        <f t="shared" si="184"/>
        <v>-0.11610519016025911</v>
      </c>
      <c r="AE667">
        <f t="shared" si="184"/>
        <v>-0.23948843999999997</v>
      </c>
      <c r="AF667">
        <f t="shared" si="184"/>
        <v>-0.38567611235666188</v>
      </c>
      <c r="AG667">
        <f t="shared" si="184"/>
        <v>1.0228330000000001E-2</v>
      </c>
      <c r="AH667">
        <f t="shared" si="184"/>
        <v>7.6055760000000002E-4</v>
      </c>
      <c r="AI667">
        <f t="shared" si="184"/>
        <v>1.009460677467371E-3</v>
      </c>
      <c r="AJ667">
        <f t="shared" si="184"/>
        <v>2.9119443456773742E-2</v>
      </c>
      <c r="AK667">
        <f t="shared" si="184"/>
        <v>1.1157182243247854E-4</v>
      </c>
      <c r="AL667">
        <f t="shared" si="184"/>
        <v>4.9328449802793765E-2</v>
      </c>
      <c r="AM667">
        <f t="shared" si="184"/>
        <v>0.63970579999999999</v>
      </c>
      <c r="AN667">
        <f t="shared" si="184"/>
        <v>5.9149494359263277E-4</v>
      </c>
      <c r="AO667">
        <f t="shared" si="184"/>
        <v>-1.1056679995635858E-2</v>
      </c>
      <c r="AP667">
        <f t="shared" si="183"/>
        <v>-1.221564001923593E-2</v>
      </c>
      <c r="AQ667">
        <f t="shared" si="183"/>
        <v>-2.5849545148093848E-2</v>
      </c>
      <c r="AR667">
        <f t="shared" si="183"/>
        <v>2.768967063096036E-2</v>
      </c>
      <c r="AS667">
        <f t="shared" si="183"/>
        <v>-0.15224502743328347</v>
      </c>
      <c r="AT667">
        <f t="shared" si="183"/>
        <v>-4.5082267199999998E-2</v>
      </c>
      <c r="AU667">
        <f t="shared" si="183"/>
        <v>0.56403924000000005</v>
      </c>
      <c r="AV667">
        <f t="shared" si="183"/>
        <v>0.12656065343122486</v>
      </c>
      <c r="AW667">
        <f t="shared" si="183"/>
        <v>-4.3483969999999997E-2</v>
      </c>
    </row>
    <row r="668" spans="1:49" x14ac:dyDescent="0.25">
      <c r="A668">
        <v>0.6</v>
      </c>
      <c r="B668">
        <v>8.3000000000000007</v>
      </c>
      <c r="C668">
        <v>23</v>
      </c>
      <c r="D668">
        <v>1.2</v>
      </c>
      <c r="E668">
        <f t="shared" si="178"/>
        <v>0.62892570871722175</v>
      </c>
      <c r="F668" t="str">
        <f t="shared" si="179"/>
        <v/>
      </c>
      <c r="G668">
        <f t="shared" si="175"/>
        <v>4796997.9879702609</v>
      </c>
      <c r="H668">
        <f t="shared" si="176"/>
        <v>7262854.4691490112</v>
      </c>
      <c r="I668">
        <f t="shared" si="180"/>
        <v>0.34122076999021561</v>
      </c>
      <c r="J668">
        <f t="shared" si="181"/>
        <v>6.2243667195350821E-2</v>
      </c>
      <c r="K668">
        <f t="shared" si="185"/>
        <v>5.3671799999999999E-2</v>
      </c>
      <c r="L668">
        <f t="shared" si="185"/>
        <v>-0.19015983894032951</v>
      </c>
      <c r="M668">
        <f t="shared" si="185"/>
        <v>0.52003499999999991</v>
      </c>
      <c r="N668">
        <f t="shared" si="185"/>
        <v>-2.5286666432441506E-2</v>
      </c>
      <c r="O668">
        <f t="shared" si="185"/>
        <v>-0.20475464601600002</v>
      </c>
      <c r="P668">
        <f t="shared" si="185"/>
        <v>2.1298513046072713E-2</v>
      </c>
      <c r="Q668">
        <f t="shared" si="185"/>
        <v>-1.3163880665087999E-3</v>
      </c>
      <c r="R668">
        <f t="shared" si="185"/>
        <v>-3.7375546511476654E-3</v>
      </c>
      <c r="S668">
        <f t="shared" si="185"/>
        <v>0.59674268159999999</v>
      </c>
      <c r="T668">
        <f t="shared" si="185"/>
        <v>4.2352696799999999E-2</v>
      </c>
      <c r="U668">
        <f t="shared" si="185"/>
        <v>-0.10105753881599998</v>
      </c>
      <c r="V668">
        <f t="shared" si="185"/>
        <v>0.1536881100504493</v>
      </c>
      <c r="W668">
        <f t="shared" si="185"/>
        <v>-0.11620221078253137</v>
      </c>
      <c r="X668">
        <f t="shared" si="185"/>
        <v>-5.4199586201347447E-2</v>
      </c>
      <c r="Y668">
        <f t="shared" si="185"/>
        <v>-0.10347458399999999</v>
      </c>
      <c r="Z668">
        <f t="shared" si="185"/>
        <v>-0.24637901759999997</v>
      </c>
      <c r="AA668">
        <f t="shared" si="184"/>
        <v>-9.2513899999999996E-2</v>
      </c>
      <c r="AB668">
        <f t="shared" si="184"/>
        <v>-0.17697599999999999</v>
      </c>
      <c r="AC668">
        <f t="shared" si="184"/>
        <v>0.23023941273678025</v>
      </c>
      <c r="AD668">
        <f t="shared" si="184"/>
        <v>-0.11610519016025911</v>
      </c>
      <c r="AE668">
        <f t="shared" si="184"/>
        <v>-0.34486335359999992</v>
      </c>
      <c r="AF668">
        <f t="shared" si="184"/>
        <v>-0.46281133482799419</v>
      </c>
      <c r="AG668">
        <f t="shared" si="184"/>
        <v>3.6649955672064E-2</v>
      </c>
      <c r="AH668">
        <f t="shared" si="184"/>
        <v>9.1266912000000002E-4</v>
      </c>
      <c r="AI668">
        <f t="shared" si="184"/>
        <v>2.5118611929556087E-3</v>
      </c>
      <c r="AJ668">
        <f t="shared" si="184"/>
        <v>2.9119443456773742E-2</v>
      </c>
      <c r="AK668">
        <f t="shared" si="184"/>
        <v>2.3135533099598749E-4</v>
      </c>
      <c r="AL668">
        <f t="shared" si="184"/>
        <v>5.919413976335252E-2</v>
      </c>
      <c r="AM668">
        <f t="shared" si="184"/>
        <v>0.76764695999999999</v>
      </c>
      <c r="AN668">
        <f t="shared" si="184"/>
        <v>2.1194333251782047E-3</v>
      </c>
      <c r="AO668">
        <f t="shared" si="184"/>
        <v>-1.1056679995635858E-2</v>
      </c>
      <c r="AP668">
        <f t="shared" si="183"/>
        <v>-1.221564001923593E-2</v>
      </c>
      <c r="AQ668">
        <f t="shared" si="183"/>
        <v>-3.7223345013255138E-2</v>
      </c>
      <c r="AR668">
        <f t="shared" si="183"/>
        <v>3.3227604757152432E-2</v>
      </c>
      <c r="AS668">
        <f t="shared" si="183"/>
        <v>-0.21923283950392822</v>
      </c>
      <c r="AT668">
        <f t="shared" si="183"/>
        <v>-9.3482589265919985E-2</v>
      </c>
      <c r="AU668">
        <f t="shared" si="183"/>
        <v>0.97465980672000008</v>
      </c>
      <c r="AV668">
        <f t="shared" si="183"/>
        <v>0.18224734094096376</v>
      </c>
      <c r="AW668">
        <f t="shared" si="183"/>
        <v>-0.12984243867647999</v>
      </c>
    </row>
    <row r="669" spans="1:49" x14ac:dyDescent="0.25">
      <c r="A669">
        <v>0.6</v>
      </c>
      <c r="B669">
        <v>8.3000000000000007</v>
      </c>
      <c r="C669">
        <v>23</v>
      </c>
      <c r="D669">
        <v>1.4</v>
      </c>
      <c r="E669">
        <f t="shared" si="178"/>
        <v>0.62892570871722175</v>
      </c>
      <c r="F669" t="str">
        <f t="shared" si="179"/>
        <v/>
      </c>
      <c r="G669">
        <f t="shared" si="175"/>
        <v>6020170.2449834896</v>
      </c>
      <c r="H669">
        <f t="shared" si="176"/>
        <v>10339616.010222077</v>
      </c>
      <c r="I669">
        <f t="shared" si="180"/>
        <v>0.42822763978990991</v>
      </c>
      <c r="J669">
        <f t="shared" si="181"/>
        <v>8.861193909388522E-2</v>
      </c>
      <c r="K669">
        <f t="shared" si="185"/>
        <v>5.3671799999999999E-2</v>
      </c>
      <c r="L669">
        <f t="shared" si="185"/>
        <v>-0.19015983894032951</v>
      </c>
      <c r="M669">
        <f t="shared" si="185"/>
        <v>0.60670749999999996</v>
      </c>
      <c r="N669">
        <f t="shared" si="185"/>
        <v>-2.5286666432441506E-2</v>
      </c>
      <c r="O669">
        <f t="shared" si="185"/>
        <v>-0.27869382374399998</v>
      </c>
      <c r="P669">
        <f t="shared" si="185"/>
        <v>2.4848265220418161E-2</v>
      </c>
      <c r="Q669">
        <f t="shared" si="185"/>
        <v>-3.3194388639551987E-3</v>
      </c>
      <c r="R669">
        <f t="shared" si="185"/>
        <v>-4.3604804263389424E-3</v>
      </c>
      <c r="S669">
        <f t="shared" si="185"/>
        <v>0.81223309439999991</v>
      </c>
      <c r="T669">
        <f t="shared" si="185"/>
        <v>4.2352696799999999E-2</v>
      </c>
      <c r="U669">
        <f t="shared" si="185"/>
        <v>-0.16047562876799992</v>
      </c>
      <c r="V669">
        <f t="shared" si="185"/>
        <v>0.17930279505885752</v>
      </c>
      <c r="W669">
        <f t="shared" si="185"/>
        <v>-0.13556924591295325</v>
      </c>
      <c r="X669">
        <f t="shared" si="185"/>
        <v>-5.4199586201347447E-2</v>
      </c>
      <c r="Y669">
        <f t="shared" si="185"/>
        <v>-0.10347458399999999</v>
      </c>
      <c r="Z669">
        <f t="shared" si="185"/>
        <v>-0.33534921839999993</v>
      </c>
      <c r="AA669">
        <f t="shared" si="184"/>
        <v>-9.2513899999999996E-2</v>
      </c>
      <c r="AB669">
        <f t="shared" si="184"/>
        <v>-0.24088399999999996</v>
      </c>
      <c r="AC669">
        <f t="shared" si="184"/>
        <v>0.26861264819291031</v>
      </c>
      <c r="AD669">
        <f t="shared" si="184"/>
        <v>-0.11610519016025911</v>
      </c>
      <c r="AE669">
        <f t="shared" si="184"/>
        <v>-0.46939734239999986</v>
      </c>
      <c r="AF669">
        <f t="shared" si="184"/>
        <v>-0.53994655729932661</v>
      </c>
      <c r="AG669">
        <f t="shared" si="184"/>
        <v>0.10782041053683195</v>
      </c>
      <c r="AH669">
        <f t="shared" si="184"/>
        <v>1.06478064E-3</v>
      </c>
      <c r="AI669">
        <f t="shared" si="184"/>
        <v>5.4291217939821121E-3</v>
      </c>
      <c r="AJ669">
        <f t="shared" si="184"/>
        <v>2.9119443456773742E-2</v>
      </c>
      <c r="AK669">
        <f t="shared" si="184"/>
        <v>4.2861431305660946E-4</v>
      </c>
      <c r="AL669">
        <f t="shared" si="184"/>
        <v>6.9059829723911267E-2</v>
      </c>
      <c r="AM669">
        <f t="shared" si="184"/>
        <v>0.89558811999999988</v>
      </c>
      <c r="AN669">
        <f t="shared" si="184"/>
        <v>6.2351554602381731E-3</v>
      </c>
      <c r="AO669">
        <f t="shared" si="184"/>
        <v>-1.1056679995635858E-2</v>
      </c>
      <c r="AP669">
        <f t="shared" si="183"/>
        <v>-1.221564001923593E-2</v>
      </c>
      <c r="AQ669">
        <f t="shared" si="183"/>
        <v>-5.0665108490263941E-2</v>
      </c>
      <c r="AR669">
        <f t="shared" si="183"/>
        <v>3.8765538883344497E-2</v>
      </c>
      <c r="AS669">
        <f t="shared" si="183"/>
        <v>-0.29840025376923557</v>
      </c>
      <c r="AT669">
        <f t="shared" si="183"/>
        <v>-0.17318803767551993</v>
      </c>
      <c r="AU669">
        <f t="shared" si="183"/>
        <v>1.5477236745599998</v>
      </c>
      <c r="AV669">
        <f t="shared" si="183"/>
        <v>0.24805888072520066</v>
      </c>
      <c r="AW669">
        <f t="shared" si="183"/>
        <v>-0.32741411753791982</v>
      </c>
    </row>
    <row r="670" spans="1:49" x14ac:dyDescent="0.25">
      <c r="A670">
        <v>0.6</v>
      </c>
      <c r="B670">
        <v>8.3000000000000007</v>
      </c>
      <c r="C670">
        <v>23</v>
      </c>
      <c r="D670">
        <v>1.6</v>
      </c>
      <c r="E670">
        <f t="shared" si="178"/>
        <v>0.62892570871722175</v>
      </c>
      <c r="F670" t="str">
        <f t="shared" si="179"/>
        <v/>
      </c>
      <c r="G670">
        <f t="shared" si="175"/>
        <v>7051663.6456218772</v>
      </c>
      <c r="H670">
        <f t="shared" si="176"/>
        <v>13564988.921009898</v>
      </c>
      <c r="I670">
        <f t="shared" si="180"/>
        <v>0.50159998084327428</v>
      </c>
      <c r="J670">
        <f t="shared" si="181"/>
        <v>0.11625383098264007</v>
      </c>
      <c r="K670">
        <f t="shared" si="185"/>
        <v>5.3671799999999999E-2</v>
      </c>
      <c r="L670">
        <f t="shared" si="185"/>
        <v>-0.19015983894032951</v>
      </c>
      <c r="M670">
        <f t="shared" si="185"/>
        <v>0.69338</v>
      </c>
      <c r="N670">
        <f t="shared" si="185"/>
        <v>-2.5286666432441506E-2</v>
      </c>
      <c r="O670">
        <f t="shared" si="185"/>
        <v>-0.36400825958400013</v>
      </c>
      <c r="P670">
        <f t="shared" si="185"/>
        <v>2.8398017394763619E-2</v>
      </c>
      <c r="Q670">
        <f t="shared" si="185"/>
        <v>-7.3963313037312042E-3</v>
      </c>
      <c r="R670">
        <f t="shared" si="185"/>
        <v>-4.9834062015302197E-3</v>
      </c>
      <c r="S670">
        <f t="shared" si="185"/>
        <v>1.0608758784000001</v>
      </c>
      <c r="T670">
        <f t="shared" si="185"/>
        <v>4.2352696799999999E-2</v>
      </c>
      <c r="U670">
        <f t="shared" si="185"/>
        <v>-0.23954379571200002</v>
      </c>
      <c r="V670">
        <f t="shared" si="185"/>
        <v>0.20491748006726576</v>
      </c>
      <c r="W670">
        <f t="shared" si="185"/>
        <v>-0.15493628104337517</v>
      </c>
      <c r="X670">
        <f t="shared" si="185"/>
        <v>-5.4199586201347447E-2</v>
      </c>
      <c r="Y670">
        <f t="shared" si="185"/>
        <v>-0.10347458399999999</v>
      </c>
      <c r="Z670">
        <f t="shared" si="185"/>
        <v>-0.43800714240000005</v>
      </c>
      <c r="AA670">
        <f t="shared" si="184"/>
        <v>-9.2513899999999996E-2</v>
      </c>
      <c r="AB670">
        <f t="shared" si="184"/>
        <v>-0.31462400000000007</v>
      </c>
      <c r="AC670">
        <f t="shared" si="184"/>
        <v>0.30698588364904039</v>
      </c>
      <c r="AD670">
        <f t="shared" si="184"/>
        <v>-0.11610519016025911</v>
      </c>
      <c r="AE670">
        <f t="shared" si="184"/>
        <v>-0.61309040640000001</v>
      </c>
      <c r="AF670">
        <f t="shared" si="184"/>
        <v>-0.61708177977065903</v>
      </c>
      <c r="AG670">
        <f t="shared" si="184"/>
        <v>0.27456464276684822</v>
      </c>
      <c r="AH670">
        <f t="shared" si="184"/>
        <v>1.21689216E-3</v>
      </c>
      <c r="AI670">
        <f t="shared" si="184"/>
        <v>1.0584962393360268E-2</v>
      </c>
      <c r="AJ670">
        <f t="shared" si="184"/>
        <v>2.9119443456773742E-2</v>
      </c>
      <c r="AK670">
        <f t="shared" si="184"/>
        <v>7.3119709549349164E-4</v>
      </c>
      <c r="AL670">
        <f t="shared" si="184"/>
        <v>7.8925519684470022E-2</v>
      </c>
      <c r="AM670">
        <f t="shared" si="184"/>
        <v>1.02352928</v>
      </c>
      <c r="AN670">
        <f t="shared" si="184"/>
        <v>1.5877821490498278E-2</v>
      </c>
      <c r="AO670">
        <f t="shared" si="184"/>
        <v>-1.1056679995635858E-2</v>
      </c>
      <c r="AP670">
        <f t="shared" si="183"/>
        <v>-1.221564001923593E-2</v>
      </c>
      <c r="AQ670">
        <f t="shared" si="183"/>
        <v>-6.6174835579120267E-2</v>
      </c>
      <c r="AR670">
        <f t="shared" si="183"/>
        <v>4.4303473009536583E-2</v>
      </c>
      <c r="AS670">
        <f t="shared" si="183"/>
        <v>-0.3897472702292058</v>
      </c>
      <c r="AT670">
        <f t="shared" si="183"/>
        <v>-0.2954511463219201</v>
      </c>
      <c r="AU670">
        <f t="shared" si="183"/>
        <v>2.3103047270400006</v>
      </c>
      <c r="AV670">
        <f t="shared" si="183"/>
        <v>0.32399527278393569</v>
      </c>
      <c r="AW670">
        <f t="shared" si="183"/>
        <v>-0.72953995722752041</v>
      </c>
    </row>
    <row r="671" spans="1:49" x14ac:dyDescent="0.25">
      <c r="A671">
        <v>0.6</v>
      </c>
      <c r="B671">
        <v>8.3000000000000007</v>
      </c>
      <c r="C671">
        <v>23.5</v>
      </c>
      <c r="D671">
        <v>0.4</v>
      </c>
      <c r="E671">
        <f t="shared" si="178"/>
        <v>0.64259800673281353</v>
      </c>
      <c r="F671" t="str">
        <f t="shared" si="179"/>
        <v/>
      </c>
      <c r="G671">
        <f t="shared" si="175"/>
        <v>-1124142.2754163481</v>
      </c>
      <c r="H671">
        <f t="shared" si="176"/>
        <v>-360442.91555180895</v>
      </c>
      <c r="I671">
        <f t="shared" si="180"/>
        <v>-7.9962654509768236E-2</v>
      </c>
      <c r="J671">
        <f t="shared" si="181"/>
        <v>-3.0890456326543307E-3</v>
      </c>
      <c r="K671">
        <f t="shared" si="185"/>
        <v>5.3671799999999999E-2</v>
      </c>
      <c r="L671">
        <f t="shared" si="185"/>
        <v>-0.1942937484825106</v>
      </c>
      <c r="M671">
        <f t="shared" si="185"/>
        <v>0.173345</v>
      </c>
      <c r="N671">
        <f t="shared" si="185"/>
        <v>-2.639803693254409E-2</v>
      </c>
      <c r="O671">
        <f t="shared" si="185"/>
        <v>-2.2750516224000008E-2</v>
      </c>
      <c r="P671">
        <f t="shared" si="185"/>
        <v>7.5726538998329073E-3</v>
      </c>
      <c r="Q671">
        <f t="shared" si="185"/>
        <v>-1.805744947200001E-6</v>
      </c>
      <c r="R671">
        <f t="shared" si="185"/>
        <v>-1.3577706043838953E-3</v>
      </c>
      <c r="S671">
        <f t="shared" si="185"/>
        <v>6.6304742400000005E-2</v>
      </c>
      <c r="T671">
        <f t="shared" si="185"/>
        <v>4.2352696799999999E-2</v>
      </c>
      <c r="U671">
        <f t="shared" si="185"/>
        <v>-3.7428718080000003E-3</v>
      </c>
      <c r="V671">
        <f t="shared" si="185"/>
        <v>5.2343051973703751E-2</v>
      </c>
      <c r="W671">
        <f t="shared" si="185"/>
        <v>-3.9576115266514306E-2</v>
      </c>
      <c r="X671">
        <f t="shared" si="185"/>
        <v>-5.658170412040478E-2</v>
      </c>
      <c r="Y671">
        <f t="shared" si="185"/>
        <v>-0.10347458399999999</v>
      </c>
      <c r="Z671">
        <f t="shared" si="185"/>
        <v>-2.7375446400000003E-2</v>
      </c>
      <c r="AA671">
        <f t="shared" si="184"/>
        <v>-9.2513899999999996E-2</v>
      </c>
      <c r="AB671">
        <f t="shared" si="184"/>
        <v>-1.9664000000000004E-2</v>
      </c>
      <c r="AC671">
        <f t="shared" si="184"/>
        <v>7.8414872453830969E-2</v>
      </c>
      <c r="AD671">
        <f t="shared" si="184"/>
        <v>-0.12120811203403231</v>
      </c>
      <c r="AE671">
        <f t="shared" si="184"/>
        <v>-3.8318150400000001E-2</v>
      </c>
      <c r="AF671">
        <f t="shared" si="184"/>
        <v>-0.15762415026750529</v>
      </c>
      <c r="AG671">
        <f t="shared" si="184"/>
        <v>1.6758095872000014E-5</v>
      </c>
      <c r="AH671">
        <f t="shared" si="184"/>
        <v>3.0422304000000001E-4</v>
      </c>
      <c r="AI671">
        <f t="shared" si="184"/>
        <v>1.0791191889423604E-5</v>
      </c>
      <c r="AJ671">
        <f t="shared" si="184"/>
        <v>2.9752474836268826E-2</v>
      </c>
      <c r="AK671">
        <f t="shared" si="184"/>
        <v>3.1128242226643826E-6</v>
      </c>
      <c r="AL671">
        <f t="shared" si="184"/>
        <v>2.0598590853378344E-2</v>
      </c>
      <c r="AM671">
        <f t="shared" si="184"/>
        <v>0.25588232</v>
      </c>
      <c r="AN671">
        <f t="shared" si="184"/>
        <v>9.9017282244265238E-7</v>
      </c>
      <c r="AO671">
        <f t="shared" si="184"/>
        <v>-1.1297042604236638E-2</v>
      </c>
      <c r="AP671">
        <f t="shared" si="183"/>
        <v>-1.3313012233890231E-2</v>
      </c>
      <c r="AQ671">
        <f t="shared" si="183"/>
        <v>-4.3177047434509886E-3</v>
      </c>
      <c r="AR671">
        <f t="shared" si="183"/>
        <v>1.1814024303107578E-2</v>
      </c>
      <c r="AS671">
        <f t="shared" si="183"/>
        <v>-2.4888752310832433E-2</v>
      </c>
      <c r="AT671">
        <f t="shared" si="183"/>
        <v>-1.1541060403200004E-3</v>
      </c>
      <c r="AU671">
        <f t="shared" si="183"/>
        <v>3.6098511360000009E-2</v>
      </c>
      <c r="AV671">
        <f t="shared" si="183"/>
        <v>2.0689915517452417E-2</v>
      </c>
      <c r="AW671">
        <f t="shared" si="183"/>
        <v>-1.781103411200001E-4</v>
      </c>
    </row>
    <row r="672" spans="1:49" x14ac:dyDescent="0.25">
      <c r="A672">
        <v>0.6</v>
      </c>
      <c r="B672">
        <v>8.3000000000000007</v>
      </c>
      <c r="C672">
        <v>23.5</v>
      </c>
      <c r="D672">
        <v>0.6</v>
      </c>
      <c r="E672">
        <f t="shared" si="178"/>
        <v>0.64259800673281353</v>
      </c>
      <c r="F672" t="str">
        <f t="shared" si="179"/>
        <v/>
      </c>
      <c r="G672">
        <f t="shared" si="175"/>
        <v>386831.37921216001</v>
      </c>
      <c r="H672">
        <f t="shared" si="176"/>
        <v>819650.10702558118</v>
      </c>
      <c r="I672">
        <f t="shared" si="180"/>
        <v>2.751614684895895E-2</v>
      </c>
      <c r="J672">
        <f t="shared" si="181"/>
        <v>7.0245147682701323E-3</v>
      </c>
      <c r="K672">
        <f t="shared" si="185"/>
        <v>5.3671799999999999E-2</v>
      </c>
      <c r="L672">
        <f t="shared" si="185"/>
        <v>-0.1942937484825106</v>
      </c>
      <c r="M672">
        <f t="shared" si="185"/>
        <v>0.26001749999999996</v>
      </c>
      <c r="N672">
        <f t="shared" si="185"/>
        <v>-2.639803693254409E-2</v>
      </c>
      <c r="O672">
        <f t="shared" si="185"/>
        <v>-5.1188661504000005E-2</v>
      </c>
      <c r="P672">
        <f t="shared" si="185"/>
        <v>1.1358980849749361E-2</v>
      </c>
      <c r="Q672">
        <f t="shared" si="185"/>
        <v>-2.0568563539199999E-5</v>
      </c>
      <c r="R672">
        <f t="shared" si="185"/>
        <v>-2.0366559065758431E-3</v>
      </c>
      <c r="S672">
        <f t="shared" si="185"/>
        <v>0.1491856704</v>
      </c>
      <c r="T672">
        <f t="shared" si="185"/>
        <v>4.2352696799999999E-2</v>
      </c>
      <c r="U672">
        <f t="shared" si="185"/>
        <v>-1.2632192351999997E-2</v>
      </c>
      <c r="V672">
        <f t="shared" si="185"/>
        <v>7.8514577960555623E-2</v>
      </c>
      <c r="W672">
        <f t="shared" si="185"/>
        <v>-5.9364172899771459E-2</v>
      </c>
      <c r="X672">
        <f t="shared" si="185"/>
        <v>-5.658170412040478E-2</v>
      </c>
      <c r="Y672">
        <f t="shared" si="185"/>
        <v>-0.10347458399999999</v>
      </c>
      <c r="Z672">
        <f t="shared" si="185"/>
        <v>-6.1594754399999993E-2</v>
      </c>
      <c r="AA672">
        <f t="shared" si="184"/>
        <v>-9.2513899999999996E-2</v>
      </c>
      <c r="AB672">
        <f t="shared" si="184"/>
        <v>-4.4243999999999999E-2</v>
      </c>
      <c r="AC672">
        <f t="shared" si="184"/>
        <v>0.11762230868074644</v>
      </c>
      <c r="AD672">
        <f t="shared" si="184"/>
        <v>-0.12120811203403231</v>
      </c>
      <c r="AE672">
        <f t="shared" si="184"/>
        <v>-8.6215838399999981E-2</v>
      </c>
      <c r="AF672">
        <f t="shared" si="184"/>
        <v>-0.23643622540125789</v>
      </c>
      <c r="AG672">
        <f t="shared" si="184"/>
        <v>2.86327778688E-4</v>
      </c>
      <c r="AH672">
        <f t="shared" si="184"/>
        <v>4.5633456000000001E-4</v>
      </c>
      <c r="AI672">
        <f t="shared" si="184"/>
        <v>8.1945613410310436E-5</v>
      </c>
      <c r="AJ672">
        <f t="shared" si="184"/>
        <v>2.9752474836268826E-2</v>
      </c>
      <c r="AK672">
        <f t="shared" si="184"/>
        <v>1.575867262723843E-5</v>
      </c>
      <c r="AL672">
        <f t="shared" si="184"/>
        <v>3.0897886280067517E-2</v>
      </c>
      <c r="AM672">
        <f t="shared" si="184"/>
        <v>0.38382347999999999</v>
      </c>
      <c r="AN672">
        <f t="shared" si="184"/>
        <v>1.691803095845374E-5</v>
      </c>
      <c r="AO672">
        <f t="shared" si="184"/>
        <v>-1.1297042604236638E-2</v>
      </c>
      <c r="AP672">
        <f t="shared" si="183"/>
        <v>-1.3313012233890231E-2</v>
      </c>
      <c r="AQ672">
        <f t="shared" si="183"/>
        <v>-9.7148356727647222E-3</v>
      </c>
      <c r="AR672">
        <f t="shared" si="183"/>
        <v>1.7721036454661367E-2</v>
      </c>
      <c r="AS672">
        <f t="shared" si="183"/>
        <v>-5.5999692699372966E-2</v>
      </c>
      <c r="AT672">
        <f t="shared" si="183"/>
        <v>-5.8426618291199991E-3</v>
      </c>
      <c r="AU672">
        <f t="shared" si="183"/>
        <v>0.12183247584000001</v>
      </c>
      <c r="AV672">
        <f t="shared" si="183"/>
        <v>4.6552309914267918E-2</v>
      </c>
      <c r="AW672">
        <f t="shared" si="183"/>
        <v>-2.0287881043199998E-3</v>
      </c>
    </row>
    <row r="673" spans="1:49" x14ac:dyDescent="0.25">
      <c r="A673">
        <v>0.6</v>
      </c>
      <c r="B673">
        <v>8.3000000000000007</v>
      </c>
      <c r="C673">
        <v>23.5</v>
      </c>
      <c r="D673">
        <v>0.8</v>
      </c>
      <c r="E673">
        <f t="shared" si="178"/>
        <v>0.64259800673281353</v>
      </c>
      <c r="F673">
        <f t="shared" si="179"/>
        <v>0.81631255939779035</v>
      </c>
      <c r="G673">
        <f t="shared" si="175"/>
        <v>1892064.9010458374</v>
      </c>
      <c r="H673">
        <f t="shared" si="176"/>
        <v>2401310.551760681</v>
      </c>
      <c r="I673">
        <f t="shared" si="180"/>
        <v>0.13458664023319666</v>
      </c>
      <c r="J673">
        <f t="shared" si="181"/>
        <v>2.0579563510652179E-2</v>
      </c>
      <c r="K673">
        <f t="shared" si="185"/>
        <v>5.3671799999999999E-2</v>
      </c>
      <c r="L673">
        <f t="shared" si="185"/>
        <v>-0.1942937484825106</v>
      </c>
      <c r="M673">
        <f t="shared" si="185"/>
        <v>0.34669</v>
      </c>
      <c r="N673">
        <f t="shared" si="185"/>
        <v>-2.639803693254409E-2</v>
      </c>
      <c r="O673">
        <f t="shared" si="185"/>
        <v>-9.1002064896000032E-2</v>
      </c>
      <c r="P673">
        <f t="shared" si="185"/>
        <v>1.5145307799665815E-2</v>
      </c>
      <c r="Q673">
        <f t="shared" si="185"/>
        <v>-1.1556767662080007E-4</v>
      </c>
      <c r="R673">
        <f t="shared" si="185"/>
        <v>-2.7155412087677905E-3</v>
      </c>
      <c r="S673">
        <f t="shared" si="185"/>
        <v>0.26521896960000002</v>
      </c>
      <c r="T673">
        <f t="shared" si="185"/>
        <v>4.2352696799999999E-2</v>
      </c>
      <c r="U673">
        <f t="shared" si="185"/>
        <v>-2.9942974464000002E-2</v>
      </c>
      <c r="V673">
        <f t="shared" si="185"/>
        <v>0.1046861039474075</v>
      </c>
      <c r="W673">
        <f t="shared" si="185"/>
        <v>-7.9152230533028611E-2</v>
      </c>
      <c r="X673">
        <f t="shared" si="185"/>
        <v>-5.658170412040478E-2</v>
      </c>
      <c r="Y673">
        <f t="shared" si="185"/>
        <v>-0.10347458399999999</v>
      </c>
      <c r="Z673">
        <f t="shared" si="185"/>
        <v>-0.10950178560000001</v>
      </c>
      <c r="AA673">
        <f t="shared" si="184"/>
        <v>-9.2513899999999996E-2</v>
      </c>
      <c r="AB673">
        <f t="shared" si="184"/>
        <v>-7.8656000000000018E-2</v>
      </c>
      <c r="AC673">
        <f t="shared" si="184"/>
        <v>0.15682974490766194</v>
      </c>
      <c r="AD673">
        <f t="shared" si="184"/>
        <v>-0.12120811203403231</v>
      </c>
      <c r="AE673">
        <f t="shared" si="184"/>
        <v>-0.1532726016</v>
      </c>
      <c r="AF673">
        <f t="shared" si="184"/>
        <v>-0.31524830053501057</v>
      </c>
      <c r="AG673">
        <f t="shared" si="184"/>
        <v>2.1450362716160017E-3</v>
      </c>
      <c r="AH673">
        <f t="shared" si="184"/>
        <v>6.0844608000000001E-4</v>
      </c>
      <c r="AI673">
        <f t="shared" si="184"/>
        <v>3.4531814046155531E-4</v>
      </c>
      <c r="AJ673">
        <f t="shared" si="184"/>
        <v>2.9752474836268826E-2</v>
      </c>
      <c r="AK673">
        <f t="shared" si="184"/>
        <v>4.9805187562630122E-5</v>
      </c>
      <c r="AL673">
        <f t="shared" si="184"/>
        <v>4.1197181706756687E-2</v>
      </c>
      <c r="AM673">
        <f t="shared" si="184"/>
        <v>0.51176463999999999</v>
      </c>
      <c r="AN673">
        <f t="shared" si="184"/>
        <v>1.267421212726595E-4</v>
      </c>
      <c r="AO673">
        <f t="shared" si="184"/>
        <v>-1.1297042604236638E-2</v>
      </c>
      <c r="AP673">
        <f t="shared" si="183"/>
        <v>-1.3313012233890231E-2</v>
      </c>
      <c r="AQ673">
        <f t="shared" si="183"/>
        <v>-1.7270818973803954E-2</v>
      </c>
      <c r="AR673">
        <f t="shared" si="183"/>
        <v>2.3628048606215157E-2</v>
      </c>
      <c r="AS673">
        <f t="shared" si="183"/>
        <v>-9.9555009243329731E-2</v>
      </c>
      <c r="AT673">
        <f t="shared" si="183"/>
        <v>-1.8465696645120006E-2</v>
      </c>
      <c r="AU673">
        <f t="shared" si="183"/>
        <v>0.28878809088000007</v>
      </c>
      <c r="AV673">
        <f t="shared" si="183"/>
        <v>8.275966206980967E-2</v>
      </c>
      <c r="AW673">
        <f t="shared" si="183"/>
        <v>-1.1399061831680006E-2</v>
      </c>
    </row>
    <row r="674" spans="1:49" x14ac:dyDescent="0.25">
      <c r="A674">
        <v>0.6</v>
      </c>
      <c r="B674">
        <v>8.3000000000000007</v>
      </c>
      <c r="C674">
        <v>23.5</v>
      </c>
      <c r="D674">
        <v>1</v>
      </c>
      <c r="E674">
        <f t="shared" si="178"/>
        <v>0.64259800673281353</v>
      </c>
      <c r="F674" t="str">
        <f t="shared" si="179"/>
        <v/>
      </c>
      <c r="G674">
        <f t="shared" si="175"/>
        <v>3349928.639323283</v>
      </c>
      <c r="H674">
        <f t="shared" si="176"/>
        <v>4512872.2489226358</v>
      </c>
      <c r="I674">
        <f t="shared" si="180"/>
        <v>0.23828761917113658</v>
      </c>
      <c r="J674">
        <f t="shared" si="181"/>
        <v>3.8675939267441742E-2</v>
      </c>
      <c r="K674">
        <f t="shared" si="185"/>
        <v>5.3671799999999999E-2</v>
      </c>
      <c r="L674">
        <f t="shared" si="185"/>
        <v>-0.1942937484825106</v>
      </c>
      <c r="M674">
        <f t="shared" si="185"/>
        <v>0.43336249999999998</v>
      </c>
      <c r="N674">
        <f t="shared" si="185"/>
        <v>-2.639803693254409E-2</v>
      </c>
      <c r="O674">
        <f t="shared" si="185"/>
        <v>-0.14219072640000002</v>
      </c>
      <c r="P674">
        <f t="shared" si="185"/>
        <v>1.8931634749582267E-2</v>
      </c>
      <c r="Q674">
        <f t="shared" si="185"/>
        <v>-4.408557E-4</v>
      </c>
      <c r="R674">
        <f t="shared" si="185"/>
        <v>-3.3944265109597384E-3</v>
      </c>
      <c r="S674">
        <f t="shared" si="185"/>
        <v>0.41440463999999999</v>
      </c>
      <c r="T674">
        <f t="shared" si="185"/>
        <v>4.2352696799999999E-2</v>
      </c>
      <c r="U674">
        <f t="shared" si="185"/>
        <v>-5.8482371999999991E-2</v>
      </c>
      <c r="V674">
        <f t="shared" si="185"/>
        <v>0.13085762993425937</v>
      </c>
      <c r="W674">
        <f t="shared" si="185"/>
        <v>-9.8940288166285764E-2</v>
      </c>
      <c r="X674">
        <f t="shared" si="185"/>
        <v>-5.658170412040478E-2</v>
      </c>
      <c r="Y674">
        <f t="shared" si="185"/>
        <v>-0.10347458399999999</v>
      </c>
      <c r="Z674">
        <f t="shared" si="185"/>
        <v>-0.17109653999999999</v>
      </c>
      <c r="AA674">
        <f t="shared" si="184"/>
        <v>-9.2513899999999996E-2</v>
      </c>
      <c r="AB674">
        <f t="shared" si="184"/>
        <v>-0.1229</v>
      </c>
      <c r="AC674">
        <f t="shared" si="184"/>
        <v>0.19603718113457741</v>
      </c>
      <c r="AD674">
        <f t="shared" si="184"/>
        <v>-0.12120811203403231</v>
      </c>
      <c r="AE674">
        <f t="shared" si="184"/>
        <v>-0.23948843999999997</v>
      </c>
      <c r="AF674">
        <f t="shared" si="184"/>
        <v>-0.39406037566876323</v>
      </c>
      <c r="AG674">
        <f t="shared" si="184"/>
        <v>1.0228330000000001E-2</v>
      </c>
      <c r="AH674">
        <f t="shared" si="184"/>
        <v>7.6055760000000002E-4</v>
      </c>
      <c r="AI674">
        <f t="shared" si="184"/>
        <v>1.0538273329515231E-3</v>
      </c>
      <c r="AJ674">
        <f t="shared" si="184"/>
        <v>2.9752474836268826E-2</v>
      </c>
      <c r="AK674">
        <f t="shared" si="184"/>
        <v>1.2159469619782739E-4</v>
      </c>
      <c r="AL674">
        <f t="shared" si="184"/>
        <v>5.1496477133445857E-2</v>
      </c>
      <c r="AM674">
        <f t="shared" si="184"/>
        <v>0.63970579999999999</v>
      </c>
      <c r="AN674">
        <f t="shared" si="184"/>
        <v>6.0435352932290741E-4</v>
      </c>
      <c r="AO674">
        <f t="shared" si="184"/>
        <v>-1.1297042604236638E-2</v>
      </c>
      <c r="AP674">
        <f t="shared" si="183"/>
        <v>-1.3313012233890231E-2</v>
      </c>
      <c r="AQ674">
        <f t="shared" si="183"/>
        <v>-2.6985654646568675E-2</v>
      </c>
      <c r="AR674">
        <f t="shared" si="183"/>
        <v>2.9535060757768943E-2</v>
      </c>
      <c r="AS674">
        <f t="shared" si="183"/>
        <v>-0.15555470194270268</v>
      </c>
      <c r="AT674">
        <f t="shared" si="183"/>
        <v>-4.5082267199999998E-2</v>
      </c>
      <c r="AU674">
        <f t="shared" si="183"/>
        <v>0.56403924000000005</v>
      </c>
      <c r="AV674">
        <f t="shared" si="183"/>
        <v>0.12931197198407757</v>
      </c>
      <c r="AW674">
        <f t="shared" si="183"/>
        <v>-4.3483969999999997E-2</v>
      </c>
    </row>
    <row r="675" spans="1:49" x14ac:dyDescent="0.25">
      <c r="A675">
        <v>0.6</v>
      </c>
      <c r="B675">
        <v>8.3000000000000007</v>
      </c>
      <c r="C675">
        <v>23.5</v>
      </c>
      <c r="D675">
        <v>1.2</v>
      </c>
      <c r="E675">
        <f t="shared" si="178"/>
        <v>0.64259800673281353</v>
      </c>
      <c r="F675" t="str">
        <f t="shared" si="179"/>
        <v/>
      </c>
      <c r="G675">
        <f t="shared" si="175"/>
        <v>4716460.624885587</v>
      </c>
      <c r="H675">
        <f t="shared" si="176"/>
        <v>7165887.428644212</v>
      </c>
      <c r="I675">
        <f t="shared" si="180"/>
        <v>0.3354919743739469</v>
      </c>
      <c r="J675">
        <f t="shared" si="181"/>
        <v>6.1412646248457749E-2</v>
      </c>
      <c r="K675">
        <f t="shared" si="185"/>
        <v>5.3671799999999999E-2</v>
      </c>
      <c r="L675">
        <f t="shared" si="185"/>
        <v>-0.1942937484825106</v>
      </c>
      <c r="M675">
        <f t="shared" si="185"/>
        <v>0.52003499999999991</v>
      </c>
      <c r="N675">
        <f t="shared" si="185"/>
        <v>-2.639803693254409E-2</v>
      </c>
      <c r="O675">
        <f t="shared" si="185"/>
        <v>-0.20475464601600002</v>
      </c>
      <c r="P675">
        <f t="shared" si="185"/>
        <v>2.2717961699498721E-2</v>
      </c>
      <c r="Q675">
        <f t="shared" si="185"/>
        <v>-1.3163880665087999E-3</v>
      </c>
      <c r="R675">
        <f t="shared" si="185"/>
        <v>-4.0733118131516862E-3</v>
      </c>
      <c r="S675">
        <f t="shared" si="185"/>
        <v>0.59674268159999999</v>
      </c>
      <c r="T675">
        <f t="shared" si="185"/>
        <v>4.2352696799999999E-2</v>
      </c>
      <c r="U675">
        <f t="shared" si="185"/>
        <v>-0.10105753881599998</v>
      </c>
      <c r="V675">
        <f t="shared" si="185"/>
        <v>0.15702915592111125</v>
      </c>
      <c r="W675">
        <f t="shared" si="185"/>
        <v>-0.11872834579954292</v>
      </c>
      <c r="X675">
        <f t="shared" si="185"/>
        <v>-5.658170412040478E-2</v>
      </c>
      <c r="Y675">
        <f t="shared" si="185"/>
        <v>-0.10347458399999999</v>
      </c>
      <c r="Z675">
        <f t="shared" si="185"/>
        <v>-0.24637901759999997</v>
      </c>
      <c r="AA675">
        <f t="shared" si="184"/>
        <v>-9.2513899999999996E-2</v>
      </c>
      <c r="AB675">
        <f t="shared" si="184"/>
        <v>-0.17697599999999999</v>
      </c>
      <c r="AC675">
        <f t="shared" si="184"/>
        <v>0.23524461736149288</v>
      </c>
      <c r="AD675">
        <f t="shared" si="184"/>
        <v>-0.12120811203403231</v>
      </c>
      <c r="AE675">
        <f t="shared" si="184"/>
        <v>-0.34486335359999992</v>
      </c>
      <c r="AF675">
        <f t="shared" si="184"/>
        <v>-0.47287245080251578</v>
      </c>
      <c r="AG675">
        <f t="shared" si="184"/>
        <v>3.6649955672064E-2</v>
      </c>
      <c r="AH675">
        <f t="shared" si="184"/>
        <v>9.1266912000000002E-4</v>
      </c>
      <c r="AI675">
        <f t="shared" si="184"/>
        <v>2.622259629129934E-3</v>
      </c>
      <c r="AJ675">
        <f t="shared" si="184"/>
        <v>2.9752474836268826E-2</v>
      </c>
      <c r="AK675">
        <f t="shared" si="184"/>
        <v>2.5213876203581488E-4</v>
      </c>
      <c r="AL675">
        <f t="shared" si="184"/>
        <v>6.1795772560135034E-2</v>
      </c>
      <c r="AM675">
        <f t="shared" si="184"/>
        <v>0.76764695999999999</v>
      </c>
      <c r="AN675">
        <f t="shared" si="184"/>
        <v>2.1655079626820787E-3</v>
      </c>
      <c r="AO675">
        <f t="shared" si="184"/>
        <v>-1.1297042604236638E-2</v>
      </c>
      <c r="AP675">
        <f t="shared" si="183"/>
        <v>-1.3313012233890231E-2</v>
      </c>
      <c r="AQ675">
        <f t="shared" si="183"/>
        <v>-3.8859342691058889E-2</v>
      </c>
      <c r="AR675">
        <f t="shared" si="183"/>
        <v>3.5442072909322733E-2</v>
      </c>
      <c r="AS675">
        <f t="shared" si="183"/>
        <v>-0.22399877079749186</v>
      </c>
      <c r="AT675">
        <f t="shared" si="183"/>
        <v>-9.3482589265919985E-2</v>
      </c>
      <c r="AU675">
        <f t="shared" si="183"/>
        <v>0.97465980672000008</v>
      </c>
      <c r="AV675">
        <f t="shared" si="183"/>
        <v>0.18620923965707167</v>
      </c>
      <c r="AW675">
        <f t="shared" si="183"/>
        <v>-0.12984243867647999</v>
      </c>
    </row>
    <row r="676" spans="1:49" x14ac:dyDescent="0.25">
      <c r="A676">
        <v>0.6</v>
      </c>
      <c r="B676">
        <v>8.3000000000000007</v>
      </c>
      <c r="C676">
        <v>23.5</v>
      </c>
      <c r="D676">
        <v>1.4</v>
      </c>
      <c r="E676">
        <f t="shared" si="178"/>
        <v>0.64259800673281353</v>
      </c>
      <c r="F676" t="str">
        <f t="shared" si="179"/>
        <v/>
      </c>
      <c r="G676">
        <f t="shared" si="175"/>
        <v>5944081.4151409622</v>
      </c>
      <c r="H676">
        <f t="shared" si="176"/>
        <v>10234648.145608732</v>
      </c>
      <c r="I676">
        <f t="shared" si="180"/>
        <v>0.42281527789782009</v>
      </c>
      <c r="J676">
        <f t="shared" si="181"/>
        <v>8.7712349977931842E-2</v>
      </c>
      <c r="K676">
        <f t="shared" si="185"/>
        <v>5.3671799999999999E-2</v>
      </c>
      <c r="L676">
        <f t="shared" si="185"/>
        <v>-0.1942937484825106</v>
      </c>
      <c r="M676">
        <f t="shared" si="185"/>
        <v>0.60670749999999996</v>
      </c>
      <c r="N676">
        <f t="shared" si="185"/>
        <v>-2.639803693254409E-2</v>
      </c>
      <c r="O676">
        <f t="shared" si="185"/>
        <v>-0.27869382374399998</v>
      </c>
      <c r="P676">
        <f t="shared" si="185"/>
        <v>2.6504288649415172E-2</v>
      </c>
      <c r="Q676">
        <f t="shared" si="185"/>
        <v>-3.3194388639551987E-3</v>
      </c>
      <c r="R676">
        <f t="shared" si="185"/>
        <v>-4.7521971153436328E-3</v>
      </c>
      <c r="S676">
        <f t="shared" si="185"/>
        <v>0.81223309439999991</v>
      </c>
      <c r="T676">
        <f t="shared" si="185"/>
        <v>4.2352696799999999E-2</v>
      </c>
      <c r="U676">
        <f t="shared" si="185"/>
        <v>-0.16047562876799992</v>
      </c>
      <c r="V676">
        <f t="shared" si="185"/>
        <v>0.1832006819079631</v>
      </c>
      <c r="W676">
        <f t="shared" si="185"/>
        <v>-0.13851640343280006</v>
      </c>
      <c r="X676">
        <f t="shared" si="185"/>
        <v>-5.658170412040478E-2</v>
      </c>
      <c r="Y676">
        <f t="shared" si="185"/>
        <v>-0.10347458399999999</v>
      </c>
      <c r="Z676">
        <f t="shared" si="185"/>
        <v>-0.33534921839999993</v>
      </c>
      <c r="AA676">
        <f t="shared" si="184"/>
        <v>-9.2513899999999996E-2</v>
      </c>
      <c r="AB676">
        <f t="shared" si="184"/>
        <v>-0.24088399999999996</v>
      </c>
      <c r="AC676">
        <f t="shared" si="184"/>
        <v>0.27445205358840835</v>
      </c>
      <c r="AD676">
        <f t="shared" si="184"/>
        <v>-0.12120811203403231</v>
      </c>
      <c r="AE676">
        <f t="shared" si="184"/>
        <v>-0.46939734239999986</v>
      </c>
      <c r="AF676">
        <f t="shared" si="184"/>
        <v>-0.55168452593626849</v>
      </c>
      <c r="AG676">
        <f t="shared" si="184"/>
        <v>0.10782041053683195</v>
      </c>
      <c r="AH676">
        <f t="shared" si="184"/>
        <v>1.06478064E-3</v>
      </c>
      <c r="AI676">
        <f t="shared" si="184"/>
        <v>5.6677363151731979E-3</v>
      </c>
      <c r="AJ676">
        <f t="shared" si="184"/>
        <v>2.9752474836268826E-2</v>
      </c>
      <c r="AK676">
        <f t="shared" si="184"/>
        <v>4.6711818491357358E-4</v>
      </c>
      <c r="AL676">
        <f t="shared" si="184"/>
        <v>7.2095067986824204E-2</v>
      </c>
      <c r="AM676">
        <f t="shared" si="184"/>
        <v>0.89558811999999988</v>
      </c>
      <c r="AN676">
        <f t="shared" si="184"/>
        <v>6.3707023180694378E-3</v>
      </c>
      <c r="AO676">
        <f t="shared" si="184"/>
        <v>-1.1297042604236638E-2</v>
      </c>
      <c r="AP676">
        <f t="shared" si="183"/>
        <v>-1.3313012233890231E-2</v>
      </c>
      <c r="AQ676">
        <f t="shared" si="183"/>
        <v>-5.28918831072746E-2</v>
      </c>
      <c r="AR676">
        <f t="shared" si="183"/>
        <v>4.1349085060876513E-2</v>
      </c>
      <c r="AS676">
        <f t="shared" si="183"/>
        <v>-0.30488721580769723</v>
      </c>
      <c r="AT676">
        <f t="shared" si="183"/>
        <v>-0.17318803767551993</v>
      </c>
      <c r="AU676">
        <f t="shared" si="183"/>
        <v>1.5477236745599998</v>
      </c>
      <c r="AV676">
        <f t="shared" si="183"/>
        <v>0.25345146508879196</v>
      </c>
      <c r="AW676">
        <f t="shared" si="183"/>
        <v>-0.32741411753791982</v>
      </c>
    </row>
    <row r="677" spans="1:49" x14ac:dyDescent="0.25">
      <c r="A677">
        <v>0.6</v>
      </c>
      <c r="B677">
        <v>8.3000000000000007</v>
      </c>
      <c r="C677">
        <v>23.5</v>
      </c>
      <c r="D677">
        <v>1.6</v>
      </c>
      <c r="E677">
        <f t="shared" si="178"/>
        <v>0.64259800673281353</v>
      </c>
      <c r="F677" t="str">
        <f t="shared" si="179"/>
        <v/>
      </c>
      <c r="G677">
        <f t="shared" si="175"/>
        <v>6980023.3490214916</v>
      </c>
      <c r="H677">
        <f t="shared" si="176"/>
        <v>13453098.894063663</v>
      </c>
      <c r="I677">
        <f t="shared" si="180"/>
        <v>0.49650405267536302</v>
      </c>
      <c r="J677">
        <f t="shared" si="181"/>
        <v>0.11529491797821408</v>
      </c>
      <c r="K677">
        <f t="shared" si="185"/>
        <v>5.3671799999999999E-2</v>
      </c>
      <c r="L677">
        <f t="shared" si="185"/>
        <v>-0.1942937484825106</v>
      </c>
      <c r="M677">
        <f t="shared" si="185"/>
        <v>0.69338</v>
      </c>
      <c r="N677">
        <f t="shared" si="185"/>
        <v>-2.639803693254409E-2</v>
      </c>
      <c r="O677">
        <f t="shared" si="185"/>
        <v>-0.36400825958400013</v>
      </c>
      <c r="P677">
        <f t="shared" si="185"/>
        <v>3.0290615599331629E-2</v>
      </c>
      <c r="Q677">
        <f t="shared" si="185"/>
        <v>-7.3963313037312042E-3</v>
      </c>
      <c r="R677">
        <f t="shared" si="185"/>
        <v>-5.431082417535581E-3</v>
      </c>
      <c r="S677">
        <f t="shared" si="185"/>
        <v>1.0608758784000001</v>
      </c>
      <c r="T677">
        <f t="shared" si="185"/>
        <v>4.2352696799999999E-2</v>
      </c>
      <c r="U677">
        <f t="shared" si="185"/>
        <v>-0.23954379571200002</v>
      </c>
      <c r="V677">
        <f t="shared" si="185"/>
        <v>0.209372207894815</v>
      </c>
      <c r="W677">
        <f t="shared" si="185"/>
        <v>-0.15830446106605722</v>
      </c>
      <c r="X677">
        <f t="shared" si="185"/>
        <v>-5.658170412040478E-2</v>
      </c>
      <c r="Y677">
        <f t="shared" si="185"/>
        <v>-0.10347458399999999</v>
      </c>
      <c r="Z677">
        <f t="shared" si="185"/>
        <v>-0.43800714240000005</v>
      </c>
      <c r="AA677">
        <f t="shared" si="184"/>
        <v>-9.2513899999999996E-2</v>
      </c>
      <c r="AB677">
        <f t="shared" si="184"/>
        <v>-0.31462400000000007</v>
      </c>
      <c r="AC677">
        <f t="shared" si="184"/>
        <v>0.31365948981532388</v>
      </c>
      <c r="AD677">
        <f t="shared" si="184"/>
        <v>-0.12120811203403231</v>
      </c>
      <c r="AE677">
        <f t="shared" si="184"/>
        <v>-0.61309040640000001</v>
      </c>
      <c r="AF677">
        <f t="shared" si="184"/>
        <v>-0.63049660107002115</v>
      </c>
      <c r="AG677">
        <f t="shared" si="184"/>
        <v>0.27456464276684822</v>
      </c>
      <c r="AH677">
        <f t="shared" si="184"/>
        <v>1.21689216E-3</v>
      </c>
      <c r="AI677">
        <f t="shared" si="184"/>
        <v>1.105018049476977E-2</v>
      </c>
      <c r="AJ677">
        <f t="shared" si="184"/>
        <v>2.9752474836268826E-2</v>
      </c>
      <c r="AK677">
        <f t="shared" si="184"/>
        <v>7.9688300100208196E-4</v>
      </c>
      <c r="AL677">
        <f t="shared" si="184"/>
        <v>8.2394363413513375E-2</v>
      </c>
      <c r="AM677">
        <f t="shared" si="184"/>
        <v>1.02352928</v>
      </c>
      <c r="AN677">
        <f t="shared" si="184"/>
        <v>1.6222991522900417E-2</v>
      </c>
      <c r="AO677">
        <f t="shared" si="184"/>
        <v>-1.1297042604236638E-2</v>
      </c>
      <c r="AP677">
        <f t="shared" si="183"/>
        <v>-1.3313012233890231E-2</v>
      </c>
      <c r="AQ677">
        <f t="shared" si="183"/>
        <v>-6.9083275895215818E-2</v>
      </c>
      <c r="AR677">
        <f t="shared" si="183"/>
        <v>4.7256097212430313E-2</v>
      </c>
      <c r="AS677">
        <f t="shared" si="183"/>
        <v>-0.39822003697331892</v>
      </c>
      <c r="AT677">
        <f t="shared" si="183"/>
        <v>-0.2954511463219201</v>
      </c>
      <c r="AU677">
        <f t="shared" si="183"/>
        <v>2.3103047270400006</v>
      </c>
      <c r="AV677">
        <f t="shared" si="183"/>
        <v>0.33103864827923868</v>
      </c>
      <c r="AW677">
        <f t="shared" si="183"/>
        <v>-0.72953995722752041</v>
      </c>
    </row>
    <row r="678" spans="1:49" x14ac:dyDescent="0.25">
      <c r="A678">
        <v>0.6</v>
      </c>
      <c r="B678">
        <v>8.3000000000000007</v>
      </c>
      <c r="C678">
        <v>24</v>
      </c>
      <c r="D678">
        <v>0.4</v>
      </c>
      <c r="E678">
        <f t="shared" si="178"/>
        <v>0.65627030474840531</v>
      </c>
      <c r="F678" t="str">
        <f t="shared" si="179"/>
        <v/>
      </c>
      <c r="G678">
        <f t="shared" si="175"/>
        <v>-1223344.4978678066</v>
      </c>
      <c r="H678">
        <f t="shared" si="176"/>
        <v>-433874.11018511222</v>
      </c>
      <c r="I678">
        <f t="shared" si="180"/>
        <v>-8.7019121661623372E-2</v>
      </c>
      <c r="J678">
        <f t="shared" si="181"/>
        <v>-3.7183611256092516E-3</v>
      </c>
      <c r="K678">
        <f t="shared" si="185"/>
        <v>5.3671799999999999E-2</v>
      </c>
      <c r="L678">
        <f t="shared" si="185"/>
        <v>-0.19842765802469167</v>
      </c>
      <c r="M678">
        <f t="shared" si="185"/>
        <v>0.173345</v>
      </c>
      <c r="N678">
        <f t="shared" si="185"/>
        <v>-2.7533307873509091E-2</v>
      </c>
      <c r="O678">
        <f t="shared" si="185"/>
        <v>-2.2750516224000008E-2</v>
      </c>
      <c r="P678">
        <f t="shared" si="185"/>
        <v>8.0663719993673937E-3</v>
      </c>
      <c r="Q678">
        <f t="shared" si="185"/>
        <v>-1.805744947200001E-6</v>
      </c>
      <c r="R678">
        <f t="shared" si="185"/>
        <v>-1.4770660624416102E-3</v>
      </c>
      <c r="S678">
        <f t="shared" si="185"/>
        <v>6.6304742400000005E-2</v>
      </c>
      <c r="T678">
        <f t="shared" si="185"/>
        <v>4.2352696799999999E-2</v>
      </c>
      <c r="U678">
        <f t="shared" si="185"/>
        <v>-3.7428718080000003E-3</v>
      </c>
      <c r="V678">
        <f t="shared" si="185"/>
        <v>5.3456733930591069E-2</v>
      </c>
      <c r="W678">
        <f t="shared" si="185"/>
        <v>-4.0418160272184825E-2</v>
      </c>
      <c r="X678">
        <f t="shared" si="185"/>
        <v>-5.9015050381807432E-2</v>
      </c>
      <c r="Y678">
        <f t="shared" si="185"/>
        <v>-0.10347458399999999</v>
      </c>
      <c r="Z678">
        <f t="shared" ref="Z678:AO692" si="186">Z$4*$A678^Z$1*$D678^Z$2*$E678^Z$3</f>
        <v>-2.7375446400000003E-2</v>
      </c>
      <c r="AA678">
        <f t="shared" si="186"/>
        <v>-9.2513899999999996E-2</v>
      </c>
      <c r="AB678">
        <f t="shared" si="186"/>
        <v>-1.9664000000000004E-2</v>
      </c>
      <c r="AC678">
        <f t="shared" si="186"/>
        <v>8.0083273995401841E-2</v>
      </c>
      <c r="AD678">
        <f t="shared" si="186"/>
        <v>-0.12642077416315547</v>
      </c>
      <c r="AE678">
        <f t="shared" si="186"/>
        <v>-3.8318150400000001E-2</v>
      </c>
      <c r="AF678">
        <f t="shared" si="186"/>
        <v>-0.16097785559234581</v>
      </c>
      <c r="AG678">
        <f t="shared" si="186"/>
        <v>1.6758095872000014E-5</v>
      </c>
      <c r="AH678">
        <f t="shared" si="186"/>
        <v>3.0422304000000001E-4</v>
      </c>
      <c r="AI678">
        <f t="shared" si="186"/>
        <v>1.1255276647004065E-5</v>
      </c>
      <c r="AJ678">
        <f t="shared" si="186"/>
        <v>3.0385506215763906E-2</v>
      </c>
      <c r="AK678">
        <f t="shared" si="186"/>
        <v>3.3863209313844838E-6</v>
      </c>
      <c r="AL678">
        <f t="shared" si="186"/>
        <v>2.1484451483107153E-2</v>
      </c>
      <c r="AM678">
        <f t="shared" si="186"/>
        <v>0.25588232</v>
      </c>
      <c r="AN678">
        <f t="shared" si="186"/>
        <v>1.0112403293031343E-6</v>
      </c>
      <c r="AO678">
        <f t="shared" si="186"/>
        <v>-1.1537405212837418E-2</v>
      </c>
      <c r="AP678">
        <f t="shared" si="183"/>
        <v>-1.4482710478528952E-2</v>
      </c>
      <c r="AQ678">
        <f t="shared" si="183"/>
        <v>-4.5033914571802076E-3</v>
      </c>
      <c r="AR678">
        <f t="shared" si="183"/>
        <v>1.2584269147773358E-2</v>
      </c>
      <c r="AS678">
        <f t="shared" si="183"/>
        <v>-2.5418300232339507E-2</v>
      </c>
      <c r="AT678">
        <f t="shared" si="183"/>
        <v>-1.1541060403200004E-3</v>
      </c>
      <c r="AU678">
        <f t="shared" si="183"/>
        <v>3.6098511360000009E-2</v>
      </c>
      <c r="AV678">
        <f t="shared" si="183"/>
        <v>2.113012648590885E-2</v>
      </c>
      <c r="AW678">
        <f t="shared" si="183"/>
        <v>-1.781103411200001E-4</v>
      </c>
    </row>
    <row r="679" spans="1:49" x14ac:dyDescent="0.25">
      <c r="A679">
        <v>0.6</v>
      </c>
      <c r="B679">
        <v>8.3000000000000007</v>
      </c>
      <c r="C679">
        <v>24</v>
      </c>
      <c r="D679">
        <v>0.6</v>
      </c>
      <c r="E679">
        <f t="shared" si="178"/>
        <v>0.65627030474840531</v>
      </c>
      <c r="F679" t="str">
        <f t="shared" si="179"/>
        <v/>
      </c>
      <c r="G679">
        <f t="shared" si="175"/>
        <v>292170.41983555589</v>
      </c>
      <c r="H679">
        <f t="shared" si="176"/>
        <v>742089.82256890507</v>
      </c>
      <c r="I679">
        <f t="shared" si="180"/>
        <v>2.0782709493450596E-2</v>
      </c>
      <c r="J679">
        <f t="shared" si="181"/>
        <v>6.3598124045087748E-3</v>
      </c>
      <c r="K679">
        <f t="shared" ref="K679:Z701" si="187">K$4*$A679^K$1*$D679^K$2*$E679^K$3</f>
        <v>5.3671799999999999E-2</v>
      </c>
      <c r="L679">
        <f t="shared" si="187"/>
        <v>-0.19842765802469167</v>
      </c>
      <c r="M679">
        <f t="shared" si="187"/>
        <v>0.26001749999999996</v>
      </c>
      <c r="N679">
        <f t="shared" si="187"/>
        <v>-2.7533307873509091E-2</v>
      </c>
      <c r="O679">
        <f t="shared" si="187"/>
        <v>-5.1188661504000005E-2</v>
      </c>
      <c r="P679">
        <f t="shared" si="187"/>
        <v>1.2099557999051089E-2</v>
      </c>
      <c r="Q679">
        <f t="shared" si="187"/>
        <v>-2.0568563539199999E-5</v>
      </c>
      <c r="R679">
        <f t="shared" si="187"/>
        <v>-2.2155990936624155E-3</v>
      </c>
      <c r="S679">
        <f t="shared" si="187"/>
        <v>0.1491856704</v>
      </c>
      <c r="T679">
        <f t="shared" si="187"/>
        <v>4.2352696799999999E-2</v>
      </c>
      <c r="U679">
        <f t="shared" si="187"/>
        <v>-1.2632192351999997E-2</v>
      </c>
      <c r="V679">
        <f t="shared" si="187"/>
        <v>8.0185100895886596E-2</v>
      </c>
      <c r="W679">
        <f t="shared" si="187"/>
        <v>-6.0627240408277237E-2</v>
      </c>
      <c r="X679">
        <f t="shared" si="187"/>
        <v>-5.9015050381807432E-2</v>
      </c>
      <c r="Y679">
        <f t="shared" si="187"/>
        <v>-0.10347458399999999</v>
      </c>
      <c r="Z679">
        <f t="shared" si="187"/>
        <v>-6.1594754399999993E-2</v>
      </c>
      <c r="AA679">
        <f t="shared" si="186"/>
        <v>-9.2513899999999996E-2</v>
      </c>
      <c r="AB679">
        <f t="shared" si="186"/>
        <v>-4.4243999999999999E-2</v>
      </c>
      <c r="AC679">
        <f t="shared" si="186"/>
        <v>0.12012491099310274</v>
      </c>
      <c r="AD679">
        <f t="shared" si="186"/>
        <v>-0.12642077416315547</v>
      </c>
      <c r="AE679">
        <f t="shared" si="186"/>
        <v>-8.6215838399999981E-2</v>
      </c>
      <c r="AF679">
        <f t="shared" si="186"/>
        <v>-0.24146678338851871</v>
      </c>
      <c r="AG679">
        <f t="shared" si="186"/>
        <v>2.86327778688E-4</v>
      </c>
      <c r="AH679">
        <f t="shared" si="186"/>
        <v>4.5633456000000001E-4</v>
      </c>
      <c r="AI679">
        <f t="shared" si="186"/>
        <v>8.5469757038187066E-5</v>
      </c>
      <c r="AJ679">
        <f t="shared" si="186"/>
        <v>3.0385506215763906E-2</v>
      </c>
      <c r="AK679">
        <f t="shared" si="186"/>
        <v>1.7143249715133942E-5</v>
      </c>
      <c r="AL679">
        <f t="shared" si="186"/>
        <v>3.222667722466073E-2</v>
      </c>
      <c r="AM679">
        <f t="shared" si="186"/>
        <v>0.38382347999999999</v>
      </c>
      <c r="AN679">
        <f t="shared" si="186"/>
        <v>1.7277989063952756E-5</v>
      </c>
      <c r="AO679">
        <f t="shared" si="186"/>
        <v>-1.1537405212837418E-2</v>
      </c>
      <c r="AP679">
        <f t="shared" si="183"/>
        <v>-1.4482710478528952E-2</v>
      </c>
      <c r="AQ679">
        <f t="shared" si="183"/>
        <v>-1.0132630778655465E-2</v>
      </c>
      <c r="AR679">
        <f t="shared" si="183"/>
        <v>1.8876403721660034E-2</v>
      </c>
      <c r="AS679">
        <f t="shared" si="183"/>
        <v>-5.7191175522763885E-2</v>
      </c>
      <c r="AT679">
        <f t="shared" si="183"/>
        <v>-5.8426618291199991E-3</v>
      </c>
      <c r="AU679">
        <f t="shared" si="183"/>
        <v>0.12183247584000001</v>
      </c>
      <c r="AV679">
        <f t="shared" si="183"/>
        <v>4.7542784593294897E-2</v>
      </c>
      <c r="AW679">
        <f t="shared" si="183"/>
        <v>-2.0287881043199998E-3</v>
      </c>
    </row>
    <row r="680" spans="1:49" x14ac:dyDescent="0.25">
      <c r="A680">
        <v>0.6</v>
      </c>
      <c r="B680">
        <v>8.3000000000000007</v>
      </c>
      <c r="C680">
        <v>24</v>
      </c>
      <c r="D680">
        <v>0.8</v>
      </c>
      <c r="E680">
        <f t="shared" si="178"/>
        <v>0.65627030474840531</v>
      </c>
      <c r="F680">
        <f t="shared" si="179"/>
        <v>0.82426710063000586</v>
      </c>
      <c r="G680">
        <f t="shared" si="175"/>
        <v>1801945.2047440861</v>
      </c>
      <c r="H680">
        <f t="shared" si="176"/>
        <v>2318158.3394571687</v>
      </c>
      <c r="I680">
        <f t="shared" si="180"/>
        <v>0.128176232674035</v>
      </c>
      <c r="J680">
        <f t="shared" si="181"/>
        <v>1.9866937551924493E-2</v>
      </c>
      <c r="K680">
        <f t="shared" si="187"/>
        <v>5.3671799999999999E-2</v>
      </c>
      <c r="L680">
        <f t="shared" si="187"/>
        <v>-0.19842765802469167</v>
      </c>
      <c r="M680">
        <f t="shared" si="187"/>
        <v>0.34669</v>
      </c>
      <c r="N680">
        <f t="shared" si="187"/>
        <v>-2.7533307873509091E-2</v>
      </c>
      <c r="O680">
        <f t="shared" si="187"/>
        <v>-9.1002064896000032E-2</v>
      </c>
      <c r="P680">
        <f t="shared" si="187"/>
        <v>1.6132743998734787E-2</v>
      </c>
      <c r="Q680">
        <f t="shared" si="187"/>
        <v>-1.1556767662080007E-4</v>
      </c>
      <c r="R680">
        <f t="shared" si="187"/>
        <v>-2.9541321248832205E-3</v>
      </c>
      <c r="S680">
        <f t="shared" si="187"/>
        <v>0.26521896960000002</v>
      </c>
      <c r="T680">
        <f t="shared" si="187"/>
        <v>4.2352696799999999E-2</v>
      </c>
      <c r="U680">
        <f t="shared" si="187"/>
        <v>-2.9942974464000002E-2</v>
      </c>
      <c r="V680">
        <f t="shared" si="187"/>
        <v>0.10691346786118214</v>
      </c>
      <c r="W680">
        <f t="shared" si="187"/>
        <v>-8.083632054436965E-2</v>
      </c>
      <c r="X680">
        <f t="shared" si="187"/>
        <v>-5.9015050381807432E-2</v>
      </c>
      <c r="Y680">
        <f t="shared" si="187"/>
        <v>-0.10347458399999999</v>
      </c>
      <c r="Z680">
        <f t="shared" si="187"/>
        <v>-0.10950178560000001</v>
      </c>
      <c r="AA680">
        <f t="shared" si="186"/>
        <v>-9.2513899999999996E-2</v>
      </c>
      <c r="AB680">
        <f t="shared" si="186"/>
        <v>-7.8656000000000018E-2</v>
      </c>
      <c r="AC680">
        <f t="shared" si="186"/>
        <v>0.16016654799080368</v>
      </c>
      <c r="AD680">
        <f t="shared" si="186"/>
        <v>-0.12642077416315547</v>
      </c>
      <c r="AE680">
        <f t="shared" si="186"/>
        <v>-0.1532726016</v>
      </c>
      <c r="AF680">
        <f t="shared" si="186"/>
        <v>-0.32195571118469163</v>
      </c>
      <c r="AG680">
        <f t="shared" si="186"/>
        <v>2.1450362716160017E-3</v>
      </c>
      <c r="AH680">
        <f t="shared" si="186"/>
        <v>6.0844608000000001E-4</v>
      </c>
      <c r="AI680">
        <f t="shared" si="186"/>
        <v>3.6016885270413008E-4</v>
      </c>
      <c r="AJ680">
        <f t="shared" si="186"/>
        <v>3.0385506215763906E-2</v>
      </c>
      <c r="AK680">
        <f t="shared" si="186"/>
        <v>5.4181134902151741E-5</v>
      </c>
      <c r="AL680">
        <f t="shared" si="186"/>
        <v>4.2968902966214306E-2</v>
      </c>
      <c r="AM680">
        <f t="shared" si="186"/>
        <v>0.51176463999999999</v>
      </c>
      <c r="AN680">
        <f t="shared" si="186"/>
        <v>1.2943876215080119E-4</v>
      </c>
      <c r="AO680">
        <f t="shared" si="186"/>
        <v>-1.1537405212837418E-2</v>
      </c>
      <c r="AP680">
        <f t="shared" si="183"/>
        <v>-1.4482710478528952E-2</v>
      </c>
      <c r="AQ680">
        <f t="shared" si="183"/>
        <v>-1.801356582872083E-2</v>
      </c>
      <c r="AR680">
        <f t="shared" si="183"/>
        <v>2.5168538295546716E-2</v>
      </c>
      <c r="AS680">
        <f t="shared" si="183"/>
        <v>-0.10167320092935803</v>
      </c>
      <c r="AT680">
        <f t="shared" si="183"/>
        <v>-1.8465696645120006E-2</v>
      </c>
      <c r="AU680">
        <f t="shared" si="183"/>
        <v>0.28878809088000007</v>
      </c>
      <c r="AV680">
        <f t="shared" si="183"/>
        <v>8.4520505943635402E-2</v>
      </c>
      <c r="AW680">
        <f t="shared" si="183"/>
        <v>-1.1399061831680006E-2</v>
      </c>
    </row>
    <row r="681" spans="1:49" x14ac:dyDescent="0.25">
      <c r="A681">
        <v>0.6</v>
      </c>
      <c r="B681">
        <v>8.3000000000000007</v>
      </c>
      <c r="C681">
        <v>24</v>
      </c>
      <c r="D681">
        <v>1</v>
      </c>
      <c r="E681">
        <f t="shared" si="178"/>
        <v>0.65627030474840531</v>
      </c>
      <c r="F681" t="str">
        <f t="shared" si="179"/>
        <v/>
      </c>
      <c r="G681">
        <f t="shared" si="175"/>
        <v>3264350.2060963879</v>
      </c>
      <c r="H681">
        <f t="shared" si="176"/>
        <v>4422876.9396100892</v>
      </c>
      <c r="I681">
        <f t="shared" si="180"/>
        <v>0.23220024140832182</v>
      </c>
      <c r="J681">
        <f t="shared" si="181"/>
        <v>3.7904667021000982E-2</v>
      </c>
      <c r="K681">
        <f t="shared" si="187"/>
        <v>5.3671799999999999E-2</v>
      </c>
      <c r="L681">
        <f t="shared" si="187"/>
        <v>-0.19842765802469167</v>
      </c>
      <c r="M681">
        <f t="shared" si="187"/>
        <v>0.43336249999999998</v>
      </c>
      <c r="N681">
        <f t="shared" si="187"/>
        <v>-2.7533307873509091E-2</v>
      </c>
      <c r="O681">
        <f t="shared" si="187"/>
        <v>-0.14219072640000002</v>
      </c>
      <c r="P681">
        <f t="shared" si="187"/>
        <v>2.0165929998418482E-2</v>
      </c>
      <c r="Q681">
        <f t="shared" si="187"/>
        <v>-4.408557E-4</v>
      </c>
      <c r="R681">
        <f t="shared" si="187"/>
        <v>-3.6926651561040255E-3</v>
      </c>
      <c r="S681">
        <f t="shared" si="187"/>
        <v>0.41440463999999999</v>
      </c>
      <c r="T681">
        <f t="shared" si="187"/>
        <v>4.2352696799999999E-2</v>
      </c>
      <c r="U681">
        <f t="shared" si="187"/>
        <v>-5.8482371999999991E-2</v>
      </c>
      <c r="V681">
        <f t="shared" si="187"/>
        <v>0.13364183482647765</v>
      </c>
      <c r="W681">
        <f t="shared" si="187"/>
        <v>-0.10104540068046206</v>
      </c>
      <c r="X681">
        <f t="shared" si="187"/>
        <v>-5.9015050381807432E-2</v>
      </c>
      <c r="Y681">
        <f t="shared" si="187"/>
        <v>-0.10347458399999999</v>
      </c>
      <c r="Z681">
        <f t="shared" si="187"/>
        <v>-0.17109653999999999</v>
      </c>
      <c r="AA681">
        <f t="shared" si="186"/>
        <v>-9.2513899999999996E-2</v>
      </c>
      <c r="AB681">
        <f t="shared" si="186"/>
        <v>-0.1229</v>
      </c>
      <c r="AC681">
        <f t="shared" si="186"/>
        <v>0.20020818498850459</v>
      </c>
      <c r="AD681">
        <f t="shared" si="186"/>
        <v>-0.12642077416315547</v>
      </c>
      <c r="AE681">
        <f t="shared" si="186"/>
        <v>-0.23948843999999997</v>
      </c>
      <c r="AF681">
        <f t="shared" si="186"/>
        <v>-0.40244463898086452</v>
      </c>
      <c r="AG681">
        <f t="shared" si="186"/>
        <v>1.0228330000000001E-2</v>
      </c>
      <c r="AH681">
        <f t="shared" si="186"/>
        <v>7.6055760000000002E-4</v>
      </c>
      <c r="AI681">
        <f t="shared" si="186"/>
        <v>1.0991481100589902E-3</v>
      </c>
      <c r="AJ681">
        <f t="shared" si="186"/>
        <v>3.0385506215763906E-2</v>
      </c>
      <c r="AK681">
        <f t="shared" si="186"/>
        <v>1.3227816138220634E-4</v>
      </c>
      <c r="AL681">
        <f t="shared" si="186"/>
        <v>5.371112870776789E-2</v>
      </c>
      <c r="AM681">
        <f t="shared" si="186"/>
        <v>0.63970579999999999</v>
      </c>
      <c r="AN681">
        <f t="shared" si="186"/>
        <v>6.1721211505318205E-4</v>
      </c>
      <c r="AO681">
        <f t="shared" si="186"/>
        <v>-1.1537405212837418E-2</v>
      </c>
      <c r="AP681">
        <f t="shared" si="183"/>
        <v>-1.4482710478528952E-2</v>
      </c>
      <c r="AQ681">
        <f t="shared" si="183"/>
        <v>-2.814619660737629E-2</v>
      </c>
      <c r="AR681">
        <f t="shared" si="183"/>
        <v>3.1460672869433388E-2</v>
      </c>
      <c r="AS681">
        <f t="shared" si="183"/>
        <v>-0.1588643764521219</v>
      </c>
      <c r="AT681">
        <f t="shared" si="183"/>
        <v>-4.5082267199999998E-2</v>
      </c>
      <c r="AU681">
        <f t="shared" si="183"/>
        <v>0.56403924000000005</v>
      </c>
      <c r="AV681">
        <f t="shared" si="183"/>
        <v>0.13206329053693028</v>
      </c>
      <c r="AW681">
        <f t="shared" si="183"/>
        <v>-4.3483969999999997E-2</v>
      </c>
    </row>
    <row r="682" spans="1:49" x14ac:dyDescent="0.25">
      <c r="A682">
        <v>0.6</v>
      </c>
      <c r="B682">
        <v>8.3000000000000007</v>
      </c>
      <c r="C682">
        <v>24</v>
      </c>
      <c r="D682">
        <v>1.2</v>
      </c>
      <c r="E682">
        <f t="shared" si="178"/>
        <v>0.65627030474840531</v>
      </c>
      <c r="F682" t="str">
        <f t="shared" si="179"/>
        <v/>
      </c>
      <c r="G682">
        <f t="shared" si="175"/>
        <v>4635423.4547335468</v>
      </c>
      <c r="H682">
        <f t="shared" si="176"/>
        <v>7068205.2352154981</v>
      </c>
      <c r="I682">
        <f t="shared" si="180"/>
        <v>0.32972762640747894</v>
      </c>
      <c r="J682">
        <f t="shared" si="181"/>
        <v>6.0575496342106794E-2</v>
      </c>
      <c r="K682">
        <f t="shared" si="187"/>
        <v>5.3671799999999999E-2</v>
      </c>
      <c r="L682">
        <f t="shared" si="187"/>
        <v>-0.19842765802469167</v>
      </c>
      <c r="M682">
        <f t="shared" si="187"/>
        <v>0.52003499999999991</v>
      </c>
      <c r="N682">
        <f t="shared" si="187"/>
        <v>-2.7533307873509091E-2</v>
      </c>
      <c r="O682">
        <f t="shared" si="187"/>
        <v>-0.20475464601600002</v>
      </c>
      <c r="P682">
        <f t="shared" si="187"/>
        <v>2.4199115998102178E-2</v>
      </c>
      <c r="Q682">
        <f t="shared" si="187"/>
        <v>-1.3163880665087999E-3</v>
      </c>
      <c r="R682">
        <f t="shared" si="187"/>
        <v>-4.4311981873248309E-3</v>
      </c>
      <c r="S682">
        <f t="shared" si="187"/>
        <v>0.59674268159999999</v>
      </c>
      <c r="T682">
        <f t="shared" si="187"/>
        <v>4.2352696799999999E-2</v>
      </c>
      <c r="U682">
        <f t="shared" si="187"/>
        <v>-0.10105753881599998</v>
      </c>
      <c r="V682">
        <f t="shared" si="187"/>
        <v>0.16037020179177319</v>
      </c>
      <c r="W682">
        <f t="shared" si="187"/>
        <v>-0.12125448081655447</v>
      </c>
      <c r="X682">
        <f t="shared" si="187"/>
        <v>-5.9015050381807432E-2</v>
      </c>
      <c r="Y682">
        <f t="shared" si="187"/>
        <v>-0.10347458399999999</v>
      </c>
      <c r="Z682">
        <f t="shared" si="187"/>
        <v>-0.24637901759999997</v>
      </c>
      <c r="AA682">
        <f t="shared" si="186"/>
        <v>-9.2513899999999996E-2</v>
      </c>
      <c r="AB682">
        <f t="shared" si="186"/>
        <v>-0.17697599999999999</v>
      </c>
      <c r="AC682">
        <f t="shared" si="186"/>
        <v>0.24024982198620548</v>
      </c>
      <c r="AD682">
        <f t="shared" si="186"/>
        <v>-0.12642077416315547</v>
      </c>
      <c r="AE682">
        <f t="shared" si="186"/>
        <v>-0.34486335359999992</v>
      </c>
      <c r="AF682">
        <f t="shared" si="186"/>
        <v>-0.48293356677703742</v>
      </c>
      <c r="AG682">
        <f t="shared" si="186"/>
        <v>3.6649955672064E-2</v>
      </c>
      <c r="AH682">
        <f t="shared" si="186"/>
        <v>9.1266912000000002E-4</v>
      </c>
      <c r="AI682">
        <f t="shared" si="186"/>
        <v>2.7350322252219861E-3</v>
      </c>
      <c r="AJ682">
        <f t="shared" si="186"/>
        <v>3.0385506215763906E-2</v>
      </c>
      <c r="AK682">
        <f t="shared" si="186"/>
        <v>2.7429199544214307E-4</v>
      </c>
      <c r="AL682">
        <f t="shared" si="186"/>
        <v>6.4453354449321459E-2</v>
      </c>
      <c r="AM682">
        <f t="shared" si="186"/>
        <v>0.76764695999999999</v>
      </c>
      <c r="AN682">
        <f t="shared" si="186"/>
        <v>2.2115826001859527E-3</v>
      </c>
      <c r="AO682">
        <f t="shared" si="186"/>
        <v>-1.1537405212837418E-2</v>
      </c>
      <c r="AP682">
        <f t="shared" si="183"/>
        <v>-1.4482710478528952E-2</v>
      </c>
      <c r="AQ682">
        <f t="shared" si="183"/>
        <v>-4.0530523114621859E-2</v>
      </c>
      <c r="AR682">
        <f t="shared" si="183"/>
        <v>3.7752807443320067E-2</v>
      </c>
      <c r="AS682">
        <f t="shared" si="183"/>
        <v>-0.22876470209105554</v>
      </c>
      <c r="AT682">
        <f t="shared" si="183"/>
        <v>-9.3482589265919985E-2</v>
      </c>
      <c r="AU682">
        <f t="shared" si="183"/>
        <v>0.97465980672000008</v>
      </c>
      <c r="AV682">
        <f t="shared" si="183"/>
        <v>0.19017113837317959</v>
      </c>
      <c r="AW682">
        <f t="shared" si="183"/>
        <v>-0.12984243867647999</v>
      </c>
    </row>
    <row r="683" spans="1:49" x14ac:dyDescent="0.25">
      <c r="A683">
        <v>0.6</v>
      </c>
      <c r="B683">
        <v>8.3000000000000007</v>
      </c>
      <c r="C683">
        <v>24</v>
      </c>
      <c r="D683">
        <v>1.4</v>
      </c>
      <c r="E683">
        <f t="shared" si="178"/>
        <v>0.65627030474840531</v>
      </c>
      <c r="F683" t="str">
        <f t="shared" si="179"/>
        <v/>
      </c>
      <c r="G683">
        <f t="shared" si="175"/>
        <v>5867585.5080637727</v>
      </c>
      <c r="H683">
        <f t="shared" si="176"/>
        <v>10129158.702848421</v>
      </c>
      <c r="I683">
        <f t="shared" si="180"/>
        <v>0.4173739597276987</v>
      </c>
      <c r="J683">
        <f t="shared" si="181"/>
        <v>8.6808290865128881E-2</v>
      </c>
      <c r="K683">
        <f t="shared" si="187"/>
        <v>5.3671799999999999E-2</v>
      </c>
      <c r="L683">
        <f t="shared" si="187"/>
        <v>-0.19842765802469167</v>
      </c>
      <c r="M683">
        <f t="shared" si="187"/>
        <v>0.60670749999999996</v>
      </c>
      <c r="N683">
        <f t="shared" si="187"/>
        <v>-2.7533307873509091E-2</v>
      </c>
      <c r="O683">
        <f t="shared" si="187"/>
        <v>-0.27869382374399998</v>
      </c>
      <c r="P683">
        <f t="shared" si="187"/>
        <v>2.8232301997785873E-2</v>
      </c>
      <c r="Q683">
        <f t="shared" si="187"/>
        <v>-3.3194388639551987E-3</v>
      </c>
      <c r="R683">
        <f t="shared" si="187"/>
        <v>-5.1697312185456359E-3</v>
      </c>
      <c r="S683">
        <f t="shared" si="187"/>
        <v>0.81223309439999991</v>
      </c>
      <c r="T683">
        <f t="shared" si="187"/>
        <v>4.2352696799999999E-2</v>
      </c>
      <c r="U683">
        <f t="shared" si="187"/>
        <v>-0.16047562876799992</v>
      </c>
      <c r="V683">
        <f t="shared" si="187"/>
        <v>0.18709856875706871</v>
      </c>
      <c r="W683">
        <f t="shared" si="187"/>
        <v>-0.14146356095264687</v>
      </c>
      <c r="X683">
        <f t="shared" si="187"/>
        <v>-5.9015050381807432E-2</v>
      </c>
      <c r="Y683">
        <f t="shared" si="187"/>
        <v>-0.10347458399999999</v>
      </c>
      <c r="Z683">
        <f t="shared" si="187"/>
        <v>-0.33534921839999993</v>
      </c>
      <c r="AA683">
        <f t="shared" si="186"/>
        <v>-9.2513899999999996E-2</v>
      </c>
      <c r="AB683">
        <f t="shared" si="186"/>
        <v>-0.24088399999999996</v>
      </c>
      <c r="AC683">
        <f t="shared" si="186"/>
        <v>0.28029145898390639</v>
      </c>
      <c r="AD683">
        <f t="shared" si="186"/>
        <v>-0.12642077416315547</v>
      </c>
      <c r="AE683">
        <f t="shared" si="186"/>
        <v>-0.46939734239999986</v>
      </c>
      <c r="AF683">
        <f t="shared" si="186"/>
        <v>-0.56342249457321036</v>
      </c>
      <c r="AG683">
        <f t="shared" si="186"/>
        <v>0.10782041053683195</v>
      </c>
      <c r="AH683">
        <f t="shared" si="186"/>
        <v>1.06478064E-3</v>
      </c>
      <c r="AI683">
        <f t="shared" si="186"/>
        <v>5.9114823314436616E-3</v>
      </c>
      <c r="AJ683">
        <f t="shared" si="186"/>
        <v>3.0385506215763906E-2</v>
      </c>
      <c r="AK683">
        <f t="shared" si="186"/>
        <v>5.0815978476588378E-4</v>
      </c>
      <c r="AL683">
        <f t="shared" si="186"/>
        <v>7.5195580190875036E-2</v>
      </c>
      <c r="AM683">
        <f t="shared" si="186"/>
        <v>0.89558811999999988</v>
      </c>
      <c r="AN683">
        <f t="shared" si="186"/>
        <v>6.5062491759007024E-3</v>
      </c>
      <c r="AO683">
        <f t="shared" si="186"/>
        <v>-1.1537405212837418E-2</v>
      </c>
      <c r="AP683">
        <f t="shared" si="183"/>
        <v>-1.4482710478528952E-2</v>
      </c>
      <c r="AQ683">
        <f t="shared" si="183"/>
        <v>-5.5166545350457528E-2</v>
      </c>
      <c r="AR683">
        <f t="shared" si="183"/>
        <v>4.404494201720674E-2</v>
      </c>
      <c r="AS683">
        <f t="shared" si="183"/>
        <v>-0.31137417784615889</v>
      </c>
      <c r="AT683">
        <f t="shared" si="183"/>
        <v>-0.17318803767551993</v>
      </c>
      <c r="AU683">
        <f t="shared" si="183"/>
        <v>1.5477236745599998</v>
      </c>
      <c r="AV683">
        <f t="shared" si="183"/>
        <v>0.25884404945238332</v>
      </c>
      <c r="AW683">
        <f t="shared" si="183"/>
        <v>-0.32741411753791982</v>
      </c>
    </row>
    <row r="684" spans="1:49" x14ac:dyDescent="0.25">
      <c r="A684">
        <v>0.6</v>
      </c>
      <c r="B684">
        <v>8.3000000000000007</v>
      </c>
      <c r="C684">
        <v>24</v>
      </c>
      <c r="D684">
        <v>1.6</v>
      </c>
      <c r="E684">
        <f t="shared" si="178"/>
        <v>0.65627030474840531</v>
      </c>
      <c r="F684" t="str">
        <f t="shared" si="179"/>
        <v/>
      </c>
      <c r="G684">
        <f t="shared" si="175"/>
        <v>6908068.7050191592</v>
      </c>
      <c r="H684">
        <f t="shared" si="176"/>
        <v>13340890.021842606</v>
      </c>
      <c r="I684">
        <f t="shared" si="180"/>
        <v>0.49138576430158865</v>
      </c>
      <c r="J684">
        <f t="shared" si="181"/>
        <v>0.11433327242568914</v>
      </c>
      <c r="K684">
        <f t="shared" si="187"/>
        <v>5.3671799999999999E-2</v>
      </c>
      <c r="L684">
        <f t="shared" si="187"/>
        <v>-0.19842765802469167</v>
      </c>
      <c r="M684">
        <f t="shared" si="187"/>
        <v>0.69338</v>
      </c>
      <c r="N684">
        <f t="shared" si="187"/>
        <v>-2.7533307873509091E-2</v>
      </c>
      <c r="O684">
        <f t="shared" si="187"/>
        <v>-0.36400825958400013</v>
      </c>
      <c r="P684">
        <f t="shared" si="187"/>
        <v>3.2265487997469575E-2</v>
      </c>
      <c r="Q684">
        <f t="shared" si="187"/>
        <v>-7.3963313037312042E-3</v>
      </c>
      <c r="R684">
        <f t="shared" si="187"/>
        <v>-5.9082642497664409E-3</v>
      </c>
      <c r="S684">
        <f t="shared" si="187"/>
        <v>1.0608758784000001</v>
      </c>
      <c r="T684">
        <f t="shared" si="187"/>
        <v>4.2352696799999999E-2</v>
      </c>
      <c r="U684">
        <f t="shared" si="187"/>
        <v>-0.23954379571200002</v>
      </c>
      <c r="V684">
        <f t="shared" si="187"/>
        <v>0.21382693572236428</v>
      </c>
      <c r="W684">
        <f t="shared" si="187"/>
        <v>-0.1616726410887393</v>
      </c>
      <c r="X684">
        <f t="shared" si="187"/>
        <v>-5.9015050381807432E-2</v>
      </c>
      <c r="Y684">
        <f t="shared" si="187"/>
        <v>-0.10347458399999999</v>
      </c>
      <c r="Z684">
        <f t="shared" si="187"/>
        <v>-0.43800714240000005</v>
      </c>
      <c r="AA684">
        <f t="shared" si="186"/>
        <v>-9.2513899999999996E-2</v>
      </c>
      <c r="AB684">
        <f t="shared" si="186"/>
        <v>-0.31462400000000007</v>
      </c>
      <c r="AC684">
        <f t="shared" si="186"/>
        <v>0.32033309598160736</v>
      </c>
      <c r="AD684">
        <f t="shared" si="186"/>
        <v>-0.12642077416315547</v>
      </c>
      <c r="AE684">
        <f t="shared" si="186"/>
        <v>-0.61309040640000001</v>
      </c>
      <c r="AF684">
        <f t="shared" si="186"/>
        <v>-0.64391142236938326</v>
      </c>
      <c r="AG684">
        <f t="shared" si="186"/>
        <v>0.27456464276684822</v>
      </c>
      <c r="AH684">
        <f t="shared" si="186"/>
        <v>1.21689216E-3</v>
      </c>
      <c r="AI684">
        <f t="shared" si="186"/>
        <v>1.1525403286532163E-2</v>
      </c>
      <c r="AJ684">
        <f t="shared" si="186"/>
        <v>3.0385506215763906E-2</v>
      </c>
      <c r="AK684">
        <f t="shared" si="186"/>
        <v>8.6689815843442786E-4</v>
      </c>
      <c r="AL684">
        <f t="shared" si="186"/>
        <v>8.5937805932428613E-2</v>
      </c>
      <c r="AM684">
        <f t="shared" si="186"/>
        <v>1.02352928</v>
      </c>
      <c r="AN684">
        <f t="shared" si="186"/>
        <v>1.6568161555302552E-2</v>
      </c>
      <c r="AO684">
        <f t="shared" si="186"/>
        <v>-1.1537405212837418E-2</v>
      </c>
      <c r="AP684">
        <f t="shared" si="183"/>
        <v>-1.4482710478528952E-2</v>
      </c>
      <c r="AQ684">
        <f t="shared" si="183"/>
        <v>-7.2054263314883321E-2</v>
      </c>
      <c r="AR684">
        <f t="shared" si="183"/>
        <v>5.0337076591093433E-2</v>
      </c>
      <c r="AS684">
        <f t="shared" si="183"/>
        <v>-0.40669280371743211</v>
      </c>
      <c r="AT684">
        <f t="shared" si="183"/>
        <v>-0.2954511463219201</v>
      </c>
      <c r="AU684">
        <f t="shared" si="183"/>
        <v>2.3103047270400006</v>
      </c>
      <c r="AV684">
        <f t="shared" si="183"/>
        <v>0.33808202377454161</v>
      </c>
      <c r="AW684">
        <f t="shared" si="183"/>
        <v>-0.72953995722752041</v>
      </c>
    </row>
    <row r="685" spans="1:49" x14ac:dyDescent="0.25">
      <c r="A685">
        <v>0.6</v>
      </c>
      <c r="B685">
        <v>8.3000000000000007</v>
      </c>
      <c r="C685">
        <v>24.5</v>
      </c>
      <c r="D685">
        <v>0.4</v>
      </c>
      <c r="E685">
        <f t="shared" si="178"/>
        <v>0.6699426027639972</v>
      </c>
      <c r="F685" t="str">
        <f t="shared" si="179"/>
        <v/>
      </c>
      <c r="G685">
        <f t="shared" si="175"/>
        <v>-1323415.7537580926</v>
      </c>
      <c r="H685">
        <f t="shared" si="176"/>
        <v>-508911.31215002411</v>
      </c>
      <c r="I685">
        <f t="shared" si="180"/>
        <v>-9.4137405028512908E-2</v>
      </c>
      <c r="J685">
        <f t="shared" si="181"/>
        <v>-4.36144032349404E-3</v>
      </c>
      <c r="K685">
        <f t="shared" si="187"/>
        <v>5.3671799999999999E-2</v>
      </c>
      <c r="L685">
        <f t="shared" si="187"/>
        <v>-0.20256156756687277</v>
      </c>
      <c r="M685">
        <f t="shared" si="187"/>
        <v>0.173345</v>
      </c>
      <c r="N685">
        <f t="shared" si="187"/>
        <v>-2.8692479255336523E-2</v>
      </c>
      <c r="O685">
        <f t="shared" si="187"/>
        <v>-2.2750516224000008E-2</v>
      </c>
      <c r="P685">
        <f t="shared" si="187"/>
        <v>8.5810962759835692E-3</v>
      </c>
      <c r="Q685">
        <f t="shared" si="187"/>
        <v>-1.805744947200001E-6</v>
      </c>
      <c r="R685">
        <f t="shared" si="187"/>
        <v>-1.6040551294076166E-3</v>
      </c>
      <c r="S685">
        <f t="shared" si="187"/>
        <v>6.6304742400000005E-2</v>
      </c>
      <c r="T685">
        <f t="shared" si="187"/>
        <v>4.2352696799999999E-2</v>
      </c>
      <c r="U685">
        <f t="shared" si="187"/>
        <v>-3.7428718080000003E-3</v>
      </c>
      <c r="V685">
        <f t="shared" si="187"/>
        <v>5.4570415887478387E-2</v>
      </c>
      <c r="W685">
        <f t="shared" si="187"/>
        <v>-4.1260205277855351E-2</v>
      </c>
      <c r="X685">
        <f t="shared" si="187"/>
        <v>-6.1499624985555418E-2</v>
      </c>
      <c r="Y685">
        <f t="shared" si="187"/>
        <v>-0.10347458399999999</v>
      </c>
      <c r="Z685">
        <f t="shared" si="187"/>
        <v>-2.7375446400000003E-2</v>
      </c>
      <c r="AA685">
        <f t="shared" si="186"/>
        <v>-9.2513899999999996E-2</v>
      </c>
      <c r="AB685">
        <f t="shared" si="186"/>
        <v>-1.9664000000000004E-2</v>
      </c>
      <c r="AC685">
        <f t="shared" si="186"/>
        <v>8.1751675536972726E-2</v>
      </c>
      <c r="AD685">
        <f t="shared" si="186"/>
        <v>-0.13174317654762865</v>
      </c>
      <c r="AE685">
        <f t="shared" si="186"/>
        <v>-3.8318150400000001E-2</v>
      </c>
      <c r="AF685">
        <f t="shared" si="186"/>
        <v>-0.1643315609171864</v>
      </c>
      <c r="AG685">
        <f t="shared" si="186"/>
        <v>1.6758095872000014E-5</v>
      </c>
      <c r="AH685">
        <f t="shared" si="186"/>
        <v>3.0422304000000001E-4</v>
      </c>
      <c r="AI685">
        <f t="shared" si="186"/>
        <v>1.1729131610007278E-5</v>
      </c>
      <c r="AJ685">
        <f t="shared" si="186"/>
        <v>3.1018537595258994E-2</v>
      </c>
      <c r="AK685">
        <f t="shared" si="186"/>
        <v>3.6774560041199136E-6</v>
      </c>
      <c r="AL685">
        <f t="shared" si="186"/>
        <v>2.2388961810303948E-2</v>
      </c>
      <c r="AM685">
        <f t="shared" si="186"/>
        <v>0.25588232</v>
      </c>
      <c r="AN685">
        <f t="shared" si="186"/>
        <v>1.0323078361636164E-6</v>
      </c>
      <c r="AO685">
        <f t="shared" si="186"/>
        <v>-1.1777767821438198E-2</v>
      </c>
      <c r="AP685">
        <f t="shared" si="183"/>
        <v>-1.5727844963419266E-2</v>
      </c>
      <c r="AQ685">
        <f t="shared" si="183"/>
        <v>-4.6929873648826744E-3</v>
      </c>
      <c r="AR685">
        <f t="shared" si="183"/>
        <v>1.3387285526678137E-2</v>
      </c>
      <c r="AS685">
        <f t="shared" si="183"/>
        <v>-2.5947848153846584E-2</v>
      </c>
      <c r="AT685">
        <f t="shared" si="183"/>
        <v>-1.1541060403200004E-3</v>
      </c>
      <c r="AU685">
        <f t="shared" si="183"/>
        <v>3.6098511360000009E-2</v>
      </c>
      <c r="AV685">
        <f t="shared" si="183"/>
        <v>2.157033745436529E-2</v>
      </c>
      <c r="AW685">
        <f t="shared" si="183"/>
        <v>-1.781103411200001E-4</v>
      </c>
    </row>
    <row r="686" spans="1:49" x14ac:dyDescent="0.25">
      <c r="A686">
        <v>0.6</v>
      </c>
      <c r="B686">
        <v>8.3000000000000007</v>
      </c>
      <c r="C686">
        <v>24.5</v>
      </c>
      <c r="D686">
        <v>0.6</v>
      </c>
      <c r="E686">
        <f t="shared" si="178"/>
        <v>0.6699426027639972</v>
      </c>
      <c r="F686" t="str">
        <f t="shared" si="179"/>
        <v/>
      </c>
      <c r="G686">
        <f t="shared" si="175"/>
        <v>196734.00333252837</v>
      </c>
      <c r="H686">
        <f t="shared" si="176"/>
        <v>663168.10328130471</v>
      </c>
      <c r="I686">
        <f t="shared" si="180"/>
        <v>1.3994112206994563E-2</v>
      </c>
      <c r="J686">
        <f t="shared" si="181"/>
        <v>5.6834423559708365E-3</v>
      </c>
      <c r="K686">
        <f t="shared" si="187"/>
        <v>5.3671799999999999E-2</v>
      </c>
      <c r="L686">
        <f t="shared" si="187"/>
        <v>-0.20256156756687277</v>
      </c>
      <c r="M686">
        <f t="shared" si="187"/>
        <v>0.26001749999999996</v>
      </c>
      <c r="N686">
        <f t="shared" si="187"/>
        <v>-2.8692479255336523E-2</v>
      </c>
      <c r="O686">
        <f t="shared" si="187"/>
        <v>-5.1188661504000005E-2</v>
      </c>
      <c r="P686">
        <f t="shared" si="187"/>
        <v>1.2871644413975354E-2</v>
      </c>
      <c r="Q686">
        <f t="shared" si="187"/>
        <v>-2.0568563539199999E-5</v>
      </c>
      <c r="R686">
        <f t="shared" si="187"/>
        <v>-2.4060826941114249E-3</v>
      </c>
      <c r="S686">
        <f t="shared" si="187"/>
        <v>0.1491856704</v>
      </c>
      <c r="T686">
        <f t="shared" si="187"/>
        <v>4.2352696799999999E-2</v>
      </c>
      <c r="U686">
        <f t="shared" si="187"/>
        <v>-1.2632192351999997E-2</v>
      </c>
      <c r="V686">
        <f t="shared" si="187"/>
        <v>8.1855623831217569E-2</v>
      </c>
      <c r="W686">
        <f t="shared" si="187"/>
        <v>-6.1890307916783023E-2</v>
      </c>
      <c r="X686">
        <f t="shared" si="187"/>
        <v>-6.1499624985555418E-2</v>
      </c>
      <c r="Y686">
        <f t="shared" si="187"/>
        <v>-0.10347458399999999</v>
      </c>
      <c r="Z686">
        <f t="shared" si="187"/>
        <v>-6.1594754399999993E-2</v>
      </c>
      <c r="AA686">
        <f t="shared" si="186"/>
        <v>-9.2513899999999996E-2</v>
      </c>
      <c r="AB686">
        <f t="shared" si="186"/>
        <v>-4.4243999999999999E-2</v>
      </c>
      <c r="AC686">
        <f t="shared" si="186"/>
        <v>0.12262751330545907</v>
      </c>
      <c r="AD686">
        <f t="shared" si="186"/>
        <v>-0.13174317654762865</v>
      </c>
      <c r="AE686">
        <f t="shared" si="186"/>
        <v>-8.6215838399999981E-2</v>
      </c>
      <c r="AF686">
        <f t="shared" si="186"/>
        <v>-0.24649734137577956</v>
      </c>
      <c r="AG686">
        <f t="shared" si="186"/>
        <v>2.86327778688E-4</v>
      </c>
      <c r="AH686">
        <f t="shared" si="186"/>
        <v>4.5633456000000001E-4</v>
      </c>
      <c r="AI686">
        <f t="shared" si="186"/>
        <v>8.9068093163492717E-5</v>
      </c>
      <c r="AJ686">
        <f t="shared" si="186"/>
        <v>3.1018537595258994E-2</v>
      </c>
      <c r="AK686">
        <f t="shared" si="186"/>
        <v>1.8617121020857054E-5</v>
      </c>
      <c r="AL686">
        <f t="shared" si="186"/>
        <v>3.3583442715455922E-2</v>
      </c>
      <c r="AM686">
        <f t="shared" si="186"/>
        <v>0.38382347999999999</v>
      </c>
      <c r="AN686">
        <f t="shared" si="186"/>
        <v>1.7637947169451775E-5</v>
      </c>
      <c r="AO686">
        <f t="shared" si="186"/>
        <v>-1.1777767821438198E-2</v>
      </c>
      <c r="AP686">
        <f t="shared" si="183"/>
        <v>-1.5727844963419266E-2</v>
      </c>
      <c r="AQ686">
        <f t="shared" si="183"/>
        <v>-1.0559221570986014E-2</v>
      </c>
      <c r="AR686">
        <f t="shared" si="183"/>
        <v>2.0080928290017203E-2</v>
      </c>
      <c r="AS686">
        <f t="shared" si="183"/>
        <v>-5.838265834615481E-2</v>
      </c>
      <c r="AT686">
        <f t="shared" si="183"/>
        <v>-5.8426618291199991E-3</v>
      </c>
      <c r="AU686">
        <f t="shared" si="183"/>
        <v>0.12183247584000001</v>
      </c>
      <c r="AV686">
        <f t="shared" si="183"/>
        <v>4.8533259272321883E-2</v>
      </c>
      <c r="AW686">
        <f t="shared" si="183"/>
        <v>-2.0287881043199998E-3</v>
      </c>
    </row>
    <row r="687" spans="1:49" x14ac:dyDescent="0.25">
      <c r="A687">
        <v>0.6</v>
      </c>
      <c r="B687">
        <v>8.3000000000000007</v>
      </c>
      <c r="C687">
        <v>24.5</v>
      </c>
      <c r="D687">
        <v>0.8</v>
      </c>
      <c r="E687">
        <f t="shared" si="178"/>
        <v>0.6699426027639972</v>
      </c>
      <c r="F687">
        <f t="shared" si="179"/>
        <v>0.83237862235008109</v>
      </c>
      <c r="G687">
        <f t="shared" si="175"/>
        <v>1711143.6276283164</v>
      </c>
      <c r="H687">
        <f t="shared" si="176"/>
        <v>2233869.9033919689</v>
      </c>
      <c r="I687">
        <f t="shared" si="180"/>
        <v>0.1217173214680124</v>
      </c>
      <c r="J687">
        <f t="shared" si="181"/>
        <v>1.9144573998428477E-2</v>
      </c>
      <c r="K687">
        <f t="shared" si="187"/>
        <v>5.3671799999999999E-2</v>
      </c>
      <c r="L687">
        <f t="shared" si="187"/>
        <v>-0.20256156756687277</v>
      </c>
      <c r="M687">
        <f t="shared" si="187"/>
        <v>0.34669</v>
      </c>
      <c r="N687">
        <f t="shared" si="187"/>
        <v>-2.8692479255336523E-2</v>
      </c>
      <c r="O687">
        <f t="shared" si="187"/>
        <v>-9.1002064896000032E-2</v>
      </c>
      <c r="P687">
        <f t="shared" si="187"/>
        <v>1.7162192551967138E-2</v>
      </c>
      <c r="Q687">
        <f t="shared" si="187"/>
        <v>-1.1556767662080007E-4</v>
      </c>
      <c r="R687">
        <f t="shared" si="187"/>
        <v>-3.2081102588152333E-3</v>
      </c>
      <c r="S687">
        <f t="shared" si="187"/>
        <v>0.26521896960000002</v>
      </c>
      <c r="T687">
        <f t="shared" si="187"/>
        <v>4.2352696799999999E-2</v>
      </c>
      <c r="U687">
        <f t="shared" si="187"/>
        <v>-2.9942974464000002E-2</v>
      </c>
      <c r="V687">
        <f t="shared" si="187"/>
        <v>0.10914083177495677</v>
      </c>
      <c r="W687">
        <f t="shared" si="187"/>
        <v>-8.2520410555710702E-2</v>
      </c>
      <c r="X687">
        <f t="shared" si="187"/>
        <v>-6.1499624985555418E-2</v>
      </c>
      <c r="Y687">
        <f t="shared" si="187"/>
        <v>-0.10347458399999999</v>
      </c>
      <c r="Z687">
        <f t="shared" si="187"/>
        <v>-0.10950178560000001</v>
      </c>
      <c r="AA687">
        <f t="shared" si="186"/>
        <v>-9.2513899999999996E-2</v>
      </c>
      <c r="AB687">
        <f t="shared" si="186"/>
        <v>-7.8656000000000018E-2</v>
      </c>
      <c r="AC687">
        <f t="shared" si="186"/>
        <v>0.16350335107394545</v>
      </c>
      <c r="AD687">
        <f t="shared" si="186"/>
        <v>-0.13174317654762865</v>
      </c>
      <c r="AE687">
        <f t="shared" si="186"/>
        <v>-0.1532726016</v>
      </c>
      <c r="AF687">
        <f t="shared" si="186"/>
        <v>-0.3286631218343728</v>
      </c>
      <c r="AG687">
        <f t="shared" si="186"/>
        <v>2.1450362716160017E-3</v>
      </c>
      <c r="AH687">
        <f t="shared" si="186"/>
        <v>6.0844608000000001E-4</v>
      </c>
      <c r="AI687">
        <f t="shared" si="186"/>
        <v>3.7533221152023289E-4</v>
      </c>
      <c r="AJ687">
        <f t="shared" si="186"/>
        <v>3.1018537595258994E-2</v>
      </c>
      <c r="AK687">
        <f t="shared" si="186"/>
        <v>5.8839296065918618E-5</v>
      </c>
      <c r="AL687">
        <f t="shared" si="186"/>
        <v>4.4777923620607896E-2</v>
      </c>
      <c r="AM687">
        <f t="shared" si="186"/>
        <v>0.51176463999999999</v>
      </c>
      <c r="AN687">
        <f t="shared" si="186"/>
        <v>1.321354030289429E-4</v>
      </c>
      <c r="AO687">
        <f t="shared" si="186"/>
        <v>-1.1777767821438198E-2</v>
      </c>
      <c r="AP687">
        <f t="shared" si="183"/>
        <v>-1.5727844963419266E-2</v>
      </c>
      <c r="AQ687">
        <f t="shared" si="183"/>
        <v>-1.8771949459530698E-2</v>
      </c>
      <c r="AR687">
        <f t="shared" si="183"/>
        <v>2.6774571053356275E-2</v>
      </c>
      <c r="AS687">
        <f t="shared" si="183"/>
        <v>-0.10379139261538634</v>
      </c>
      <c r="AT687">
        <f t="shared" si="183"/>
        <v>-1.8465696645120006E-2</v>
      </c>
      <c r="AU687">
        <f t="shared" si="183"/>
        <v>0.28878809088000007</v>
      </c>
      <c r="AV687">
        <f t="shared" si="183"/>
        <v>8.6281349817461161E-2</v>
      </c>
      <c r="AW687">
        <f t="shared" si="183"/>
        <v>-1.1399061831680006E-2</v>
      </c>
    </row>
    <row r="688" spans="1:49" x14ac:dyDescent="0.25">
      <c r="A688">
        <v>0.6</v>
      </c>
      <c r="B688">
        <v>8.3000000000000007</v>
      </c>
      <c r="C688">
        <v>24.5</v>
      </c>
      <c r="D688">
        <v>1</v>
      </c>
      <c r="E688">
        <f t="shared" si="178"/>
        <v>0.6699426027639972</v>
      </c>
      <c r="F688" t="str">
        <f t="shared" si="179"/>
        <v/>
      </c>
      <c r="G688">
        <f t="shared" si="175"/>
        <v>3178183.4683678765</v>
      </c>
      <c r="H688">
        <f t="shared" si="176"/>
        <v>4331955.0086288704</v>
      </c>
      <c r="I688">
        <f t="shared" si="180"/>
        <v>0.22607101628273271</v>
      </c>
      <c r="J688">
        <f t="shared" si="181"/>
        <v>3.7125453498715343E-2</v>
      </c>
      <c r="K688">
        <f t="shared" si="187"/>
        <v>5.3671799999999999E-2</v>
      </c>
      <c r="L688">
        <f t="shared" si="187"/>
        <v>-0.20256156756687277</v>
      </c>
      <c r="M688">
        <f t="shared" si="187"/>
        <v>0.43336249999999998</v>
      </c>
      <c r="N688">
        <f t="shared" si="187"/>
        <v>-2.8692479255336523E-2</v>
      </c>
      <c r="O688">
        <f t="shared" si="187"/>
        <v>-0.14219072640000002</v>
      </c>
      <c r="P688">
        <f t="shared" si="187"/>
        <v>2.1452740689958921E-2</v>
      </c>
      <c r="Q688">
        <f t="shared" si="187"/>
        <v>-4.408557E-4</v>
      </c>
      <c r="R688">
        <f t="shared" si="187"/>
        <v>-4.0101378235190416E-3</v>
      </c>
      <c r="S688">
        <f t="shared" si="187"/>
        <v>0.41440463999999999</v>
      </c>
      <c r="T688">
        <f t="shared" si="187"/>
        <v>4.2352696799999999E-2</v>
      </c>
      <c r="U688">
        <f t="shared" si="187"/>
        <v>-5.8482371999999991E-2</v>
      </c>
      <c r="V688">
        <f t="shared" si="187"/>
        <v>0.13642603971869596</v>
      </c>
      <c r="W688">
        <f t="shared" si="187"/>
        <v>-0.10315051319463837</v>
      </c>
      <c r="X688">
        <f t="shared" si="187"/>
        <v>-6.1499624985555418E-2</v>
      </c>
      <c r="Y688">
        <f t="shared" si="187"/>
        <v>-0.10347458399999999</v>
      </c>
      <c r="Z688">
        <f t="shared" si="187"/>
        <v>-0.17109653999999999</v>
      </c>
      <c r="AA688">
        <f t="shared" si="186"/>
        <v>-9.2513899999999996E-2</v>
      </c>
      <c r="AB688">
        <f t="shared" si="186"/>
        <v>-0.1229</v>
      </c>
      <c r="AC688">
        <f t="shared" si="186"/>
        <v>0.20437918884243181</v>
      </c>
      <c r="AD688">
        <f t="shared" si="186"/>
        <v>-0.13174317654762865</v>
      </c>
      <c r="AE688">
        <f t="shared" si="186"/>
        <v>-0.23948843999999997</v>
      </c>
      <c r="AF688">
        <f t="shared" si="186"/>
        <v>-0.41082890229296598</v>
      </c>
      <c r="AG688">
        <f t="shared" si="186"/>
        <v>1.0228330000000001E-2</v>
      </c>
      <c r="AH688">
        <f t="shared" si="186"/>
        <v>7.6055760000000002E-4</v>
      </c>
      <c r="AI688">
        <f t="shared" si="186"/>
        <v>1.1454230087897727E-3</v>
      </c>
      <c r="AJ688">
        <f t="shared" si="186"/>
        <v>3.1018537595258994E-2</v>
      </c>
      <c r="AK688">
        <f t="shared" si="186"/>
        <v>1.4365062516093408E-4</v>
      </c>
      <c r="AL688">
        <f t="shared" si="186"/>
        <v>5.597240452575987E-2</v>
      </c>
      <c r="AM688">
        <f t="shared" si="186"/>
        <v>0.63970579999999999</v>
      </c>
      <c r="AN688">
        <f t="shared" si="186"/>
        <v>6.3007070078345681E-4</v>
      </c>
      <c r="AO688">
        <f t="shared" si="186"/>
        <v>-1.1777767821438198E-2</v>
      </c>
      <c r="AP688">
        <f t="shared" si="183"/>
        <v>-1.5727844963419266E-2</v>
      </c>
      <c r="AQ688">
        <f t="shared" si="183"/>
        <v>-2.9331171030516707E-2</v>
      </c>
      <c r="AR688">
        <f t="shared" si="183"/>
        <v>3.346821381669534E-2</v>
      </c>
      <c r="AS688">
        <f t="shared" si="183"/>
        <v>-0.16217405096154114</v>
      </c>
      <c r="AT688">
        <f t="shared" si="183"/>
        <v>-4.5082267199999998E-2</v>
      </c>
      <c r="AU688">
        <f t="shared" si="183"/>
        <v>0.56403924000000005</v>
      </c>
      <c r="AV688">
        <f t="shared" si="183"/>
        <v>0.13481460908978302</v>
      </c>
      <c r="AW688">
        <f t="shared" si="183"/>
        <v>-4.3483969999999997E-2</v>
      </c>
    </row>
    <row r="689" spans="1:49" x14ac:dyDescent="0.25">
      <c r="A689">
        <v>0.6</v>
      </c>
      <c r="B689">
        <v>8.3000000000000007</v>
      </c>
      <c r="C689">
        <v>24.5</v>
      </c>
      <c r="D689">
        <v>1.2</v>
      </c>
      <c r="E689">
        <f t="shared" si="178"/>
        <v>0.6699426027639972</v>
      </c>
      <c r="F689" t="str">
        <f t="shared" si="179"/>
        <v/>
      </c>
      <c r="G689">
        <f t="shared" si="175"/>
        <v>4553891.5563922953</v>
      </c>
      <c r="H689">
        <f t="shared" si="176"/>
        <v>6969796.1844512997</v>
      </c>
      <c r="I689">
        <f t="shared" si="180"/>
        <v>0.32392808736232342</v>
      </c>
      <c r="J689">
        <f t="shared" si="181"/>
        <v>5.9732117167872169E-2</v>
      </c>
      <c r="K689">
        <f t="shared" si="187"/>
        <v>5.3671799999999999E-2</v>
      </c>
      <c r="L689">
        <f t="shared" si="187"/>
        <v>-0.20256156756687277</v>
      </c>
      <c r="M689">
        <f t="shared" si="187"/>
        <v>0.52003499999999991</v>
      </c>
      <c r="N689">
        <f t="shared" si="187"/>
        <v>-2.8692479255336523E-2</v>
      </c>
      <c r="O689">
        <f t="shared" si="187"/>
        <v>-0.20475464601600002</v>
      </c>
      <c r="P689">
        <f t="shared" si="187"/>
        <v>2.5743288827950708E-2</v>
      </c>
      <c r="Q689">
        <f t="shared" si="187"/>
        <v>-1.3163880665087999E-3</v>
      </c>
      <c r="R689">
        <f t="shared" si="187"/>
        <v>-4.8121653882228499E-3</v>
      </c>
      <c r="S689">
        <f t="shared" si="187"/>
        <v>0.59674268159999999</v>
      </c>
      <c r="T689">
        <f t="shared" si="187"/>
        <v>4.2352696799999999E-2</v>
      </c>
      <c r="U689">
        <f t="shared" si="187"/>
        <v>-0.10105753881599998</v>
      </c>
      <c r="V689">
        <f t="shared" si="187"/>
        <v>0.16371124766243514</v>
      </c>
      <c r="W689">
        <f t="shared" si="187"/>
        <v>-0.12378061583356605</v>
      </c>
      <c r="X689">
        <f t="shared" si="187"/>
        <v>-6.1499624985555418E-2</v>
      </c>
      <c r="Y689">
        <f t="shared" si="187"/>
        <v>-0.10347458399999999</v>
      </c>
      <c r="Z689">
        <f t="shared" si="187"/>
        <v>-0.24637901759999997</v>
      </c>
      <c r="AA689">
        <f t="shared" si="186"/>
        <v>-9.2513899999999996E-2</v>
      </c>
      <c r="AB689">
        <f t="shared" si="186"/>
        <v>-0.17697599999999999</v>
      </c>
      <c r="AC689">
        <f t="shared" si="186"/>
        <v>0.24525502661091814</v>
      </c>
      <c r="AD689">
        <f t="shared" si="186"/>
        <v>-0.13174317654762865</v>
      </c>
      <c r="AE689">
        <f t="shared" si="186"/>
        <v>-0.34486335359999992</v>
      </c>
      <c r="AF689">
        <f t="shared" si="186"/>
        <v>-0.49299468275155911</v>
      </c>
      <c r="AG689">
        <f t="shared" si="186"/>
        <v>3.6649955672064E-2</v>
      </c>
      <c r="AH689">
        <f t="shared" si="186"/>
        <v>9.1266912000000002E-4</v>
      </c>
      <c r="AI689">
        <f t="shared" si="186"/>
        <v>2.8501789812317669E-3</v>
      </c>
      <c r="AJ689">
        <f t="shared" si="186"/>
        <v>3.1018537595258994E-2</v>
      </c>
      <c r="AK689">
        <f t="shared" si="186"/>
        <v>2.9787393633371286E-4</v>
      </c>
      <c r="AL689">
        <f t="shared" si="186"/>
        <v>6.7166885430911843E-2</v>
      </c>
      <c r="AM689">
        <f t="shared" si="186"/>
        <v>0.76764695999999999</v>
      </c>
      <c r="AN689">
        <f t="shared" si="186"/>
        <v>2.2576572376898272E-3</v>
      </c>
      <c r="AO689">
        <f t="shared" si="186"/>
        <v>-1.1777767821438198E-2</v>
      </c>
      <c r="AP689">
        <f t="shared" si="183"/>
        <v>-1.5727844963419266E-2</v>
      </c>
      <c r="AQ689">
        <f t="shared" si="183"/>
        <v>-4.2236886283944057E-2</v>
      </c>
      <c r="AR689">
        <f t="shared" si="183"/>
        <v>4.0161856580034405E-2</v>
      </c>
      <c r="AS689">
        <f t="shared" si="183"/>
        <v>-0.23353063338461924</v>
      </c>
      <c r="AT689">
        <f t="shared" si="183"/>
        <v>-9.3482589265919985E-2</v>
      </c>
      <c r="AU689">
        <f t="shared" si="183"/>
        <v>0.97465980672000008</v>
      </c>
      <c r="AV689">
        <f t="shared" si="183"/>
        <v>0.19413303708928753</v>
      </c>
      <c r="AW689">
        <f t="shared" si="183"/>
        <v>-0.12984243867647999</v>
      </c>
    </row>
    <row r="690" spans="1:49" x14ac:dyDescent="0.25">
      <c r="A690">
        <v>0.6</v>
      </c>
      <c r="B690">
        <v>8.3000000000000007</v>
      </c>
      <c r="C690">
        <v>24.5</v>
      </c>
      <c r="D690">
        <v>1.4</v>
      </c>
      <c r="E690">
        <f t="shared" si="178"/>
        <v>0.6699426027639972</v>
      </c>
      <c r="F690" t="str">
        <f t="shared" si="179"/>
        <v/>
      </c>
      <c r="G690">
        <f t="shared" si="175"/>
        <v>5790688.4491097825</v>
      </c>
      <c r="H690">
        <f t="shared" si="176"/>
        <v>10023140.546814462</v>
      </c>
      <c r="I690">
        <f t="shared" si="180"/>
        <v>0.4119041067629769</v>
      </c>
      <c r="J690">
        <f t="shared" si="181"/>
        <v>8.5899700606453952E-2</v>
      </c>
      <c r="K690">
        <f t="shared" si="187"/>
        <v>5.3671799999999999E-2</v>
      </c>
      <c r="L690">
        <f t="shared" si="187"/>
        <v>-0.20256156756687277</v>
      </c>
      <c r="M690">
        <f t="shared" si="187"/>
        <v>0.60670749999999996</v>
      </c>
      <c r="N690">
        <f t="shared" si="187"/>
        <v>-2.8692479255336523E-2</v>
      </c>
      <c r="O690">
        <f t="shared" si="187"/>
        <v>-0.27869382374399998</v>
      </c>
      <c r="P690">
        <f t="shared" si="187"/>
        <v>3.003383696594249E-2</v>
      </c>
      <c r="Q690">
        <f t="shared" si="187"/>
        <v>-3.3194388639551987E-3</v>
      </c>
      <c r="R690">
        <f t="shared" si="187"/>
        <v>-5.6141929529266582E-3</v>
      </c>
      <c r="S690">
        <f t="shared" si="187"/>
        <v>0.81223309439999991</v>
      </c>
      <c r="T690">
        <f t="shared" si="187"/>
        <v>4.2352696799999999E-2</v>
      </c>
      <c r="U690">
        <f t="shared" si="187"/>
        <v>-0.16047562876799992</v>
      </c>
      <c r="V690">
        <f t="shared" si="187"/>
        <v>0.19099645560617434</v>
      </c>
      <c r="W690">
        <f t="shared" si="187"/>
        <v>-0.1444107184724937</v>
      </c>
      <c r="X690">
        <f t="shared" si="187"/>
        <v>-6.1499624985555418E-2</v>
      </c>
      <c r="Y690">
        <f t="shared" si="187"/>
        <v>-0.10347458399999999</v>
      </c>
      <c r="Z690">
        <f t="shared" si="187"/>
        <v>-0.33534921839999993</v>
      </c>
      <c r="AA690">
        <f t="shared" si="186"/>
        <v>-9.2513899999999996E-2</v>
      </c>
      <c r="AB690">
        <f t="shared" si="186"/>
        <v>-0.24088399999999996</v>
      </c>
      <c r="AC690">
        <f t="shared" si="186"/>
        <v>0.28613086437940449</v>
      </c>
      <c r="AD690">
        <f t="shared" si="186"/>
        <v>-0.13174317654762865</v>
      </c>
      <c r="AE690">
        <f t="shared" si="186"/>
        <v>-0.46939734239999986</v>
      </c>
      <c r="AF690">
        <f t="shared" si="186"/>
        <v>-0.57516046321015235</v>
      </c>
      <c r="AG690">
        <f t="shared" si="186"/>
        <v>0.10782041053683195</v>
      </c>
      <c r="AH690">
        <f t="shared" si="186"/>
        <v>1.06478064E-3</v>
      </c>
      <c r="AI690">
        <f t="shared" si="186"/>
        <v>6.1603598427935049E-3</v>
      </c>
      <c r="AJ690">
        <f t="shared" si="186"/>
        <v>3.1018537595258994E-2</v>
      </c>
      <c r="AK690">
        <f t="shared" si="186"/>
        <v>5.5184824161824415E-4</v>
      </c>
      <c r="AL690">
        <f t="shared" si="186"/>
        <v>7.8361366336063804E-2</v>
      </c>
      <c r="AM690">
        <f t="shared" si="186"/>
        <v>0.89558811999999988</v>
      </c>
      <c r="AN690">
        <f t="shared" si="186"/>
        <v>6.6417960337319688E-3</v>
      </c>
      <c r="AO690">
        <f t="shared" si="186"/>
        <v>-1.1777767821438198E-2</v>
      </c>
      <c r="AP690">
        <f t="shared" si="183"/>
        <v>-1.5727844963419266E-2</v>
      </c>
      <c r="AQ690">
        <f t="shared" si="183"/>
        <v>-5.7489095219812741E-2</v>
      </c>
      <c r="AR690">
        <f t="shared" si="183"/>
        <v>4.685549934337347E-2</v>
      </c>
      <c r="AS690">
        <f t="shared" si="183"/>
        <v>-0.31786113988462056</v>
      </c>
      <c r="AT690">
        <f t="shared" si="183"/>
        <v>-0.17318803767551993</v>
      </c>
      <c r="AU690">
        <f t="shared" si="183"/>
        <v>1.5477236745599998</v>
      </c>
      <c r="AV690">
        <f t="shared" si="183"/>
        <v>0.26423663381597468</v>
      </c>
      <c r="AW690">
        <f t="shared" si="183"/>
        <v>-0.32741411753791982</v>
      </c>
    </row>
    <row r="691" spans="1:49" x14ac:dyDescent="0.25">
      <c r="A691">
        <v>0.6</v>
      </c>
      <c r="B691">
        <v>8.3000000000000007</v>
      </c>
      <c r="C691">
        <v>24.5</v>
      </c>
      <c r="D691">
        <v>1.6</v>
      </c>
      <c r="E691">
        <f t="shared" si="178"/>
        <v>0.6699426027639972</v>
      </c>
      <c r="F691" t="str">
        <f t="shared" si="179"/>
        <v/>
      </c>
      <c r="G691">
        <f t="shared" si="175"/>
        <v>6835806.4854524238</v>
      </c>
      <c r="H691">
        <f t="shared" si="176"/>
        <v>13228360.051409757</v>
      </c>
      <c r="I691">
        <f t="shared" si="180"/>
        <v>0.48624559741730011</v>
      </c>
      <c r="J691">
        <f t="shared" si="181"/>
        <v>0.11336887501708381</v>
      </c>
      <c r="K691">
        <f t="shared" si="187"/>
        <v>5.3671799999999999E-2</v>
      </c>
      <c r="L691">
        <f t="shared" si="187"/>
        <v>-0.20256156756687277</v>
      </c>
      <c r="M691">
        <f t="shared" si="187"/>
        <v>0.69338</v>
      </c>
      <c r="N691">
        <f t="shared" si="187"/>
        <v>-2.8692479255336523E-2</v>
      </c>
      <c r="O691">
        <f t="shared" si="187"/>
        <v>-0.36400825958400013</v>
      </c>
      <c r="P691">
        <f t="shared" si="187"/>
        <v>3.4324385103934277E-2</v>
      </c>
      <c r="Q691">
        <f t="shared" si="187"/>
        <v>-7.3963313037312042E-3</v>
      </c>
      <c r="R691">
        <f t="shared" si="187"/>
        <v>-6.4162205176304665E-3</v>
      </c>
      <c r="S691">
        <f t="shared" si="187"/>
        <v>1.0608758784000001</v>
      </c>
      <c r="T691">
        <f t="shared" si="187"/>
        <v>4.2352696799999999E-2</v>
      </c>
      <c r="U691">
        <f t="shared" si="187"/>
        <v>-0.23954379571200002</v>
      </c>
      <c r="V691">
        <f t="shared" si="187"/>
        <v>0.21828166354991355</v>
      </c>
      <c r="W691">
        <f t="shared" si="187"/>
        <v>-0.1650408211114214</v>
      </c>
      <c r="X691">
        <f t="shared" si="187"/>
        <v>-6.1499624985555418E-2</v>
      </c>
      <c r="Y691">
        <f t="shared" si="187"/>
        <v>-0.10347458399999999</v>
      </c>
      <c r="Z691">
        <f t="shared" si="187"/>
        <v>-0.43800714240000005</v>
      </c>
      <c r="AA691">
        <f t="shared" si="186"/>
        <v>-9.2513899999999996E-2</v>
      </c>
      <c r="AB691">
        <f t="shared" si="186"/>
        <v>-0.31462400000000007</v>
      </c>
      <c r="AC691">
        <f t="shared" si="186"/>
        <v>0.3270067021478909</v>
      </c>
      <c r="AD691">
        <f t="shared" si="186"/>
        <v>-0.13174317654762865</v>
      </c>
      <c r="AE691">
        <f t="shared" si="186"/>
        <v>-0.61309040640000001</v>
      </c>
      <c r="AF691">
        <f t="shared" si="186"/>
        <v>-0.65732624366874559</v>
      </c>
      <c r="AG691">
        <f t="shared" si="186"/>
        <v>0.27456464276684822</v>
      </c>
      <c r="AH691">
        <f t="shared" si="186"/>
        <v>1.21689216E-3</v>
      </c>
      <c r="AI691">
        <f t="shared" si="186"/>
        <v>1.2010630768647453E-2</v>
      </c>
      <c r="AJ691">
        <f t="shared" si="186"/>
        <v>3.1018537595258994E-2</v>
      </c>
      <c r="AK691">
        <f t="shared" si="186"/>
        <v>9.4142873705469789E-4</v>
      </c>
      <c r="AL691">
        <f t="shared" si="186"/>
        <v>8.9555847241215791E-2</v>
      </c>
      <c r="AM691">
        <f t="shared" si="186"/>
        <v>1.02352928</v>
      </c>
      <c r="AN691">
        <f t="shared" si="186"/>
        <v>1.6913331587704691E-2</v>
      </c>
      <c r="AO691">
        <f t="shared" si="186"/>
        <v>-1.1777767821438198E-2</v>
      </c>
      <c r="AP691">
        <f t="shared" si="183"/>
        <v>-1.5727844963419266E-2</v>
      </c>
      <c r="AQ691">
        <f t="shared" si="183"/>
        <v>-7.5087797838122791E-2</v>
      </c>
      <c r="AR691">
        <f t="shared" si="183"/>
        <v>5.3549142106712549E-2</v>
      </c>
      <c r="AS691">
        <f t="shared" si="183"/>
        <v>-0.41516557046154534</v>
      </c>
      <c r="AT691">
        <f t="shared" si="183"/>
        <v>-0.2954511463219201</v>
      </c>
      <c r="AU691">
        <f t="shared" si="183"/>
        <v>2.3103047270400006</v>
      </c>
      <c r="AV691">
        <f t="shared" si="183"/>
        <v>0.34512539926984465</v>
      </c>
      <c r="AW691">
        <f t="shared" si="183"/>
        <v>-0.72953995722752041</v>
      </c>
    </row>
    <row r="692" spans="1:49" x14ac:dyDescent="0.25">
      <c r="A692">
        <v>0.6</v>
      </c>
      <c r="B692">
        <v>8.3000000000000007</v>
      </c>
      <c r="C692">
        <v>25</v>
      </c>
      <c r="D692">
        <v>0.4</v>
      </c>
      <c r="E692">
        <f t="shared" si="178"/>
        <v>0.68361490077958886</v>
      </c>
      <c r="F692" t="str">
        <f t="shared" si="179"/>
        <v/>
      </c>
      <c r="G692">
        <f t="shared" si="175"/>
        <v>-1424354.4440093767</v>
      </c>
      <c r="H692">
        <f t="shared" si="176"/>
        <v>-585583.60155543347</v>
      </c>
      <c r="I692">
        <f t="shared" si="180"/>
        <v>-0.10131739086459632</v>
      </c>
      <c r="J692">
        <f t="shared" si="181"/>
        <v>-5.0185324468634213E-3</v>
      </c>
      <c r="K692">
        <f t="shared" si="187"/>
        <v>5.3671799999999999E-2</v>
      </c>
      <c r="L692">
        <f t="shared" si="187"/>
        <v>-0.20669547710905381</v>
      </c>
      <c r="M692">
        <f t="shared" si="187"/>
        <v>0.173345</v>
      </c>
      <c r="N692">
        <f t="shared" si="187"/>
        <v>-2.9875551078026356E-2</v>
      </c>
      <c r="O692">
        <f t="shared" si="187"/>
        <v>-2.2750516224000008E-2</v>
      </c>
      <c r="P692">
        <f t="shared" si="187"/>
        <v>9.1172643583706248E-3</v>
      </c>
      <c r="Q692">
        <f t="shared" si="187"/>
        <v>-1.805744947200001E-6</v>
      </c>
      <c r="R692">
        <f t="shared" si="187"/>
        <v>-1.7390616881307083E-3</v>
      </c>
      <c r="S692">
        <f t="shared" si="187"/>
        <v>6.6304742400000005E-2</v>
      </c>
      <c r="T692">
        <f t="shared" si="187"/>
        <v>4.2352696799999999E-2</v>
      </c>
      <c r="U692">
        <f t="shared" si="187"/>
        <v>-3.7428718080000003E-3</v>
      </c>
      <c r="V692">
        <f t="shared" si="187"/>
        <v>5.5684097844365697E-2</v>
      </c>
      <c r="W692">
        <f t="shared" si="187"/>
        <v>-4.2102250283525863E-2</v>
      </c>
      <c r="X692">
        <f t="shared" si="187"/>
        <v>-6.4035427931648681E-2</v>
      </c>
      <c r="Y692">
        <f t="shared" si="187"/>
        <v>-0.10347458399999999</v>
      </c>
      <c r="Z692">
        <f t="shared" si="187"/>
        <v>-2.7375446400000003E-2</v>
      </c>
      <c r="AA692">
        <f t="shared" si="186"/>
        <v>-9.2513899999999996E-2</v>
      </c>
      <c r="AB692">
        <f t="shared" si="186"/>
        <v>-1.9664000000000004E-2</v>
      </c>
      <c r="AC692">
        <f t="shared" si="186"/>
        <v>8.3420077078543584E-2</v>
      </c>
      <c r="AD692">
        <f t="shared" si="186"/>
        <v>-0.13717531918745168</v>
      </c>
      <c r="AE692">
        <f t="shared" si="186"/>
        <v>-3.8318150400000001E-2</v>
      </c>
      <c r="AF692">
        <f t="shared" si="186"/>
        <v>-0.1676852662420269</v>
      </c>
      <c r="AG692">
        <f t="shared" si="186"/>
        <v>1.6758095872000014E-5</v>
      </c>
      <c r="AH692">
        <f t="shared" si="186"/>
        <v>3.0422304000000001E-4</v>
      </c>
      <c r="AI692">
        <f t="shared" si="186"/>
        <v>1.221275677843323E-5</v>
      </c>
      <c r="AJ692">
        <f t="shared" si="186"/>
        <v>3.1651568974754067E-2</v>
      </c>
      <c r="AK692">
        <f t="shared" si="186"/>
        <v>3.9869719745312009E-6</v>
      </c>
      <c r="AL692">
        <f t="shared" si="186"/>
        <v>2.33121218349687E-2</v>
      </c>
      <c r="AM692">
        <f t="shared" si="186"/>
        <v>0.25588232</v>
      </c>
      <c r="AN692">
        <f t="shared" si="186"/>
        <v>1.0533753430240981E-6</v>
      </c>
      <c r="AO692">
        <f t="shared" si="186"/>
        <v>-1.2018130430038977E-2</v>
      </c>
      <c r="AP692">
        <f t="shared" si="183"/>
        <v>-1.7051591376939176E-2</v>
      </c>
      <c r="AQ692">
        <f t="shared" si="183"/>
        <v>-4.886492466558384E-3</v>
      </c>
      <c r="AR692">
        <f t="shared" si="183"/>
        <v>1.4223756180118539E-2</v>
      </c>
      <c r="AS692">
        <f t="shared" si="183"/>
        <v>-2.6477396075353654E-2</v>
      </c>
      <c r="AT692">
        <f t="shared" si="183"/>
        <v>-1.1541060403200004E-3</v>
      </c>
      <c r="AU692">
        <f t="shared" si="183"/>
        <v>3.6098511360000009E-2</v>
      </c>
      <c r="AV692">
        <f t="shared" si="183"/>
        <v>2.201054842282172E-2</v>
      </c>
      <c r="AW692">
        <f t="shared" ref="L692:AW699" si="188">AW$4*$A692^AW$1*$D692^AW$2*$E692^AW$3</f>
        <v>-1.781103411200001E-4</v>
      </c>
    </row>
    <row r="693" spans="1:49" x14ac:dyDescent="0.25">
      <c r="A693">
        <v>0.6</v>
      </c>
      <c r="B693">
        <v>8.3000000000000007</v>
      </c>
      <c r="C693">
        <v>25</v>
      </c>
      <c r="D693">
        <v>0.6</v>
      </c>
      <c r="E693">
        <f t="shared" si="178"/>
        <v>0.68361490077958886</v>
      </c>
      <c r="F693" t="str">
        <f t="shared" si="179"/>
        <v/>
      </c>
      <c r="G693">
        <f t="shared" si="175"/>
        <v>100524.52831981966</v>
      </c>
      <c r="H693">
        <f t="shared" si="176"/>
        <v>582859.88750352955</v>
      </c>
      <c r="I693">
        <f t="shared" si="180"/>
        <v>7.1505256083515267E-3</v>
      </c>
      <c r="J693">
        <f t="shared" si="181"/>
        <v>4.9951898407707132E-3</v>
      </c>
      <c r="K693">
        <f t="shared" si="187"/>
        <v>5.3671799999999999E-2</v>
      </c>
      <c r="L693">
        <f t="shared" si="188"/>
        <v>-0.20669547710905381</v>
      </c>
      <c r="M693">
        <f t="shared" si="188"/>
        <v>0.26001749999999996</v>
      </c>
      <c r="N693">
        <f t="shared" si="188"/>
        <v>-2.9875551078026356E-2</v>
      </c>
      <c r="O693">
        <f t="shared" si="188"/>
        <v>-5.1188661504000005E-2</v>
      </c>
      <c r="P693">
        <f t="shared" si="188"/>
        <v>1.3675896537555935E-2</v>
      </c>
      <c r="Q693">
        <f t="shared" si="188"/>
        <v>-2.0568563539199999E-5</v>
      </c>
      <c r="R693">
        <f t="shared" si="188"/>
        <v>-2.6085925321960627E-3</v>
      </c>
      <c r="S693">
        <f t="shared" si="188"/>
        <v>0.1491856704</v>
      </c>
      <c r="T693">
        <f t="shared" si="188"/>
        <v>4.2352696799999999E-2</v>
      </c>
      <c r="U693">
        <f t="shared" si="188"/>
        <v>-1.2632192351999997E-2</v>
      </c>
      <c r="V693">
        <f t="shared" si="188"/>
        <v>8.3526146766548529E-2</v>
      </c>
      <c r="W693">
        <f t="shared" si="188"/>
        <v>-6.3153375425288788E-2</v>
      </c>
      <c r="X693">
        <f t="shared" si="188"/>
        <v>-6.4035427931648681E-2</v>
      </c>
      <c r="Y693">
        <f t="shared" si="188"/>
        <v>-0.10347458399999999</v>
      </c>
      <c r="Z693">
        <f t="shared" si="188"/>
        <v>-6.1594754399999993E-2</v>
      </c>
      <c r="AA693">
        <f t="shared" si="188"/>
        <v>-9.2513899999999996E-2</v>
      </c>
      <c r="AB693">
        <f t="shared" si="188"/>
        <v>-4.4243999999999999E-2</v>
      </c>
      <c r="AC693">
        <f t="shared" si="188"/>
        <v>0.12513011561781537</v>
      </c>
      <c r="AD693">
        <f t="shared" si="188"/>
        <v>-0.13717531918745168</v>
      </c>
      <c r="AE693">
        <f t="shared" si="188"/>
        <v>-8.6215838399999981E-2</v>
      </c>
      <c r="AF693">
        <f t="shared" si="188"/>
        <v>-0.25152789936304032</v>
      </c>
      <c r="AG693">
        <f t="shared" si="188"/>
        <v>2.86327778688E-4</v>
      </c>
      <c r="AH693">
        <f t="shared" si="188"/>
        <v>4.5633456000000001E-4</v>
      </c>
      <c r="AI693">
        <f t="shared" si="188"/>
        <v>9.274062178622728E-5</v>
      </c>
      <c r="AJ693">
        <f t="shared" si="188"/>
        <v>3.1651568974754067E-2</v>
      </c>
      <c r="AK693">
        <f t="shared" si="188"/>
        <v>2.0184045621064196E-5</v>
      </c>
      <c r="AL693">
        <f t="shared" si="188"/>
        <v>3.4968182752453052E-2</v>
      </c>
      <c r="AM693">
        <f t="shared" si="188"/>
        <v>0.38382347999999999</v>
      </c>
      <c r="AN693">
        <f t="shared" si="188"/>
        <v>1.7997905274950787E-5</v>
      </c>
      <c r="AO693">
        <f t="shared" si="188"/>
        <v>-1.2018130430038977E-2</v>
      </c>
      <c r="AP693">
        <f t="shared" si="188"/>
        <v>-1.7051591376939176E-2</v>
      </c>
      <c r="AQ693">
        <f t="shared" si="188"/>
        <v>-1.0994608049756363E-2</v>
      </c>
      <c r="AR693">
        <f t="shared" si="188"/>
        <v>2.133563427017781E-2</v>
      </c>
      <c r="AS693">
        <f t="shared" si="188"/>
        <v>-5.9574141169545715E-2</v>
      </c>
      <c r="AT693">
        <f t="shared" si="188"/>
        <v>-5.8426618291199991E-3</v>
      </c>
      <c r="AU693">
        <f t="shared" si="188"/>
        <v>0.12183247584000001</v>
      </c>
      <c r="AV693">
        <f t="shared" si="188"/>
        <v>4.9523733951348847E-2</v>
      </c>
      <c r="AW693">
        <f t="shared" si="188"/>
        <v>-2.0287881043199998E-3</v>
      </c>
    </row>
    <row r="694" spans="1:49" x14ac:dyDescent="0.25">
      <c r="A694">
        <v>0.6</v>
      </c>
      <c r="B694">
        <v>8.3000000000000007</v>
      </c>
      <c r="C694">
        <v>25</v>
      </c>
      <c r="D694">
        <v>0.8</v>
      </c>
      <c r="E694">
        <f t="shared" si="178"/>
        <v>0.68361490077958886</v>
      </c>
      <c r="F694">
        <f t="shared" si="179"/>
        <v>0.84064810469132367</v>
      </c>
      <c r="G694">
        <f t="shared" si="175"/>
        <v>1619663.3678541847</v>
      </c>
      <c r="H694">
        <f t="shared" si="176"/>
        <v>2148424.2599218348</v>
      </c>
      <c r="I694">
        <f t="shared" si="180"/>
        <v>0.11521013410680986</v>
      </c>
      <c r="J694">
        <f t="shared" si="181"/>
        <v>1.8412293017439633E-2</v>
      </c>
      <c r="K694">
        <f t="shared" si="187"/>
        <v>5.3671799999999999E-2</v>
      </c>
      <c r="L694">
        <f t="shared" si="188"/>
        <v>-0.20669547710905381</v>
      </c>
      <c r="M694">
        <f t="shared" si="188"/>
        <v>0.34669</v>
      </c>
      <c r="N694">
        <f t="shared" si="188"/>
        <v>-2.9875551078026356E-2</v>
      </c>
      <c r="O694">
        <f t="shared" si="188"/>
        <v>-9.1002064896000032E-2</v>
      </c>
      <c r="P694">
        <f t="shared" si="188"/>
        <v>1.823452871674125E-2</v>
      </c>
      <c r="Q694">
        <f t="shared" si="188"/>
        <v>-1.1556767662080007E-4</v>
      </c>
      <c r="R694">
        <f t="shared" si="188"/>
        <v>-3.4781233762614166E-3</v>
      </c>
      <c r="S694">
        <f t="shared" si="188"/>
        <v>0.26521896960000002</v>
      </c>
      <c r="T694">
        <f t="shared" si="188"/>
        <v>4.2352696799999999E-2</v>
      </c>
      <c r="U694">
        <f t="shared" si="188"/>
        <v>-2.9942974464000002E-2</v>
      </c>
      <c r="V694">
        <f t="shared" si="188"/>
        <v>0.11136819568873139</v>
      </c>
      <c r="W694">
        <f t="shared" si="188"/>
        <v>-8.4204500567051727E-2</v>
      </c>
      <c r="X694">
        <f t="shared" si="188"/>
        <v>-6.4035427931648681E-2</v>
      </c>
      <c r="Y694">
        <f t="shared" si="188"/>
        <v>-0.10347458399999999</v>
      </c>
      <c r="Z694">
        <f t="shared" si="188"/>
        <v>-0.10950178560000001</v>
      </c>
      <c r="AA694">
        <f t="shared" si="188"/>
        <v>-9.2513899999999996E-2</v>
      </c>
      <c r="AB694">
        <f t="shared" si="188"/>
        <v>-7.8656000000000018E-2</v>
      </c>
      <c r="AC694">
        <f t="shared" si="188"/>
        <v>0.16684015415708717</v>
      </c>
      <c r="AD694">
        <f t="shared" si="188"/>
        <v>-0.13717531918745168</v>
      </c>
      <c r="AE694">
        <f t="shared" si="188"/>
        <v>-0.1532726016</v>
      </c>
      <c r="AF694">
        <f t="shared" si="188"/>
        <v>-0.3353705324840538</v>
      </c>
      <c r="AG694">
        <f t="shared" si="188"/>
        <v>2.1450362716160017E-3</v>
      </c>
      <c r="AH694">
        <f t="shared" si="188"/>
        <v>6.0844608000000001E-4</v>
      </c>
      <c r="AI694">
        <f t="shared" si="188"/>
        <v>3.9080821690986336E-4</v>
      </c>
      <c r="AJ694">
        <f t="shared" si="188"/>
        <v>3.1651568974754067E-2</v>
      </c>
      <c r="AK694">
        <f t="shared" si="188"/>
        <v>6.3791551592499215E-5</v>
      </c>
      <c r="AL694">
        <f t="shared" si="188"/>
        <v>4.66242436699374E-2</v>
      </c>
      <c r="AM694">
        <f t="shared" si="188"/>
        <v>0.51176463999999999</v>
      </c>
      <c r="AN694">
        <f t="shared" si="188"/>
        <v>1.3483204390708455E-4</v>
      </c>
      <c r="AO694">
        <f t="shared" si="188"/>
        <v>-1.2018130430038977E-2</v>
      </c>
      <c r="AP694">
        <f t="shared" si="188"/>
        <v>-1.7051591376939176E-2</v>
      </c>
      <c r="AQ694">
        <f t="shared" si="188"/>
        <v>-1.9545969866233536E-2</v>
      </c>
      <c r="AR694">
        <f t="shared" si="188"/>
        <v>2.8447512360237077E-2</v>
      </c>
      <c r="AS694">
        <f t="shared" si="188"/>
        <v>-0.10590958430141462</v>
      </c>
      <c r="AT694">
        <f t="shared" si="188"/>
        <v>-1.8465696645120006E-2</v>
      </c>
      <c r="AU694">
        <f t="shared" si="188"/>
        <v>0.28878809088000007</v>
      </c>
      <c r="AV694">
        <f t="shared" si="188"/>
        <v>8.804219369128688E-2</v>
      </c>
      <c r="AW694">
        <f t="shared" si="188"/>
        <v>-1.1399061831680006E-2</v>
      </c>
    </row>
    <row r="695" spans="1:49" x14ac:dyDescent="0.25">
      <c r="A695">
        <v>0.6</v>
      </c>
      <c r="B695">
        <v>8.3000000000000007</v>
      </c>
      <c r="C695">
        <v>25</v>
      </c>
      <c r="D695">
        <v>1</v>
      </c>
      <c r="E695">
        <f t="shared" si="178"/>
        <v>0.68361490077958886</v>
      </c>
      <c r="F695" t="str">
        <f t="shared" si="179"/>
        <v/>
      </c>
      <c r="G695">
        <f t="shared" si="175"/>
        <v>3091432.4238323197</v>
      </c>
      <c r="H695">
        <f t="shared" si="176"/>
        <v>4240089.6554050976</v>
      </c>
      <c r="I695">
        <f t="shared" si="180"/>
        <v>0.21990022815897051</v>
      </c>
      <c r="J695">
        <f t="shared" si="181"/>
        <v>3.6338154717343252E-2</v>
      </c>
      <c r="K695">
        <f t="shared" si="187"/>
        <v>5.3671799999999999E-2</v>
      </c>
      <c r="L695">
        <f t="shared" si="188"/>
        <v>-0.20669547710905381</v>
      </c>
      <c r="M695">
        <f t="shared" si="188"/>
        <v>0.43336249999999998</v>
      </c>
      <c r="N695">
        <f t="shared" si="188"/>
        <v>-2.9875551078026356E-2</v>
      </c>
      <c r="O695">
        <f t="shared" si="188"/>
        <v>-0.14219072640000002</v>
      </c>
      <c r="P695">
        <f t="shared" si="188"/>
        <v>2.2793160895926558E-2</v>
      </c>
      <c r="Q695">
        <f t="shared" si="188"/>
        <v>-4.408557E-4</v>
      </c>
      <c r="R695">
        <f t="shared" si="188"/>
        <v>-4.347654220326771E-3</v>
      </c>
      <c r="S695">
        <f t="shared" si="188"/>
        <v>0.41440463999999999</v>
      </c>
      <c r="T695">
        <f t="shared" si="188"/>
        <v>4.2352696799999999E-2</v>
      </c>
      <c r="U695">
        <f t="shared" si="188"/>
        <v>-5.8482371999999991E-2</v>
      </c>
      <c r="V695">
        <f t="shared" si="188"/>
        <v>0.13921024461091422</v>
      </c>
      <c r="W695">
        <f t="shared" si="188"/>
        <v>-0.10525562570881465</v>
      </c>
      <c r="X695">
        <f t="shared" si="188"/>
        <v>-6.4035427931648681E-2</v>
      </c>
      <c r="Y695">
        <f t="shared" si="188"/>
        <v>-0.10347458399999999</v>
      </c>
      <c r="Z695">
        <f t="shared" si="188"/>
        <v>-0.17109653999999999</v>
      </c>
      <c r="AA695">
        <f t="shared" si="188"/>
        <v>-9.2513899999999996E-2</v>
      </c>
      <c r="AB695">
        <f t="shared" si="188"/>
        <v>-0.1229</v>
      </c>
      <c r="AC695">
        <f t="shared" si="188"/>
        <v>0.20855019269635894</v>
      </c>
      <c r="AD695">
        <f t="shared" si="188"/>
        <v>-0.13717531918745168</v>
      </c>
      <c r="AE695">
        <f t="shared" si="188"/>
        <v>-0.23948843999999997</v>
      </c>
      <c r="AF695">
        <f t="shared" si="188"/>
        <v>-0.41921316560506722</v>
      </c>
      <c r="AG695">
        <f t="shared" si="188"/>
        <v>1.0228330000000001E-2</v>
      </c>
      <c r="AH695">
        <f t="shared" si="188"/>
        <v>7.6055760000000002E-4</v>
      </c>
      <c r="AI695">
        <f t="shared" si="188"/>
        <v>1.1926520291438696E-3</v>
      </c>
      <c r="AJ695">
        <f t="shared" si="188"/>
        <v>3.1651568974754067E-2</v>
      </c>
      <c r="AK695">
        <f t="shared" si="188"/>
        <v>1.5574109275512499E-4</v>
      </c>
      <c r="AL695">
        <f t="shared" si="188"/>
        <v>5.8280304587421748E-2</v>
      </c>
      <c r="AM695">
        <f t="shared" si="188"/>
        <v>0.63970579999999999</v>
      </c>
      <c r="AN695">
        <f t="shared" si="188"/>
        <v>6.4292928651373134E-4</v>
      </c>
      <c r="AO695">
        <f t="shared" si="188"/>
        <v>-1.2018130430038977E-2</v>
      </c>
      <c r="AP695">
        <f t="shared" si="188"/>
        <v>-1.7051591376939176E-2</v>
      </c>
      <c r="AQ695">
        <f t="shared" si="188"/>
        <v>-3.0540577915989898E-2</v>
      </c>
      <c r="AR695">
        <f t="shared" si="188"/>
        <v>3.5559390450296345E-2</v>
      </c>
      <c r="AS695">
        <f t="shared" si="188"/>
        <v>-0.1654837254709603</v>
      </c>
      <c r="AT695">
        <f t="shared" si="188"/>
        <v>-4.5082267199999998E-2</v>
      </c>
      <c r="AU695">
        <f t="shared" si="188"/>
        <v>0.56403924000000005</v>
      </c>
      <c r="AV695">
        <f t="shared" si="188"/>
        <v>0.1375659276426357</v>
      </c>
      <c r="AW695">
        <f t="shared" si="188"/>
        <v>-4.3483969999999997E-2</v>
      </c>
    </row>
    <row r="696" spans="1:49" x14ac:dyDescent="0.25">
      <c r="A696">
        <v>0.6</v>
      </c>
      <c r="B696">
        <v>8.3000000000000007</v>
      </c>
      <c r="C696">
        <v>25</v>
      </c>
      <c r="D696">
        <v>1.2</v>
      </c>
      <c r="E696">
        <f t="shared" si="178"/>
        <v>0.68361490077958886</v>
      </c>
      <c r="F696" t="str">
        <f t="shared" si="179"/>
        <v/>
      </c>
      <c r="G696">
        <f t="shared" si="175"/>
        <v>4471869.7270953124</v>
      </c>
      <c r="H696">
        <f t="shared" si="176"/>
        <v>6870647.8223838378</v>
      </c>
      <c r="I696">
        <f t="shared" si="180"/>
        <v>0.3180936984760015</v>
      </c>
      <c r="J696">
        <f t="shared" si="181"/>
        <v>5.8882401993527726E-2</v>
      </c>
      <c r="K696">
        <f t="shared" si="187"/>
        <v>5.3671799999999999E-2</v>
      </c>
      <c r="L696">
        <f t="shared" si="188"/>
        <v>-0.20669547710905381</v>
      </c>
      <c r="M696">
        <f t="shared" si="188"/>
        <v>0.52003499999999991</v>
      </c>
      <c r="N696">
        <f t="shared" si="188"/>
        <v>-2.9875551078026356E-2</v>
      </c>
      <c r="O696">
        <f t="shared" si="188"/>
        <v>-0.20475464601600002</v>
      </c>
      <c r="P696">
        <f t="shared" si="188"/>
        <v>2.7351793075111871E-2</v>
      </c>
      <c r="Q696">
        <f t="shared" si="188"/>
        <v>-1.3163880665087999E-3</v>
      </c>
      <c r="R696">
        <f t="shared" si="188"/>
        <v>-5.2171850643921254E-3</v>
      </c>
      <c r="S696">
        <f t="shared" si="188"/>
        <v>0.59674268159999999</v>
      </c>
      <c r="T696">
        <f t="shared" si="188"/>
        <v>4.2352696799999999E-2</v>
      </c>
      <c r="U696">
        <f t="shared" si="188"/>
        <v>-0.10105753881599998</v>
      </c>
      <c r="V696">
        <f t="shared" si="188"/>
        <v>0.16705229353309706</v>
      </c>
      <c r="W696">
        <f t="shared" si="188"/>
        <v>-0.12630675085057758</v>
      </c>
      <c r="X696">
        <f t="shared" si="188"/>
        <v>-6.4035427931648681E-2</v>
      </c>
      <c r="Y696">
        <f t="shared" si="188"/>
        <v>-0.10347458399999999</v>
      </c>
      <c r="Z696">
        <f t="shared" si="188"/>
        <v>-0.24637901759999997</v>
      </c>
      <c r="AA696">
        <f t="shared" si="188"/>
        <v>-9.2513899999999996E-2</v>
      </c>
      <c r="AB696">
        <f t="shared" si="188"/>
        <v>-0.17697599999999999</v>
      </c>
      <c r="AC696">
        <f t="shared" si="188"/>
        <v>0.25026023123563074</v>
      </c>
      <c r="AD696">
        <f t="shared" si="188"/>
        <v>-0.13717531918745168</v>
      </c>
      <c r="AE696">
        <f t="shared" si="188"/>
        <v>-0.34486335359999992</v>
      </c>
      <c r="AF696">
        <f t="shared" si="188"/>
        <v>-0.50305579872608064</v>
      </c>
      <c r="AG696">
        <f t="shared" si="188"/>
        <v>3.6649955672064E-2</v>
      </c>
      <c r="AH696">
        <f t="shared" si="188"/>
        <v>9.1266912000000002E-4</v>
      </c>
      <c r="AI696">
        <f t="shared" si="188"/>
        <v>2.9676998971592729E-3</v>
      </c>
      <c r="AJ696">
        <f t="shared" si="188"/>
        <v>3.1651568974754067E-2</v>
      </c>
      <c r="AK696">
        <f t="shared" si="188"/>
        <v>3.2294472993702714E-4</v>
      </c>
      <c r="AL696">
        <f t="shared" si="188"/>
        <v>6.9936365504906103E-2</v>
      </c>
      <c r="AM696">
        <f t="shared" si="188"/>
        <v>0.76764695999999999</v>
      </c>
      <c r="AN696">
        <f t="shared" si="188"/>
        <v>2.3037318751937008E-3</v>
      </c>
      <c r="AO696">
        <f t="shared" si="188"/>
        <v>-1.2018130430038977E-2</v>
      </c>
      <c r="AP696">
        <f t="shared" si="188"/>
        <v>-1.7051591376939176E-2</v>
      </c>
      <c r="AQ696">
        <f t="shared" si="188"/>
        <v>-4.3978432199025454E-2</v>
      </c>
      <c r="AR696">
        <f t="shared" si="188"/>
        <v>4.267126854035562E-2</v>
      </c>
      <c r="AS696">
        <f t="shared" si="188"/>
        <v>-0.23829656467818286</v>
      </c>
      <c r="AT696">
        <f t="shared" si="188"/>
        <v>-9.3482589265919985E-2</v>
      </c>
      <c r="AU696">
        <f t="shared" si="188"/>
        <v>0.97465980672000008</v>
      </c>
      <c r="AV696">
        <f t="shared" si="188"/>
        <v>0.19809493580539539</v>
      </c>
      <c r="AW696">
        <f t="shared" si="188"/>
        <v>-0.12984243867647999</v>
      </c>
    </row>
    <row r="697" spans="1:49" x14ac:dyDescent="0.25">
      <c r="A697">
        <v>0.6</v>
      </c>
      <c r="B697">
        <v>8.3000000000000007</v>
      </c>
      <c r="C697">
        <v>25</v>
      </c>
      <c r="D697">
        <v>1.4</v>
      </c>
      <c r="E697">
        <f t="shared" si="178"/>
        <v>0.68361490077958886</v>
      </c>
      <c r="F697" t="str">
        <f t="shared" si="179"/>
        <v/>
      </c>
      <c r="G697">
        <f t="shared" si="175"/>
        <v>5713395.8350513745</v>
      </c>
      <c r="H697">
        <f t="shared" si="176"/>
        <v>9916585.8051615115</v>
      </c>
      <c r="I697">
        <f t="shared" si="180"/>
        <v>0.40640611711409519</v>
      </c>
      <c r="J697">
        <f t="shared" si="181"/>
        <v>8.4986511734818748E-2</v>
      </c>
      <c r="K697">
        <f t="shared" si="187"/>
        <v>5.3671799999999999E-2</v>
      </c>
      <c r="L697">
        <f t="shared" si="188"/>
        <v>-0.20669547710905381</v>
      </c>
      <c r="M697">
        <f t="shared" si="188"/>
        <v>0.60670749999999996</v>
      </c>
      <c r="N697">
        <f t="shared" si="188"/>
        <v>-2.9875551078026356E-2</v>
      </c>
      <c r="O697">
        <f t="shared" si="188"/>
        <v>-0.27869382374399998</v>
      </c>
      <c r="P697">
        <f t="shared" si="188"/>
        <v>3.191042525429718E-2</v>
      </c>
      <c r="Q697">
        <f t="shared" si="188"/>
        <v>-3.3194388639551987E-3</v>
      </c>
      <c r="R697">
        <f t="shared" si="188"/>
        <v>-6.0867159084574789E-3</v>
      </c>
      <c r="S697">
        <f t="shared" si="188"/>
        <v>0.81223309439999991</v>
      </c>
      <c r="T697">
        <f t="shared" si="188"/>
        <v>4.2352696799999999E-2</v>
      </c>
      <c r="U697">
        <f t="shared" si="188"/>
        <v>-0.16047562876799992</v>
      </c>
      <c r="V697">
        <f t="shared" si="188"/>
        <v>0.1948943424552799</v>
      </c>
      <c r="W697">
        <f t="shared" si="188"/>
        <v>-0.14735787599234049</v>
      </c>
      <c r="X697">
        <f t="shared" si="188"/>
        <v>-6.4035427931648681E-2</v>
      </c>
      <c r="Y697">
        <f t="shared" si="188"/>
        <v>-0.10347458399999999</v>
      </c>
      <c r="Z697">
        <f t="shared" si="188"/>
        <v>-0.33534921839999993</v>
      </c>
      <c r="AA697">
        <f t="shared" si="188"/>
        <v>-9.2513899999999996E-2</v>
      </c>
      <c r="AB697">
        <f t="shared" si="188"/>
        <v>-0.24088399999999996</v>
      </c>
      <c r="AC697">
        <f t="shared" si="188"/>
        <v>0.29197026977490248</v>
      </c>
      <c r="AD697">
        <f t="shared" si="188"/>
        <v>-0.13717531918745168</v>
      </c>
      <c r="AE697">
        <f t="shared" si="188"/>
        <v>-0.46939734239999986</v>
      </c>
      <c r="AF697">
        <f t="shared" si="188"/>
        <v>-0.58689843184709412</v>
      </c>
      <c r="AG697">
        <f t="shared" si="188"/>
        <v>0.10782041053683195</v>
      </c>
      <c r="AH697">
        <f t="shared" si="188"/>
        <v>1.06478064E-3</v>
      </c>
      <c r="AI697">
        <f t="shared" si="188"/>
        <v>6.4143688492227227E-3</v>
      </c>
      <c r="AJ697">
        <f t="shared" si="188"/>
        <v>3.1651568974754067E-2</v>
      </c>
      <c r="AK697">
        <f t="shared" si="188"/>
        <v>5.9829498192808797E-4</v>
      </c>
      <c r="AL697">
        <f t="shared" si="188"/>
        <v>8.1592426422390438E-2</v>
      </c>
      <c r="AM697">
        <f t="shared" si="188"/>
        <v>0.89558811999999988</v>
      </c>
      <c r="AN697">
        <f t="shared" si="188"/>
        <v>6.7773428915632317E-3</v>
      </c>
      <c r="AO697">
        <f t="shared" si="188"/>
        <v>-1.2018130430038977E-2</v>
      </c>
      <c r="AP697">
        <f t="shared" si="188"/>
        <v>-1.7051591376939176E-2</v>
      </c>
      <c r="AQ697">
        <f t="shared" si="188"/>
        <v>-5.9859532715340197E-2</v>
      </c>
      <c r="AR697">
        <f t="shared" si="188"/>
        <v>4.978314663041488E-2</v>
      </c>
      <c r="AS697">
        <f t="shared" si="188"/>
        <v>-0.32434810192308217</v>
      </c>
      <c r="AT697">
        <f t="shared" si="188"/>
        <v>-0.17318803767551993</v>
      </c>
      <c r="AU697">
        <f t="shared" si="188"/>
        <v>1.5477236745599998</v>
      </c>
      <c r="AV697">
        <f t="shared" si="188"/>
        <v>0.26962921817956592</v>
      </c>
      <c r="AW697">
        <f t="shared" si="188"/>
        <v>-0.32741411753791982</v>
      </c>
    </row>
    <row r="698" spans="1:49" x14ac:dyDescent="0.25">
      <c r="A698">
        <v>0.6</v>
      </c>
      <c r="B698">
        <v>8.3000000000000007</v>
      </c>
      <c r="C698">
        <v>25</v>
      </c>
      <c r="D698">
        <v>1.6</v>
      </c>
      <c r="E698">
        <f t="shared" si="178"/>
        <v>0.68361490077958886</v>
      </c>
      <c r="F698" t="str">
        <f t="shared" si="179"/>
        <v/>
      </c>
      <c r="G698">
        <f t="shared" si="175"/>
        <v>6763243.0866325954</v>
      </c>
      <c r="H698">
        <f t="shared" si="176"/>
        <v>13115506.011534473</v>
      </c>
      <c r="I698">
        <f t="shared" si="180"/>
        <v>0.48108400700585907</v>
      </c>
      <c r="J698">
        <f t="shared" si="181"/>
        <v>0.1124017002885406</v>
      </c>
      <c r="K698">
        <f t="shared" si="187"/>
        <v>5.3671799999999999E-2</v>
      </c>
      <c r="L698">
        <f t="shared" si="188"/>
        <v>-0.20669547710905381</v>
      </c>
      <c r="M698">
        <f t="shared" si="188"/>
        <v>0.69338</v>
      </c>
      <c r="N698">
        <f t="shared" si="188"/>
        <v>-2.9875551078026356E-2</v>
      </c>
      <c r="O698">
        <f t="shared" si="188"/>
        <v>-0.36400825958400013</v>
      </c>
      <c r="P698">
        <f t="shared" si="188"/>
        <v>3.6469057433482499E-2</v>
      </c>
      <c r="Q698">
        <f t="shared" si="188"/>
        <v>-7.3963313037312042E-3</v>
      </c>
      <c r="R698">
        <f t="shared" si="188"/>
        <v>-6.9562467525228332E-3</v>
      </c>
      <c r="S698">
        <f t="shared" si="188"/>
        <v>1.0608758784000001</v>
      </c>
      <c r="T698">
        <f t="shared" si="188"/>
        <v>4.2352696799999999E-2</v>
      </c>
      <c r="U698">
        <f t="shared" si="188"/>
        <v>-0.23954379571200002</v>
      </c>
      <c r="V698">
        <f t="shared" si="188"/>
        <v>0.22273639137746279</v>
      </c>
      <c r="W698">
        <f t="shared" si="188"/>
        <v>-0.16840900113410345</v>
      </c>
      <c r="X698">
        <f t="shared" si="188"/>
        <v>-6.4035427931648681E-2</v>
      </c>
      <c r="Y698">
        <f t="shared" si="188"/>
        <v>-0.10347458399999999</v>
      </c>
      <c r="Z698">
        <f t="shared" si="188"/>
        <v>-0.43800714240000005</v>
      </c>
      <c r="AA698">
        <f t="shared" si="188"/>
        <v>-9.2513899999999996E-2</v>
      </c>
      <c r="AB698">
        <f t="shared" si="188"/>
        <v>-0.31462400000000007</v>
      </c>
      <c r="AC698">
        <f t="shared" si="188"/>
        <v>0.33368030831417433</v>
      </c>
      <c r="AD698">
        <f t="shared" si="188"/>
        <v>-0.13717531918745168</v>
      </c>
      <c r="AE698">
        <f t="shared" si="188"/>
        <v>-0.61309040640000001</v>
      </c>
      <c r="AF698">
        <f t="shared" si="188"/>
        <v>-0.67074106496810759</v>
      </c>
      <c r="AG698">
        <f t="shared" si="188"/>
        <v>0.27456464276684822</v>
      </c>
      <c r="AH698">
        <f t="shared" si="188"/>
        <v>1.21689216E-3</v>
      </c>
      <c r="AI698">
        <f t="shared" si="188"/>
        <v>1.2505862941115628E-2</v>
      </c>
      <c r="AJ698">
        <f t="shared" si="188"/>
        <v>3.1651568974754067E-2</v>
      </c>
      <c r="AK698">
        <f t="shared" si="188"/>
        <v>1.0206648254799874E-3</v>
      </c>
      <c r="AL698">
        <f t="shared" si="188"/>
        <v>9.32484873398748E-2</v>
      </c>
      <c r="AM698">
        <f t="shared" si="188"/>
        <v>1.02352928</v>
      </c>
      <c r="AN698">
        <f t="shared" si="188"/>
        <v>1.7258501620106823E-2</v>
      </c>
      <c r="AO698">
        <f t="shared" si="188"/>
        <v>-1.2018130430038977E-2</v>
      </c>
      <c r="AP698">
        <f t="shared" si="188"/>
        <v>-1.7051591376939176E-2</v>
      </c>
      <c r="AQ698">
        <f t="shared" si="188"/>
        <v>-7.8183879464934145E-2</v>
      </c>
      <c r="AR698">
        <f t="shared" si="188"/>
        <v>5.6895024720474155E-2</v>
      </c>
      <c r="AS698">
        <f t="shared" si="188"/>
        <v>-0.42363833720565847</v>
      </c>
      <c r="AT698">
        <f t="shared" si="188"/>
        <v>-0.2954511463219201</v>
      </c>
      <c r="AU698">
        <f t="shared" si="188"/>
        <v>2.3103047270400006</v>
      </c>
      <c r="AV698">
        <f t="shared" si="188"/>
        <v>0.35216877476514752</v>
      </c>
      <c r="AW698">
        <f t="shared" si="188"/>
        <v>-0.72953995722752041</v>
      </c>
    </row>
    <row r="699" spans="1:49" x14ac:dyDescent="0.25">
      <c r="A699">
        <v>0.6</v>
      </c>
      <c r="B699">
        <v>8.5</v>
      </c>
      <c r="C699">
        <v>21</v>
      </c>
      <c r="D699">
        <v>0.4</v>
      </c>
      <c r="E699">
        <f t="shared" si="178"/>
        <v>0.56072506920415233</v>
      </c>
      <c r="F699" t="str">
        <f t="shared" si="179"/>
        <v/>
      </c>
      <c r="G699">
        <f t="shared" si="175"/>
        <v>-603177.42779650586</v>
      </c>
      <c r="H699">
        <f t="shared" si="176"/>
        <v>53169.124079744775</v>
      </c>
      <c r="I699">
        <f t="shared" si="180"/>
        <v>-3.9007459829354205E-2</v>
      </c>
      <c r="J699">
        <f t="shared" si="181"/>
        <v>4.0452295307090013E-4</v>
      </c>
      <c r="K699">
        <f t="shared" si="187"/>
        <v>5.3671799999999999E-2</v>
      </c>
      <c r="L699">
        <f t="shared" si="188"/>
        <v>-0.16953892545933219</v>
      </c>
      <c r="M699">
        <f t="shared" si="188"/>
        <v>0.173345</v>
      </c>
      <c r="N699">
        <f t="shared" si="188"/>
        <v>-2.0099850646820086E-2</v>
      </c>
      <c r="O699">
        <f t="shared" si="188"/>
        <v>-2.2750516224000008E-2</v>
      </c>
      <c r="P699">
        <f t="shared" si="188"/>
        <v>5.0312964320297698E-3</v>
      </c>
      <c r="Q699">
        <f t="shared" si="188"/>
        <v>-1.805744947200001E-6</v>
      </c>
      <c r="R699">
        <f t="shared" si="188"/>
        <v>-7.8717047895455236E-4</v>
      </c>
      <c r="S699">
        <f t="shared" si="188"/>
        <v>6.6304742400000005E-2</v>
      </c>
      <c r="T699">
        <f t="shared" si="188"/>
        <v>4.2352696799999999E-2</v>
      </c>
      <c r="U699">
        <f t="shared" si="188"/>
        <v>-3.7428718080000003E-3</v>
      </c>
      <c r="V699">
        <f t="shared" si="188"/>
        <v>4.5674062373049142E-2</v>
      </c>
      <c r="W699">
        <f t="shared" si="188"/>
        <v>-3.4533751644322631E-2</v>
      </c>
      <c r="X699">
        <f t="shared" si="188"/>
        <v>-4.3082135428056466E-2</v>
      </c>
      <c r="Y699">
        <f t="shared" si="188"/>
        <v>-0.10347458399999999</v>
      </c>
      <c r="Z699">
        <f t="shared" si="188"/>
        <v>-2.7375446400000003E-2</v>
      </c>
      <c r="AA699">
        <f t="shared" si="188"/>
        <v>-9.2513899999999996E-2</v>
      </c>
      <c r="AB699">
        <f t="shared" si="188"/>
        <v>-1.9664000000000004E-2</v>
      </c>
      <c r="AC699">
        <f t="shared" si="188"/>
        <v>6.8424091457835998E-2</v>
      </c>
      <c r="AD699">
        <f t="shared" si="188"/>
        <v>-9.2289625751057425E-2</v>
      </c>
      <c r="AE699">
        <f t="shared" si="188"/>
        <v>-3.8318150400000001E-2</v>
      </c>
      <c r="AF699">
        <f t="shared" si="188"/>
        <v>-0.13754137367522493</v>
      </c>
      <c r="AG699">
        <f t="shared" si="188"/>
        <v>1.6758095872000014E-5</v>
      </c>
      <c r="AH699">
        <f t="shared" si="188"/>
        <v>3.0422304000000001E-4</v>
      </c>
      <c r="AI699">
        <f t="shared" si="188"/>
        <v>8.2165710212788526E-6</v>
      </c>
      <c r="AJ699">
        <f t="shared" si="188"/>
        <v>2.5961733987292401E-2</v>
      </c>
      <c r="AK699">
        <f t="shared" si="188"/>
        <v>1.8046666545472295E-6</v>
      </c>
      <c r="AL699">
        <f t="shared" ref="AL699:AW734" si="189">AL$4*$A699^AL$1*$D699^AL$2*$E699^AL$3</f>
        <v>1.5684067748895195E-2</v>
      </c>
      <c r="AM699">
        <f t="shared" si="189"/>
        <v>0.25588232</v>
      </c>
      <c r="AN699">
        <f t="shared" si="189"/>
        <v>8.6401563430164873E-7</v>
      </c>
      <c r="AO699">
        <f t="shared" si="189"/>
        <v>-9.857694748027267E-3</v>
      </c>
      <c r="AP699">
        <f t="shared" si="189"/>
        <v>-7.7182479740268333E-3</v>
      </c>
      <c r="AQ699">
        <f t="shared" si="189"/>
        <v>-3.2875634162569394E-3</v>
      </c>
      <c r="AR699">
        <f t="shared" si="189"/>
        <v>7.8492770315899026E-3</v>
      </c>
      <c r="AS699">
        <f t="shared" si="189"/>
        <v>-2.1717694757337144E-2</v>
      </c>
      <c r="AT699">
        <f t="shared" si="189"/>
        <v>-1.1541060403200004E-3</v>
      </c>
      <c r="AU699">
        <f t="shared" si="189"/>
        <v>3.6098511360000009E-2</v>
      </c>
      <c r="AV699">
        <f t="shared" si="189"/>
        <v>1.8053828659283889E-2</v>
      </c>
      <c r="AW699">
        <f t="shared" si="189"/>
        <v>-1.781103411200001E-4</v>
      </c>
    </row>
    <row r="700" spans="1:49" x14ac:dyDescent="0.25">
      <c r="A700">
        <v>0.6</v>
      </c>
      <c r="B700">
        <v>8.5</v>
      </c>
      <c r="C700">
        <v>21</v>
      </c>
      <c r="D700">
        <v>0.6</v>
      </c>
      <c r="E700">
        <f t="shared" si="178"/>
        <v>0.56072506920415233</v>
      </c>
      <c r="F700">
        <f t="shared" si="179"/>
        <v>0.72691395677456705</v>
      </c>
      <c r="G700">
        <f t="shared" si="175"/>
        <v>1030967.8617439686</v>
      </c>
      <c r="H700">
        <f t="shared" si="176"/>
        <v>1415825.4748193561</v>
      </c>
      <c r="I700">
        <f t="shared" si="180"/>
        <v>6.6672649868954562E-2</v>
      </c>
      <c r="J700">
        <f t="shared" si="181"/>
        <v>1.0771926602513339E-2</v>
      </c>
      <c r="K700">
        <f t="shared" si="187"/>
        <v>5.3671799999999999E-2</v>
      </c>
      <c r="L700">
        <f t="shared" si="187"/>
        <v>-0.16953892545933219</v>
      </c>
      <c r="M700">
        <f t="shared" si="187"/>
        <v>0.26001749999999996</v>
      </c>
      <c r="N700">
        <f t="shared" si="187"/>
        <v>-2.0099850646820086E-2</v>
      </c>
      <c r="O700">
        <f t="shared" si="187"/>
        <v>-5.1188661504000005E-2</v>
      </c>
      <c r="P700">
        <f t="shared" si="187"/>
        <v>7.5469446480446543E-3</v>
      </c>
      <c r="Q700">
        <f t="shared" si="187"/>
        <v>-2.0568563539199999E-5</v>
      </c>
      <c r="R700">
        <f t="shared" si="187"/>
        <v>-1.1807557184318287E-3</v>
      </c>
      <c r="S700">
        <f t="shared" si="187"/>
        <v>0.1491856704</v>
      </c>
      <c r="T700">
        <f t="shared" si="187"/>
        <v>4.2352696799999999E-2</v>
      </c>
      <c r="U700">
        <f t="shared" si="187"/>
        <v>-1.2632192351999997E-2</v>
      </c>
      <c r="V700">
        <f t="shared" si="187"/>
        <v>6.8511093559573702E-2</v>
      </c>
      <c r="W700">
        <f t="shared" si="187"/>
        <v>-5.1800627466483944E-2</v>
      </c>
      <c r="X700">
        <f t="shared" si="187"/>
        <v>-4.3082135428056466E-2</v>
      </c>
      <c r="Y700">
        <f t="shared" si="187"/>
        <v>-0.10347458399999999</v>
      </c>
      <c r="Z700">
        <f t="shared" si="187"/>
        <v>-6.1594754399999993E-2</v>
      </c>
      <c r="AA700">
        <f t="shared" ref="AA700:AP763" si="190">AA$4*$A700^AA$1*$D700^AA$2*$E700^AA$3</f>
        <v>-9.2513899999999996E-2</v>
      </c>
      <c r="AB700">
        <f t="shared" si="190"/>
        <v>-4.4243999999999999E-2</v>
      </c>
      <c r="AC700">
        <f t="shared" si="190"/>
        <v>0.10263613718675399</v>
      </c>
      <c r="AD700">
        <f t="shared" si="190"/>
        <v>-9.2289625751057425E-2</v>
      </c>
      <c r="AE700">
        <f t="shared" si="190"/>
        <v>-8.6215838399999981E-2</v>
      </c>
      <c r="AF700">
        <f t="shared" si="190"/>
        <v>-0.20631206051283735</v>
      </c>
      <c r="AG700">
        <f t="shared" si="190"/>
        <v>2.86327778688E-4</v>
      </c>
      <c r="AH700">
        <f t="shared" si="190"/>
        <v>4.5633456000000001E-4</v>
      </c>
      <c r="AI700">
        <f t="shared" si="190"/>
        <v>6.2394586192836255E-5</v>
      </c>
      <c r="AJ700">
        <f t="shared" si="190"/>
        <v>2.5961733987292401E-2</v>
      </c>
      <c r="AK700">
        <f t="shared" si="190"/>
        <v>9.1361249386453452E-6</v>
      </c>
      <c r="AL700">
        <f t="shared" si="190"/>
        <v>2.3526101623342795E-2</v>
      </c>
      <c r="AM700">
        <f t="shared" si="190"/>
        <v>0.38382347999999999</v>
      </c>
      <c r="AN700">
        <f t="shared" si="190"/>
        <v>1.4762517126700814E-5</v>
      </c>
      <c r="AO700">
        <f t="shared" si="190"/>
        <v>-9.857694748027267E-3</v>
      </c>
      <c r="AP700">
        <f t="shared" si="190"/>
        <v>-7.7182479740268333E-3</v>
      </c>
      <c r="AQ700">
        <f t="shared" si="189"/>
        <v>-7.3970176865781126E-3</v>
      </c>
      <c r="AR700">
        <f t="shared" si="189"/>
        <v>1.1773915547384854E-2</v>
      </c>
      <c r="AS700">
        <f t="shared" si="189"/>
        <v>-4.8864813204008567E-2</v>
      </c>
      <c r="AT700">
        <f t="shared" si="189"/>
        <v>-5.8426618291199991E-3</v>
      </c>
      <c r="AU700">
        <f t="shared" si="189"/>
        <v>0.12183247584000001</v>
      </c>
      <c r="AV700">
        <f t="shared" si="189"/>
        <v>4.0621114483388739E-2</v>
      </c>
      <c r="AW700">
        <f t="shared" si="189"/>
        <v>-2.0287881043199998E-3</v>
      </c>
    </row>
    <row r="701" spans="1:49" x14ac:dyDescent="0.25">
      <c r="A701">
        <v>0.6</v>
      </c>
      <c r="B701">
        <v>8.5</v>
      </c>
      <c r="C701">
        <v>21</v>
      </c>
      <c r="D701">
        <v>0.8</v>
      </c>
      <c r="E701">
        <f t="shared" si="178"/>
        <v>0.56072506920415233</v>
      </c>
      <c r="F701" t="str">
        <f t="shared" si="179"/>
        <v/>
      </c>
      <c r="G701">
        <f t="shared" si="175"/>
        <v>2658799.4319374585</v>
      </c>
      <c r="H701">
        <f t="shared" si="176"/>
        <v>3240226.8005663618</v>
      </c>
      <c r="I701">
        <f t="shared" si="180"/>
        <v>0.17194445159277394</v>
      </c>
      <c r="J701">
        <f t="shared" si="181"/>
        <v>2.4652392467829257E-2</v>
      </c>
      <c r="K701">
        <f t="shared" si="187"/>
        <v>5.3671799999999999E-2</v>
      </c>
      <c r="L701">
        <f t="shared" si="187"/>
        <v>-0.16953892545933219</v>
      </c>
      <c r="M701">
        <f t="shared" si="187"/>
        <v>0.34669</v>
      </c>
      <c r="N701">
        <f t="shared" si="187"/>
        <v>-2.0099850646820086E-2</v>
      </c>
      <c r="O701">
        <f t="shared" si="187"/>
        <v>-9.1002064896000032E-2</v>
      </c>
      <c r="P701">
        <f t="shared" si="187"/>
        <v>1.006259286405954E-2</v>
      </c>
      <c r="Q701">
        <f t="shared" si="187"/>
        <v>-1.1556767662080007E-4</v>
      </c>
      <c r="R701">
        <f t="shared" si="187"/>
        <v>-1.5743409579091047E-3</v>
      </c>
      <c r="S701">
        <f t="shared" ref="S701:AH716" si="191">S$4*$A701^S$1*$D701^S$2*$E701^S$3</f>
        <v>0.26521896960000002</v>
      </c>
      <c r="T701">
        <f t="shared" si="191"/>
        <v>4.2352696799999999E-2</v>
      </c>
      <c r="U701">
        <f t="shared" si="191"/>
        <v>-2.9942974464000002E-2</v>
      </c>
      <c r="V701">
        <f t="shared" si="191"/>
        <v>9.1348124746098283E-2</v>
      </c>
      <c r="W701">
        <f t="shared" si="191"/>
        <v>-6.9067503288645263E-2</v>
      </c>
      <c r="X701">
        <f t="shared" si="191"/>
        <v>-4.3082135428056466E-2</v>
      </c>
      <c r="Y701">
        <f t="shared" si="191"/>
        <v>-0.10347458399999999</v>
      </c>
      <c r="Z701">
        <f t="shared" si="191"/>
        <v>-0.10950178560000001</v>
      </c>
      <c r="AA701">
        <f t="shared" si="191"/>
        <v>-9.2513899999999996E-2</v>
      </c>
      <c r="AB701">
        <f t="shared" si="191"/>
        <v>-7.8656000000000018E-2</v>
      </c>
      <c r="AC701">
        <f t="shared" si="191"/>
        <v>0.136848182915672</v>
      </c>
      <c r="AD701">
        <f t="shared" si="191"/>
        <v>-9.2289625751057425E-2</v>
      </c>
      <c r="AE701">
        <f t="shared" si="191"/>
        <v>-0.1532726016</v>
      </c>
      <c r="AF701">
        <f t="shared" si="191"/>
        <v>-0.27508274735044985</v>
      </c>
      <c r="AG701">
        <f t="shared" si="191"/>
        <v>2.1450362716160017E-3</v>
      </c>
      <c r="AH701">
        <f t="shared" si="191"/>
        <v>6.0844608000000001E-4</v>
      </c>
      <c r="AI701">
        <f t="shared" si="190"/>
        <v>2.6293027268092328E-4</v>
      </c>
      <c r="AJ701">
        <f t="shared" si="190"/>
        <v>2.5961733987292401E-2</v>
      </c>
      <c r="AK701">
        <f t="shared" si="190"/>
        <v>2.8874666472755671E-5</v>
      </c>
      <c r="AL701">
        <f t="shared" si="190"/>
        <v>3.1368135497790391E-2</v>
      </c>
      <c r="AM701">
        <f t="shared" si="190"/>
        <v>0.51176463999999999</v>
      </c>
      <c r="AN701">
        <f t="shared" si="190"/>
        <v>1.1059400119061104E-4</v>
      </c>
      <c r="AO701">
        <f t="shared" si="190"/>
        <v>-9.857694748027267E-3</v>
      </c>
      <c r="AP701">
        <f t="shared" si="190"/>
        <v>-7.7182479740268333E-3</v>
      </c>
      <c r="AQ701">
        <f t="shared" si="189"/>
        <v>-1.3150253665027757E-2</v>
      </c>
      <c r="AR701">
        <f t="shared" si="189"/>
        <v>1.5698554063179805E-2</v>
      </c>
      <c r="AS701">
        <f t="shared" si="189"/>
        <v>-8.6870779029348574E-2</v>
      </c>
      <c r="AT701">
        <f t="shared" si="189"/>
        <v>-1.8465696645120006E-2</v>
      </c>
      <c r="AU701">
        <f t="shared" si="189"/>
        <v>0.28878809088000007</v>
      </c>
      <c r="AV701">
        <f t="shared" si="189"/>
        <v>7.2215314637135555E-2</v>
      </c>
      <c r="AW701">
        <f t="shared" si="189"/>
        <v>-1.1399061831680006E-2</v>
      </c>
    </row>
    <row r="702" spans="1:49" x14ac:dyDescent="0.25">
      <c r="A702">
        <v>0.6</v>
      </c>
      <c r="B702">
        <v>8.5</v>
      </c>
      <c r="C702">
        <v>21</v>
      </c>
      <c r="D702">
        <v>1</v>
      </c>
      <c r="E702">
        <f t="shared" si="178"/>
        <v>0.56072506920415233</v>
      </c>
      <c r="F702" t="str">
        <f t="shared" si="179"/>
        <v/>
      </c>
      <c r="G702">
        <f t="shared" si="175"/>
        <v>4234527.7617371324</v>
      </c>
      <c r="H702">
        <f t="shared" si="176"/>
        <v>5669590.107192263</v>
      </c>
      <c r="I702">
        <f t="shared" si="180"/>
        <v>0.27384673887029565</v>
      </c>
      <c r="J702">
        <f t="shared" si="181"/>
        <v>4.3135548545489316E-2</v>
      </c>
      <c r="K702">
        <f t="shared" ref="K702:Z717" si="192">K$4*$A702^K$1*$D702^K$2*$E702^K$3</f>
        <v>5.3671799999999999E-2</v>
      </c>
      <c r="L702">
        <f t="shared" si="192"/>
        <v>-0.16953892545933219</v>
      </c>
      <c r="M702">
        <f t="shared" si="192"/>
        <v>0.43336249999999998</v>
      </c>
      <c r="N702">
        <f t="shared" si="192"/>
        <v>-2.0099850646820086E-2</v>
      </c>
      <c r="O702">
        <f t="shared" si="192"/>
        <v>-0.14219072640000002</v>
      </c>
      <c r="P702">
        <f t="shared" si="192"/>
        <v>1.2578241080074423E-2</v>
      </c>
      <c r="Q702">
        <f t="shared" si="192"/>
        <v>-4.408557E-4</v>
      </c>
      <c r="R702">
        <f t="shared" si="192"/>
        <v>-1.9679261973863812E-3</v>
      </c>
      <c r="S702">
        <f t="shared" si="192"/>
        <v>0.41440463999999999</v>
      </c>
      <c r="T702">
        <f t="shared" si="192"/>
        <v>4.2352696799999999E-2</v>
      </c>
      <c r="U702">
        <f t="shared" si="192"/>
        <v>-5.8482371999999991E-2</v>
      </c>
      <c r="V702">
        <f t="shared" si="192"/>
        <v>0.11418515593262285</v>
      </c>
      <c r="W702">
        <f t="shared" si="192"/>
        <v>-8.6334379110806575E-2</v>
      </c>
      <c r="X702">
        <f t="shared" si="192"/>
        <v>-4.3082135428056466E-2</v>
      </c>
      <c r="Y702">
        <f t="shared" si="192"/>
        <v>-0.10347458399999999</v>
      </c>
      <c r="Z702">
        <f t="shared" si="192"/>
        <v>-0.17109653999999999</v>
      </c>
      <c r="AA702">
        <f t="shared" si="191"/>
        <v>-9.2513899999999996E-2</v>
      </c>
      <c r="AB702">
        <f t="shared" si="191"/>
        <v>-0.1229</v>
      </c>
      <c r="AC702">
        <f t="shared" si="191"/>
        <v>0.17106022864459</v>
      </c>
      <c r="AD702">
        <f t="shared" si="191"/>
        <v>-9.2289625751057425E-2</v>
      </c>
      <c r="AE702">
        <f t="shared" si="191"/>
        <v>-0.23948843999999997</v>
      </c>
      <c r="AF702">
        <f t="shared" si="191"/>
        <v>-0.3438534341880623</v>
      </c>
      <c r="AG702">
        <f t="shared" si="191"/>
        <v>1.0228330000000001E-2</v>
      </c>
      <c r="AH702">
        <f t="shared" si="191"/>
        <v>7.6055760000000002E-4</v>
      </c>
      <c r="AI702">
        <f t="shared" si="190"/>
        <v>8.023995137967626E-4</v>
      </c>
      <c r="AJ702">
        <f t="shared" si="190"/>
        <v>2.5961733987292401E-2</v>
      </c>
      <c r="AK702">
        <f t="shared" si="190"/>
        <v>7.0494791193251126E-5</v>
      </c>
      <c r="AL702">
        <f t="shared" si="190"/>
        <v>3.9210169372237987E-2</v>
      </c>
      <c r="AM702">
        <f t="shared" si="190"/>
        <v>0.63970579999999999</v>
      </c>
      <c r="AN702">
        <f t="shared" si="190"/>
        <v>5.2735329242043947E-4</v>
      </c>
      <c r="AO702">
        <f t="shared" si="190"/>
        <v>-9.857694748027267E-3</v>
      </c>
      <c r="AP702">
        <f t="shared" si="190"/>
        <v>-7.7182479740268333E-3</v>
      </c>
      <c r="AQ702">
        <f t="shared" si="189"/>
        <v>-2.0547271351605868E-2</v>
      </c>
      <c r="AR702">
        <f t="shared" si="189"/>
        <v>1.9623192578974755E-2</v>
      </c>
      <c r="AS702">
        <f t="shared" si="189"/>
        <v>-0.13573559223335713</v>
      </c>
      <c r="AT702">
        <f t="shared" si="189"/>
        <v>-4.5082267199999998E-2</v>
      </c>
      <c r="AU702">
        <f t="shared" si="189"/>
        <v>0.56403924000000005</v>
      </c>
      <c r="AV702">
        <f t="shared" si="189"/>
        <v>0.11283642912052429</v>
      </c>
      <c r="AW702">
        <f t="shared" si="189"/>
        <v>-4.3483969999999997E-2</v>
      </c>
    </row>
    <row r="703" spans="1:49" x14ac:dyDescent="0.25">
      <c r="A703">
        <v>0.6</v>
      </c>
      <c r="B703">
        <v>8.5</v>
      </c>
      <c r="C703">
        <v>21</v>
      </c>
      <c r="D703">
        <v>1.2</v>
      </c>
      <c r="E703">
        <f t="shared" si="178"/>
        <v>0.56072506920415233</v>
      </c>
      <c r="F703" t="str">
        <f t="shared" si="179"/>
        <v/>
      </c>
      <c r="G703">
        <f t="shared" si="175"/>
        <v>5709797.9532458186</v>
      </c>
      <c r="H703">
        <f t="shared" si="176"/>
        <v>8714312.7681166213</v>
      </c>
      <c r="I703">
        <f t="shared" si="180"/>
        <v>0.36925240241268747</v>
      </c>
      <c r="J703">
        <f t="shared" si="181"/>
        <v>6.6300500449374855E-2</v>
      </c>
      <c r="K703">
        <f t="shared" si="192"/>
        <v>5.3671799999999999E-2</v>
      </c>
      <c r="L703">
        <f t="shared" si="192"/>
        <v>-0.16953892545933219</v>
      </c>
      <c r="M703">
        <f t="shared" si="192"/>
        <v>0.52003499999999991</v>
      </c>
      <c r="N703">
        <f t="shared" si="192"/>
        <v>-2.0099850646820086E-2</v>
      </c>
      <c r="O703">
        <f t="shared" si="192"/>
        <v>-0.20475464601600002</v>
      </c>
      <c r="P703">
        <f t="shared" si="192"/>
        <v>1.5093889296089309E-2</v>
      </c>
      <c r="Q703">
        <f t="shared" si="192"/>
        <v>-1.3163880665087999E-3</v>
      </c>
      <c r="R703">
        <f t="shared" si="192"/>
        <v>-2.3615114368636574E-3</v>
      </c>
      <c r="S703">
        <f t="shared" si="192"/>
        <v>0.59674268159999999</v>
      </c>
      <c r="T703">
        <f t="shared" si="192"/>
        <v>4.2352696799999999E-2</v>
      </c>
      <c r="U703">
        <f t="shared" si="192"/>
        <v>-0.10105753881599998</v>
      </c>
      <c r="V703">
        <f t="shared" si="192"/>
        <v>0.1370221871191474</v>
      </c>
      <c r="W703">
        <f t="shared" si="192"/>
        <v>-0.10360125493296789</v>
      </c>
      <c r="X703">
        <f t="shared" si="192"/>
        <v>-4.3082135428056466E-2</v>
      </c>
      <c r="Y703">
        <f t="shared" si="192"/>
        <v>-0.10347458399999999</v>
      </c>
      <c r="Z703">
        <f t="shared" si="192"/>
        <v>-0.24637901759999997</v>
      </c>
      <c r="AA703">
        <f t="shared" si="191"/>
        <v>-9.2513899999999996E-2</v>
      </c>
      <c r="AB703">
        <f t="shared" si="191"/>
        <v>-0.17697599999999999</v>
      </c>
      <c r="AC703">
        <f t="shared" si="191"/>
        <v>0.20527227437350798</v>
      </c>
      <c r="AD703">
        <f t="shared" si="191"/>
        <v>-9.2289625751057425E-2</v>
      </c>
      <c r="AE703">
        <f t="shared" si="191"/>
        <v>-0.34486335359999992</v>
      </c>
      <c r="AF703">
        <f t="shared" si="191"/>
        <v>-0.41262412102567469</v>
      </c>
      <c r="AG703">
        <f t="shared" si="191"/>
        <v>3.6649955672064E-2</v>
      </c>
      <c r="AH703">
        <f t="shared" si="191"/>
        <v>9.1266912000000002E-4</v>
      </c>
      <c r="AI703">
        <f t="shared" si="190"/>
        <v>1.9966267581707602E-3</v>
      </c>
      <c r="AJ703">
        <f t="shared" si="190"/>
        <v>2.5961733987292401E-2</v>
      </c>
      <c r="AK703">
        <f t="shared" si="190"/>
        <v>1.4617799901832552E-4</v>
      </c>
      <c r="AL703">
        <f t="shared" si="190"/>
        <v>4.7052203246685589E-2</v>
      </c>
      <c r="AM703">
        <f t="shared" si="190"/>
        <v>0.76764695999999999</v>
      </c>
      <c r="AN703">
        <f t="shared" si="190"/>
        <v>1.8896021922177042E-3</v>
      </c>
      <c r="AO703">
        <f t="shared" si="190"/>
        <v>-9.857694748027267E-3</v>
      </c>
      <c r="AP703">
        <f t="shared" si="190"/>
        <v>-7.7182479740268333E-3</v>
      </c>
      <c r="AQ703">
        <f t="shared" si="189"/>
        <v>-2.958807074631245E-2</v>
      </c>
      <c r="AR703">
        <f t="shared" si="189"/>
        <v>2.3547831094769708E-2</v>
      </c>
      <c r="AS703">
        <f t="shared" si="189"/>
        <v>-0.19545925281603427</v>
      </c>
      <c r="AT703">
        <f t="shared" si="189"/>
        <v>-9.3482589265919985E-2</v>
      </c>
      <c r="AU703">
        <f t="shared" si="189"/>
        <v>0.97465980672000008</v>
      </c>
      <c r="AV703">
        <f t="shared" si="189"/>
        <v>0.16248445793355495</v>
      </c>
      <c r="AW703">
        <f t="shared" si="189"/>
        <v>-0.12984243867647999</v>
      </c>
    </row>
    <row r="704" spans="1:49" x14ac:dyDescent="0.25">
      <c r="A704">
        <v>0.6</v>
      </c>
      <c r="B704">
        <v>8.5</v>
      </c>
      <c r="C704">
        <v>21</v>
      </c>
      <c r="D704">
        <v>1.4</v>
      </c>
      <c r="E704">
        <f t="shared" si="178"/>
        <v>0.56072506920415233</v>
      </c>
      <c r="F704" t="str">
        <f t="shared" si="179"/>
        <v/>
      </c>
      <c r="G704">
        <f t="shared" si="175"/>
        <v>7032276.1567168627</v>
      </c>
      <c r="H704">
        <f t="shared" si="176"/>
        <v>12228103.278342333</v>
      </c>
      <c r="I704">
        <f t="shared" si="180"/>
        <v>0.45477701427614242</v>
      </c>
      <c r="J704">
        <f t="shared" si="181"/>
        <v>9.3034228684903714E-2</v>
      </c>
      <c r="K704">
        <f t="shared" si="192"/>
        <v>5.3671799999999999E-2</v>
      </c>
      <c r="L704">
        <f t="shared" si="192"/>
        <v>-0.16953892545933219</v>
      </c>
      <c r="M704">
        <f t="shared" si="192"/>
        <v>0.60670749999999996</v>
      </c>
      <c r="N704">
        <f t="shared" si="192"/>
        <v>-2.0099850646820086E-2</v>
      </c>
      <c r="O704">
        <f t="shared" si="192"/>
        <v>-0.27869382374399998</v>
      </c>
      <c r="P704">
        <f t="shared" si="192"/>
        <v>1.760953751210419E-2</v>
      </c>
      <c r="Q704">
        <f t="shared" si="192"/>
        <v>-3.3194388639551987E-3</v>
      </c>
      <c r="R704">
        <f t="shared" si="192"/>
        <v>-2.7550966763409332E-3</v>
      </c>
      <c r="S704">
        <f t="shared" si="192"/>
        <v>0.81223309439999991</v>
      </c>
      <c r="T704">
        <f t="shared" si="192"/>
        <v>4.2352696799999999E-2</v>
      </c>
      <c r="U704">
        <f t="shared" si="192"/>
        <v>-0.16047562876799992</v>
      </c>
      <c r="V704">
        <f t="shared" si="192"/>
        <v>0.15985921830567199</v>
      </c>
      <c r="W704">
        <f t="shared" si="192"/>
        <v>-0.1208681307551292</v>
      </c>
      <c r="X704">
        <f t="shared" si="192"/>
        <v>-4.3082135428056466E-2</v>
      </c>
      <c r="Y704">
        <f t="shared" si="192"/>
        <v>-0.10347458399999999</v>
      </c>
      <c r="Z704">
        <f t="shared" si="192"/>
        <v>-0.33534921839999993</v>
      </c>
      <c r="AA704">
        <f t="shared" si="191"/>
        <v>-9.2513899999999996E-2</v>
      </c>
      <c r="AB704">
        <f t="shared" si="191"/>
        <v>-0.24088399999999996</v>
      </c>
      <c r="AC704">
        <f t="shared" si="191"/>
        <v>0.23948432010242598</v>
      </c>
      <c r="AD704">
        <f t="shared" si="191"/>
        <v>-9.2289625751057425E-2</v>
      </c>
      <c r="AE704">
        <f t="shared" si="191"/>
        <v>-0.46939734239999986</v>
      </c>
      <c r="AF704">
        <f t="shared" si="191"/>
        <v>-0.4813948078632872</v>
      </c>
      <c r="AG704">
        <f t="shared" si="191"/>
        <v>0.10782041053683195</v>
      </c>
      <c r="AH704">
        <f t="shared" si="191"/>
        <v>1.06478064E-3</v>
      </c>
      <c r="AI704">
        <f t="shared" si="190"/>
        <v>4.3154971610822983E-3</v>
      </c>
      <c r="AJ704">
        <f t="shared" si="190"/>
        <v>2.5961733987292401E-2</v>
      </c>
      <c r="AK704">
        <f t="shared" si="190"/>
        <v>2.7081278984799348E-4</v>
      </c>
      <c r="AL704">
        <f t="shared" si="190"/>
        <v>5.4894237121133178E-2</v>
      </c>
      <c r="AM704">
        <f t="shared" si="190"/>
        <v>0.89558811999999988</v>
      </c>
      <c r="AN704">
        <f t="shared" si="190"/>
        <v>5.5590158399975139E-3</v>
      </c>
      <c r="AO704">
        <f t="shared" si="190"/>
        <v>-9.857694748027267E-3</v>
      </c>
      <c r="AP704">
        <f t="shared" si="190"/>
        <v>-7.7182479740268333E-3</v>
      </c>
      <c r="AQ704">
        <f t="shared" si="189"/>
        <v>-4.0272651849147502E-2</v>
      </c>
      <c r="AR704">
        <f t="shared" si="189"/>
        <v>2.7472469610564654E-2</v>
      </c>
      <c r="AS704">
        <f t="shared" si="189"/>
        <v>-0.26604176077737995</v>
      </c>
      <c r="AT704">
        <f t="shared" si="189"/>
        <v>-0.17318803767551993</v>
      </c>
      <c r="AU704">
        <f t="shared" si="189"/>
        <v>1.5477236745599998</v>
      </c>
      <c r="AV704">
        <f t="shared" si="189"/>
        <v>0.22115940107622756</v>
      </c>
      <c r="AW704">
        <f t="shared" si="189"/>
        <v>-0.32741411753791982</v>
      </c>
    </row>
    <row r="705" spans="1:49" x14ac:dyDescent="0.25">
      <c r="A705">
        <v>0.6</v>
      </c>
      <c r="B705">
        <v>8.5</v>
      </c>
      <c r="C705">
        <v>21</v>
      </c>
      <c r="D705">
        <v>1.6</v>
      </c>
      <c r="E705">
        <f t="shared" si="178"/>
        <v>0.56072506920415233</v>
      </c>
      <c r="F705" t="str">
        <f t="shared" si="179"/>
        <v/>
      </c>
      <c r="G705">
        <f t="shared" si="175"/>
        <v>8143921.8677773075</v>
      </c>
      <c r="H705">
        <f t="shared" si="176"/>
        <v>15903375.513447085</v>
      </c>
      <c r="I705">
        <f t="shared" si="180"/>
        <v>0.526667097393267</v>
      </c>
      <c r="J705">
        <f t="shared" si="181"/>
        <v>0.12099654710967621</v>
      </c>
      <c r="K705">
        <f t="shared" si="192"/>
        <v>5.3671799999999999E-2</v>
      </c>
      <c r="L705">
        <f t="shared" si="192"/>
        <v>-0.16953892545933219</v>
      </c>
      <c r="M705">
        <f t="shared" si="192"/>
        <v>0.69338</v>
      </c>
      <c r="N705">
        <f t="shared" si="192"/>
        <v>-2.0099850646820086E-2</v>
      </c>
      <c r="O705">
        <f t="shared" si="192"/>
        <v>-0.36400825958400013</v>
      </c>
      <c r="P705">
        <f t="shared" si="192"/>
        <v>2.0125185728119079E-2</v>
      </c>
      <c r="Q705">
        <f t="shared" si="192"/>
        <v>-7.3963313037312042E-3</v>
      </c>
      <c r="R705">
        <f t="shared" si="192"/>
        <v>-3.1486819158182094E-3</v>
      </c>
      <c r="S705">
        <f t="shared" si="192"/>
        <v>1.0608758784000001</v>
      </c>
      <c r="T705">
        <f t="shared" si="192"/>
        <v>4.2352696799999999E-2</v>
      </c>
      <c r="U705">
        <f t="shared" si="192"/>
        <v>-0.23954379571200002</v>
      </c>
      <c r="V705">
        <f t="shared" si="192"/>
        <v>0.18269624949219657</v>
      </c>
      <c r="W705">
        <f t="shared" si="192"/>
        <v>-0.13813500657729053</v>
      </c>
      <c r="X705">
        <f t="shared" si="192"/>
        <v>-4.3082135428056466E-2</v>
      </c>
      <c r="Y705">
        <f t="shared" si="192"/>
        <v>-0.10347458399999999</v>
      </c>
      <c r="Z705">
        <f t="shared" si="192"/>
        <v>-0.43800714240000005</v>
      </c>
      <c r="AA705">
        <f t="shared" si="191"/>
        <v>-9.2513899999999996E-2</v>
      </c>
      <c r="AB705">
        <f t="shared" si="191"/>
        <v>-0.31462400000000007</v>
      </c>
      <c r="AC705">
        <f t="shared" si="191"/>
        <v>0.27369636583134399</v>
      </c>
      <c r="AD705">
        <f t="shared" si="191"/>
        <v>-9.2289625751057425E-2</v>
      </c>
      <c r="AE705">
        <f t="shared" si="191"/>
        <v>-0.61309040640000001</v>
      </c>
      <c r="AF705">
        <f t="shared" si="191"/>
        <v>-0.5501654947008997</v>
      </c>
      <c r="AG705">
        <f t="shared" si="191"/>
        <v>0.27456464276684822</v>
      </c>
      <c r="AH705">
        <f t="shared" si="191"/>
        <v>1.21689216E-3</v>
      </c>
      <c r="AI705">
        <f t="shared" si="190"/>
        <v>8.4137687257895451E-3</v>
      </c>
      <c r="AJ705">
        <f t="shared" si="190"/>
        <v>2.5961733987292401E-2</v>
      </c>
      <c r="AK705">
        <f t="shared" si="190"/>
        <v>4.6199466356409074E-4</v>
      </c>
      <c r="AL705">
        <f t="shared" si="190"/>
        <v>6.2736270995580781E-2</v>
      </c>
      <c r="AM705">
        <f t="shared" si="190"/>
        <v>1.02352928</v>
      </c>
      <c r="AN705">
        <f t="shared" si="190"/>
        <v>1.4156032152398213E-2</v>
      </c>
      <c r="AO705">
        <f t="shared" si="190"/>
        <v>-9.857694748027267E-3</v>
      </c>
      <c r="AP705">
        <f t="shared" si="190"/>
        <v>-7.7182479740268333E-3</v>
      </c>
      <c r="AQ705">
        <f t="shared" si="189"/>
        <v>-5.260101466011103E-2</v>
      </c>
      <c r="AR705">
        <f t="shared" si="189"/>
        <v>3.139710812635961E-2</v>
      </c>
      <c r="AS705">
        <f t="shared" si="189"/>
        <v>-0.3474831161173943</v>
      </c>
      <c r="AT705">
        <f t="shared" si="189"/>
        <v>-0.2954511463219201</v>
      </c>
      <c r="AU705">
        <f t="shared" si="189"/>
        <v>2.3103047270400006</v>
      </c>
      <c r="AV705">
        <f t="shared" si="189"/>
        <v>0.28886125854854222</v>
      </c>
      <c r="AW705">
        <f t="shared" si="189"/>
        <v>-0.72953995722752041</v>
      </c>
    </row>
    <row r="706" spans="1:49" x14ac:dyDescent="0.25">
      <c r="A706">
        <v>0.6</v>
      </c>
      <c r="B706">
        <v>8.5</v>
      </c>
      <c r="C706">
        <v>21.5</v>
      </c>
      <c r="D706">
        <v>0.4</v>
      </c>
      <c r="E706">
        <f t="shared" si="178"/>
        <v>0.57407566608996541</v>
      </c>
      <c r="F706" t="str">
        <f t="shared" si="179"/>
        <v/>
      </c>
      <c r="G706">
        <f t="shared" si="175"/>
        <v>-704083.08881444344</v>
      </c>
      <c r="H706">
        <f t="shared" si="176"/>
        <v>-17625.403728913599</v>
      </c>
      <c r="I706">
        <f t="shared" si="180"/>
        <v>-4.5533024841113143E-2</v>
      </c>
      <c r="J706">
        <f t="shared" si="181"/>
        <v>-1.3409813475191655E-4</v>
      </c>
      <c r="K706">
        <f t="shared" si="192"/>
        <v>5.3671799999999999E-2</v>
      </c>
      <c r="L706">
        <f t="shared" si="192"/>
        <v>-0.17357556654169723</v>
      </c>
      <c r="M706">
        <f t="shared" si="192"/>
        <v>0.173345</v>
      </c>
      <c r="N706">
        <f t="shared" si="192"/>
        <v>-2.1068380865062544E-2</v>
      </c>
      <c r="O706">
        <f t="shared" si="192"/>
        <v>-2.2750516224000008E-2</v>
      </c>
      <c r="P706">
        <f t="shared" si="192"/>
        <v>5.3992992849232089E-3</v>
      </c>
      <c r="Q706">
        <f t="shared" si="192"/>
        <v>-1.805744947200001E-6</v>
      </c>
      <c r="R706">
        <f t="shared" si="192"/>
        <v>-8.6485929879406625E-4</v>
      </c>
      <c r="S706">
        <f t="shared" si="192"/>
        <v>6.6304742400000005E-2</v>
      </c>
      <c r="T706">
        <f t="shared" si="192"/>
        <v>4.2352696799999999E-2</v>
      </c>
      <c r="U706">
        <f t="shared" si="192"/>
        <v>-3.7428718080000003E-3</v>
      </c>
      <c r="V706">
        <f t="shared" si="192"/>
        <v>4.6761540048597929E-2</v>
      </c>
      <c r="W706">
        <f t="shared" si="192"/>
        <v>-3.535598382633031E-2</v>
      </c>
      <c r="X706">
        <f t="shared" si="192"/>
        <v>-4.5158088665802933E-2</v>
      </c>
      <c r="Y706">
        <f t="shared" si="192"/>
        <v>-0.10347458399999999</v>
      </c>
      <c r="Z706">
        <f t="shared" si="192"/>
        <v>-2.7375446400000003E-2</v>
      </c>
      <c r="AA706">
        <f t="shared" si="191"/>
        <v>-9.2513899999999996E-2</v>
      </c>
      <c r="AB706">
        <f t="shared" si="191"/>
        <v>-1.9664000000000004E-2</v>
      </c>
      <c r="AC706">
        <f t="shared" si="191"/>
        <v>7.005323649254637E-2</v>
      </c>
      <c r="AD706">
        <f t="shared" si="191"/>
        <v>-9.6736688216386119E-2</v>
      </c>
      <c r="AE706">
        <f t="shared" si="191"/>
        <v>-3.8318150400000001E-2</v>
      </c>
      <c r="AF706">
        <f t="shared" si="191"/>
        <v>-0.14081616828653978</v>
      </c>
      <c r="AG706">
        <f t="shared" si="191"/>
        <v>1.6758095872000014E-5</v>
      </c>
      <c r="AH706">
        <f t="shared" si="191"/>
        <v>3.0422304000000001E-4</v>
      </c>
      <c r="AI706">
        <f t="shared" si="190"/>
        <v>8.612494228086504E-6</v>
      </c>
      <c r="AJ706">
        <f t="shared" si="190"/>
        <v>2.6579870510799363E-2</v>
      </c>
      <c r="AK706">
        <f t="shared" si="190"/>
        <v>1.9827760048644595E-6</v>
      </c>
      <c r="AL706">
        <f t="shared" si="190"/>
        <v>1.6439819312759188E-2</v>
      </c>
      <c r="AM706">
        <f t="shared" si="190"/>
        <v>0.25588232</v>
      </c>
      <c r="AN706">
        <f t="shared" si="190"/>
        <v>8.8458743511835456E-7</v>
      </c>
      <c r="AO706">
        <f t="shared" si="190"/>
        <v>-1.0092401765837439E-2</v>
      </c>
      <c r="AP706">
        <f t="shared" si="190"/>
        <v>-8.4799909412265513E-3</v>
      </c>
      <c r="AQ706">
        <f t="shared" si="189"/>
        <v>-3.4459777532080947E-3</v>
      </c>
      <c r="AR706">
        <f t="shared" si="189"/>
        <v>8.4233947326236118E-3</v>
      </c>
      <c r="AS706">
        <f t="shared" si="189"/>
        <v>-2.2234782727749928E-2</v>
      </c>
      <c r="AT706">
        <f t="shared" si="189"/>
        <v>-1.1541060403200004E-3</v>
      </c>
      <c r="AU706">
        <f t="shared" si="189"/>
        <v>3.6098511360000009E-2</v>
      </c>
      <c r="AV706">
        <f t="shared" si="189"/>
        <v>1.8483681722600172E-2</v>
      </c>
      <c r="AW706">
        <f t="shared" si="189"/>
        <v>-1.781103411200001E-4</v>
      </c>
    </row>
    <row r="707" spans="1:49" x14ac:dyDescent="0.25">
      <c r="A707">
        <v>0.6</v>
      </c>
      <c r="B707">
        <v>8.5</v>
      </c>
      <c r="C707">
        <v>21.5</v>
      </c>
      <c r="D707">
        <v>0.6</v>
      </c>
      <c r="E707">
        <f t="shared" si="178"/>
        <v>0.57407566608996541</v>
      </c>
      <c r="F707">
        <f t="shared" si="179"/>
        <v>0.73590134275490571</v>
      </c>
      <c r="G707">
        <f t="shared" si="175"/>
        <v>934357.54535633361</v>
      </c>
      <c r="H707">
        <f t="shared" si="176"/>
        <v>1338967.9524087585</v>
      </c>
      <c r="I707">
        <f t="shared" si="180"/>
        <v>6.0424864620493207E-2</v>
      </c>
      <c r="J707">
        <f t="shared" si="181"/>
        <v>1.0187176854057504E-2</v>
      </c>
      <c r="K707">
        <f t="shared" si="192"/>
        <v>5.3671799999999999E-2</v>
      </c>
      <c r="L707">
        <f t="shared" si="192"/>
        <v>-0.17357556654169723</v>
      </c>
      <c r="M707">
        <f t="shared" si="192"/>
        <v>0.26001749999999996</v>
      </c>
      <c r="N707">
        <f t="shared" si="192"/>
        <v>-2.1068380865062544E-2</v>
      </c>
      <c r="O707">
        <f t="shared" si="192"/>
        <v>-5.1188661504000005E-2</v>
      </c>
      <c r="P707">
        <f t="shared" si="192"/>
        <v>8.098948927384813E-3</v>
      </c>
      <c r="Q707">
        <f t="shared" si="192"/>
        <v>-2.0568563539199999E-5</v>
      </c>
      <c r="R707">
        <f t="shared" si="192"/>
        <v>-1.2972889481910994E-3</v>
      </c>
      <c r="S707">
        <f t="shared" si="192"/>
        <v>0.1491856704</v>
      </c>
      <c r="T707">
        <f t="shared" si="192"/>
        <v>4.2352696799999999E-2</v>
      </c>
      <c r="U707">
        <f t="shared" si="192"/>
        <v>-1.2632192351999997E-2</v>
      </c>
      <c r="V707">
        <f t="shared" si="192"/>
        <v>7.0142310072896882E-2</v>
      </c>
      <c r="W707">
        <f t="shared" si="192"/>
        <v>-5.3033975739495462E-2</v>
      </c>
      <c r="X707">
        <f t="shared" si="192"/>
        <v>-4.5158088665802933E-2</v>
      </c>
      <c r="Y707">
        <f t="shared" si="192"/>
        <v>-0.10347458399999999</v>
      </c>
      <c r="Z707">
        <f t="shared" si="192"/>
        <v>-6.1594754399999993E-2</v>
      </c>
      <c r="AA707">
        <f t="shared" si="191"/>
        <v>-9.2513899999999996E-2</v>
      </c>
      <c r="AB707">
        <f t="shared" si="191"/>
        <v>-4.4243999999999999E-2</v>
      </c>
      <c r="AC707">
        <f t="shared" si="191"/>
        <v>0.10507985473881955</v>
      </c>
      <c r="AD707">
        <f t="shared" si="191"/>
        <v>-9.6736688216386119E-2</v>
      </c>
      <c r="AE707">
        <f t="shared" si="191"/>
        <v>-8.6215838399999981E-2</v>
      </c>
      <c r="AF707">
        <f t="shared" si="191"/>
        <v>-0.21122425242980966</v>
      </c>
      <c r="AG707">
        <f t="shared" si="191"/>
        <v>2.86327778688E-4</v>
      </c>
      <c r="AH707">
        <f t="shared" si="191"/>
        <v>4.5633456000000001E-4</v>
      </c>
      <c r="AI707">
        <f t="shared" si="190"/>
        <v>6.5401128044531852E-5</v>
      </c>
      <c r="AJ707">
        <f t="shared" si="190"/>
        <v>2.6579870510799363E-2</v>
      </c>
      <c r="AK707">
        <f t="shared" si="190"/>
        <v>1.0037803524626321E-5</v>
      </c>
      <c r="AL707">
        <f t="shared" si="190"/>
        <v>2.4659728969138782E-2</v>
      </c>
      <c r="AM707">
        <f t="shared" si="190"/>
        <v>0.38382347999999999</v>
      </c>
      <c r="AN707">
        <f t="shared" si="190"/>
        <v>1.5114005629717498E-5</v>
      </c>
      <c r="AO707">
        <f t="shared" si="190"/>
        <v>-1.0092401765837439E-2</v>
      </c>
      <c r="AP707">
        <f t="shared" si="190"/>
        <v>-8.4799909412265513E-3</v>
      </c>
      <c r="AQ707">
        <f t="shared" si="189"/>
        <v>-7.7534499447182116E-3</v>
      </c>
      <c r="AR707">
        <f t="shared" si="189"/>
        <v>1.2635092098935418E-2</v>
      </c>
      <c r="AS707">
        <f t="shared" si="189"/>
        <v>-5.0028261137437337E-2</v>
      </c>
      <c r="AT707">
        <f t="shared" si="189"/>
        <v>-5.8426618291199991E-3</v>
      </c>
      <c r="AU707">
        <f t="shared" si="189"/>
        <v>0.12183247584000001</v>
      </c>
      <c r="AV707">
        <f t="shared" si="189"/>
        <v>4.1588283875850368E-2</v>
      </c>
      <c r="AW707">
        <f t="shared" si="189"/>
        <v>-2.0287881043199998E-3</v>
      </c>
    </row>
    <row r="708" spans="1:49" x14ac:dyDescent="0.25">
      <c r="A708">
        <v>0.6</v>
      </c>
      <c r="B708">
        <v>8.5</v>
      </c>
      <c r="C708">
        <v>21.5</v>
      </c>
      <c r="D708">
        <v>0.8</v>
      </c>
      <c r="E708">
        <f t="shared" si="178"/>
        <v>0.57407566608996541</v>
      </c>
      <c r="F708" t="str">
        <f t="shared" si="179"/>
        <v/>
      </c>
      <c r="G708">
        <f t="shared" si="175"/>
        <v>2566484.4601801224</v>
      </c>
      <c r="H708">
        <f t="shared" si="176"/>
        <v>3155826.3474191702</v>
      </c>
      <c r="I708">
        <f t="shared" si="180"/>
        <v>0.16597444610760992</v>
      </c>
      <c r="J708">
        <f t="shared" si="181"/>
        <v>2.4010254363458439E-2</v>
      </c>
      <c r="K708">
        <f t="shared" si="192"/>
        <v>5.3671799999999999E-2</v>
      </c>
      <c r="L708">
        <f t="shared" si="192"/>
        <v>-0.17357556654169723</v>
      </c>
      <c r="M708">
        <f t="shared" si="192"/>
        <v>0.34669</v>
      </c>
      <c r="N708">
        <f t="shared" si="192"/>
        <v>-2.1068380865062544E-2</v>
      </c>
      <c r="O708">
        <f t="shared" si="192"/>
        <v>-9.1002064896000032E-2</v>
      </c>
      <c r="P708">
        <f t="shared" si="192"/>
        <v>1.0798598569846418E-2</v>
      </c>
      <c r="Q708">
        <f t="shared" si="192"/>
        <v>-1.1556767662080007E-4</v>
      </c>
      <c r="R708">
        <f t="shared" si="192"/>
        <v>-1.7297185975881325E-3</v>
      </c>
      <c r="S708">
        <f t="shared" si="192"/>
        <v>0.26521896960000002</v>
      </c>
      <c r="T708">
        <f t="shared" si="192"/>
        <v>4.2352696799999999E-2</v>
      </c>
      <c r="U708">
        <f t="shared" si="192"/>
        <v>-2.9942974464000002E-2</v>
      </c>
      <c r="V708">
        <f t="shared" si="192"/>
        <v>9.3523080097195857E-2</v>
      </c>
      <c r="W708">
        <f t="shared" si="192"/>
        <v>-7.0711967652660621E-2</v>
      </c>
      <c r="X708">
        <f t="shared" si="192"/>
        <v>-4.5158088665802933E-2</v>
      </c>
      <c r="Y708">
        <f t="shared" si="192"/>
        <v>-0.10347458399999999</v>
      </c>
      <c r="Z708">
        <f t="shared" si="192"/>
        <v>-0.10950178560000001</v>
      </c>
      <c r="AA708">
        <f t="shared" si="191"/>
        <v>-9.2513899999999996E-2</v>
      </c>
      <c r="AB708">
        <f t="shared" si="191"/>
        <v>-7.8656000000000018E-2</v>
      </c>
      <c r="AC708">
        <f t="shared" si="191"/>
        <v>0.14010647298509274</v>
      </c>
      <c r="AD708">
        <f t="shared" si="191"/>
        <v>-9.6736688216386119E-2</v>
      </c>
      <c r="AE708">
        <f t="shared" si="191"/>
        <v>-0.1532726016</v>
      </c>
      <c r="AF708">
        <f t="shared" si="191"/>
        <v>-0.28163233657307957</v>
      </c>
      <c r="AG708">
        <f t="shared" si="191"/>
        <v>2.1450362716160017E-3</v>
      </c>
      <c r="AH708">
        <f t="shared" si="191"/>
        <v>6.0844608000000001E-4</v>
      </c>
      <c r="AI708">
        <f t="shared" si="190"/>
        <v>2.7559981529876813E-4</v>
      </c>
      <c r="AJ708">
        <f t="shared" si="190"/>
        <v>2.6579870510799363E-2</v>
      </c>
      <c r="AK708">
        <f t="shared" si="190"/>
        <v>3.1724416077831351E-5</v>
      </c>
      <c r="AL708">
        <f t="shared" si="190"/>
        <v>3.2879638625518376E-2</v>
      </c>
      <c r="AM708">
        <f t="shared" si="190"/>
        <v>0.51176463999999999</v>
      </c>
      <c r="AN708">
        <f t="shared" si="190"/>
        <v>1.1322719169514938E-4</v>
      </c>
      <c r="AO708">
        <f t="shared" si="190"/>
        <v>-1.0092401765837439E-2</v>
      </c>
      <c r="AP708">
        <f t="shared" si="190"/>
        <v>-8.4799909412265513E-3</v>
      </c>
      <c r="AQ708">
        <f t="shared" si="189"/>
        <v>-1.3783911012832379E-2</v>
      </c>
      <c r="AR708">
        <f t="shared" si="189"/>
        <v>1.6846789465247224E-2</v>
      </c>
      <c r="AS708">
        <f t="shared" si="189"/>
        <v>-8.8939130910999711E-2</v>
      </c>
      <c r="AT708">
        <f t="shared" si="189"/>
        <v>-1.8465696645120006E-2</v>
      </c>
      <c r="AU708">
        <f t="shared" si="189"/>
        <v>0.28878809088000007</v>
      </c>
      <c r="AV708">
        <f t="shared" si="189"/>
        <v>7.393472689040069E-2</v>
      </c>
      <c r="AW708">
        <f t="shared" si="189"/>
        <v>-1.1399061831680006E-2</v>
      </c>
    </row>
    <row r="709" spans="1:49" x14ac:dyDescent="0.25">
      <c r="A709">
        <v>0.6</v>
      </c>
      <c r="B709">
        <v>8.5</v>
      </c>
      <c r="C709">
        <v>21.5</v>
      </c>
      <c r="D709">
        <v>1</v>
      </c>
      <c r="E709">
        <f t="shared" si="178"/>
        <v>0.57407566608996541</v>
      </c>
      <c r="F709" t="str">
        <f t="shared" si="179"/>
        <v/>
      </c>
      <c r="G709">
        <f t="shared" si="175"/>
        <v>4146508.1346100997</v>
      </c>
      <c r="H709">
        <f t="shared" si="176"/>
        <v>5576375.8354821308</v>
      </c>
      <c r="I709">
        <f t="shared" si="180"/>
        <v>0.26815451314842931</v>
      </c>
      <c r="J709">
        <f t="shared" si="181"/>
        <v>4.2426352877643042E-2</v>
      </c>
      <c r="K709">
        <f t="shared" si="192"/>
        <v>5.3671799999999999E-2</v>
      </c>
      <c r="L709">
        <f t="shared" si="192"/>
        <v>-0.17357556654169723</v>
      </c>
      <c r="M709">
        <f t="shared" si="192"/>
        <v>0.43336249999999998</v>
      </c>
      <c r="N709">
        <f t="shared" si="192"/>
        <v>-2.1068380865062544E-2</v>
      </c>
      <c r="O709">
        <f t="shared" si="192"/>
        <v>-0.14219072640000002</v>
      </c>
      <c r="P709">
        <f t="shared" si="192"/>
        <v>1.3498248212308021E-2</v>
      </c>
      <c r="Q709">
        <f t="shared" si="192"/>
        <v>-4.408557E-4</v>
      </c>
      <c r="R709">
        <f t="shared" si="192"/>
        <v>-2.1621482469851658E-3</v>
      </c>
      <c r="S709">
        <f t="shared" si="192"/>
        <v>0.41440463999999999</v>
      </c>
      <c r="T709">
        <f t="shared" si="192"/>
        <v>4.2352696799999999E-2</v>
      </c>
      <c r="U709">
        <f t="shared" si="192"/>
        <v>-5.8482371999999991E-2</v>
      </c>
      <c r="V709">
        <f t="shared" si="192"/>
        <v>0.1169038501214948</v>
      </c>
      <c r="W709">
        <f t="shared" si="192"/>
        <v>-8.8389959565825765E-2</v>
      </c>
      <c r="X709">
        <f t="shared" si="192"/>
        <v>-4.5158088665802933E-2</v>
      </c>
      <c r="Y709">
        <f t="shared" si="192"/>
        <v>-0.10347458399999999</v>
      </c>
      <c r="Z709">
        <f t="shared" si="192"/>
        <v>-0.17109653999999999</v>
      </c>
      <c r="AA709">
        <f t="shared" si="191"/>
        <v>-9.2513899999999996E-2</v>
      </c>
      <c r="AB709">
        <f t="shared" si="191"/>
        <v>-0.1229</v>
      </c>
      <c r="AC709">
        <f t="shared" si="191"/>
        <v>0.17513309123136592</v>
      </c>
      <c r="AD709">
        <f t="shared" si="191"/>
        <v>-9.6736688216386119E-2</v>
      </c>
      <c r="AE709">
        <f t="shared" si="191"/>
        <v>-0.23948843999999997</v>
      </c>
      <c r="AF709">
        <f t="shared" si="191"/>
        <v>-0.35204042071634944</v>
      </c>
      <c r="AG709">
        <f t="shared" si="191"/>
        <v>1.0228330000000001E-2</v>
      </c>
      <c r="AH709">
        <f t="shared" si="191"/>
        <v>7.6055760000000002E-4</v>
      </c>
      <c r="AI709">
        <f t="shared" si="190"/>
        <v>8.4106388946157229E-4</v>
      </c>
      <c r="AJ709">
        <f t="shared" si="190"/>
        <v>2.6579870510799363E-2</v>
      </c>
      <c r="AK709">
        <f t="shared" si="190"/>
        <v>7.7452187690017909E-5</v>
      </c>
      <c r="AL709">
        <f t="shared" si="190"/>
        <v>4.109954828189797E-2</v>
      </c>
      <c r="AM709">
        <f t="shared" si="190"/>
        <v>0.63970579999999999</v>
      </c>
      <c r="AN709">
        <f t="shared" si="190"/>
        <v>5.399093231923547E-4</v>
      </c>
      <c r="AO709">
        <f t="shared" si="190"/>
        <v>-1.0092401765837439E-2</v>
      </c>
      <c r="AP709">
        <f t="shared" si="190"/>
        <v>-8.4799909412265513E-3</v>
      </c>
      <c r="AQ709">
        <f t="shared" si="189"/>
        <v>-2.1537360957550589E-2</v>
      </c>
      <c r="AR709">
        <f t="shared" si="189"/>
        <v>2.1058486831559028E-2</v>
      </c>
      <c r="AS709">
        <f t="shared" si="189"/>
        <v>-0.13896739204843703</v>
      </c>
      <c r="AT709">
        <f t="shared" si="189"/>
        <v>-4.5082267199999998E-2</v>
      </c>
      <c r="AU709">
        <f t="shared" si="189"/>
        <v>0.56403924000000005</v>
      </c>
      <c r="AV709">
        <f t="shared" si="189"/>
        <v>0.11552301076625103</v>
      </c>
      <c r="AW709">
        <f t="shared" si="189"/>
        <v>-4.3483969999999997E-2</v>
      </c>
    </row>
    <row r="710" spans="1:49" x14ac:dyDescent="0.25">
      <c r="A710">
        <v>0.6</v>
      </c>
      <c r="B710">
        <v>8.5</v>
      </c>
      <c r="C710">
        <v>21.5</v>
      </c>
      <c r="D710">
        <v>1.2</v>
      </c>
      <c r="E710">
        <f t="shared" si="178"/>
        <v>0.57407566608996541</v>
      </c>
      <c r="F710" t="str">
        <f t="shared" si="179"/>
        <v/>
      </c>
      <c r="G710">
        <f t="shared" ref="G710:G773" si="193">I710*1025*$B$2^2*B710^4</f>
        <v>5626073.6707490887</v>
      </c>
      <c r="H710">
        <f t="shared" ref="H710:H773" si="194">J710*1025*$B$2^2*B710^5</f>
        <v>8611425.0690305568</v>
      </c>
      <c r="I710">
        <f t="shared" si="180"/>
        <v>0.36383795645411871</v>
      </c>
      <c r="J710">
        <f t="shared" si="181"/>
        <v>6.5517707116038354E-2</v>
      </c>
      <c r="K710">
        <f t="shared" si="192"/>
        <v>5.3671799999999999E-2</v>
      </c>
      <c r="L710">
        <f t="shared" si="192"/>
        <v>-0.17357556654169723</v>
      </c>
      <c r="M710">
        <f t="shared" si="192"/>
        <v>0.52003499999999991</v>
      </c>
      <c r="N710">
        <f t="shared" si="192"/>
        <v>-2.1068380865062544E-2</v>
      </c>
      <c r="O710">
        <f t="shared" si="192"/>
        <v>-0.20475464601600002</v>
      </c>
      <c r="P710">
        <f t="shared" si="192"/>
        <v>1.6197897854769626E-2</v>
      </c>
      <c r="Q710">
        <f t="shared" si="192"/>
        <v>-1.3163880665087999E-3</v>
      </c>
      <c r="R710">
        <f t="shared" si="192"/>
        <v>-2.5945778963821988E-3</v>
      </c>
      <c r="S710">
        <f t="shared" si="192"/>
        <v>0.59674268159999999</v>
      </c>
      <c r="T710">
        <f t="shared" si="192"/>
        <v>4.2352696799999999E-2</v>
      </c>
      <c r="U710">
        <f t="shared" si="192"/>
        <v>-0.10105753881599998</v>
      </c>
      <c r="V710">
        <f t="shared" si="192"/>
        <v>0.14028462014579376</v>
      </c>
      <c r="W710">
        <f t="shared" si="192"/>
        <v>-0.10606795147899092</v>
      </c>
      <c r="X710">
        <f t="shared" si="192"/>
        <v>-4.5158088665802933E-2</v>
      </c>
      <c r="Y710">
        <f t="shared" si="192"/>
        <v>-0.10347458399999999</v>
      </c>
      <c r="Z710">
        <f t="shared" si="192"/>
        <v>-0.24637901759999997</v>
      </c>
      <c r="AA710">
        <f t="shared" si="191"/>
        <v>-9.2513899999999996E-2</v>
      </c>
      <c r="AB710">
        <f t="shared" si="191"/>
        <v>-0.17697599999999999</v>
      </c>
      <c r="AC710">
        <f t="shared" si="191"/>
        <v>0.2101597094776391</v>
      </c>
      <c r="AD710">
        <f t="shared" si="191"/>
        <v>-9.6736688216386119E-2</v>
      </c>
      <c r="AE710">
        <f t="shared" si="191"/>
        <v>-0.34486335359999992</v>
      </c>
      <c r="AF710">
        <f t="shared" si="191"/>
        <v>-0.42244850485961932</v>
      </c>
      <c r="AG710">
        <f t="shared" si="191"/>
        <v>3.6649955672064E-2</v>
      </c>
      <c r="AH710">
        <f t="shared" si="191"/>
        <v>9.1266912000000002E-4</v>
      </c>
      <c r="AI710">
        <f t="shared" si="190"/>
        <v>2.0928360974250193E-3</v>
      </c>
      <c r="AJ710">
        <f t="shared" si="190"/>
        <v>2.6579870510799363E-2</v>
      </c>
      <c r="AK710">
        <f t="shared" si="190"/>
        <v>1.6060485639402114E-4</v>
      </c>
      <c r="AL710">
        <f t="shared" si="190"/>
        <v>4.9319457938277564E-2</v>
      </c>
      <c r="AM710">
        <f t="shared" si="190"/>
        <v>0.76764695999999999</v>
      </c>
      <c r="AN710">
        <f t="shared" si="190"/>
        <v>1.9345927206038398E-3</v>
      </c>
      <c r="AO710">
        <f t="shared" si="190"/>
        <v>-1.0092401765837439E-2</v>
      </c>
      <c r="AP710">
        <f t="shared" si="190"/>
        <v>-8.4799909412265513E-3</v>
      </c>
      <c r="AQ710">
        <f t="shared" si="189"/>
        <v>-3.1013799778872846E-2</v>
      </c>
      <c r="AR710">
        <f t="shared" si="189"/>
        <v>2.5270184197870835E-2</v>
      </c>
      <c r="AS710">
        <f t="shared" si="189"/>
        <v>-0.20011304454974935</v>
      </c>
      <c r="AT710">
        <f t="shared" si="189"/>
        <v>-9.3482589265919985E-2</v>
      </c>
      <c r="AU710">
        <f t="shared" si="189"/>
        <v>0.97465980672000008</v>
      </c>
      <c r="AV710">
        <f t="shared" si="189"/>
        <v>0.16635313550340147</v>
      </c>
      <c r="AW710">
        <f t="shared" si="189"/>
        <v>-0.12984243867647999</v>
      </c>
    </row>
    <row r="711" spans="1:49" x14ac:dyDescent="0.25">
      <c r="A711">
        <v>0.6</v>
      </c>
      <c r="B711">
        <v>8.5</v>
      </c>
      <c r="C711">
        <v>21.5</v>
      </c>
      <c r="D711">
        <v>1.4</v>
      </c>
      <c r="E711">
        <f t="shared" ref="E711:E774" si="195">C711*0.514443*(1-$B$1)/$B$2/B711</f>
        <v>0.57407566608996541</v>
      </c>
      <c r="F711" t="str">
        <f t="shared" ref="F711:F774" si="196">IF(AND($E$1&gt;H711,$E$1&lt;H712),($E$1-H711)/(H712-H711)*0.2+D711,"")</f>
        <v/>
      </c>
      <c r="G711">
        <f t="shared" si="193"/>
        <v>6952847.218850432</v>
      </c>
      <c r="H711">
        <f t="shared" si="194"/>
        <v>12115425.58176684</v>
      </c>
      <c r="I711">
        <f t="shared" ref="I711:I774" si="197">SUM(K711:Z711)</f>
        <v>0.449640348080871</v>
      </c>
      <c r="J711">
        <f t="shared" ref="J711:J774" si="198">0.1*SUM(AA711:AW711)</f>
        <v>9.2176950793780604E-2</v>
      </c>
      <c r="K711">
        <f t="shared" si="192"/>
        <v>5.3671799999999999E-2</v>
      </c>
      <c r="L711">
        <f t="shared" si="192"/>
        <v>-0.17357556654169723</v>
      </c>
      <c r="M711">
        <f t="shared" si="192"/>
        <v>0.60670749999999996</v>
      </c>
      <c r="N711">
        <f t="shared" si="192"/>
        <v>-2.1068380865062544E-2</v>
      </c>
      <c r="O711">
        <f t="shared" si="192"/>
        <v>-0.27869382374399998</v>
      </c>
      <c r="P711">
        <f t="shared" si="192"/>
        <v>1.8897547497231229E-2</v>
      </c>
      <c r="Q711">
        <f t="shared" si="192"/>
        <v>-3.3194388639551987E-3</v>
      </c>
      <c r="R711">
        <f t="shared" si="192"/>
        <v>-3.0270075457792317E-3</v>
      </c>
      <c r="S711">
        <f t="shared" si="192"/>
        <v>0.81223309439999991</v>
      </c>
      <c r="T711">
        <f t="shared" si="192"/>
        <v>4.2352696799999999E-2</v>
      </c>
      <c r="U711">
        <f t="shared" si="192"/>
        <v>-0.16047562876799992</v>
      </c>
      <c r="V711">
        <f t="shared" si="192"/>
        <v>0.16366539017009271</v>
      </c>
      <c r="W711">
        <f t="shared" si="192"/>
        <v>-0.12374594339215607</v>
      </c>
      <c r="X711">
        <f t="shared" si="192"/>
        <v>-4.5158088665802933E-2</v>
      </c>
      <c r="Y711">
        <f t="shared" si="192"/>
        <v>-0.10347458399999999</v>
      </c>
      <c r="Z711">
        <f t="shared" si="192"/>
        <v>-0.33534921839999993</v>
      </c>
      <c r="AA711">
        <f t="shared" si="191"/>
        <v>-9.2513899999999996E-2</v>
      </c>
      <c r="AB711">
        <f t="shared" si="191"/>
        <v>-0.24088399999999996</v>
      </c>
      <c r="AC711">
        <f t="shared" si="191"/>
        <v>0.24518632772391227</v>
      </c>
      <c r="AD711">
        <f t="shared" si="191"/>
        <v>-9.6736688216386119E-2</v>
      </c>
      <c r="AE711">
        <f t="shared" si="191"/>
        <v>-0.46939734239999986</v>
      </c>
      <c r="AF711">
        <f t="shared" si="191"/>
        <v>-0.4928565890028892</v>
      </c>
      <c r="AG711">
        <f t="shared" si="191"/>
        <v>0.10782041053683195</v>
      </c>
      <c r="AH711">
        <f t="shared" si="191"/>
        <v>1.06478064E-3</v>
      </c>
      <c r="AI711">
        <f t="shared" si="190"/>
        <v>4.5234434528578045E-3</v>
      </c>
      <c r="AJ711">
        <f t="shared" si="190"/>
        <v>2.6579870510799363E-2</v>
      </c>
      <c r="AK711">
        <f t="shared" si="190"/>
        <v>2.9754032422997273E-4</v>
      </c>
      <c r="AL711">
        <f t="shared" si="190"/>
        <v>5.7539367594657151E-2</v>
      </c>
      <c r="AM711">
        <f t="shared" si="190"/>
        <v>0.89558811999999988</v>
      </c>
      <c r="AN711">
        <f t="shared" si="190"/>
        <v>5.6913733599974542E-3</v>
      </c>
      <c r="AO711">
        <f t="shared" si="190"/>
        <v>-1.0092401765837439E-2</v>
      </c>
      <c r="AP711">
        <f t="shared" si="190"/>
        <v>-8.4799909412265513E-3</v>
      </c>
      <c r="AQ711">
        <f t="shared" si="189"/>
        <v>-4.2213227476799148E-2</v>
      </c>
      <c r="AR711">
        <f t="shared" si="189"/>
        <v>2.9481881564182636E-2</v>
      </c>
      <c r="AS711">
        <f t="shared" si="189"/>
        <v>-0.27237608841493655</v>
      </c>
      <c r="AT711">
        <f t="shared" si="189"/>
        <v>-0.17318803767551993</v>
      </c>
      <c r="AU711">
        <f t="shared" si="189"/>
        <v>1.5477236745599998</v>
      </c>
      <c r="AV711">
        <f t="shared" si="189"/>
        <v>0.22642510110185199</v>
      </c>
      <c r="AW711">
        <f t="shared" si="189"/>
        <v>-0.32741411753791982</v>
      </c>
    </row>
    <row r="712" spans="1:49" x14ac:dyDescent="0.25">
      <c r="A712">
        <v>0.6</v>
      </c>
      <c r="B712">
        <v>8.5</v>
      </c>
      <c r="C712">
        <v>21.5</v>
      </c>
      <c r="D712">
        <v>1.6</v>
      </c>
      <c r="E712">
        <f t="shared" si="195"/>
        <v>0.57407566608996541</v>
      </c>
      <c r="F712" t="str">
        <f t="shared" si="196"/>
        <v/>
      </c>
      <c r="G712">
        <f t="shared" si="193"/>
        <v>8068788.2745411759</v>
      </c>
      <c r="H712">
        <f t="shared" si="194"/>
        <v>15782048.809424046</v>
      </c>
      <c r="I712">
        <f t="shared" si="197"/>
        <v>0.52180821096129293</v>
      </c>
      <c r="J712">
        <f t="shared" si="198"/>
        <v>0.12007346557603747</v>
      </c>
      <c r="K712">
        <f t="shared" si="192"/>
        <v>5.3671799999999999E-2</v>
      </c>
      <c r="L712">
        <f t="shared" si="192"/>
        <v>-0.17357556654169723</v>
      </c>
      <c r="M712">
        <f t="shared" si="192"/>
        <v>0.69338</v>
      </c>
      <c r="N712">
        <f t="shared" si="192"/>
        <v>-2.1068380865062544E-2</v>
      </c>
      <c r="O712">
        <f t="shared" si="192"/>
        <v>-0.36400825958400013</v>
      </c>
      <c r="P712">
        <f t="shared" si="192"/>
        <v>2.1597197139692836E-2</v>
      </c>
      <c r="Q712">
        <f t="shared" si="192"/>
        <v>-7.3963313037312042E-3</v>
      </c>
      <c r="R712">
        <f t="shared" si="192"/>
        <v>-3.459437195176265E-3</v>
      </c>
      <c r="S712">
        <f t="shared" si="192"/>
        <v>1.0608758784000001</v>
      </c>
      <c r="T712">
        <f t="shared" si="192"/>
        <v>4.2352696799999999E-2</v>
      </c>
      <c r="U712">
        <f t="shared" si="192"/>
        <v>-0.23954379571200002</v>
      </c>
      <c r="V712">
        <f t="shared" si="192"/>
        <v>0.18704616019439171</v>
      </c>
      <c r="W712">
        <f t="shared" si="192"/>
        <v>-0.14142393530532124</v>
      </c>
      <c r="X712">
        <f t="shared" si="192"/>
        <v>-4.5158088665802933E-2</v>
      </c>
      <c r="Y712">
        <f t="shared" si="192"/>
        <v>-0.10347458399999999</v>
      </c>
      <c r="Z712">
        <f t="shared" si="192"/>
        <v>-0.43800714240000005</v>
      </c>
      <c r="AA712">
        <f t="shared" si="191"/>
        <v>-9.2513899999999996E-2</v>
      </c>
      <c r="AB712">
        <f t="shared" si="191"/>
        <v>-0.31462400000000007</v>
      </c>
      <c r="AC712">
        <f t="shared" si="191"/>
        <v>0.28021294597018548</v>
      </c>
      <c r="AD712">
        <f t="shared" si="191"/>
        <v>-9.6736688216386119E-2</v>
      </c>
      <c r="AE712">
        <f t="shared" si="191"/>
        <v>-0.61309040640000001</v>
      </c>
      <c r="AF712">
        <f t="shared" si="191"/>
        <v>-0.56326467314615913</v>
      </c>
      <c r="AG712">
        <f t="shared" si="191"/>
        <v>0.27456464276684822</v>
      </c>
      <c r="AH712">
        <f t="shared" si="191"/>
        <v>1.21689216E-3</v>
      </c>
      <c r="AI712">
        <f t="shared" si="190"/>
        <v>8.8191940895605801E-3</v>
      </c>
      <c r="AJ712">
        <f t="shared" si="190"/>
        <v>2.6579870510799363E-2</v>
      </c>
      <c r="AK712">
        <f t="shared" si="190"/>
        <v>5.0759065724530162E-4</v>
      </c>
      <c r="AL712">
        <f t="shared" si="190"/>
        <v>6.5759277251036752E-2</v>
      </c>
      <c r="AM712">
        <f t="shared" si="190"/>
        <v>1.02352928</v>
      </c>
      <c r="AN712">
        <f t="shared" si="190"/>
        <v>1.4493080536979121E-2</v>
      </c>
      <c r="AO712">
        <f t="shared" si="190"/>
        <v>-1.0092401765837439E-2</v>
      </c>
      <c r="AP712">
        <f t="shared" si="190"/>
        <v>-8.4799909412265513E-3</v>
      </c>
      <c r="AQ712">
        <f t="shared" si="189"/>
        <v>-5.5135644051329515E-2</v>
      </c>
      <c r="AR712">
        <f t="shared" si="189"/>
        <v>3.3693578930494447E-2</v>
      </c>
      <c r="AS712">
        <f t="shared" si="189"/>
        <v>-0.35575652364399885</v>
      </c>
      <c r="AT712">
        <f t="shared" si="189"/>
        <v>-0.2954511463219201</v>
      </c>
      <c r="AU712">
        <f t="shared" si="189"/>
        <v>2.3103047270400006</v>
      </c>
      <c r="AV712">
        <f t="shared" si="189"/>
        <v>0.29573890756160276</v>
      </c>
      <c r="AW712">
        <f t="shared" si="189"/>
        <v>-0.72953995722752041</v>
      </c>
    </row>
    <row r="713" spans="1:49" x14ac:dyDescent="0.25">
      <c r="A713">
        <v>0.6</v>
      </c>
      <c r="B713">
        <v>8.5</v>
      </c>
      <c r="C713">
        <v>22</v>
      </c>
      <c r="D713">
        <v>0.4</v>
      </c>
      <c r="E713">
        <f t="shared" si="195"/>
        <v>0.58742626297577849</v>
      </c>
      <c r="F713" t="str">
        <f t="shared" si="196"/>
        <v/>
      </c>
      <c r="G713">
        <f t="shared" si="193"/>
        <v>-805912.32596944133</v>
      </c>
      <c r="H713">
        <f t="shared" si="194"/>
        <v>-89974.376393843049</v>
      </c>
      <c r="I713">
        <f t="shared" si="197"/>
        <v>-5.2118317484254675E-2</v>
      </c>
      <c r="J713">
        <f t="shared" si="198"/>
        <v>-6.8454579738724168E-4</v>
      </c>
      <c r="K713">
        <f t="shared" si="192"/>
        <v>5.3671799999999999E-2</v>
      </c>
      <c r="L713">
        <f t="shared" si="192"/>
        <v>-0.17761220762406224</v>
      </c>
      <c r="M713">
        <f t="shared" si="192"/>
        <v>0.173345</v>
      </c>
      <c r="N713">
        <f t="shared" si="192"/>
        <v>-2.2059700029616588E-2</v>
      </c>
      <c r="O713">
        <f t="shared" si="192"/>
        <v>-2.2750516224000008E-2</v>
      </c>
      <c r="P713">
        <f t="shared" si="192"/>
        <v>5.7848228493956313E-3</v>
      </c>
      <c r="Q713">
        <f t="shared" si="192"/>
        <v>-1.805744947200001E-6</v>
      </c>
      <c r="R713">
        <f t="shared" si="192"/>
        <v>-9.4816155674835791E-4</v>
      </c>
      <c r="S713">
        <f t="shared" si="192"/>
        <v>6.6304742400000005E-2</v>
      </c>
      <c r="T713">
        <f t="shared" si="192"/>
        <v>4.2352696799999999E-2</v>
      </c>
      <c r="U713">
        <f t="shared" si="192"/>
        <v>-3.7428718080000003E-3</v>
      </c>
      <c r="V713">
        <f t="shared" si="192"/>
        <v>4.7849017724146709E-2</v>
      </c>
      <c r="W713">
        <f t="shared" si="192"/>
        <v>-3.6178216008337989E-2</v>
      </c>
      <c r="X713">
        <f t="shared" si="192"/>
        <v>-4.7282887862084615E-2</v>
      </c>
      <c r="Y713">
        <f t="shared" si="192"/>
        <v>-0.10347458399999999</v>
      </c>
      <c r="Z713">
        <f t="shared" si="192"/>
        <v>-2.7375446400000003E-2</v>
      </c>
      <c r="AA713">
        <f t="shared" si="191"/>
        <v>-9.2513899999999996E-2</v>
      </c>
      <c r="AB713">
        <f t="shared" si="191"/>
        <v>-1.9664000000000004E-2</v>
      </c>
      <c r="AC713">
        <f t="shared" si="191"/>
        <v>7.1682381527256742E-2</v>
      </c>
      <c r="AD713">
        <f t="shared" si="191"/>
        <v>-0.10128838744560491</v>
      </c>
      <c r="AE713">
        <f t="shared" si="191"/>
        <v>-3.8318150400000001E-2</v>
      </c>
      <c r="AF713">
        <f t="shared" si="191"/>
        <v>-0.14409096289785464</v>
      </c>
      <c r="AG713">
        <f t="shared" si="191"/>
        <v>1.6758095872000014E-5</v>
      </c>
      <c r="AH713">
        <f t="shared" si="191"/>
        <v>3.0422304000000001E-4</v>
      </c>
      <c r="AI713">
        <f t="shared" si="190"/>
        <v>9.0177332750543361E-6</v>
      </c>
      <c r="AJ713">
        <f t="shared" si="190"/>
        <v>2.7198007034306321E-2</v>
      </c>
      <c r="AK713">
        <f t="shared" si="190"/>
        <v>2.1737547206545383E-6</v>
      </c>
      <c r="AL713">
        <f t="shared" si="190"/>
        <v>1.7213353266361156E-2</v>
      </c>
      <c r="AM713">
        <f t="shared" si="190"/>
        <v>0.25588232</v>
      </c>
      <c r="AN713">
        <f t="shared" si="190"/>
        <v>9.0515923593506039E-7</v>
      </c>
      <c r="AO713">
        <f t="shared" si="190"/>
        <v>-1.032710878364761E-2</v>
      </c>
      <c r="AP713">
        <f t="shared" si="190"/>
        <v>-9.2967739645704595E-3</v>
      </c>
      <c r="AQ713">
        <f t="shared" si="189"/>
        <v>-3.6081194863228066E-3</v>
      </c>
      <c r="AR713">
        <f t="shared" si="189"/>
        <v>9.0248463267864395E-3</v>
      </c>
      <c r="AS713">
        <f t="shared" si="189"/>
        <v>-2.2751870698162716E-2</v>
      </c>
      <c r="AT713">
        <f t="shared" si="189"/>
        <v>-1.1541060403200004E-3</v>
      </c>
      <c r="AU713">
        <f t="shared" si="189"/>
        <v>3.6098511360000009E-2</v>
      </c>
      <c r="AV713">
        <f t="shared" si="189"/>
        <v>1.8913534785916453E-2</v>
      </c>
      <c r="AW713">
        <f t="shared" si="189"/>
        <v>-1.781103411200001E-4</v>
      </c>
    </row>
    <row r="714" spans="1:49" x14ac:dyDescent="0.25">
      <c r="A714">
        <v>0.6</v>
      </c>
      <c r="B714">
        <v>8.5</v>
      </c>
      <c r="C714">
        <v>22</v>
      </c>
      <c r="D714">
        <v>0.6</v>
      </c>
      <c r="E714">
        <f t="shared" si="195"/>
        <v>0.58742626297577849</v>
      </c>
      <c r="F714">
        <f t="shared" si="196"/>
        <v>0.74509203176859717</v>
      </c>
      <c r="G714">
        <f t="shared" si="193"/>
        <v>836915.71469123592</v>
      </c>
      <c r="H714">
        <f t="shared" si="194"/>
        <v>1260792.7367003046</v>
      </c>
      <c r="I714">
        <f t="shared" si="197"/>
        <v>5.4123305377381303E-2</v>
      </c>
      <c r="J714">
        <f t="shared" si="198"/>
        <v>9.5924017912238906E-3</v>
      </c>
      <c r="K714">
        <f t="shared" si="192"/>
        <v>5.3671799999999999E-2</v>
      </c>
      <c r="L714">
        <f t="shared" si="192"/>
        <v>-0.17761220762406224</v>
      </c>
      <c r="M714">
        <f t="shared" si="192"/>
        <v>0.26001749999999996</v>
      </c>
      <c r="N714">
        <f t="shared" si="192"/>
        <v>-2.2059700029616588E-2</v>
      </c>
      <c r="O714">
        <f t="shared" si="192"/>
        <v>-5.1188661504000005E-2</v>
      </c>
      <c r="P714">
        <f t="shared" si="192"/>
        <v>8.6772342740934465E-3</v>
      </c>
      <c r="Q714">
        <f t="shared" si="192"/>
        <v>-2.0568563539199999E-5</v>
      </c>
      <c r="R714">
        <f t="shared" si="192"/>
        <v>-1.4222423351225369E-3</v>
      </c>
      <c r="S714">
        <f t="shared" si="192"/>
        <v>0.1491856704</v>
      </c>
      <c r="T714">
        <f t="shared" si="192"/>
        <v>4.2352696799999999E-2</v>
      </c>
      <c r="U714">
        <f t="shared" si="192"/>
        <v>-1.2632192351999997E-2</v>
      </c>
      <c r="V714">
        <f t="shared" si="192"/>
        <v>7.1773526586220063E-2</v>
      </c>
      <c r="W714">
        <f t="shared" si="192"/>
        <v>-5.426732401250698E-2</v>
      </c>
      <c r="X714">
        <f t="shared" si="192"/>
        <v>-4.7282887862084615E-2</v>
      </c>
      <c r="Y714">
        <f t="shared" si="192"/>
        <v>-0.10347458399999999</v>
      </c>
      <c r="Z714">
        <f t="shared" si="192"/>
        <v>-6.1594754399999993E-2</v>
      </c>
      <c r="AA714">
        <f t="shared" si="191"/>
        <v>-9.2513899999999996E-2</v>
      </c>
      <c r="AB714">
        <f t="shared" si="191"/>
        <v>-4.4243999999999999E-2</v>
      </c>
      <c r="AC714">
        <f t="shared" si="191"/>
        <v>0.10752357229088511</v>
      </c>
      <c r="AD714">
        <f t="shared" si="191"/>
        <v>-0.10128838744560491</v>
      </c>
      <c r="AE714">
        <f t="shared" si="191"/>
        <v>-8.6215838399999981E-2</v>
      </c>
      <c r="AF714">
        <f t="shared" si="191"/>
        <v>-0.21613644434678195</v>
      </c>
      <c r="AG714">
        <f t="shared" si="191"/>
        <v>2.86327778688E-4</v>
      </c>
      <c r="AH714">
        <f t="shared" si="191"/>
        <v>4.5633456000000001E-4</v>
      </c>
      <c r="AI714">
        <f t="shared" si="190"/>
        <v>6.8478412057443821E-5</v>
      </c>
      <c r="AJ714">
        <f t="shared" si="190"/>
        <v>2.7198007034306321E-2</v>
      </c>
      <c r="AK714">
        <f t="shared" si="190"/>
        <v>1.1004633273313595E-5</v>
      </c>
      <c r="AL714">
        <f t="shared" si="190"/>
        <v>2.5820029899541734E-2</v>
      </c>
      <c r="AM714">
        <f t="shared" si="190"/>
        <v>0.38382347999999999</v>
      </c>
      <c r="AN714">
        <f t="shared" si="190"/>
        <v>1.5465494132734183E-5</v>
      </c>
      <c r="AO714">
        <f t="shared" si="190"/>
        <v>-1.032710878364761E-2</v>
      </c>
      <c r="AP714">
        <f t="shared" si="190"/>
        <v>-9.2967739645704595E-3</v>
      </c>
      <c r="AQ714">
        <f t="shared" si="189"/>
        <v>-8.1182688442263135E-3</v>
      </c>
      <c r="AR714">
        <f t="shared" si="189"/>
        <v>1.3537269490179658E-2</v>
      </c>
      <c r="AS714">
        <f t="shared" si="189"/>
        <v>-5.1191709070866107E-2</v>
      </c>
      <c r="AT714">
        <f t="shared" si="189"/>
        <v>-5.8426618291199991E-3</v>
      </c>
      <c r="AU714">
        <f t="shared" si="189"/>
        <v>0.12183247584000001</v>
      </c>
      <c r="AV714">
        <f t="shared" si="189"/>
        <v>4.2555453268311998E-2</v>
      </c>
      <c r="AW714">
        <f t="shared" si="189"/>
        <v>-2.0287881043199998E-3</v>
      </c>
    </row>
    <row r="715" spans="1:49" x14ac:dyDescent="0.25">
      <c r="A715">
        <v>0.6</v>
      </c>
      <c r="B715">
        <v>8.5</v>
      </c>
      <c r="C715">
        <v>22</v>
      </c>
      <c r="D715">
        <v>0.8</v>
      </c>
      <c r="E715">
        <f t="shared" si="195"/>
        <v>0.58742626297577849</v>
      </c>
      <c r="F715" t="str">
        <f t="shared" si="196"/>
        <v/>
      </c>
      <c r="G715">
        <f t="shared" si="193"/>
        <v>2473430.0360049261</v>
      </c>
      <c r="H715">
        <f t="shared" si="194"/>
        <v>3070323.8006656868</v>
      </c>
      <c r="I715">
        <f t="shared" si="197"/>
        <v>0.15995662026452773</v>
      </c>
      <c r="J715">
        <f t="shared" si="198"/>
        <v>2.3359731276865442E-2</v>
      </c>
      <c r="K715">
        <f t="shared" si="192"/>
        <v>5.3671799999999999E-2</v>
      </c>
      <c r="L715">
        <f t="shared" si="192"/>
        <v>-0.17761220762406224</v>
      </c>
      <c r="M715">
        <f t="shared" si="192"/>
        <v>0.34669</v>
      </c>
      <c r="N715">
        <f t="shared" si="192"/>
        <v>-2.2059700029616588E-2</v>
      </c>
      <c r="O715">
        <f t="shared" si="192"/>
        <v>-9.1002064896000032E-2</v>
      </c>
      <c r="P715">
        <f t="shared" si="192"/>
        <v>1.1569645698791263E-2</v>
      </c>
      <c r="Q715">
        <f t="shared" si="192"/>
        <v>-1.1556767662080007E-4</v>
      </c>
      <c r="R715">
        <f t="shared" si="192"/>
        <v>-1.8963231134967158E-3</v>
      </c>
      <c r="S715">
        <f t="shared" si="192"/>
        <v>0.26521896960000002</v>
      </c>
      <c r="T715">
        <f t="shared" si="192"/>
        <v>4.2352696799999999E-2</v>
      </c>
      <c r="U715">
        <f t="shared" si="192"/>
        <v>-2.9942974464000002E-2</v>
      </c>
      <c r="V715">
        <f t="shared" si="192"/>
        <v>9.5698035448293417E-2</v>
      </c>
      <c r="W715">
        <f t="shared" si="192"/>
        <v>-7.2356432016675978E-2</v>
      </c>
      <c r="X715">
        <f t="shared" si="192"/>
        <v>-4.7282887862084615E-2</v>
      </c>
      <c r="Y715">
        <f t="shared" si="192"/>
        <v>-0.10347458399999999</v>
      </c>
      <c r="Z715">
        <f t="shared" si="192"/>
        <v>-0.10950178560000001</v>
      </c>
      <c r="AA715">
        <f t="shared" si="191"/>
        <v>-9.2513899999999996E-2</v>
      </c>
      <c r="AB715">
        <f t="shared" si="191"/>
        <v>-7.8656000000000018E-2</v>
      </c>
      <c r="AC715">
        <f t="shared" si="191"/>
        <v>0.14336476305451348</v>
      </c>
      <c r="AD715">
        <f t="shared" si="191"/>
        <v>-0.10128838744560491</v>
      </c>
      <c r="AE715">
        <f t="shared" si="191"/>
        <v>-0.1532726016</v>
      </c>
      <c r="AF715">
        <f t="shared" si="191"/>
        <v>-0.28818192579570928</v>
      </c>
      <c r="AG715">
        <f t="shared" si="191"/>
        <v>2.1450362716160017E-3</v>
      </c>
      <c r="AH715">
        <f t="shared" si="191"/>
        <v>6.0844608000000001E-4</v>
      </c>
      <c r="AI715">
        <f t="shared" si="190"/>
        <v>2.8856746480173875E-4</v>
      </c>
      <c r="AJ715">
        <f t="shared" si="190"/>
        <v>2.7198007034306321E-2</v>
      </c>
      <c r="AK715">
        <f t="shared" si="190"/>
        <v>3.4780075530472612E-5</v>
      </c>
      <c r="AL715">
        <f t="shared" si="190"/>
        <v>3.4426706532722312E-2</v>
      </c>
      <c r="AM715">
        <f t="shared" si="190"/>
        <v>0.51176463999999999</v>
      </c>
      <c r="AN715">
        <f t="shared" si="190"/>
        <v>1.1586038219968773E-4</v>
      </c>
      <c r="AO715">
        <f t="shared" si="190"/>
        <v>-1.032710878364761E-2</v>
      </c>
      <c r="AP715">
        <f t="shared" si="190"/>
        <v>-9.2967739645704595E-3</v>
      </c>
      <c r="AQ715">
        <f t="shared" si="189"/>
        <v>-1.4432477945291226E-2</v>
      </c>
      <c r="AR715">
        <f t="shared" si="189"/>
        <v>1.8049692653572879E-2</v>
      </c>
      <c r="AS715">
        <f t="shared" si="189"/>
        <v>-9.1007482792650862E-2</v>
      </c>
      <c r="AT715">
        <f t="shared" si="189"/>
        <v>-1.8465696645120006E-2</v>
      </c>
      <c r="AU715">
        <f t="shared" si="189"/>
        <v>0.28878809088000007</v>
      </c>
      <c r="AV715">
        <f t="shared" si="189"/>
        <v>7.5654139143665811E-2</v>
      </c>
      <c r="AW715">
        <f t="shared" si="189"/>
        <v>-1.1399061831680006E-2</v>
      </c>
    </row>
    <row r="716" spans="1:49" x14ac:dyDescent="0.25">
      <c r="A716">
        <v>0.6</v>
      </c>
      <c r="B716">
        <v>8.5</v>
      </c>
      <c r="C716">
        <v>22</v>
      </c>
      <c r="D716">
        <v>1</v>
      </c>
      <c r="E716">
        <f t="shared" si="195"/>
        <v>0.58742626297577849</v>
      </c>
      <c r="F716" t="str">
        <f t="shared" si="196"/>
        <v/>
      </c>
      <c r="G716">
        <f t="shared" si="193"/>
        <v>4057841.1169248023</v>
      </c>
      <c r="H716">
        <f t="shared" si="194"/>
        <v>5482257.6758178351</v>
      </c>
      <c r="I716">
        <f t="shared" si="197"/>
        <v>0.26242042070537663</v>
      </c>
      <c r="J716">
        <f t="shared" si="198"/>
        <v>4.1710280221868297E-2</v>
      </c>
      <c r="K716">
        <f t="shared" si="192"/>
        <v>5.3671799999999999E-2</v>
      </c>
      <c r="L716">
        <f t="shared" si="192"/>
        <v>-0.17761220762406224</v>
      </c>
      <c r="M716">
        <f t="shared" si="192"/>
        <v>0.43336249999999998</v>
      </c>
      <c r="N716">
        <f t="shared" si="192"/>
        <v>-2.2059700029616588E-2</v>
      </c>
      <c r="O716">
        <f t="shared" si="192"/>
        <v>-0.14219072640000002</v>
      </c>
      <c r="P716">
        <f t="shared" si="192"/>
        <v>1.4462057123489077E-2</v>
      </c>
      <c r="Q716">
        <f t="shared" si="192"/>
        <v>-4.408557E-4</v>
      </c>
      <c r="R716">
        <f t="shared" si="192"/>
        <v>-2.3704038918708949E-3</v>
      </c>
      <c r="S716">
        <f t="shared" si="192"/>
        <v>0.41440463999999999</v>
      </c>
      <c r="T716">
        <f t="shared" si="192"/>
        <v>4.2352696799999999E-2</v>
      </c>
      <c r="U716">
        <f t="shared" si="192"/>
        <v>-5.8482371999999991E-2</v>
      </c>
      <c r="V716">
        <f t="shared" si="192"/>
        <v>0.11962254431036677</v>
      </c>
      <c r="W716">
        <f t="shared" si="192"/>
        <v>-9.0445540020844969E-2</v>
      </c>
      <c r="X716">
        <f t="shared" si="192"/>
        <v>-4.7282887862084615E-2</v>
      </c>
      <c r="Y716">
        <f t="shared" si="192"/>
        <v>-0.10347458399999999</v>
      </c>
      <c r="Z716">
        <f t="shared" si="192"/>
        <v>-0.17109653999999999</v>
      </c>
      <c r="AA716">
        <f t="shared" si="191"/>
        <v>-9.2513899999999996E-2</v>
      </c>
      <c r="AB716">
        <f t="shared" si="191"/>
        <v>-0.1229</v>
      </c>
      <c r="AC716">
        <f t="shared" si="191"/>
        <v>0.17920595381814186</v>
      </c>
      <c r="AD716">
        <f t="shared" si="191"/>
        <v>-0.10128838744560491</v>
      </c>
      <c r="AE716">
        <f t="shared" si="191"/>
        <v>-0.23948843999999997</v>
      </c>
      <c r="AF716">
        <f t="shared" si="191"/>
        <v>-0.36022740724463659</v>
      </c>
      <c r="AG716">
        <f t="shared" si="191"/>
        <v>1.0228330000000001E-2</v>
      </c>
      <c r="AH716">
        <f t="shared" si="191"/>
        <v>7.6055760000000002E-4</v>
      </c>
      <c r="AI716">
        <f t="shared" si="190"/>
        <v>8.8063801514202456E-4</v>
      </c>
      <c r="AJ716">
        <f t="shared" si="190"/>
        <v>2.7198007034306321E-2</v>
      </c>
      <c r="AK716">
        <f t="shared" si="190"/>
        <v>8.4912293775567867E-5</v>
      </c>
      <c r="AL716">
        <f t="shared" si="190"/>
        <v>4.303338316590289E-2</v>
      </c>
      <c r="AM716">
        <f t="shared" si="190"/>
        <v>0.63970579999999999</v>
      </c>
      <c r="AN716">
        <f t="shared" si="190"/>
        <v>5.5246535396426982E-4</v>
      </c>
      <c r="AO716">
        <f t="shared" si="190"/>
        <v>-1.032710878364761E-2</v>
      </c>
      <c r="AP716">
        <f t="shared" si="190"/>
        <v>-9.2967739645704595E-3</v>
      </c>
      <c r="AQ716">
        <f t="shared" si="189"/>
        <v>-2.2550746789517538E-2</v>
      </c>
      <c r="AR716">
        <f t="shared" si="189"/>
        <v>2.2562115816966096E-2</v>
      </c>
      <c r="AS716">
        <f t="shared" si="189"/>
        <v>-0.14219919186351695</v>
      </c>
      <c r="AT716">
        <f t="shared" si="189"/>
        <v>-4.5082267199999998E-2</v>
      </c>
      <c r="AU716">
        <f t="shared" si="189"/>
        <v>0.56403924000000005</v>
      </c>
      <c r="AV716">
        <f t="shared" si="189"/>
        <v>0.11820959241197779</v>
      </c>
      <c r="AW716">
        <f t="shared" si="189"/>
        <v>-4.3483969999999997E-2</v>
      </c>
    </row>
    <row r="717" spans="1:49" x14ac:dyDescent="0.25">
      <c r="A717">
        <v>0.6</v>
      </c>
      <c r="B717">
        <v>8.5</v>
      </c>
      <c r="C717">
        <v>22</v>
      </c>
      <c r="D717">
        <v>1.2</v>
      </c>
      <c r="E717">
        <f t="shared" si="195"/>
        <v>0.58742626297577849</v>
      </c>
      <c r="F717" t="str">
        <f t="shared" si="196"/>
        <v/>
      </c>
      <c r="G717">
        <f t="shared" si="193"/>
        <v>5541794.0595536903</v>
      </c>
      <c r="H717">
        <f t="shared" si="194"/>
        <v>8507820.1418199204</v>
      </c>
      <c r="I717">
        <f t="shared" si="197"/>
        <v>0.35838759741109566</v>
      </c>
      <c r="J717">
        <f t="shared" si="198"/>
        <v>6.4729456945787606E-2</v>
      </c>
      <c r="K717">
        <f t="shared" si="192"/>
        <v>5.3671799999999999E-2</v>
      </c>
      <c r="L717">
        <f t="shared" si="192"/>
        <v>-0.17761220762406224</v>
      </c>
      <c r="M717">
        <f t="shared" si="192"/>
        <v>0.52003499999999991</v>
      </c>
      <c r="N717">
        <f t="shared" si="192"/>
        <v>-2.2059700029616588E-2</v>
      </c>
      <c r="O717">
        <f t="shared" si="192"/>
        <v>-0.20475464601600002</v>
      </c>
      <c r="P717">
        <f t="shared" si="192"/>
        <v>1.7354468548186893E-2</v>
      </c>
      <c r="Q717">
        <f t="shared" si="192"/>
        <v>-1.3163880665087999E-3</v>
      </c>
      <c r="R717">
        <f t="shared" si="192"/>
        <v>-2.8444846702450738E-3</v>
      </c>
      <c r="S717">
        <f t="shared" si="192"/>
        <v>0.59674268159999999</v>
      </c>
      <c r="T717">
        <f t="shared" si="192"/>
        <v>4.2352696799999999E-2</v>
      </c>
      <c r="U717">
        <f t="shared" si="192"/>
        <v>-0.10105753881599998</v>
      </c>
      <c r="V717">
        <f t="shared" si="192"/>
        <v>0.14354705317244013</v>
      </c>
      <c r="W717">
        <f t="shared" si="192"/>
        <v>-0.10853464802501396</v>
      </c>
      <c r="X717">
        <f t="shared" si="192"/>
        <v>-4.7282887862084615E-2</v>
      </c>
      <c r="Y717">
        <f t="shared" si="192"/>
        <v>-0.10347458399999999</v>
      </c>
      <c r="Z717">
        <f t="shared" ref="Z717:AO732" si="199">Z$4*$A717^Z$1*$D717^Z$2*$E717^Z$3</f>
        <v>-0.24637901759999997</v>
      </c>
      <c r="AA717">
        <f t="shared" si="199"/>
        <v>-9.2513899999999996E-2</v>
      </c>
      <c r="AB717">
        <f t="shared" si="199"/>
        <v>-0.17697599999999999</v>
      </c>
      <c r="AC717">
        <f t="shared" si="199"/>
        <v>0.21504714458177021</v>
      </c>
      <c r="AD717">
        <f t="shared" si="199"/>
        <v>-0.10128838744560491</v>
      </c>
      <c r="AE717">
        <f t="shared" si="199"/>
        <v>-0.34486335359999992</v>
      </c>
      <c r="AF717">
        <f t="shared" si="199"/>
        <v>-0.43227288869356389</v>
      </c>
      <c r="AG717">
        <f t="shared" si="199"/>
        <v>3.6649955672064E-2</v>
      </c>
      <c r="AH717">
        <f t="shared" si="199"/>
        <v>9.1266912000000002E-4</v>
      </c>
      <c r="AI717">
        <f t="shared" si="199"/>
        <v>2.1913091858382023E-3</v>
      </c>
      <c r="AJ717">
        <f t="shared" si="199"/>
        <v>2.7198007034306321E-2</v>
      </c>
      <c r="AK717">
        <f t="shared" si="199"/>
        <v>1.7607413237301752E-4</v>
      </c>
      <c r="AL717">
        <f t="shared" si="199"/>
        <v>5.1640059799083468E-2</v>
      </c>
      <c r="AM717">
        <f t="shared" si="199"/>
        <v>0.76764695999999999</v>
      </c>
      <c r="AN717">
        <f t="shared" si="199"/>
        <v>1.9795832489899754E-3</v>
      </c>
      <c r="AO717">
        <f t="shared" si="199"/>
        <v>-1.032710878364761E-2</v>
      </c>
      <c r="AP717">
        <f t="shared" si="190"/>
        <v>-9.2967739645704595E-3</v>
      </c>
      <c r="AQ717">
        <f t="shared" si="189"/>
        <v>-3.2473075376905254E-2</v>
      </c>
      <c r="AR717">
        <f t="shared" si="189"/>
        <v>2.7074538980359317E-2</v>
      </c>
      <c r="AS717">
        <f t="shared" si="189"/>
        <v>-0.20476683628346443</v>
      </c>
      <c r="AT717">
        <f t="shared" si="189"/>
        <v>-9.3482589265919985E-2</v>
      </c>
      <c r="AU717">
        <f t="shared" si="189"/>
        <v>0.97465980672000008</v>
      </c>
      <c r="AV717">
        <f t="shared" si="189"/>
        <v>0.17022181307324799</v>
      </c>
      <c r="AW717">
        <f t="shared" si="189"/>
        <v>-0.12984243867647999</v>
      </c>
    </row>
    <row r="718" spans="1:49" x14ac:dyDescent="0.25">
      <c r="A718">
        <v>0.6</v>
      </c>
      <c r="B718">
        <v>8.5</v>
      </c>
      <c r="C718">
        <v>22</v>
      </c>
      <c r="D718">
        <v>1.4</v>
      </c>
      <c r="E718">
        <f t="shared" si="195"/>
        <v>0.58742626297577849</v>
      </c>
      <c r="F718" t="str">
        <f t="shared" si="196"/>
        <v/>
      </c>
      <c r="G718">
        <f t="shared" si="193"/>
        <v>6872955.0141449329</v>
      </c>
      <c r="H718">
        <f t="shared" si="194"/>
        <v>12002214.168846069</v>
      </c>
      <c r="I718">
        <f t="shared" si="197"/>
        <v>0.44447372243787747</v>
      </c>
      <c r="J718">
        <f t="shared" si="198"/>
        <v>9.1315612265665105E-2</v>
      </c>
      <c r="K718">
        <f t="shared" ref="K718:Z733" si="200">K$4*$A718^K$1*$D718^K$2*$E718^K$3</f>
        <v>5.3671799999999999E-2</v>
      </c>
      <c r="L718">
        <f t="shared" si="200"/>
        <v>-0.17761220762406224</v>
      </c>
      <c r="M718">
        <f t="shared" si="200"/>
        <v>0.60670749999999996</v>
      </c>
      <c r="N718">
        <f t="shared" si="200"/>
        <v>-2.2059700029616588E-2</v>
      </c>
      <c r="O718">
        <f t="shared" si="200"/>
        <v>-0.27869382374399998</v>
      </c>
      <c r="P718">
        <f t="shared" si="200"/>
        <v>2.0246879972884706E-2</v>
      </c>
      <c r="Q718">
        <f t="shared" si="200"/>
        <v>-3.3194388639551987E-3</v>
      </c>
      <c r="R718">
        <f t="shared" si="200"/>
        <v>-3.3185654486192527E-3</v>
      </c>
      <c r="S718">
        <f t="shared" si="200"/>
        <v>0.81223309439999991</v>
      </c>
      <c r="T718">
        <f t="shared" si="200"/>
        <v>4.2352696799999999E-2</v>
      </c>
      <c r="U718">
        <f t="shared" si="200"/>
        <v>-0.16047562876799992</v>
      </c>
      <c r="V718">
        <f t="shared" si="200"/>
        <v>0.16747156203451347</v>
      </c>
      <c r="W718">
        <f t="shared" si="200"/>
        <v>-0.12662375602918294</v>
      </c>
      <c r="X718">
        <f t="shared" si="200"/>
        <v>-4.7282887862084615E-2</v>
      </c>
      <c r="Y718">
        <f t="shared" si="200"/>
        <v>-0.10347458399999999</v>
      </c>
      <c r="Z718">
        <f t="shared" si="200"/>
        <v>-0.33534921839999993</v>
      </c>
      <c r="AA718">
        <f t="shared" si="199"/>
        <v>-9.2513899999999996E-2</v>
      </c>
      <c r="AB718">
        <f t="shared" si="199"/>
        <v>-0.24088399999999996</v>
      </c>
      <c r="AC718">
        <f t="shared" si="199"/>
        <v>0.25088833534539856</v>
      </c>
      <c r="AD718">
        <f t="shared" si="199"/>
        <v>-0.10128838744560491</v>
      </c>
      <c r="AE718">
        <f t="shared" si="199"/>
        <v>-0.46939734239999986</v>
      </c>
      <c r="AF718">
        <f t="shared" si="199"/>
        <v>-0.50431837014249126</v>
      </c>
      <c r="AG718">
        <f t="shared" si="199"/>
        <v>0.10782041053683195</v>
      </c>
      <c r="AH718">
        <f t="shared" si="199"/>
        <v>1.06478064E-3</v>
      </c>
      <c r="AI718">
        <f t="shared" si="199"/>
        <v>4.7362825985574402E-3</v>
      </c>
      <c r="AJ718">
        <f t="shared" si="199"/>
        <v>2.7198007034306321E-2</v>
      </c>
      <c r="AK718">
        <f t="shared" si="199"/>
        <v>3.2619906776822148E-4</v>
      </c>
      <c r="AL718">
        <f t="shared" si="199"/>
        <v>6.0246736432264039E-2</v>
      </c>
      <c r="AM718">
        <f t="shared" si="199"/>
        <v>0.89558811999999988</v>
      </c>
      <c r="AN718">
        <f t="shared" si="199"/>
        <v>5.8237308799973936E-3</v>
      </c>
      <c r="AO718">
        <f t="shared" si="199"/>
        <v>-1.032710878364761E-2</v>
      </c>
      <c r="AP718">
        <f t="shared" si="190"/>
        <v>-9.2967739645704595E-3</v>
      </c>
      <c r="AQ718">
        <f t="shared" si="189"/>
        <v>-4.4199463707454374E-2</v>
      </c>
      <c r="AR718">
        <f t="shared" si="189"/>
        <v>3.1586962143752534E-2</v>
      </c>
      <c r="AS718">
        <f t="shared" si="189"/>
        <v>-0.27871041605249319</v>
      </c>
      <c r="AT718">
        <f t="shared" si="189"/>
        <v>-0.17318803767551993</v>
      </c>
      <c r="AU718">
        <f t="shared" si="189"/>
        <v>1.5477236745599998</v>
      </c>
      <c r="AV718">
        <f t="shared" si="189"/>
        <v>0.23169080112747642</v>
      </c>
      <c r="AW718">
        <f t="shared" si="189"/>
        <v>-0.32741411753791982</v>
      </c>
    </row>
    <row r="719" spans="1:49" x14ac:dyDescent="0.25">
      <c r="A719">
        <v>0.6</v>
      </c>
      <c r="B719">
        <v>8.5</v>
      </c>
      <c r="C719">
        <v>22</v>
      </c>
      <c r="D719">
        <v>1.6</v>
      </c>
      <c r="E719">
        <f t="shared" si="195"/>
        <v>0.58742626297577849</v>
      </c>
      <c r="F719" t="str">
        <f t="shared" si="196"/>
        <v/>
      </c>
      <c r="G719">
        <f t="shared" si="193"/>
        <v>7993283.4763255827</v>
      </c>
      <c r="H719">
        <f t="shared" si="194"/>
        <v>15660380.159278363</v>
      </c>
      <c r="I719">
        <f t="shared" si="197"/>
        <v>0.51692531871832936</v>
      </c>
      <c r="J719">
        <f t="shared" si="198"/>
        <v>0.11914778243746885</v>
      </c>
      <c r="K719">
        <f t="shared" si="200"/>
        <v>5.3671799999999999E-2</v>
      </c>
      <c r="L719">
        <f t="shared" si="200"/>
        <v>-0.17761220762406224</v>
      </c>
      <c r="M719">
        <f t="shared" si="200"/>
        <v>0.69338</v>
      </c>
      <c r="N719">
        <f t="shared" si="200"/>
        <v>-2.2059700029616588E-2</v>
      </c>
      <c r="O719">
        <f t="shared" si="200"/>
        <v>-0.36400825958400013</v>
      </c>
      <c r="P719">
        <f t="shared" si="200"/>
        <v>2.3139291397582525E-2</v>
      </c>
      <c r="Q719">
        <f t="shared" si="200"/>
        <v>-7.3963313037312042E-3</v>
      </c>
      <c r="R719">
        <f t="shared" si="200"/>
        <v>-3.7926462269934316E-3</v>
      </c>
      <c r="S719">
        <f t="shared" si="200"/>
        <v>1.0608758784000001</v>
      </c>
      <c r="T719">
        <f t="shared" si="200"/>
        <v>4.2352696799999999E-2</v>
      </c>
      <c r="U719">
        <f t="shared" si="200"/>
        <v>-0.23954379571200002</v>
      </c>
      <c r="V719">
        <f t="shared" si="200"/>
        <v>0.19139607089658683</v>
      </c>
      <c r="W719">
        <f t="shared" si="200"/>
        <v>-0.14471286403335196</v>
      </c>
      <c r="X719">
        <f t="shared" si="200"/>
        <v>-4.7282887862084615E-2</v>
      </c>
      <c r="Y719">
        <f t="shared" si="200"/>
        <v>-0.10347458399999999</v>
      </c>
      <c r="Z719">
        <f t="shared" si="200"/>
        <v>-0.43800714240000005</v>
      </c>
      <c r="AA719">
        <f t="shared" si="199"/>
        <v>-9.2513899999999996E-2</v>
      </c>
      <c r="AB719">
        <f t="shared" si="199"/>
        <v>-0.31462400000000007</v>
      </c>
      <c r="AC719">
        <f t="shared" si="199"/>
        <v>0.28672952610902697</v>
      </c>
      <c r="AD719">
        <f t="shared" si="199"/>
        <v>-0.10128838744560491</v>
      </c>
      <c r="AE719">
        <f t="shared" si="199"/>
        <v>-0.61309040640000001</v>
      </c>
      <c r="AF719">
        <f t="shared" si="199"/>
        <v>-0.57636385159141856</v>
      </c>
      <c r="AG719">
        <f t="shared" si="199"/>
        <v>0.27456464276684822</v>
      </c>
      <c r="AH719">
        <f t="shared" si="199"/>
        <v>1.21689216E-3</v>
      </c>
      <c r="AI719">
        <f t="shared" si="199"/>
        <v>9.2341588736556401E-3</v>
      </c>
      <c r="AJ719">
        <f t="shared" si="199"/>
        <v>2.7198007034306321E-2</v>
      </c>
      <c r="AK719">
        <f t="shared" si="199"/>
        <v>5.564812084875618E-4</v>
      </c>
      <c r="AL719">
        <f t="shared" si="199"/>
        <v>6.8853413065444624E-2</v>
      </c>
      <c r="AM719">
        <f t="shared" si="199"/>
        <v>1.02352928</v>
      </c>
      <c r="AN719">
        <f t="shared" si="199"/>
        <v>1.4830128921560029E-2</v>
      </c>
      <c r="AO719">
        <f t="shared" si="199"/>
        <v>-1.032710878364761E-2</v>
      </c>
      <c r="AP719">
        <f t="shared" si="190"/>
        <v>-9.2967739645704595E-3</v>
      </c>
      <c r="AQ719">
        <f t="shared" si="189"/>
        <v>-5.7729911781164905E-2</v>
      </c>
      <c r="AR719">
        <f t="shared" si="189"/>
        <v>3.6099385307145758E-2</v>
      </c>
      <c r="AS719">
        <f t="shared" si="189"/>
        <v>-0.36402993117060345</v>
      </c>
      <c r="AT719">
        <f t="shared" si="189"/>
        <v>-0.2954511463219201</v>
      </c>
      <c r="AU719">
        <f t="shared" si="189"/>
        <v>2.3103047270400006</v>
      </c>
      <c r="AV719">
        <f t="shared" si="189"/>
        <v>0.30261655657466324</v>
      </c>
      <c r="AW719">
        <f t="shared" si="189"/>
        <v>-0.72953995722752041</v>
      </c>
    </row>
    <row r="720" spans="1:49" x14ac:dyDescent="0.25">
      <c r="A720">
        <v>0.6</v>
      </c>
      <c r="B720">
        <v>8.5</v>
      </c>
      <c r="C720">
        <v>22.5</v>
      </c>
      <c r="D720">
        <v>0.4</v>
      </c>
      <c r="E720">
        <f t="shared" si="195"/>
        <v>0.60077685986159168</v>
      </c>
      <c r="F720" t="str">
        <f t="shared" si="196"/>
        <v/>
      </c>
      <c r="G720">
        <f t="shared" si="193"/>
        <v>-908662.92252688354</v>
      </c>
      <c r="H720">
        <f t="shared" si="194"/>
        <v>-163903.46689175279</v>
      </c>
      <c r="I720">
        <f t="shared" si="197"/>
        <v>-5.8763194402640953E-2</v>
      </c>
      <c r="J720">
        <f t="shared" si="198"/>
        <v>-1.2470153607602673E-3</v>
      </c>
      <c r="K720">
        <f t="shared" si="200"/>
        <v>5.3671799999999999E-2</v>
      </c>
      <c r="L720">
        <f t="shared" si="200"/>
        <v>-0.18164884870642731</v>
      </c>
      <c r="M720">
        <f t="shared" si="200"/>
        <v>0.173345</v>
      </c>
      <c r="N720">
        <f t="shared" si="200"/>
        <v>-2.3073808140482231E-2</v>
      </c>
      <c r="O720">
        <f t="shared" si="200"/>
        <v>-2.2750516224000008E-2</v>
      </c>
      <c r="P720">
        <f t="shared" si="200"/>
        <v>6.188274583855854E-3</v>
      </c>
      <c r="Q720">
        <f t="shared" si="200"/>
        <v>-1.805744947200001E-6</v>
      </c>
      <c r="R720">
        <f t="shared" si="200"/>
        <v>-1.0373413550883533E-3</v>
      </c>
      <c r="S720">
        <f t="shared" si="200"/>
        <v>6.6304742400000005E-2</v>
      </c>
      <c r="T720">
        <f t="shared" si="200"/>
        <v>4.2352696799999999E-2</v>
      </c>
      <c r="U720">
        <f t="shared" si="200"/>
        <v>-3.7428718080000003E-3</v>
      </c>
      <c r="V720">
        <f t="shared" si="200"/>
        <v>4.8936495399695502E-2</v>
      </c>
      <c r="W720">
        <f t="shared" si="200"/>
        <v>-3.7000448190345675E-2</v>
      </c>
      <c r="X720">
        <f t="shared" si="200"/>
        <v>-4.9456533016901533E-2</v>
      </c>
      <c r="Y720">
        <f t="shared" si="200"/>
        <v>-0.10347458399999999</v>
      </c>
      <c r="Z720">
        <f t="shared" si="200"/>
        <v>-2.7375446400000003E-2</v>
      </c>
      <c r="AA720">
        <f t="shared" si="199"/>
        <v>-9.2513899999999996E-2</v>
      </c>
      <c r="AB720">
        <f t="shared" si="199"/>
        <v>-1.9664000000000004E-2</v>
      </c>
      <c r="AC720">
        <f t="shared" si="199"/>
        <v>7.3311526561967127E-2</v>
      </c>
      <c r="AD720">
        <f t="shared" si="199"/>
        <v>-0.10594472343871383</v>
      </c>
      <c r="AE720">
        <f t="shared" si="199"/>
        <v>-3.8318150400000001E-2</v>
      </c>
      <c r="AF720">
        <f t="shared" si="199"/>
        <v>-0.14736575750916953</v>
      </c>
      <c r="AG720">
        <f t="shared" si="199"/>
        <v>1.6758095872000014E-5</v>
      </c>
      <c r="AH720">
        <f t="shared" si="199"/>
        <v>3.0422304000000001E-4</v>
      </c>
      <c r="AI720">
        <f t="shared" si="199"/>
        <v>9.4322881621823538E-6</v>
      </c>
      <c r="AJ720">
        <f t="shared" si="199"/>
        <v>2.7816143557813283E-2</v>
      </c>
      <c r="AK720">
        <f t="shared" si="199"/>
        <v>2.3782082826544517E-6</v>
      </c>
      <c r="AL720">
        <f t="shared" si="199"/>
        <v>1.800466960970111E-2</v>
      </c>
      <c r="AM720">
        <f t="shared" si="199"/>
        <v>0.25588232</v>
      </c>
      <c r="AN720">
        <f t="shared" si="199"/>
        <v>9.2573103675176632E-7</v>
      </c>
      <c r="AO720">
        <f t="shared" si="199"/>
        <v>-1.0561815801457784E-2</v>
      </c>
      <c r="AP720">
        <f t="shared" si="190"/>
        <v>-1.0171186580724389E-2</v>
      </c>
      <c r="AQ720">
        <f t="shared" si="189"/>
        <v>-3.7739886156010769E-3</v>
      </c>
      <c r="AR720">
        <f t="shared" si="189"/>
        <v>9.6542674860116279E-3</v>
      </c>
      <c r="AS720">
        <f t="shared" si="189"/>
        <v>-2.3268958668575507E-2</v>
      </c>
      <c r="AT720">
        <f t="shared" si="189"/>
        <v>-1.1541060403200004E-3</v>
      </c>
      <c r="AU720">
        <f t="shared" si="189"/>
        <v>3.6098511360000009E-2</v>
      </c>
      <c r="AV720">
        <f t="shared" si="189"/>
        <v>1.9343387849232736E-2</v>
      </c>
      <c r="AW720">
        <f t="shared" si="189"/>
        <v>-1.781103411200001E-4</v>
      </c>
    </row>
    <row r="721" spans="1:49" x14ac:dyDescent="0.25">
      <c r="A721">
        <v>0.6</v>
      </c>
      <c r="B721">
        <v>8.5</v>
      </c>
      <c r="C721">
        <v>22.5</v>
      </c>
      <c r="D721">
        <v>0.6</v>
      </c>
      <c r="E721">
        <f t="shared" si="195"/>
        <v>0.60077685986159168</v>
      </c>
      <c r="F721">
        <f t="shared" si="196"/>
        <v>0.75448722124988588</v>
      </c>
      <c r="G721">
        <f t="shared" si="193"/>
        <v>738645.69485059928</v>
      </c>
      <c r="H721">
        <f t="shared" si="194"/>
        <v>1181278.3645756899</v>
      </c>
      <c r="I721">
        <f t="shared" si="197"/>
        <v>4.776818717382561E-2</v>
      </c>
      <c r="J721">
        <f t="shared" si="198"/>
        <v>8.9874381176605466E-3</v>
      </c>
      <c r="K721">
        <f t="shared" si="200"/>
        <v>5.3671799999999999E-2</v>
      </c>
      <c r="L721">
        <f t="shared" si="200"/>
        <v>-0.18164884870642731</v>
      </c>
      <c r="M721">
        <f t="shared" si="200"/>
        <v>0.26001749999999996</v>
      </c>
      <c r="N721">
        <f t="shared" si="200"/>
        <v>-2.3073808140482231E-2</v>
      </c>
      <c r="O721">
        <f t="shared" si="200"/>
        <v>-5.1188661504000005E-2</v>
      </c>
      <c r="P721">
        <f t="shared" si="200"/>
        <v>9.2824118757837797E-3</v>
      </c>
      <c r="Q721">
        <f t="shared" si="200"/>
        <v>-2.0568563539199999E-5</v>
      </c>
      <c r="R721">
        <f t="shared" si="200"/>
        <v>-1.5560120326325302E-3</v>
      </c>
      <c r="S721">
        <f t="shared" si="200"/>
        <v>0.1491856704</v>
      </c>
      <c r="T721">
        <f t="shared" si="200"/>
        <v>4.2352696799999999E-2</v>
      </c>
      <c r="U721">
        <f t="shared" si="200"/>
        <v>-1.2632192351999997E-2</v>
      </c>
      <c r="V721">
        <f t="shared" si="200"/>
        <v>7.3404743099543243E-2</v>
      </c>
      <c r="W721">
        <f t="shared" si="200"/>
        <v>-5.5500672285518506E-2</v>
      </c>
      <c r="X721">
        <f t="shared" si="200"/>
        <v>-4.9456533016901533E-2</v>
      </c>
      <c r="Y721">
        <f t="shared" si="200"/>
        <v>-0.10347458399999999</v>
      </c>
      <c r="Z721">
        <f t="shared" si="200"/>
        <v>-6.1594754399999993E-2</v>
      </c>
      <c r="AA721">
        <f t="shared" si="199"/>
        <v>-9.2513899999999996E-2</v>
      </c>
      <c r="AB721">
        <f t="shared" si="199"/>
        <v>-4.4243999999999999E-2</v>
      </c>
      <c r="AC721">
        <f t="shared" si="199"/>
        <v>0.10996728984295069</v>
      </c>
      <c r="AD721">
        <f t="shared" si="199"/>
        <v>-0.10594472343871383</v>
      </c>
      <c r="AE721">
        <f t="shared" si="199"/>
        <v>-8.6215838399999981E-2</v>
      </c>
      <c r="AF721">
        <f t="shared" si="199"/>
        <v>-0.22104863626375429</v>
      </c>
      <c r="AG721">
        <f t="shared" si="199"/>
        <v>2.86327778688E-4</v>
      </c>
      <c r="AH721">
        <f t="shared" si="199"/>
        <v>4.5633456000000001E-4</v>
      </c>
      <c r="AI721">
        <f t="shared" si="199"/>
        <v>7.1626438231572201E-5</v>
      </c>
      <c r="AJ721">
        <f t="shared" si="199"/>
        <v>2.7816143557813283E-2</v>
      </c>
      <c r="AK721">
        <f t="shared" si="199"/>
        <v>1.2039679430938156E-5</v>
      </c>
      <c r="AL721">
        <f t="shared" si="199"/>
        <v>2.7007004414551665E-2</v>
      </c>
      <c r="AM721">
        <f t="shared" si="199"/>
        <v>0.38382347999999999</v>
      </c>
      <c r="AN721">
        <f t="shared" si="199"/>
        <v>1.581698263575087E-5</v>
      </c>
      <c r="AO721">
        <f t="shared" si="199"/>
        <v>-1.0561815801457784E-2</v>
      </c>
      <c r="AP721">
        <f t="shared" si="190"/>
        <v>-1.0171186580724389E-2</v>
      </c>
      <c r="AQ721">
        <f t="shared" si="189"/>
        <v>-8.491474385102421E-3</v>
      </c>
      <c r="AR721">
        <f t="shared" si="189"/>
        <v>1.4481401229017442E-2</v>
      </c>
      <c r="AS721">
        <f t="shared" si="189"/>
        <v>-5.2355157004294883E-2</v>
      </c>
      <c r="AT721">
        <f t="shared" si="189"/>
        <v>-5.8426618291199991E-3</v>
      </c>
      <c r="AU721">
        <f t="shared" si="189"/>
        <v>0.12183247584000001</v>
      </c>
      <c r="AV721">
        <f t="shared" si="189"/>
        <v>4.3522622660773641E-2</v>
      </c>
      <c r="AW721">
        <f t="shared" si="189"/>
        <v>-2.0287881043199998E-3</v>
      </c>
    </row>
    <row r="722" spans="1:49" x14ac:dyDescent="0.25">
      <c r="A722">
        <v>0.6</v>
      </c>
      <c r="B722">
        <v>8.5</v>
      </c>
      <c r="C722">
        <v>22.5</v>
      </c>
      <c r="D722">
        <v>0.8</v>
      </c>
      <c r="E722">
        <f t="shared" si="195"/>
        <v>0.60077685986159168</v>
      </c>
      <c r="F722" t="str">
        <f t="shared" si="196"/>
        <v/>
      </c>
      <c r="G722">
        <f t="shared" si="193"/>
        <v>2379640.5928810965</v>
      </c>
      <c r="H722">
        <f t="shared" si="194"/>
        <v>2983701.9617588599</v>
      </c>
      <c r="I722">
        <f t="shared" si="197"/>
        <v>0.15389126077580273</v>
      </c>
      <c r="J722">
        <f t="shared" si="198"/>
        <v>2.2700692357539506E-2</v>
      </c>
      <c r="K722">
        <f t="shared" si="200"/>
        <v>5.3671799999999999E-2</v>
      </c>
      <c r="L722">
        <f t="shared" si="200"/>
        <v>-0.18164884870642731</v>
      </c>
      <c r="M722">
        <f t="shared" si="200"/>
        <v>0.34669</v>
      </c>
      <c r="N722">
        <f t="shared" si="200"/>
        <v>-2.3073808140482231E-2</v>
      </c>
      <c r="O722">
        <f t="shared" si="200"/>
        <v>-9.1002064896000032E-2</v>
      </c>
      <c r="P722">
        <f t="shared" si="200"/>
        <v>1.2376549167711708E-2</v>
      </c>
      <c r="Q722">
        <f t="shared" si="200"/>
        <v>-1.1556767662080007E-4</v>
      </c>
      <c r="R722">
        <f t="shared" si="200"/>
        <v>-2.0746827101767065E-3</v>
      </c>
      <c r="S722">
        <f t="shared" si="200"/>
        <v>0.26521896960000002</v>
      </c>
      <c r="T722">
        <f t="shared" si="200"/>
        <v>4.2352696799999999E-2</v>
      </c>
      <c r="U722">
        <f t="shared" si="200"/>
        <v>-2.9942974464000002E-2</v>
      </c>
      <c r="V722">
        <f t="shared" si="200"/>
        <v>9.7872990799391005E-2</v>
      </c>
      <c r="W722">
        <f t="shared" si="200"/>
        <v>-7.400089638069135E-2</v>
      </c>
      <c r="X722">
        <f t="shared" si="200"/>
        <v>-4.9456533016901533E-2</v>
      </c>
      <c r="Y722">
        <f t="shared" si="200"/>
        <v>-0.10347458399999999</v>
      </c>
      <c r="Z722">
        <f t="shared" si="200"/>
        <v>-0.10950178560000001</v>
      </c>
      <c r="AA722">
        <f t="shared" si="199"/>
        <v>-9.2513899999999996E-2</v>
      </c>
      <c r="AB722">
        <f t="shared" si="199"/>
        <v>-7.8656000000000018E-2</v>
      </c>
      <c r="AC722">
        <f t="shared" si="199"/>
        <v>0.14662305312393425</v>
      </c>
      <c r="AD722">
        <f t="shared" si="199"/>
        <v>-0.10594472343871383</v>
      </c>
      <c r="AE722">
        <f t="shared" si="199"/>
        <v>-0.1532726016</v>
      </c>
      <c r="AF722">
        <f t="shared" si="199"/>
        <v>-0.29473151501833905</v>
      </c>
      <c r="AG722">
        <f t="shared" si="199"/>
        <v>2.1450362716160017E-3</v>
      </c>
      <c r="AH722">
        <f t="shared" si="199"/>
        <v>6.0844608000000001E-4</v>
      </c>
      <c r="AI722">
        <f t="shared" si="199"/>
        <v>3.0183322118983532E-4</v>
      </c>
      <c r="AJ722">
        <f t="shared" si="199"/>
        <v>2.7816143557813283E-2</v>
      </c>
      <c r="AK722">
        <f t="shared" si="199"/>
        <v>3.8051332522471227E-5</v>
      </c>
      <c r="AL722">
        <f t="shared" si="199"/>
        <v>3.600933921940222E-2</v>
      </c>
      <c r="AM722">
        <f t="shared" si="199"/>
        <v>0.51176463999999999</v>
      </c>
      <c r="AN722">
        <f t="shared" si="199"/>
        <v>1.1849357270422609E-4</v>
      </c>
      <c r="AO722">
        <f t="shared" si="199"/>
        <v>-1.0561815801457784E-2</v>
      </c>
      <c r="AP722">
        <f t="shared" si="190"/>
        <v>-1.0171186580724389E-2</v>
      </c>
      <c r="AQ722">
        <f t="shared" si="189"/>
        <v>-1.5095954462404308E-2</v>
      </c>
      <c r="AR722">
        <f t="shared" si="189"/>
        <v>1.9308534972023256E-2</v>
      </c>
      <c r="AS722">
        <f t="shared" si="189"/>
        <v>-9.3075834674302027E-2</v>
      </c>
      <c r="AT722">
        <f t="shared" si="189"/>
        <v>-1.8465696645120006E-2</v>
      </c>
      <c r="AU722">
        <f t="shared" si="189"/>
        <v>0.28878809088000007</v>
      </c>
      <c r="AV722">
        <f t="shared" si="189"/>
        <v>7.7373551396930945E-2</v>
      </c>
      <c r="AW722">
        <f t="shared" si="189"/>
        <v>-1.1399061831680006E-2</v>
      </c>
    </row>
    <row r="723" spans="1:49" x14ac:dyDescent="0.25">
      <c r="A723">
        <v>0.6</v>
      </c>
      <c r="B723">
        <v>8.5</v>
      </c>
      <c r="C723">
        <v>22.5</v>
      </c>
      <c r="D723">
        <v>1</v>
      </c>
      <c r="E723">
        <f t="shared" si="195"/>
        <v>0.60077685986159168</v>
      </c>
      <c r="F723" t="str">
        <f t="shared" si="196"/>
        <v/>
      </c>
      <c r="G723">
        <f t="shared" si="193"/>
        <v>3968532.2505177786</v>
      </c>
      <c r="H723">
        <f t="shared" si="194"/>
        <v>5387222.7907171594</v>
      </c>
      <c r="I723">
        <f t="shared" si="197"/>
        <v>0.25664481993148225</v>
      </c>
      <c r="J723">
        <f t="shared" si="198"/>
        <v>4.0987232907640975E-2</v>
      </c>
      <c r="K723">
        <f t="shared" si="200"/>
        <v>5.3671799999999999E-2</v>
      </c>
      <c r="L723">
        <f t="shared" si="200"/>
        <v>-0.18164884870642731</v>
      </c>
      <c r="M723">
        <f t="shared" si="200"/>
        <v>0.43336249999999998</v>
      </c>
      <c r="N723">
        <f t="shared" si="200"/>
        <v>-2.3073808140482231E-2</v>
      </c>
      <c r="O723">
        <f t="shared" si="200"/>
        <v>-0.14219072640000002</v>
      </c>
      <c r="P723">
        <f t="shared" si="200"/>
        <v>1.5470686459639633E-2</v>
      </c>
      <c r="Q723">
        <f t="shared" si="200"/>
        <v>-4.408557E-4</v>
      </c>
      <c r="R723">
        <f t="shared" si="200"/>
        <v>-2.5933533877208837E-3</v>
      </c>
      <c r="S723">
        <f t="shared" si="200"/>
        <v>0.41440463999999999</v>
      </c>
      <c r="T723">
        <f t="shared" si="200"/>
        <v>4.2352696799999999E-2</v>
      </c>
      <c r="U723">
        <f t="shared" si="200"/>
        <v>-5.8482371999999991E-2</v>
      </c>
      <c r="V723">
        <f t="shared" si="200"/>
        <v>0.12234123849923875</v>
      </c>
      <c r="W723">
        <f t="shared" si="200"/>
        <v>-9.2501120475864174E-2</v>
      </c>
      <c r="X723">
        <f t="shared" si="200"/>
        <v>-4.9456533016901533E-2</v>
      </c>
      <c r="Y723">
        <f t="shared" si="200"/>
        <v>-0.10347458399999999</v>
      </c>
      <c r="Z723">
        <f t="shared" si="200"/>
        <v>-0.17109653999999999</v>
      </c>
      <c r="AA723">
        <f t="shared" si="199"/>
        <v>-9.2513899999999996E-2</v>
      </c>
      <c r="AB723">
        <f t="shared" si="199"/>
        <v>-0.1229</v>
      </c>
      <c r="AC723">
        <f t="shared" si="199"/>
        <v>0.1832788164049178</v>
      </c>
      <c r="AD723">
        <f t="shared" si="199"/>
        <v>-0.10594472343871383</v>
      </c>
      <c r="AE723">
        <f t="shared" si="199"/>
        <v>-0.23948843999999997</v>
      </c>
      <c r="AF723">
        <f t="shared" si="199"/>
        <v>-0.36841439377292384</v>
      </c>
      <c r="AG723">
        <f t="shared" si="199"/>
        <v>1.0228330000000001E-2</v>
      </c>
      <c r="AH723">
        <f t="shared" si="199"/>
        <v>7.6055760000000002E-4</v>
      </c>
      <c r="AI723">
        <f t="shared" si="199"/>
        <v>9.2112189083811997E-4</v>
      </c>
      <c r="AJ723">
        <f t="shared" si="199"/>
        <v>2.7816143557813283E-2</v>
      </c>
      <c r="AK723">
        <f t="shared" si="199"/>
        <v>9.289876104118949E-5</v>
      </c>
      <c r="AL723">
        <f t="shared" si="199"/>
        <v>4.5011674024252775E-2</v>
      </c>
      <c r="AM723">
        <f t="shared" si="199"/>
        <v>0.63970579999999999</v>
      </c>
      <c r="AN723">
        <f t="shared" si="199"/>
        <v>5.6502138473618515E-4</v>
      </c>
      <c r="AO723">
        <f t="shared" si="199"/>
        <v>-1.0561815801457784E-2</v>
      </c>
      <c r="AP723">
        <f t="shared" si="190"/>
        <v>-1.0171186580724389E-2</v>
      </c>
      <c r="AQ723">
        <f t="shared" si="189"/>
        <v>-2.3587428847506729E-2</v>
      </c>
      <c r="AR723">
        <f t="shared" si="189"/>
        <v>2.4135668715029066E-2</v>
      </c>
      <c r="AS723">
        <f t="shared" si="189"/>
        <v>-0.14543099167859688</v>
      </c>
      <c r="AT723">
        <f t="shared" si="189"/>
        <v>-4.5082267199999998E-2</v>
      </c>
      <c r="AU723">
        <f t="shared" si="189"/>
        <v>0.56403924000000005</v>
      </c>
      <c r="AV723">
        <f t="shared" si="189"/>
        <v>0.12089617405770457</v>
      </c>
      <c r="AW723">
        <f t="shared" si="189"/>
        <v>-4.3483969999999997E-2</v>
      </c>
    </row>
    <row r="724" spans="1:49" x14ac:dyDescent="0.25">
      <c r="A724">
        <v>0.6</v>
      </c>
      <c r="B724">
        <v>8.5</v>
      </c>
      <c r="C724">
        <v>22.5</v>
      </c>
      <c r="D724">
        <v>1.2</v>
      </c>
      <c r="E724">
        <f t="shared" si="195"/>
        <v>0.60077685986159168</v>
      </c>
      <c r="F724" t="str">
        <f t="shared" si="196"/>
        <v/>
      </c>
      <c r="G724">
        <f t="shared" si="193"/>
        <v>5456965.7698634751</v>
      </c>
      <c r="H724">
        <f t="shared" si="194"/>
        <v>8403489.660278976</v>
      </c>
      <c r="I724">
        <f t="shared" si="197"/>
        <v>0.352901755352032</v>
      </c>
      <c r="J724">
        <f t="shared" si="198"/>
        <v>6.3935686590929922E-2</v>
      </c>
      <c r="K724">
        <f t="shared" si="200"/>
        <v>5.3671799999999999E-2</v>
      </c>
      <c r="L724">
        <f t="shared" si="200"/>
        <v>-0.18164884870642731</v>
      </c>
      <c r="M724">
        <f t="shared" si="200"/>
        <v>0.52003499999999991</v>
      </c>
      <c r="N724">
        <f t="shared" si="200"/>
        <v>-2.3073808140482231E-2</v>
      </c>
      <c r="O724">
        <f t="shared" si="200"/>
        <v>-0.20475464601600002</v>
      </c>
      <c r="P724">
        <f t="shared" si="200"/>
        <v>1.8564823751567559E-2</v>
      </c>
      <c r="Q724">
        <f t="shared" si="200"/>
        <v>-1.3163880665087999E-3</v>
      </c>
      <c r="R724">
        <f t="shared" si="200"/>
        <v>-3.1120240652650604E-3</v>
      </c>
      <c r="S724">
        <f t="shared" si="200"/>
        <v>0.59674268159999999</v>
      </c>
      <c r="T724">
        <f t="shared" si="200"/>
        <v>4.2352696799999999E-2</v>
      </c>
      <c r="U724">
        <f t="shared" si="200"/>
        <v>-0.10105753881599998</v>
      </c>
      <c r="V724">
        <f t="shared" si="200"/>
        <v>0.14680948619908649</v>
      </c>
      <c r="W724">
        <f t="shared" si="200"/>
        <v>-0.11100134457103701</v>
      </c>
      <c r="X724">
        <f t="shared" si="200"/>
        <v>-4.9456533016901533E-2</v>
      </c>
      <c r="Y724">
        <f t="shared" si="200"/>
        <v>-0.10347458399999999</v>
      </c>
      <c r="Z724">
        <f t="shared" si="200"/>
        <v>-0.24637901759999997</v>
      </c>
      <c r="AA724">
        <f t="shared" si="199"/>
        <v>-9.2513899999999996E-2</v>
      </c>
      <c r="AB724">
        <f t="shared" si="199"/>
        <v>-0.17697599999999999</v>
      </c>
      <c r="AC724">
        <f t="shared" si="199"/>
        <v>0.21993457968590138</v>
      </c>
      <c r="AD724">
        <f t="shared" si="199"/>
        <v>-0.10594472343871383</v>
      </c>
      <c r="AE724">
        <f t="shared" si="199"/>
        <v>-0.34486335359999992</v>
      </c>
      <c r="AF724">
        <f t="shared" si="199"/>
        <v>-0.44209727252750858</v>
      </c>
      <c r="AG724">
        <f t="shared" si="199"/>
        <v>3.6649955672064E-2</v>
      </c>
      <c r="AH724">
        <f t="shared" si="199"/>
        <v>9.1266912000000002E-4</v>
      </c>
      <c r="AI724">
        <f t="shared" si="199"/>
        <v>2.2920460234103104E-3</v>
      </c>
      <c r="AJ724">
        <f t="shared" si="199"/>
        <v>2.7816143557813283E-2</v>
      </c>
      <c r="AK724">
        <f t="shared" si="199"/>
        <v>1.926348708950105E-4</v>
      </c>
      <c r="AL724">
        <f t="shared" si="199"/>
        <v>5.401400882910333E-2</v>
      </c>
      <c r="AM724">
        <f t="shared" si="199"/>
        <v>0.76764695999999999</v>
      </c>
      <c r="AN724">
        <f t="shared" si="199"/>
        <v>2.0245737773761114E-3</v>
      </c>
      <c r="AO724">
        <f t="shared" si="199"/>
        <v>-1.0561815801457784E-2</v>
      </c>
      <c r="AP724">
        <f t="shared" si="190"/>
        <v>-1.0171186580724389E-2</v>
      </c>
      <c r="AQ724">
        <f t="shared" si="189"/>
        <v>-3.3965897540409684E-2</v>
      </c>
      <c r="AR724">
        <f t="shared" si="189"/>
        <v>2.8962802458034884E-2</v>
      </c>
      <c r="AS724">
        <f t="shared" si="189"/>
        <v>-0.20942062801717953</v>
      </c>
      <c r="AT724">
        <f t="shared" si="189"/>
        <v>-9.3482589265919985E-2</v>
      </c>
      <c r="AU724">
        <f t="shared" si="189"/>
        <v>0.97465980672000008</v>
      </c>
      <c r="AV724">
        <f t="shared" si="189"/>
        <v>0.17409049064309456</v>
      </c>
      <c r="AW724">
        <f t="shared" si="189"/>
        <v>-0.12984243867647999</v>
      </c>
    </row>
    <row r="725" spans="1:49" x14ac:dyDescent="0.25">
      <c r="A725">
        <v>0.6</v>
      </c>
      <c r="B725">
        <v>8.5</v>
      </c>
      <c r="C725">
        <v>22.5</v>
      </c>
      <c r="D725">
        <v>1.4</v>
      </c>
      <c r="E725">
        <f t="shared" si="195"/>
        <v>0.60077685986159168</v>
      </c>
      <c r="F725" t="str">
        <f t="shared" si="196"/>
        <v/>
      </c>
      <c r="G725">
        <f t="shared" si="193"/>
        <v>6792607.3011715235</v>
      </c>
      <c r="H725">
        <f t="shared" si="194"/>
        <v>11888465.440517897</v>
      </c>
      <c r="I725">
        <f t="shared" si="197"/>
        <v>0.43927763909364442</v>
      </c>
      <c r="J725">
        <f t="shared" si="198"/>
        <v>9.0450185718062778E-2</v>
      </c>
      <c r="K725">
        <f t="shared" si="200"/>
        <v>5.3671799999999999E-2</v>
      </c>
      <c r="L725">
        <f t="shared" si="200"/>
        <v>-0.18164884870642731</v>
      </c>
      <c r="M725">
        <f t="shared" si="200"/>
        <v>0.60670749999999996</v>
      </c>
      <c r="N725">
        <f t="shared" si="200"/>
        <v>-2.3073808140482231E-2</v>
      </c>
      <c r="O725">
        <f t="shared" si="200"/>
        <v>-0.27869382374399998</v>
      </c>
      <c r="P725">
        <f t="shared" si="200"/>
        <v>2.1658961043495486E-2</v>
      </c>
      <c r="Q725">
        <f t="shared" si="200"/>
        <v>-3.3194388639551987E-3</v>
      </c>
      <c r="R725">
        <f t="shared" si="200"/>
        <v>-3.6306947428092367E-3</v>
      </c>
      <c r="S725">
        <f t="shared" si="200"/>
        <v>0.81223309439999991</v>
      </c>
      <c r="T725">
        <f t="shared" si="200"/>
        <v>4.2352696799999999E-2</v>
      </c>
      <c r="U725">
        <f t="shared" si="200"/>
        <v>-0.16047562876799992</v>
      </c>
      <c r="V725">
        <f t="shared" si="200"/>
        <v>0.17127773389893425</v>
      </c>
      <c r="W725">
        <f t="shared" si="200"/>
        <v>-0.12950156866620985</v>
      </c>
      <c r="X725">
        <f t="shared" si="200"/>
        <v>-4.9456533016901533E-2</v>
      </c>
      <c r="Y725">
        <f t="shared" si="200"/>
        <v>-0.10347458399999999</v>
      </c>
      <c r="Z725">
        <f t="shared" si="200"/>
        <v>-0.33534921839999993</v>
      </c>
      <c r="AA725">
        <f t="shared" si="199"/>
        <v>-9.2513899999999996E-2</v>
      </c>
      <c r="AB725">
        <f t="shared" si="199"/>
        <v>-0.24088399999999996</v>
      </c>
      <c r="AC725">
        <f t="shared" si="199"/>
        <v>0.25659034296688493</v>
      </c>
      <c r="AD725">
        <f t="shared" si="199"/>
        <v>-0.10594472343871383</v>
      </c>
      <c r="AE725">
        <f t="shared" si="199"/>
        <v>-0.46939734239999986</v>
      </c>
      <c r="AF725">
        <f t="shared" si="199"/>
        <v>-0.51578015128209331</v>
      </c>
      <c r="AG725">
        <f t="shared" si="199"/>
        <v>0.10782041053683195</v>
      </c>
      <c r="AH725">
        <f t="shared" si="199"/>
        <v>1.06478064E-3</v>
      </c>
      <c r="AI725">
        <f t="shared" si="199"/>
        <v>4.9540145981812082E-3</v>
      </c>
      <c r="AJ725">
        <f t="shared" si="199"/>
        <v>2.7816143557813283E-2</v>
      </c>
      <c r="AK725">
        <f t="shared" si="199"/>
        <v>3.5687988041583344E-4</v>
      </c>
      <c r="AL725">
        <f t="shared" si="199"/>
        <v>6.3016343633953878E-2</v>
      </c>
      <c r="AM725">
        <f t="shared" si="199"/>
        <v>0.89558811999999988</v>
      </c>
      <c r="AN725">
        <f t="shared" si="199"/>
        <v>5.9560883999973347E-3</v>
      </c>
      <c r="AO725">
        <f t="shared" si="199"/>
        <v>-1.0561815801457784E-2</v>
      </c>
      <c r="AP725">
        <f t="shared" si="190"/>
        <v>-1.0171186580724389E-2</v>
      </c>
      <c r="AQ725">
        <f t="shared" si="189"/>
        <v>-4.6231360541113181E-2</v>
      </c>
      <c r="AR725">
        <f t="shared" si="189"/>
        <v>3.3789936201040691E-2</v>
      </c>
      <c r="AS725">
        <f t="shared" si="189"/>
        <v>-0.2850447436900499</v>
      </c>
      <c r="AT725">
        <f t="shared" si="189"/>
        <v>-0.17318803767551993</v>
      </c>
      <c r="AU725">
        <f t="shared" si="189"/>
        <v>1.5477236745599998</v>
      </c>
      <c r="AV725">
        <f t="shared" si="189"/>
        <v>0.23695650115310091</v>
      </c>
      <c r="AW725">
        <f t="shared" si="189"/>
        <v>-0.32741411753791982</v>
      </c>
    </row>
    <row r="726" spans="1:49" x14ac:dyDescent="0.25">
      <c r="A726">
        <v>0.6</v>
      </c>
      <c r="B726">
        <v>8.5</v>
      </c>
      <c r="C726">
        <v>22.5</v>
      </c>
      <c r="D726">
        <v>1.6</v>
      </c>
      <c r="E726">
        <f t="shared" si="195"/>
        <v>0.60077685986159168</v>
      </c>
      <c r="F726" t="str">
        <f t="shared" si="196"/>
        <v/>
      </c>
      <c r="G726">
        <f t="shared" si="193"/>
        <v>7917416.3400689838</v>
      </c>
      <c r="H726">
        <f t="shared" si="194"/>
        <v>15538370.984551307</v>
      </c>
      <c r="I726">
        <f t="shared" si="197"/>
        <v>0.51201899408892726</v>
      </c>
      <c r="J726">
        <f t="shared" si="198"/>
        <v>0.11821950850938406</v>
      </c>
      <c r="K726">
        <f t="shared" si="200"/>
        <v>5.3671799999999999E-2</v>
      </c>
      <c r="L726">
        <f t="shared" si="200"/>
        <v>-0.18164884870642731</v>
      </c>
      <c r="M726">
        <f t="shared" si="200"/>
        <v>0.69338</v>
      </c>
      <c r="N726">
        <f t="shared" si="200"/>
        <v>-2.3073808140482231E-2</v>
      </c>
      <c r="O726">
        <f t="shared" si="200"/>
        <v>-0.36400825958400013</v>
      </c>
      <c r="P726">
        <f t="shared" si="200"/>
        <v>2.4753098335423416E-2</v>
      </c>
      <c r="Q726">
        <f t="shared" si="200"/>
        <v>-7.3963313037312042E-3</v>
      </c>
      <c r="R726">
        <f t="shared" si="200"/>
        <v>-4.149365420353413E-3</v>
      </c>
      <c r="S726">
        <f t="shared" si="200"/>
        <v>1.0608758784000001</v>
      </c>
      <c r="T726">
        <f t="shared" si="200"/>
        <v>4.2352696799999999E-2</v>
      </c>
      <c r="U726">
        <f t="shared" si="200"/>
        <v>-0.23954379571200002</v>
      </c>
      <c r="V726">
        <f t="shared" si="200"/>
        <v>0.19574598159878201</v>
      </c>
      <c r="W726">
        <f t="shared" si="200"/>
        <v>-0.1480017927613827</v>
      </c>
      <c r="X726">
        <f t="shared" si="200"/>
        <v>-4.9456533016901533E-2</v>
      </c>
      <c r="Y726">
        <f t="shared" si="200"/>
        <v>-0.10347458399999999</v>
      </c>
      <c r="Z726">
        <f t="shared" si="200"/>
        <v>-0.43800714240000005</v>
      </c>
      <c r="AA726">
        <f t="shared" si="199"/>
        <v>-9.2513899999999996E-2</v>
      </c>
      <c r="AB726">
        <f t="shared" si="199"/>
        <v>-0.31462400000000007</v>
      </c>
      <c r="AC726">
        <f t="shared" si="199"/>
        <v>0.29324610624786851</v>
      </c>
      <c r="AD726">
        <f t="shared" si="199"/>
        <v>-0.10594472343871383</v>
      </c>
      <c r="AE726">
        <f t="shared" si="199"/>
        <v>-0.61309040640000001</v>
      </c>
      <c r="AF726">
        <f t="shared" si="199"/>
        <v>-0.5894630300366781</v>
      </c>
      <c r="AG726">
        <f t="shared" si="199"/>
        <v>0.27456464276684822</v>
      </c>
      <c r="AH726">
        <f t="shared" si="199"/>
        <v>1.21689216E-3</v>
      </c>
      <c r="AI726">
        <f t="shared" si="199"/>
        <v>9.6586630780747303E-3</v>
      </c>
      <c r="AJ726">
        <f t="shared" si="199"/>
        <v>2.7816143557813283E-2</v>
      </c>
      <c r="AK726">
        <f t="shared" si="199"/>
        <v>6.0882132035953963E-4</v>
      </c>
      <c r="AL726">
        <f t="shared" si="199"/>
        <v>7.201867843880444E-2</v>
      </c>
      <c r="AM726">
        <f t="shared" si="199"/>
        <v>1.02352928</v>
      </c>
      <c r="AN726">
        <f t="shared" si="199"/>
        <v>1.5167177306140939E-2</v>
      </c>
      <c r="AO726">
        <f t="shared" si="199"/>
        <v>-1.0561815801457784E-2</v>
      </c>
      <c r="AP726">
        <f t="shared" si="190"/>
        <v>-1.0171186580724389E-2</v>
      </c>
      <c r="AQ726">
        <f t="shared" si="189"/>
        <v>-6.038381784961723E-2</v>
      </c>
      <c r="AR726">
        <f t="shared" si="189"/>
        <v>3.8617069944046511E-2</v>
      </c>
      <c r="AS726">
        <f t="shared" si="189"/>
        <v>-0.37230333869720811</v>
      </c>
      <c r="AT726">
        <f t="shared" si="189"/>
        <v>-0.2954511463219201</v>
      </c>
      <c r="AU726">
        <f t="shared" si="189"/>
        <v>2.3103047270400006</v>
      </c>
      <c r="AV726">
        <f t="shared" si="189"/>
        <v>0.30949420558772378</v>
      </c>
      <c r="AW726">
        <f t="shared" si="189"/>
        <v>-0.72953995722752041</v>
      </c>
    </row>
    <row r="727" spans="1:49" x14ac:dyDescent="0.25">
      <c r="A727">
        <v>0.6</v>
      </c>
      <c r="B727">
        <v>8.5</v>
      </c>
      <c r="C727">
        <v>23</v>
      </c>
      <c r="D727">
        <v>0.4</v>
      </c>
      <c r="E727">
        <f t="shared" si="195"/>
        <v>0.61412745674740488</v>
      </c>
      <c r="F727" t="str">
        <f t="shared" si="196"/>
        <v/>
      </c>
      <c r="G727">
        <f t="shared" si="193"/>
        <v>-1012332.7556337111</v>
      </c>
      <c r="H727">
        <f t="shared" si="194"/>
        <v>-239439.13045297889</v>
      </c>
      <c r="I727">
        <f t="shared" si="197"/>
        <v>-6.5467518311450618E-2</v>
      </c>
      <c r="J727">
        <f t="shared" si="198"/>
        <v>-1.8217081023621119E-3</v>
      </c>
      <c r="K727">
        <f t="shared" si="200"/>
        <v>5.3671799999999999E-2</v>
      </c>
      <c r="L727">
        <f t="shared" si="200"/>
        <v>-0.18568548978879237</v>
      </c>
      <c r="M727">
        <f t="shared" si="200"/>
        <v>0.173345</v>
      </c>
      <c r="N727">
        <f t="shared" si="200"/>
        <v>-2.4110705197659461E-2</v>
      </c>
      <c r="O727">
        <f t="shared" si="200"/>
        <v>-2.2750516224000008E-2</v>
      </c>
      <c r="P727">
        <f t="shared" si="200"/>
        <v>6.6100619467126861E-3</v>
      </c>
      <c r="Q727">
        <f t="shared" si="200"/>
        <v>-1.805744947200001E-6</v>
      </c>
      <c r="R727">
        <f t="shared" si="200"/>
        <v>-1.1326688674015495E-3</v>
      </c>
      <c r="S727">
        <f t="shared" si="200"/>
        <v>6.6304742400000005E-2</v>
      </c>
      <c r="T727">
        <f t="shared" si="200"/>
        <v>4.2352696799999999E-2</v>
      </c>
      <c r="U727">
        <f t="shared" si="200"/>
        <v>-3.7428718080000003E-3</v>
      </c>
      <c r="V727">
        <f t="shared" si="200"/>
        <v>5.0023973075244296E-2</v>
      </c>
      <c r="W727">
        <f t="shared" si="200"/>
        <v>-3.7822680372353354E-2</v>
      </c>
      <c r="X727">
        <f t="shared" si="200"/>
        <v>-5.1679024130253659E-2</v>
      </c>
      <c r="Y727">
        <f t="shared" si="200"/>
        <v>-0.10347458399999999</v>
      </c>
      <c r="Z727">
        <f t="shared" si="200"/>
        <v>-2.7375446400000003E-2</v>
      </c>
      <c r="AA727">
        <f t="shared" si="199"/>
        <v>-9.2513899999999996E-2</v>
      </c>
      <c r="AB727">
        <f t="shared" si="199"/>
        <v>-1.9664000000000004E-2</v>
      </c>
      <c r="AC727">
        <f t="shared" si="199"/>
        <v>7.4940671596677513E-2</v>
      </c>
      <c r="AD727">
        <f t="shared" si="199"/>
        <v>-0.11070569619571284</v>
      </c>
      <c r="AE727">
        <f t="shared" si="199"/>
        <v>-3.8318150400000001E-2</v>
      </c>
      <c r="AF727">
        <f t="shared" si="199"/>
        <v>-0.15064055212048444</v>
      </c>
      <c r="AG727">
        <f t="shared" si="199"/>
        <v>1.6758095872000014E-5</v>
      </c>
      <c r="AH727">
        <f t="shared" si="199"/>
        <v>3.0422304000000001E-4</v>
      </c>
      <c r="AI727">
        <f t="shared" si="199"/>
        <v>9.8561588894705488E-6</v>
      </c>
      <c r="AJ727">
        <f t="shared" si="199"/>
        <v>2.8434280081320248E-2</v>
      </c>
      <c r="AK727">
        <f t="shared" si="199"/>
        <v>2.596756090698582E-6</v>
      </c>
      <c r="AL727">
        <f t="shared" si="199"/>
        <v>1.8813768342779039E-2</v>
      </c>
      <c r="AM727">
        <f t="shared" si="199"/>
        <v>0.25588232</v>
      </c>
      <c r="AN727">
        <f t="shared" si="199"/>
        <v>9.4630283756847236E-7</v>
      </c>
      <c r="AO727">
        <f t="shared" si="199"/>
        <v>-1.0796522819267958E-2</v>
      </c>
      <c r="AP727">
        <f t="shared" si="190"/>
        <v>-1.110587785593267E-2</v>
      </c>
      <c r="AQ727">
        <f t="shared" si="189"/>
        <v>-3.9435851410429034E-3</v>
      </c>
      <c r="AR727">
        <f t="shared" si="189"/>
        <v>1.0312293882232407E-2</v>
      </c>
      <c r="AS727">
        <f t="shared" si="189"/>
        <v>-2.3786046638988298E-2</v>
      </c>
      <c r="AT727">
        <f t="shared" si="189"/>
        <v>-1.1541060403200004E-3</v>
      </c>
      <c r="AU727">
        <f t="shared" si="189"/>
        <v>3.6098511360000009E-2</v>
      </c>
      <c r="AV727">
        <f t="shared" si="189"/>
        <v>1.977324091254902E-2</v>
      </c>
      <c r="AW727">
        <f t="shared" si="189"/>
        <v>-1.781103411200001E-4</v>
      </c>
    </row>
    <row r="728" spans="1:49" x14ac:dyDescent="0.25">
      <c r="A728">
        <v>0.6</v>
      </c>
      <c r="B728">
        <v>8.5</v>
      </c>
      <c r="C728">
        <v>23</v>
      </c>
      <c r="D728">
        <v>0.6</v>
      </c>
      <c r="E728">
        <f t="shared" si="195"/>
        <v>0.61412745674740488</v>
      </c>
      <c r="F728">
        <f t="shared" si="196"/>
        <v>0.76408797621454183</v>
      </c>
      <c r="G728">
        <f t="shared" si="193"/>
        <v>639550.67011401488</v>
      </c>
      <c r="H728">
        <f t="shared" si="194"/>
        <v>1100402.5914061987</v>
      </c>
      <c r="I728">
        <f t="shared" si="197"/>
        <v>4.1359715937058339E-2</v>
      </c>
      <c r="J728">
        <f t="shared" si="198"/>
        <v>8.3721165911041541E-3</v>
      </c>
      <c r="K728">
        <f t="shared" si="200"/>
        <v>5.3671799999999999E-2</v>
      </c>
      <c r="L728">
        <f t="shared" si="200"/>
        <v>-0.18568548978879237</v>
      </c>
      <c r="M728">
        <f t="shared" si="200"/>
        <v>0.26001749999999996</v>
      </c>
      <c r="N728">
        <f t="shared" si="200"/>
        <v>-2.4110705197659461E-2</v>
      </c>
      <c r="O728">
        <f t="shared" si="200"/>
        <v>-5.1188661504000005E-2</v>
      </c>
      <c r="P728">
        <f t="shared" si="200"/>
        <v>9.9150929200690283E-3</v>
      </c>
      <c r="Q728">
        <f t="shared" si="200"/>
        <v>-2.0568563539199999E-5</v>
      </c>
      <c r="R728">
        <f t="shared" si="200"/>
        <v>-1.6990033011023244E-3</v>
      </c>
      <c r="S728">
        <f t="shared" si="200"/>
        <v>0.1491856704</v>
      </c>
      <c r="T728">
        <f t="shared" si="200"/>
        <v>4.2352696799999999E-2</v>
      </c>
      <c r="U728">
        <f t="shared" si="200"/>
        <v>-1.2632192351999997E-2</v>
      </c>
      <c r="V728">
        <f t="shared" si="200"/>
        <v>7.5035959612866437E-2</v>
      </c>
      <c r="W728">
        <f t="shared" si="200"/>
        <v>-5.6734020558530031E-2</v>
      </c>
      <c r="X728">
        <f t="shared" si="200"/>
        <v>-5.1679024130253659E-2</v>
      </c>
      <c r="Y728">
        <f t="shared" si="200"/>
        <v>-0.10347458399999999</v>
      </c>
      <c r="Z728">
        <f t="shared" si="200"/>
        <v>-6.1594754399999993E-2</v>
      </c>
      <c r="AA728">
        <f t="shared" si="199"/>
        <v>-9.2513899999999996E-2</v>
      </c>
      <c r="AB728">
        <f t="shared" si="199"/>
        <v>-4.4243999999999999E-2</v>
      </c>
      <c r="AC728">
        <f t="shared" si="199"/>
        <v>0.11241100739501626</v>
      </c>
      <c r="AD728">
        <f t="shared" si="199"/>
        <v>-0.11070569619571284</v>
      </c>
      <c r="AE728">
        <f t="shared" si="199"/>
        <v>-8.6215838399999981E-2</v>
      </c>
      <c r="AF728">
        <f t="shared" si="199"/>
        <v>-0.2259608281807266</v>
      </c>
      <c r="AG728">
        <f t="shared" si="199"/>
        <v>2.86327778688E-4</v>
      </c>
      <c r="AH728">
        <f t="shared" si="199"/>
        <v>4.5633456000000001E-4</v>
      </c>
      <c r="AI728">
        <f t="shared" si="199"/>
        <v>7.4845206566916938E-5</v>
      </c>
      <c r="AJ728">
        <f t="shared" si="199"/>
        <v>2.8434280081320248E-2</v>
      </c>
      <c r="AK728">
        <f t="shared" si="199"/>
        <v>1.3146077709161565E-5</v>
      </c>
      <c r="AL728">
        <f t="shared" si="199"/>
        <v>2.8220652514168557E-2</v>
      </c>
      <c r="AM728">
        <f t="shared" si="199"/>
        <v>0.38382347999999999</v>
      </c>
      <c r="AN728">
        <f t="shared" si="199"/>
        <v>1.6168471138767558E-5</v>
      </c>
      <c r="AO728">
        <f t="shared" si="199"/>
        <v>-1.0796522819267958E-2</v>
      </c>
      <c r="AP728">
        <f t="shared" si="190"/>
        <v>-1.110587785593267E-2</v>
      </c>
      <c r="AQ728">
        <f t="shared" si="189"/>
        <v>-8.8730665673465315E-3</v>
      </c>
      <c r="AR728">
        <f t="shared" si="189"/>
        <v>1.546844082334861E-2</v>
      </c>
      <c r="AS728">
        <f t="shared" si="189"/>
        <v>-5.351860493772366E-2</v>
      </c>
      <c r="AT728">
        <f t="shared" si="189"/>
        <v>-5.8426618291199991E-3</v>
      </c>
      <c r="AU728">
        <f t="shared" si="189"/>
        <v>0.12183247584000001</v>
      </c>
      <c r="AV728">
        <f t="shared" si="189"/>
        <v>4.4489792053235278E-2</v>
      </c>
      <c r="AW728">
        <f t="shared" si="189"/>
        <v>-2.0287881043199998E-3</v>
      </c>
    </row>
    <row r="729" spans="1:49" x14ac:dyDescent="0.25">
      <c r="A729">
        <v>0.6</v>
      </c>
      <c r="B729">
        <v>8.5</v>
      </c>
      <c r="C729">
        <v>23</v>
      </c>
      <c r="D729">
        <v>0.8</v>
      </c>
      <c r="E729">
        <f t="shared" si="195"/>
        <v>0.61412745674740488</v>
      </c>
      <c r="F729" t="str">
        <f t="shared" si="196"/>
        <v/>
      </c>
      <c r="G729">
        <f t="shared" si="193"/>
        <v>2285120.3765147547</v>
      </c>
      <c r="H729">
        <f t="shared" si="194"/>
        <v>2895942.8526422284</v>
      </c>
      <c r="I729">
        <f t="shared" si="197"/>
        <v>0.14777864221107778</v>
      </c>
      <c r="J729">
        <f t="shared" si="198"/>
        <v>2.2033000824282608E-2</v>
      </c>
      <c r="K729">
        <f t="shared" si="200"/>
        <v>5.3671799999999999E-2</v>
      </c>
      <c r="L729">
        <f t="shared" si="200"/>
        <v>-0.18568548978879237</v>
      </c>
      <c r="M729">
        <f t="shared" si="200"/>
        <v>0.34669</v>
      </c>
      <c r="N729">
        <f t="shared" si="200"/>
        <v>-2.4110705197659461E-2</v>
      </c>
      <c r="O729">
        <f t="shared" si="200"/>
        <v>-9.1002064896000032E-2</v>
      </c>
      <c r="P729">
        <f t="shared" si="200"/>
        <v>1.3220123893425372E-2</v>
      </c>
      <c r="Q729">
        <f t="shared" si="200"/>
        <v>-1.1556767662080007E-4</v>
      </c>
      <c r="R729">
        <f t="shared" si="200"/>
        <v>-2.2653377348030991E-3</v>
      </c>
      <c r="S729">
        <f t="shared" si="200"/>
        <v>0.26521896960000002</v>
      </c>
      <c r="T729">
        <f t="shared" si="200"/>
        <v>4.2352696799999999E-2</v>
      </c>
      <c r="U729">
        <f t="shared" si="200"/>
        <v>-2.9942974464000002E-2</v>
      </c>
      <c r="V729">
        <f t="shared" si="200"/>
        <v>0.10004794615048859</v>
      </c>
      <c r="W729">
        <f t="shared" si="200"/>
        <v>-7.5645360744706708E-2</v>
      </c>
      <c r="X729">
        <f t="shared" si="200"/>
        <v>-5.1679024130253659E-2</v>
      </c>
      <c r="Y729">
        <f t="shared" si="200"/>
        <v>-0.10347458399999999</v>
      </c>
      <c r="Z729">
        <f t="shared" si="200"/>
        <v>-0.10950178560000001</v>
      </c>
      <c r="AA729">
        <f t="shared" si="199"/>
        <v>-9.2513899999999996E-2</v>
      </c>
      <c r="AB729">
        <f t="shared" si="199"/>
        <v>-7.8656000000000018E-2</v>
      </c>
      <c r="AC729">
        <f t="shared" si="199"/>
        <v>0.14988134319335503</v>
      </c>
      <c r="AD729">
        <f t="shared" si="199"/>
        <v>-0.11070569619571284</v>
      </c>
      <c r="AE729">
        <f t="shared" si="199"/>
        <v>-0.1532726016</v>
      </c>
      <c r="AF729">
        <f t="shared" si="199"/>
        <v>-0.30128110424096888</v>
      </c>
      <c r="AG729">
        <f t="shared" si="199"/>
        <v>2.1450362716160017E-3</v>
      </c>
      <c r="AH729">
        <f t="shared" si="199"/>
        <v>6.0844608000000001E-4</v>
      </c>
      <c r="AI729">
        <f t="shared" si="199"/>
        <v>3.1539708446305756E-4</v>
      </c>
      <c r="AJ729">
        <f t="shared" si="199"/>
        <v>2.8434280081320248E-2</v>
      </c>
      <c r="AK729">
        <f t="shared" si="199"/>
        <v>4.1548097451177312E-5</v>
      </c>
      <c r="AL729">
        <f t="shared" si="199"/>
        <v>3.7627536685558079E-2</v>
      </c>
      <c r="AM729">
        <f t="shared" si="199"/>
        <v>0.51176463999999999</v>
      </c>
      <c r="AN729">
        <f t="shared" si="199"/>
        <v>1.2112676320876446E-4</v>
      </c>
      <c r="AO729">
        <f t="shared" si="199"/>
        <v>-1.0796522819267958E-2</v>
      </c>
      <c r="AP729">
        <f t="shared" si="190"/>
        <v>-1.110587785593267E-2</v>
      </c>
      <c r="AQ729">
        <f t="shared" si="189"/>
        <v>-1.5774340564171613E-2</v>
      </c>
      <c r="AR729">
        <f t="shared" si="189"/>
        <v>2.0624587764464814E-2</v>
      </c>
      <c r="AS729">
        <f t="shared" si="189"/>
        <v>-9.5144186555953192E-2</v>
      </c>
      <c r="AT729">
        <f t="shared" si="189"/>
        <v>-1.8465696645120006E-2</v>
      </c>
      <c r="AU729">
        <f t="shared" si="189"/>
        <v>0.28878809088000007</v>
      </c>
      <c r="AV729">
        <f t="shared" si="189"/>
        <v>7.909296365019608E-2</v>
      </c>
      <c r="AW729">
        <f t="shared" si="189"/>
        <v>-1.1399061831680006E-2</v>
      </c>
    </row>
    <row r="730" spans="1:49" x14ac:dyDescent="0.25">
      <c r="A730">
        <v>0.6</v>
      </c>
      <c r="B730">
        <v>8.5</v>
      </c>
      <c r="C730">
        <v>23</v>
      </c>
      <c r="D730">
        <v>1</v>
      </c>
      <c r="E730">
        <f t="shared" si="195"/>
        <v>0.61412745674740488</v>
      </c>
      <c r="F730" t="str">
        <f t="shared" si="196"/>
        <v/>
      </c>
      <c r="G730">
        <f t="shared" si="193"/>
        <v>3878586.8425216791</v>
      </c>
      <c r="H730">
        <f t="shared" si="194"/>
        <v>5291257.5674077142</v>
      </c>
      <c r="I730">
        <f t="shared" si="197"/>
        <v>0.25082805403879971</v>
      </c>
      <c r="J730">
        <f t="shared" si="198"/>
        <v>4.0257107365850558E-2</v>
      </c>
      <c r="K730">
        <f t="shared" si="200"/>
        <v>5.3671799999999999E-2</v>
      </c>
      <c r="L730">
        <f t="shared" si="200"/>
        <v>-0.18568548978879237</v>
      </c>
      <c r="M730">
        <f t="shared" si="200"/>
        <v>0.43336249999999998</v>
      </c>
      <c r="N730">
        <f t="shared" si="200"/>
        <v>-2.4110705197659461E-2</v>
      </c>
      <c r="O730">
        <f t="shared" si="200"/>
        <v>-0.14219072640000002</v>
      </c>
      <c r="P730">
        <f t="shared" si="200"/>
        <v>1.6525154866781713E-2</v>
      </c>
      <c r="Q730">
        <f t="shared" si="200"/>
        <v>-4.408557E-4</v>
      </c>
      <c r="R730">
        <f t="shared" si="200"/>
        <v>-2.831672168503874E-3</v>
      </c>
      <c r="S730">
        <f t="shared" si="200"/>
        <v>0.41440463999999999</v>
      </c>
      <c r="T730">
        <f t="shared" si="200"/>
        <v>4.2352696799999999E-2</v>
      </c>
      <c r="U730">
        <f t="shared" si="200"/>
        <v>-5.8482371999999991E-2</v>
      </c>
      <c r="V730">
        <f t="shared" si="200"/>
        <v>0.12505993268811072</v>
      </c>
      <c r="W730">
        <f t="shared" si="200"/>
        <v>-9.4556700930883392E-2</v>
      </c>
      <c r="X730">
        <f t="shared" si="200"/>
        <v>-5.1679024130253659E-2</v>
      </c>
      <c r="Y730">
        <f t="shared" si="200"/>
        <v>-0.10347458399999999</v>
      </c>
      <c r="Z730">
        <f t="shared" si="200"/>
        <v>-0.17109653999999999</v>
      </c>
      <c r="AA730">
        <f t="shared" si="199"/>
        <v>-9.2513899999999996E-2</v>
      </c>
      <c r="AB730">
        <f t="shared" si="199"/>
        <v>-0.1229</v>
      </c>
      <c r="AC730">
        <f t="shared" si="199"/>
        <v>0.18735167899169378</v>
      </c>
      <c r="AD730">
        <f t="shared" si="199"/>
        <v>-0.11070569619571284</v>
      </c>
      <c r="AE730">
        <f t="shared" si="199"/>
        <v>-0.23948843999999997</v>
      </c>
      <c r="AF730">
        <f t="shared" si="199"/>
        <v>-0.37660138030121104</v>
      </c>
      <c r="AG730">
        <f t="shared" si="199"/>
        <v>1.0228330000000001E-2</v>
      </c>
      <c r="AH730">
        <f t="shared" si="199"/>
        <v>7.6055760000000002E-4</v>
      </c>
      <c r="AI730">
        <f t="shared" si="199"/>
        <v>9.6251551654985773E-4</v>
      </c>
      <c r="AJ730">
        <f t="shared" si="199"/>
        <v>2.8434280081320248E-2</v>
      </c>
      <c r="AK730">
        <f t="shared" si="199"/>
        <v>1.0143578479291332E-4</v>
      </c>
      <c r="AL730">
        <f t="shared" si="199"/>
        <v>4.7034420856947597E-2</v>
      </c>
      <c r="AM730">
        <f t="shared" si="199"/>
        <v>0.63970579999999999</v>
      </c>
      <c r="AN730">
        <f t="shared" si="199"/>
        <v>5.7757741550810038E-4</v>
      </c>
      <c r="AO730">
        <f t="shared" si="199"/>
        <v>-1.0796522819267958E-2</v>
      </c>
      <c r="AP730">
        <f t="shared" si="190"/>
        <v>-1.110587785593267E-2</v>
      </c>
      <c r="AQ730">
        <f t="shared" si="189"/>
        <v>-2.4647407131518143E-2</v>
      </c>
      <c r="AR730">
        <f t="shared" si="189"/>
        <v>2.5780734705581013E-2</v>
      </c>
      <c r="AS730">
        <f t="shared" si="189"/>
        <v>-0.14866279149367684</v>
      </c>
      <c r="AT730">
        <f t="shared" si="189"/>
        <v>-4.5082267199999998E-2</v>
      </c>
      <c r="AU730">
        <f t="shared" si="189"/>
        <v>0.56403924000000005</v>
      </c>
      <c r="AV730">
        <f t="shared" si="189"/>
        <v>0.12358275570343134</v>
      </c>
      <c r="AW730">
        <f t="shared" si="189"/>
        <v>-4.3483969999999997E-2</v>
      </c>
    </row>
    <row r="731" spans="1:49" x14ac:dyDescent="0.25">
      <c r="A731">
        <v>0.6</v>
      </c>
      <c r="B731">
        <v>8.5</v>
      </c>
      <c r="C731">
        <v>23</v>
      </c>
      <c r="D731">
        <v>1.2</v>
      </c>
      <c r="E731">
        <f t="shared" si="195"/>
        <v>0.61412745674740488</v>
      </c>
      <c r="F731" t="str">
        <f t="shared" si="196"/>
        <v/>
      </c>
      <c r="G731">
        <f t="shared" si="193"/>
        <v>5371595.1702376185</v>
      </c>
      <c r="H731">
        <f t="shared" si="194"/>
        <v>8298424.5305841994</v>
      </c>
      <c r="I731">
        <f t="shared" si="197"/>
        <v>0.34738084213139181</v>
      </c>
      <c r="J731">
        <f t="shared" si="198"/>
        <v>6.3136326863559508E-2</v>
      </c>
      <c r="K731">
        <f t="shared" si="200"/>
        <v>5.3671799999999999E-2</v>
      </c>
      <c r="L731">
        <f t="shared" si="200"/>
        <v>-0.18568548978879237</v>
      </c>
      <c r="M731">
        <f t="shared" si="200"/>
        <v>0.52003499999999991</v>
      </c>
      <c r="N731">
        <f t="shared" si="200"/>
        <v>-2.4110705197659461E-2</v>
      </c>
      <c r="O731">
        <f t="shared" si="200"/>
        <v>-0.20475464601600002</v>
      </c>
      <c r="P731">
        <f t="shared" si="200"/>
        <v>1.9830185840138057E-2</v>
      </c>
      <c r="Q731">
        <f t="shared" si="200"/>
        <v>-1.3163880665087999E-3</v>
      </c>
      <c r="R731">
        <f t="shared" si="200"/>
        <v>-3.3980066022046489E-3</v>
      </c>
      <c r="S731">
        <f t="shared" si="200"/>
        <v>0.59674268159999999</v>
      </c>
      <c r="T731">
        <f t="shared" si="200"/>
        <v>4.2352696799999999E-2</v>
      </c>
      <c r="U731">
        <f t="shared" si="200"/>
        <v>-0.10105753881599998</v>
      </c>
      <c r="V731">
        <f t="shared" si="200"/>
        <v>0.15007191922573287</v>
      </c>
      <c r="W731">
        <f t="shared" si="200"/>
        <v>-0.11346804111706006</v>
      </c>
      <c r="X731">
        <f t="shared" si="200"/>
        <v>-5.1679024130253659E-2</v>
      </c>
      <c r="Y731">
        <f t="shared" si="200"/>
        <v>-0.10347458399999999</v>
      </c>
      <c r="Z731">
        <f t="shared" si="200"/>
        <v>-0.24637901759999997</v>
      </c>
      <c r="AA731">
        <f t="shared" si="199"/>
        <v>-9.2513899999999996E-2</v>
      </c>
      <c r="AB731">
        <f t="shared" si="199"/>
        <v>-0.17697599999999999</v>
      </c>
      <c r="AC731">
        <f t="shared" si="199"/>
        <v>0.22482201479003253</v>
      </c>
      <c r="AD731">
        <f t="shared" si="199"/>
        <v>-0.11070569619571284</v>
      </c>
      <c r="AE731">
        <f t="shared" si="199"/>
        <v>-0.34486335359999992</v>
      </c>
      <c r="AF731">
        <f t="shared" si="199"/>
        <v>-0.45192165636145321</v>
      </c>
      <c r="AG731">
        <f t="shared" si="199"/>
        <v>3.6649955672064E-2</v>
      </c>
      <c r="AH731">
        <f t="shared" si="199"/>
        <v>9.1266912000000002E-4</v>
      </c>
      <c r="AI731">
        <f t="shared" si="199"/>
        <v>2.395046610141342E-3</v>
      </c>
      <c r="AJ731">
        <f t="shared" si="199"/>
        <v>2.8434280081320248E-2</v>
      </c>
      <c r="AK731">
        <f t="shared" si="199"/>
        <v>2.1033724334658505E-4</v>
      </c>
      <c r="AL731">
        <f t="shared" si="199"/>
        <v>5.6441305028337115E-2</v>
      </c>
      <c r="AM731">
        <f t="shared" si="199"/>
        <v>0.76764695999999999</v>
      </c>
      <c r="AN731">
        <f t="shared" si="199"/>
        <v>2.0695643057622474E-3</v>
      </c>
      <c r="AO731">
        <f t="shared" si="199"/>
        <v>-1.0796522819267958E-2</v>
      </c>
      <c r="AP731">
        <f t="shared" si="190"/>
        <v>-1.110587785593267E-2</v>
      </c>
      <c r="AQ731">
        <f t="shared" si="189"/>
        <v>-3.5492266269386126E-2</v>
      </c>
      <c r="AR731">
        <f t="shared" si="189"/>
        <v>3.0936881646697219E-2</v>
      </c>
      <c r="AS731">
        <f t="shared" si="189"/>
        <v>-0.21407441975089464</v>
      </c>
      <c r="AT731">
        <f t="shared" si="189"/>
        <v>-9.3482589265919985E-2</v>
      </c>
      <c r="AU731">
        <f t="shared" si="189"/>
        <v>0.97465980672000008</v>
      </c>
      <c r="AV731">
        <f t="shared" si="189"/>
        <v>0.17795916821294111</v>
      </c>
      <c r="AW731">
        <f t="shared" si="189"/>
        <v>-0.12984243867647999</v>
      </c>
    </row>
    <row r="732" spans="1:49" x14ac:dyDescent="0.25">
      <c r="A732">
        <v>0.6</v>
      </c>
      <c r="B732">
        <v>8.5</v>
      </c>
      <c r="C732">
        <v>23</v>
      </c>
      <c r="D732">
        <v>1.4</v>
      </c>
      <c r="E732">
        <f t="shared" si="195"/>
        <v>0.61412745674740488</v>
      </c>
      <c r="F732" t="str">
        <f t="shared" si="196"/>
        <v/>
      </c>
      <c r="G732">
        <f t="shared" si="193"/>
        <v>6711811.5099159107</v>
      </c>
      <c r="H732">
        <f t="shared" si="194"/>
        <v>11774175.042737171</v>
      </c>
      <c r="I732">
        <f t="shared" si="197"/>
        <v>0.4340525785450467</v>
      </c>
      <c r="J732">
        <f t="shared" si="198"/>
        <v>8.9580638024394463E-2</v>
      </c>
      <c r="K732">
        <f t="shared" si="200"/>
        <v>5.3671799999999999E-2</v>
      </c>
      <c r="L732">
        <f t="shared" si="200"/>
        <v>-0.18568548978879237</v>
      </c>
      <c r="M732">
        <f t="shared" si="200"/>
        <v>0.60670749999999996</v>
      </c>
      <c r="N732">
        <f t="shared" si="200"/>
        <v>-2.4110705197659461E-2</v>
      </c>
      <c r="O732">
        <f t="shared" si="200"/>
        <v>-0.27869382374399998</v>
      </c>
      <c r="P732">
        <f t="shared" si="200"/>
        <v>2.3135216813494397E-2</v>
      </c>
      <c r="Q732">
        <f t="shared" si="200"/>
        <v>-3.3194388639551987E-3</v>
      </c>
      <c r="R732">
        <f t="shared" si="200"/>
        <v>-3.9643410359054233E-3</v>
      </c>
      <c r="S732">
        <f t="shared" si="200"/>
        <v>0.81223309439999991</v>
      </c>
      <c r="T732">
        <f t="shared" si="200"/>
        <v>4.2352696799999999E-2</v>
      </c>
      <c r="U732">
        <f t="shared" si="200"/>
        <v>-0.16047562876799992</v>
      </c>
      <c r="V732">
        <f t="shared" si="200"/>
        <v>0.175083905763355</v>
      </c>
      <c r="W732">
        <f t="shared" si="200"/>
        <v>-0.13237938130323673</v>
      </c>
      <c r="X732">
        <f t="shared" si="200"/>
        <v>-5.1679024130253659E-2</v>
      </c>
      <c r="Y732">
        <f t="shared" si="200"/>
        <v>-0.10347458399999999</v>
      </c>
      <c r="Z732">
        <f t="shared" si="200"/>
        <v>-0.33534921839999993</v>
      </c>
      <c r="AA732">
        <f t="shared" si="199"/>
        <v>-9.2513899999999996E-2</v>
      </c>
      <c r="AB732">
        <f t="shared" si="199"/>
        <v>-0.24088399999999996</v>
      </c>
      <c r="AC732">
        <f t="shared" si="199"/>
        <v>0.2622923505883713</v>
      </c>
      <c r="AD732">
        <f t="shared" si="199"/>
        <v>-0.11070569619571284</v>
      </c>
      <c r="AE732">
        <f t="shared" si="199"/>
        <v>-0.46939734239999986</v>
      </c>
      <c r="AF732">
        <f t="shared" si="199"/>
        <v>-0.52724193242169548</v>
      </c>
      <c r="AG732">
        <f t="shared" si="199"/>
        <v>0.10782041053683195</v>
      </c>
      <c r="AH732">
        <f t="shared" si="199"/>
        <v>1.06478064E-3</v>
      </c>
      <c r="AI732">
        <f t="shared" si="199"/>
        <v>5.1766394517291049E-3</v>
      </c>
      <c r="AJ732">
        <f t="shared" si="199"/>
        <v>2.8434280081320248E-2</v>
      </c>
      <c r="AK732">
        <f t="shared" si="199"/>
        <v>3.896757108604557E-4</v>
      </c>
      <c r="AL732">
        <f t="shared" si="199"/>
        <v>6.5848189199726626E-2</v>
      </c>
      <c r="AM732">
        <f t="shared" si="199"/>
        <v>0.89558811999999988</v>
      </c>
      <c r="AN732">
        <f t="shared" si="199"/>
        <v>6.0884459199972768E-3</v>
      </c>
      <c r="AO732">
        <f t="shared" si="199"/>
        <v>-1.0796522819267958E-2</v>
      </c>
      <c r="AP732">
        <f t="shared" si="190"/>
        <v>-1.110587785593267E-2</v>
      </c>
      <c r="AQ732">
        <f t="shared" si="189"/>
        <v>-4.8308917977775562E-2</v>
      </c>
      <c r="AR732">
        <f t="shared" si="189"/>
        <v>3.6093028587813415E-2</v>
      </c>
      <c r="AS732">
        <f t="shared" si="189"/>
        <v>-0.29137907132760654</v>
      </c>
      <c r="AT732">
        <f t="shared" si="189"/>
        <v>-0.17318803767551993</v>
      </c>
      <c r="AU732">
        <f t="shared" si="189"/>
        <v>1.5477236745599998</v>
      </c>
      <c r="AV732">
        <f t="shared" si="189"/>
        <v>0.24222220117872539</v>
      </c>
      <c r="AW732">
        <f t="shared" si="189"/>
        <v>-0.32741411753791982</v>
      </c>
    </row>
    <row r="733" spans="1:49" x14ac:dyDescent="0.25">
      <c r="A733">
        <v>0.6</v>
      </c>
      <c r="B733">
        <v>8.5</v>
      </c>
      <c r="C733">
        <v>23</v>
      </c>
      <c r="D733">
        <v>1.6</v>
      </c>
      <c r="E733">
        <f t="shared" si="195"/>
        <v>0.61412745674740488</v>
      </c>
      <c r="F733" t="str">
        <f t="shared" si="196"/>
        <v/>
      </c>
      <c r="G733">
        <f t="shared" si="193"/>
        <v>7841195.3571836129</v>
      </c>
      <c r="H733">
        <f t="shared" si="194"/>
        <v>15416021.97118221</v>
      </c>
      <c r="I733">
        <f t="shared" si="197"/>
        <v>0.50708978621237177</v>
      </c>
      <c r="J733">
        <f t="shared" si="198"/>
        <v>0.11728864901056767</v>
      </c>
      <c r="K733">
        <f t="shared" si="200"/>
        <v>5.3671799999999999E-2</v>
      </c>
      <c r="L733">
        <f t="shared" si="200"/>
        <v>-0.18568548978879237</v>
      </c>
      <c r="M733">
        <f t="shared" si="200"/>
        <v>0.69338</v>
      </c>
      <c r="N733">
        <f t="shared" si="200"/>
        <v>-2.4110705197659461E-2</v>
      </c>
      <c r="O733">
        <f t="shared" si="200"/>
        <v>-0.36400825958400013</v>
      </c>
      <c r="P733">
        <f t="shared" si="200"/>
        <v>2.6440247786850744E-2</v>
      </c>
      <c r="Q733">
        <f t="shared" si="200"/>
        <v>-7.3963313037312042E-3</v>
      </c>
      <c r="R733">
        <f t="shared" si="200"/>
        <v>-4.5306754696061982E-3</v>
      </c>
      <c r="S733">
        <f t="shared" si="200"/>
        <v>1.0608758784000001</v>
      </c>
      <c r="T733">
        <f t="shared" si="200"/>
        <v>4.2352696799999999E-2</v>
      </c>
      <c r="U733">
        <f t="shared" si="200"/>
        <v>-0.23954379571200002</v>
      </c>
      <c r="V733">
        <f t="shared" si="200"/>
        <v>0.20009589230097719</v>
      </c>
      <c r="W733">
        <f t="shared" si="200"/>
        <v>-0.15129072148941342</v>
      </c>
      <c r="X733">
        <f t="shared" si="200"/>
        <v>-5.1679024130253659E-2</v>
      </c>
      <c r="Y733">
        <f t="shared" si="200"/>
        <v>-0.10347458399999999</v>
      </c>
      <c r="Z733">
        <f t="shared" ref="Z733:AO748" si="201">Z$4*$A733^Z$1*$D733^Z$2*$E733^Z$3</f>
        <v>-0.43800714240000005</v>
      </c>
      <c r="AA733">
        <f t="shared" si="201"/>
        <v>-9.2513899999999996E-2</v>
      </c>
      <c r="AB733">
        <f t="shared" si="201"/>
        <v>-0.31462400000000007</v>
      </c>
      <c r="AC733">
        <f t="shared" si="201"/>
        <v>0.29976268638671005</v>
      </c>
      <c r="AD733">
        <f t="shared" si="201"/>
        <v>-0.11070569619571284</v>
      </c>
      <c r="AE733">
        <f t="shared" si="201"/>
        <v>-0.61309040640000001</v>
      </c>
      <c r="AF733">
        <f t="shared" si="201"/>
        <v>-0.60256220848193776</v>
      </c>
      <c r="AG733">
        <f t="shared" si="201"/>
        <v>0.27456464276684822</v>
      </c>
      <c r="AH733">
        <f t="shared" si="201"/>
        <v>1.21689216E-3</v>
      </c>
      <c r="AI733">
        <f t="shared" si="201"/>
        <v>1.0092706702817842E-2</v>
      </c>
      <c r="AJ733">
        <f t="shared" si="201"/>
        <v>2.8434280081320248E-2</v>
      </c>
      <c r="AK733">
        <f t="shared" si="201"/>
        <v>6.6476955921883699E-4</v>
      </c>
      <c r="AL733">
        <f t="shared" si="201"/>
        <v>7.5255073371116157E-2</v>
      </c>
      <c r="AM733">
        <f t="shared" si="201"/>
        <v>1.02352928</v>
      </c>
      <c r="AN733">
        <f t="shared" si="201"/>
        <v>1.5504225690721851E-2</v>
      </c>
      <c r="AO733">
        <f t="shared" si="201"/>
        <v>-1.0796522819267958E-2</v>
      </c>
      <c r="AP733">
        <f t="shared" si="190"/>
        <v>-1.110587785593267E-2</v>
      </c>
      <c r="AQ733">
        <f t="shared" si="189"/>
        <v>-6.3097362256686454E-2</v>
      </c>
      <c r="AR733">
        <f t="shared" si="189"/>
        <v>4.1249175528929628E-2</v>
      </c>
      <c r="AS733">
        <f t="shared" si="189"/>
        <v>-0.38057674622381277</v>
      </c>
      <c r="AT733">
        <f t="shared" si="189"/>
        <v>-0.2954511463219201</v>
      </c>
      <c r="AU733">
        <f t="shared" si="189"/>
        <v>2.3103047270400006</v>
      </c>
      <c r="AV733">
        <f t="shared" si="189"/>
        <v>0.31637185460078432</v>
      </c>
      <c r="AW733">
        <f t="shared" si="189"/>
        <v>-0.72953995722752041</v>
      </c>
    </row>
    <row r="734" spans="1:49" x14ac:dyDescent="0.25">
      <c r="A734">
        <v>0.6</v>
      </c>
      <c r="B734">
        <v>8.5</v>
      </c>
      <c r="C734">
        <v>23.5</v>
      </c>
      <c r="D734">
        <v>0.4</v>
      </c>
      <c r="E734">
        <f t="shared" si="195"/>
        <v>0.62747805363321796</v>
      </c>
      <c r="F734" t="str">
        <f t="shared" si="196"/>
        <v/>
      </c>
      <c r="G734">
        <f t="shared" si="193"/>
        <v>-1116919.7963184237</v>
      </c>
      <c r="H734">
        <f t="shared" si="194"/>
        <v>-316608.60456148733</v>
      </c>
      <c r="I734">
        <f t="shared" si="197"/>
        <v>-7.2231157997178913E-2</v>
      </c>
      <c r="J734">
        <f t="shared" si="198"/>
        <v>-2.4088312512498418E-3</v>
      </c>
      <c r="K734">
        <f t="shared" ref="K734:Z749" si="202">K$4*$A734^K$1*$D734^K$2*$E734^K$3</f>
        <v>5.3671799999999999E-2</v>
      </c>
      <c r="L734">
        <f t="shared" si="202"/>
        <v>-0.18972213087115741</v>
      </c>
      <c r="M734">
        <f t="shared" si="202"/>
        <v>0.173345</v>
      </c>
      <c r="N734">
        <f t="shared" si="202"/>
        <v>-2.5170391201148272E-2</v>
      </c>
      <c r="O734">
        <f t="shared" si="202"/>
        <v>-2.2750516224000008E-2</v>
      </c>
      <c r="P734">
        <f t="shared" si="202"/>
        <v>7.0505923963749386E-3</v>
      </c>
      <c r="Q734">
        <f t="shared" si="202"/>
        <v>-1.805744947200001E-6</v>
      </c>
      <c r="R734">
        <f t="shared" si="202"/>
        <v>-1.2344203385920172E-3</v>
      </c>
      <c r="S734">
        <f t="shared" si="202"/>
        <v>6.6304742400000005E-2</v>
      </c>
      <c r="T734">
        <f t="shared" si="202"/>
        <v>4.2352696799999999E-2</v>
      </c>
      <c r="U734">
        <f t="shared" si="202"/>
        <v>-3.7428718080000003E-3</v>
      </c>
      <c r="V734">
        <f t="shared" si="202"/>
        <v>5.1111450750793076E-2</v>
      </c>
      <c r="W734">
        <f t="shared" si="202"/>
        <v>-3.8644912554361033E-2</v>
      </c>
      <c r="X734">
        <f t="shared" si="202"/>
        <v>-5.395036120214098E-2</v>
      </c>
      <c r="Y734">
        <f t="shared" si="202"/>
        <v>-0.10347458399999999</v>
      </c>
      <c r="Z734">
        <f t="shared" si="202"/>
        <v>-2.7375446400000003E-2</v>
      </c>
      <c r="AA734">
        <f t="shared" si="201"/>
        <v>-9.2513899999999996E-2</v>
      </c>
      <c r="AB734">
        <f t="shared" si="201"/>
        <v>-1.9664000000000004E-2</v>
      </c>
      <c r="AC734">
        <f t="shared" si="201"/>
        <v>7.6569816631387885E-2</v>
      </c>
      <c r="AD734">
        <f t="shared" si="201"/>
        <v>-0.1155713057166019</v>
      </c>
      <c r="AE734">
        <f t="shared" si="201"/>
        <v>-3.8318150400000001E-2</v>
      </c>
      <c r="AF734">
        <f t="shared" si="201"/>
        <v>-0.1539153467317993</v>
      </c>
      <c r="AG734">
        <f t="shared" si="201"/>
        <v>1.6758095872000014E-5</v>
      </c>
      <c r="AH734">
        <f t="shared" si="201"/>
        <v>3.0422304000000001E-4</v>
      </c>
      <c r="AI734">
        <f t="shared" si="201"/>
        <v>1.0289345456918921E-5</v>
      </c>
      <c r="AJ734">
        <f t="shared" si="201"/>
        <v>2.9052416604827207E-2</v>
      </c>
      <c r="AK734">
        <f t="shared" si="201"/>
        <v>2.8300314637187154E-6</v>
      </c>
      <c r="AL734">
        <f t="shared" si="201"/>
        <v>1.9640649465594937E-2</v>
      </c>
      <c r="AM734">
        <f t="shared" si="201"/>
        <v>0.25588232</v>
      </c>
      <c r="AN734">
        <f t="shared" si="201"/>
        <v>9.6687463838517819E-7</v>
      </c>
      <c r="AO734">
        <f t="shared" si="201"/>
        <v>-1.1031229837078129E-2</v>
      </c>
      <c r="AP734">
        <f t="shared" si="190"/>
        <v>-1.210355638601817E-2</v>
      </c>
      <c r="AQ734">
        <f t="shared" si="189"/>
        <v>-4.1169090626482861E-3</v>
      </c>
      <c r="AR734">
        <f t="shared" si="189"/>
        <v>1.0999561187382005E-2</v>
      </c>
      <c r="AS734">
        <f t="shared" si="189"/>
        <v>-2.4303134609401086E-2</v>
      </c>
      <c r="AT734">
        <f t="shared" si="189"/>
        <v>-1.1541060403200004E-3</v>
      </c>
      <c r="AU734">
        <f t="shared" si="189"/>
        <v>3.6098511360000009E-2</v>
      </c>
      <c r="AV734">
        <f t="shared" ref="AV734:AW734" si="203">AV$4*$A734^AV$1*$D734^AV$2*$E734^AV$3</f>
        <v>2.0203093975865304E-2</v>
      </c>
      <c r="AW734">
        <f t="shared" si="203"/>
        <v>-1.781103411200001E-4</v>
      </c>
    </row>
    <row r="735" spans="1:49" x14ac:dyDescent="0.25">
      <c r="A735">
        <v>0.6</v>
      </c>
      <c r="B735">
        <v>8.5</v>
      </c>
      <c r="C735">
        <v>23.5</v>
      </c>
      <c r="D735">
        <v>0.6</v>
      </c>
      <c r="E735">
        <f t="shared" si="195"/>
        <v>0.62747805363321796</v>
      </c>
      <c r="F735">
        <f t="shared" si="196"/>
        <v>0.77389522036651559</v>
      </c>
      <c r="G735">
        <f t="shared" si="193"/>
        <v>539633.68393873214</v>
      </c>
      <c r="H735">
        <f t="shared" si="194"/>
        <v>1018142.3910527215</v>
      </c>
      <c r="I735">
        <f t="shared" si="197"/>
        <v>3.4898088487336554E-2</v>
      </c>
      <c r="J735">
        <f t="shared" si="198"/>
        <v>7.7462620233801523E-3</v>
      </c>
      <c r="K735">
        <f t="shared" si="202"/>
        <v>5.3671799999999999E-2</v>
      </c>
      <c r="L735">
        <f t="shared" si="202"/>
        <v>-0.18972213087115741</v>
      </c>
      <c r="M735">
        <f t="shared" si="202"/>
        <v>0.26001749999999996</v>
      </c>
      <c r="N735">
        <f t="shared" si="202"/>
        <v>-2.5170391201148272E-2</v>
      </c>
      <c r="O735">
        <f t="shared" si="202"/>
        <v>-5.1188661504000005E-2</v>
      </c>
      <c r="P735">
        <f t="shared" si="202"/>
        <v>1.0575888594562407E-2</v>
      </c>
      <c r="Q735">
        <f t="shared" si="202"/>
        <v>-2.0568563539199999E-5</v>
      </c>
      <c r="R735">
        <f t="shared" si="202"/>
        <v>-1.8516305078880258E-3</v>
      </c>
      <c r="S735">
        <f t="shared" si="202"/>
        <v>0.1491856704</v>
      </c>
      <c r="T735">
        <f t="shared" si="202"/>
        <v>4.2352696799999999E-2</v>
      </c>
      <c r="U735">
        <f t="shared" si="202"/>
        <v>-1.2632192351999997E-2</v>
      </c>
      <c r="V735">
        <f t="shared" si="202"/>
        <v>7.6667176126189604E-2</v>
      </c>
      <c r="W735">
        <f t="shared" si="202"/>
        <v>-5.7967368831541549E-2</v>
      </c>
      <c r="X735">
        <f t="shared" si="202"/>
        <v>-5.395036120214098E-2</v>
      </c>
      <c r="Y735">
        <f t="shared" si="202"/>
        <v>-0.10347458399999999</v>
      </c>
      <c r="Z735">
        <f t="shared" si="202"/>
        <v>-6.1594754399999993E-2</v>
      </c>
      <c r="AA735">
        <f t="shared" si="201"/>
        <v>-9.2513899999999996E-2</v>
      </c>
      <c r="AB735">
        <f t="shared" si="201"/>
        <v>-4.4243999999999999E-2</v>
      </c>
      <c r="AC735">
        <f t="shared" si="201"/>
        <v>0.11485472494708182</v>
      </c>
      <c r="AD735">
        <f t="shared" si="201"/>
        <v>-0.1155713057166019</v>
      </c>
      <c r="AE735">
        <f t="shared" si="201"/>
        <v>-8.6215838399999981E-2</v>
      </c>
      <c r="AF735">
        <f t="shared" si="201"/>
        <v>-0.23087302009769892</v>
      </c>
      <c r="AG735">
        <f t="shared" si="201"/>
        <v>2.86327778688E-4</v>
      </c>
      <c r="AH735">
        <f t="shared" si="201"/>
        <v>4.5633456000000001E-4</v>
      </c>
      <c r="AI735">
        <f t="shared" si="201"/>
        <v>7.813471706347802E-5</v>
      </c>
      <c r="AJ735">
        <f t="shared" si="201"/>
        <v>2.9052416604827207E-2</v>
      </c>
      <c r="AK735">
        <f t="shared" si="201"/>
        <v>1.4327034285075989E-5</v>
      </c>
      <c r="AL735">
        <f t="shared" si="201"/>
        <v>2.9460974198392408E-2</v>
      </c>
      <c r="AM735">
        <f t="shared" si="201"/>
        <v>0.38382347999999999</v>
      </c>
      <c r="AN735">
        <f t="shared" si="201"/>
        <v>1.6519959641784242E-5</v>
      </c>
      <c r="AO735">
        <f t="shared" si="201"/>
        <v>-1.1031229837078129E-2</v>
      </c>
      <c r="AP735">
        <f t="shared" si="190"/>
        <v>-1.210355638601817E-2</v>
      </c>
      <c r="AQ735">
        <f t="shared" ref="AQ735:AW763" si="204">AQ$4*$A735^AQ$1*$D735^AQ$2*$E735^AQ$3</f>
        <v>-9.2630453909586415E-3</v>
      </c>
      <c r="AR735">
        <f t="shared" si="204"/>
        <v>1.6499341781073006E-2</v>
      </c>
      <c r="AS735">
        <f t="shared" si="204"/>
        <v>-5.468205287115243E-2</v>
      </c>
      <c r="AT735">
        <f t="shared" si="204"/>
        <v>-5.8426618291199991E-3</v>
      </c>
      <c r="AU735">
        <f t="shared" si="204"/>
        <v>0.12183247584000001</v>
      </c>
      <c r="AV735">
        <f t="shared" si="204"/>
        <v>4.5456961445696914E-2</v>
      </c>
      <c r="AW735">
        <f t="shared" si="204"/>
        <v>-2.0287881043199998E-3</v>
      </c>
    </row>
    <row r="736" spans="1:49" x14ac:dyDescent="0.25">
      <c r="A736">
        <v>0.6</v>
      </c>
      <c r="B736">
        <v>8.5</v>
      </c>
      <c r="C736">
        <v>23.5</v>
      </c>
      <c r="D736">
        <v>0.8</v>
      </c>
      <c r="E736">
        <f t="shared" si="195"/>
        <v>0.62747805363321796</v>
      </c>
      <c r="F736" t="str">
        <f t="shared" si="196"/>
        <v/>
      </c>
      <c r="G736">
        <f t="shared" si="193"/>
        <v>2189873.4448489002</v>
      </c>
      <c r="H736">
        <f t="shared" si="194"/>
        <v>2807027.7157499203</v>
      </c>
      <c r="I736">
        <f t="shared" si="197"/>
        <v>0.1416190269973624</v>
      </c>
      <c r="J736">
        <f t="shared" si="198"/>
        <v>2.1356513965209406E-2</v>
      </c>
      <c r="K736">
        <f t="shared" si="202"/>
        <v>5.3671799999999999E-2</v>
      </c>
      <c r="L736">
        <f t="shared" si="202"/>
        <v>-0.18972213087115741</v>
      </c>
      <c r="M736">
        <f t="shared" si="202"/>
        <v>0.34669</v>
      </c>
      <c r="N736">
        <f t="shared" si="202"/>
        <v>-2.5170391201148272E-2</v>
      </c>
      <c r="O736">
        <f t="shared" si="202"/>
        <v>-9.1002064896000032E-2</v>
      </c>
      <c r="P736">
        <f t="shared" si="202"/>
        <v>1.4101184792749877E-2</v>
      </c>
      <c r="Q736">
        <f t="shared" si="202"/>
        <v>-1.1556767662080007E-4</v>
      </c>
      <c r="R736">
        <f t="shared" si="202"/>
        <v>-2.4688406771840345E-3</v>
      </c>
      <c r="S736">
        <f t="shared" si="202"/>
        <v>0.26521896960000002</v>
      </c>
      <c r="T736">
        <f t="shared" si="202"/>
        <v>4.2352696799999999E-2</v>
      </c>
      <c r="U736">
        <f t="shared" si="202"/>
        <v>-2.9942974464000002E-2</v>
      </c>
      <c r="V736">
        <f t="shared" si="202"/>
        <v>0.10222290150158615</v>
      </c>
      <c r="W736">
        <f t="shared" si="202"/>
        <v>-7.7289825108722066E-2</v>
      </c>
      <c r="X736">
        <f t="shared" si="202"/>
        <v>-5.395036120214098E-2</v>
      </c>
      <c r="Y736">
        <f t="shared" si="202"/>
        <v>-0.10347458399999999</v>
      </c>
      <c r="Z736">
        <f t="shared" si="202"/>
        <v>-0.10950178560000001</v>
      </c>
      <c r="AA736">
        <f t="shared" si="201"/>
        <v>-9.2513899999999996E-2</v>
      </c>
      <c r="AB736">
        <f t="shared" si="201"/>
        <v>-7.8656000000000018E-2</v>
      </c>
      <c r="AC736">
        <f t="shared" si="201"/>
        <v>0.15313963326277577</v>
      </c>
      <c r="AD736">
        <f t="shared" si="201"/>
        <v>-0.1155713057166019</v>
      </c>
      <c r="AE736">
        <f t="shared" si="201"/>
        <v>-0.1532726016</v>
      </c>
      <c r="AF736">
        <f t="shared" si="201"/>
        <v>-0.30783069346359859</v>
      </c>
      <c r="AG736">
        <f t="shared" si="201"/>
        <v>2.1450362716160017E-3</v>
      </c>
      <c r="AH736">
        <f t="shared" si="201"/>
        <v>6.0844608000000001E-4</v>
      </c>
      <c r="AI736">
        <f t="shared" si="201"/>
        <v>3.2925905462140548E-4</v>
      </c>
      <c r="AJ736">
        <f t="shared" si="201"/>
        <v>2.9052416604827207E-2</v>
      </c>
      <c r="AK736">
        <f t="shared" si="201"/>
        <v>4.5280503419499446E-5</v>
      </c>
      <c r="AL736">
        <f t="shared" si="201"/>
        <v>3.9281298931189874E-2</v>
      </c>
      <c r="AM736">
        <f t="shared" si="201"/>
        <v>0.51176463999999999</v>
      </c>
      <c r="AN736">
        <f t="shared" si="201"/>
        <v>1.2375995371330281E-4</v>
      </c>
      <c r="AO736">
        <f t="shared" si="201"/>
        <v>-1.1031229837078129E-2</v>
      </c>
      <c r="AP736">
        <f t="shared" si="190"/>
        <v>-1.210355638601817E-2</v>
      </c>
      <c r="AQ736">
        <f t="shared" si="204"/>
        <v>-1.6467636250593144E-2</v>
      </c>
      <c r="AR736">
        <f t="shared" si="204"/>
        <v>2.1999122374764011E-2</v>
      </c>
      <c r="AS736">
        <f t="shared" si="204"/>
        <v>-9.7212538437604343E-2</v>
      </c>
      <c r="AT736">
        <f t="shared" si="204"/>
        <v>-1.8465696645120006E-2</v>
      </c>
      <c r="AU736">
        <f t="shared" si="204"/>
        <v>0.28878809088000007</v>
      </c>
      <c r="AV736">
        <f t="shared" si="204"/>
        <v>8.0812375903461214E-2</v>
      </c>
      <c r="AW736">
        <f t="shared" si="204"/>
        <v>-1.1399061831680006E-2</v>
      </c>
    </row>
    <row r="737" spans="1:49" x14ac:dyDescent="0.25">
      <c r="A737">
        <v>0.6</v>
      </c>
      <c r="B737">
        <v>8.5</v>
      </c>
      <c r="C737">
        <v>23.5</v>
      </c>
      <c r="D737">
        <v>1</v>
      </c>
      <c r="E737">
        <f t="shared" si="195"/>
        <v>0.62747805363321796</v>
      </c>
      <c r="F737" t="str">
        <f t="shared" si="196"/>
        <v/>
      </c>
      <c r="G737">
        <f t="shared" si="193"/>
        <v>3788009.9653652525</v>
      </c>
      <c r="H737">
        <f t="shared" si="194"/>
        <v>5194347.6178269265</v>
      </c>
      <c r="I737">
        <f t="shared" si="197"/>
        <v>0.24497045106109069</v>
      </c>
      <c r="J737">
        <f t="shared" si="198"/>
        <v>3.9519794128800141E-2</v>
      </c>
      <c r="K737">
        <f t="shared" si="202"/>
        <v>5.3671799999999999E-2</v>
      </c>
      <c r="L737">
        <f t="shared" si="202"/>
        <v>-0.18972213087115741</v>
      </c>
      <c r="M737">
        <f t="shared" si="202"/>
        <v>0.43336249999999998</v>
      </c>
      <c r="N737">
        <f t="shared" si="202"/>
        <v>-2.5170391201148272E-2</v>
      </c>
      <c r="O737">
        <f t="shared" si="202"/>
        <v>-0.14219072640000002</v>
      </c>
      <c r="P737">
        <f t="shared" si="202"/>
        <v>1.7626480990937346E-2</v>
      </c>
      <c r="Q737">
        <f t="shared" si="202"/>
        <v>-4.408557E-4</v>
      </c>
      <c r="R737">
        <f t="shared" si="202"/>
        <v>-3.0860508464800431E-3</v>
      </c>
      <c r="S737">
        <f t="shared" si="202"/>
        <v>0.41440463999999999</v>
      </c>
      <c r="T737">
        <f t="shared" si="202"/>
        <v>4.2352696799999999E-2</v>
      </c>
      <c r="U737">
        <f t="shared" si="202"/>
        <v>-5.8482371999999991E-2</v>
      </c>
      <c r="V737">
        <f t="shared" si="202"/>
        <v>0.12777862687698269</v>
      </c>
      <c r="W737">
        <f t="shared" si="202"/>
        <v>-9.6612281385902582E-2</v>
      </c>
      <c r="X737">
        <f t="shared" si="202"/>
        <v>-5.395036120214098E-2</v>
      </c>
      <c r="Y737">
        <f t="shared" si="202"/>
        <v>-0.10347458399999999</v>
      </c>
      <c r="Z737">
        <f t="shared" si="202"/>
        <v>-0.17109653999999999</v>
      </c>
      <c r="AA737">
        <f t="shared" si="201"/>
        <v>-9.2513899999999996E-2</v>
      </c>
      <c r="AB737">
        <f t="shared" si="201"/>
        <v>-0.1229</v>
      </c>
      <c r="AC737">
        <f t="shared" si="201"/>
        <v>0.19142454157846972</v>
      </c>
      <c r="AD737">
        <f t="shared" si="201"/>
        <v>-0.1155713057166019</v>
      </c>
      <c r="AE737">
        <f t="shared" si="201"/>
        <v>-0.23948843999999997</v>
      </c>
      <c r="AF737">
        <f t="shared" si="201"/>
        <v>-0.38478836682949819</v>
      </c>
      <c r="AG737">
        <f t="shared" si="201"/>
        <v>1.0228330000000001E-2</v>
      </c>
      <c r="AH737">
        <f t="shared" si="201"/>
        <v>7.6055760000000002E-4</v>
      </c>
      <c r="AI737">
        <f t="shared" si="201"/>
        <v>1.004818892277238E-3</v>
      </c>
      <c r="AJ737">
        <f t="shared" si="201"/>
        <v>2.9052416604827207E-2</v>
      </c>
      <c r="AK737">
        <f t="shared" si="201"/>
        <v>1.1054810405151227E-4</v>
      </c>
      <c r="AL737">
        <f t="shared" si="201"/>
        <v>4.9101623663987348E-2</v>
      </c>
      <c r="AM737">
        <f t="shared" si="201"/>
        <v>0.63970579999999999</v>
      </c>
      <c r="AN737">
        <f t="shared" si="201"/>
        <v>5.901334462800155E-4</v>
      </c>
      <c r="AO737">
        <f t="shared" si="201"/>
        <v>-1.1031229837078129E-2</v>
      </c>
      <c r="AP737">
        <f t="shared" si="190"/>
        <v>-1.210355638601817E-2</v>
      </c>
      <c r="AQ737">
        <f t="shared" si="204"/>
        <v>-2.5730681641551782E-2</v>
      </c>
      <c r="AR737">
        <f t="shared" si="204"/>
        <v>2.7498902968455009E-2</v>
      </c>
      <c r="AS737">
        <f t="shared" si="204"/>
        <v>-0.15189459130875674</v>
      </c>
      <c r="AT737">
        <f t="shared" si="204"/>
        <v>-4.5082267199999998E-2</v>
      </c>
      <c r="AU737">
        <f t="shared" si="204"/>
        <v>0.56403924000000005</v>
      </c>
      <c r="AV737">
        <f t="shared" si="204"/>
        <v>0.1262693373491581</v>
      </c>
      <c r="AW737">
        <f t="shared" si="204"/>
        <v>-4.3483969999999997E-2</v>
      </c>
    </row>
    <row r="738" spans="1:49" x14ac:dyDescent="0.25">
      <c r="A738">
        <v>0.6</v>
      </c>
      <c r="B738">
        <v>8.5</v>
      </c>
      <c r="C738">
        <v>23.5</v>
      </c>
      <c r="D738">
        <v>1.2</v>
      </c>
      <c r="E738">
        <f t="shared" si="195"/>
        <v>0.62747805363321796</v>
      </c>
      <c r="F738" t="str">
        <f t="shared" si="196"/>
        <v/>
      </c>
      <c r="G738">
        <f t="shared" si="193"/>
        <v>5285688.3475906234</v>
      </c>
      <c r="H738">
        <f t="shared" si="194"/>
        <v>8192614.8912942624</v>
      </c>
      <c r="I738">
        <f t="shared" si="197"/>
        <v>0.34182525138968939</v>
      </c>
      <c r="J738">
        <f t="shared" si="198"/>
        <v>6.2331302735557405E-2</v>
      </c>
      <c r="K738">
        <f t="shared" si="202"/>
        <v>5.3671799999999999E-2</v>
      </c>
      <c r="L738">
        <f t="shared" si="202"/>
        <v>-0.18972213087115741</v>
      </c>
      <c r="M738">
        <f t="shared" si="202"/>
        <v>0.52003499999999991</v>
      </c>
      <c r="N738">
        <f t="shared" si="202"/>
        <v>-2.5170391201148272E-2</v>
      </c>
      <c r="O738">
        <f t="shared" si="202"/>
        <v>-0.20475464601600002</v>
      </c>
      <c r="P738">
        <f t="shared" si="202"/>
        <v>2.1151777189124813E-2</v>
      </c>
      <c r="Q738">
        <f t="shared" si="202"/>
        <v>-1.3163880665087999E-3</v>
      </c>
      <c r="R738">
        <f t="shared" si="202"/>
        <v>-3.7032610157760517E-3</v>
      </c>
      <c r="S738">
        <f t="shared" si="202"/>
        <v>0.59674268159999999</v>
      </c>
      <c r="T738">
        <f t="shared" si="202"/>
        <v>4.2352696799999999E-2</v>
      </c>
      <c r="U738">
        <f t="shared" si="202"/>
        <v>-0.10105753881599998</v>
      </c>
      <c r="V738">
        <f t="shared" si="202"/>
        <v>0.15333435225237921</v>
      </c>
      <c r="W738">
        <f t="shared" si="202"/>
        <v>-0.1159347376630831</v>
      </c>
      <c r="X738">
        <f t="shared" si="202"/>
        <v>-5.395036120214098E-2</v>
      </c>
      <c r="Y738">
        <f t="shared" si="202"/>
        <v>-0.10347458399999999</v>
      </c>
      <c r="Z738">
        <f t="shared" si="202"/>
        <v>-0.24637901759999997</v>
      </c>
      <c r="AA738">
        <f t="shared" si="201"/>
        <v>-9.2513899999999996E-2</v>
      </c>
      <c r="AB738">
        <f t="shared" si="201"/>
        <v>-0.17697599999999999</v>
      </c>
      <c r="AC738">
        <f t="shared" si="201"/>
        <v>0.22970944989416364</v>
      </c>
      <c r="AD738">
        <f t="shared" si="201"/>
        <v>-0.1155713057166019</v>
      </c>
      <c r="AE738">
        <f t="shared" si="201"/>
        <v>-0.34486335359999992</v>
      </c>
      <c r="AF738">
        <f t="shared" si="201"/>
        <v>-0.46174604019539783</v>
      </c>
      <c r="AG738">
        <f t="shared" si="201"/>
        <v>3.6649955672064E-2</v>
      </c>
      <c r="AH738">
        <f t="shared" si="201"/>
        <v>9.1266912000000002E-4</v>
      </c>
      <c r="AI738">
        <f t="shared" si="201"/>
        <v>2.5003109460312966E-3</v>
      </c>
      <c r="AJ738">
        <f t="shared" si="201"/>
        <v>2.9052416604827207E-2</v>
      </c>
      <c r="AK738">
        <f t="shared" si="201"/>
        <v>2.2923254856121582E-4</v>
      </c>
      <c r="AL738">
        <f t="shared" si="201"/>
        <v>5.8921948396784815E-2</v>
      </c>
      <c r="AM738">
        <f t="shared" si="201"/>
        <v>0.76764695999999999</v>
      </c>
      <c r="AN738">
        <f t="shared" si="201"/>
        <v>2.114554834148383E-3</v>
      </c>
      <c r="AO738">
        <f t="shared" si="201"/>
        <v>-1.1031229837078129E-2</v>
      </c>
      <c r="AP738">
        <f t="shared" si="190"/>
        <v>-1.210355638601817E-2</v>
      </c>
      <c r="AQ738">
        <f t="shared" si="204"/>
        <v>-3.7052181563834566E-2</v>
      </c>
      <c r="AR738">
        <f t="shared" si="204"/>
        <v>3.2998683562146011E-2</v>
      </c>
      <c r="AS738">
        <f t="shared" si="204"/>
        <v>-0.21872821148460972</v>
      </c>
      <c r="AT738">
        <f t="shared" si="204"/>
        <v>-9.3482589265919985E-2</v>
      </c>
      <c r="AU738">
        <f t="shared" si="204"/>
        <v>0.97465980672000008</v>
      </c>
      <c r="AV738">
        <f t="shared" si="204"/>
        <v>0.18182784578278766</v>
      </c>
      <c r="AW738">
        <f t="shared" si="204"/>
        <v>-0.12984243867647999</v>
      </c>
    </row>
    <row r="739" spans="1:49" x14ac:dyDescent="0.25">
      <c r="A739">
        <v>0.6</v>
      </c>
      <c r="B739">
        <v>8.5</v>
      </c>
      <c r="C739">
        <v>23.5</v>
      </c>
      <c r="D739">
        <v>1.4</v>
      </c>
      <c r="E739">
        <f t="shared" si="195"/>
        <v>0.62747805363321796</v>
      </c>
      <c r="F739" t="str">
        <f t="shared" si="196"/>
        <v/>
      </c>
      <c r="G739">
        <f t="shared" si="193"/>
        <v>6630574.7417783411</v>
      </c>
      <c r="H739">
        <f t="shared" si="194"/>
        <v>11659337.86647583</v>
      </c>
      <c r="I739">
        <f t="shared" si="197"/>
        <v>0.42879900003935051</v>
      </c>
      <c r="J739">
        <f t="shared" si="198"/>
        <v>8.8706930313996832E-2</v>
      </c>
      <c r="K739">
        <f t="shared" si="202"/>
        <v>5.3671799999999999E-2</v>
      </c>
      <c r="L739">
        <f t="shared" si="202"/>
        <v>-0.18972213087115741</v>
      </c>
      <c r="M739">
        <f t="shared" si="202"/>
        <v>0.60670749999999996</v>
      </c>
      <c r="N739">
        <f t="shared" si="202"/>
        <v>-2.5170391201148272E-2</v>
      </c>
      <c r="O739">
        <f t="shared" si="202"/>
        <v>-0.27869382374399998</v>
      </c>
      <c r="P739">
        <f t="shared" si="202"/>
        <v>2.467707338731228E-2</v>
      </c>
      <c r="Q739">
        <f t="shared" si="202"/>
        <v>-3.3194388639551987E-3</v>
      </c>
      <c r="R739">
        <f t="shared" si="202"/>
        <v>-4.3204711850720603E-3</v>
      </c>
      <c r="S739">
        <f t="shared" si="202"/>
        <v>0.81223309439999991</v>
      </c>
      <c r="T739">
        <f t="shared" si="202"/>
        <v>4.2352696799999999E-2</v>
      </c>
      <c r="U739">
        <f t="shared" si="202"/>
        <v>-0.16047562876799992</v>
      </c>
      <c r="V739">
        <f t="shared" si="202"/>
        <v>0.17889007762777576</v>
      </c>
      <c r="W739">
        <f t="shared" si="202"/>
        <v>-0.13525719394026361</v>
      </c>
      <c r="X739">
        <f t="shared" si="202"/>
        <v>-5.395036120214098E-2</v>
      </c>
      <c r="Y739">
        <f t="shared" si="202"/>
        <v>-0.10347458399999999</v>
      </c>
      <c r="Z739">
        <f t="shared" si="202"/>
        <v>-0.33534921839999993</v>
      </c>
      <c r="AA739">
        <f t="shared" si="201"/>
        <v>-9.2513899999999996E-2</v>
      </c>
      <c r="AB739">
        <f t="shared" si="201"/>
        <v>-0.24088399999999996</v>
      </c>
      <c r="AC739">
        <f t="shared" si="201"/>
        <v>0.26799435820985756</v>
      </c>
      <c r="AD739">
        <f t="shared" si="201"/>
        <v>-0.1155713057166019</v>
      </c>
      <c r="AE739">
        <f t="shared" si="201"/>
        <v>-0.46939734239999986</v>
      </c>
      <c r="AF739">
        <f t="shared" si="201"/>
        <v>-0.53870371356129754</v>
      </c>
      <c r="AG739">
        <f t="shared" si="201"/>
        <v>0.10782041053683195</v>
      </c>
      <c r="AH739">
        <f t="shared" si="201"/>
        <v>1.06478064E-3</v>
      </c>
      <c r="AI739">
        <f t="shared" si="201"/>
        <v>5.4041571592011303E-3</v>
      </c>
      <c r="AJ739">
        <f t="shared" si="201"/>
        <v>2.9052416604827207E-2</v>
      </c>
      <c r="AK739">
        <f t="shared" si="201"/>
        <v>4.2468159652428943E-4</v>
      </c>
      <c r="AL739">
        <f t="shared" si="201"/>
        <v>6.8742273129582282E-2</v>
      </c>
      <c r="AM739">
        <f t="shared" si="201"/>
        <v>0.89558811999999988</v>
      </c>
      <c r="AN739">
        <f t="shared" si="201"/>
        <v>6.2208034399972162E-3</v>
      </c>
      <c r="AO739">
        <f t="shared" si="201"/>
        <v>-1.1031229837078129E-2</v>
      </c>
      <c r="AP739">
        <f t="shared" si="190"/>
        <v>-1.210355638601817E-2</v>
      </c>
      <c r="AQ739">
        <f t="shared" si="204"/>
        <v>-5.0432136017441488E-2</v>
      </c>
      <c r="AR739">
        <f t="shared" si="204"/>
        <v>3.8498464155837006E-2</v>
      </c>
      <c r="AS739">
        <f t="shared" si="204"/>
        <v>-0.29771339896516319</v>
      </c>
      <c r="AT739">
        <f t="shared" si="204"/>
        <v>-0.17318803767551993</v>
      </c>
      <c r="AU739">
        <f t="shared" si="204"/>
        <v>1.5477236745599998</v>
      </c>
      <c r="AV739">
        <f t="shared" si="204"/>
        <v>0.24748790120434982</v>
      </c>
      <c r="AW739">
        <f t="shared" si="204"/>
        <v>-0.32741411753791982</v>
      </c>
    </row>
    <row r="740" spans="1:49" x14ac:dyDescent="0.25">
      <c r="A740">
        <v>0.6</v>
      </c>
      <c r="B740">
        <v>8.5</v>
      </c>
      <c r="C740">
        <v>23.5</v>
      </c>
      <c r="D740">
        <v>1.6</v>
      </c>
      <c r="E740">
        <f t="shared" si="195"/>
        <v>0.62747805363321796</v>
      </c>
      <c r="F740" t="str">
        <f t="shared" si="196"/>
        <v/>
      </c>
      <c r="G740">
        <f t="shared" si="193"/>
        <v>7764628.6435554717</v>
      </c>
      <c r="H740">
        <f t="shared" si="194"/>
        <v>15293333.069508508</v>
      </c>
      <c r="I740">
        <f t="shared" si="197"/>
        <v>0.50213821994268204</v>
      </c>
      <c r="J740">
        <f t="shared" si="198"/>
        <v>0.11635520356317541</v>
      </c>
      <c r="K740">
        <f t="shared" si="202"/>
        <v>5.3671799999999999E-2</v>
      </c>
      <c r="L740">
        <f t="shared" si="202"/>
        <v>-0.18972213087115741</v>
      </c>
      <c r="M740">
        <f t="shared" si="202"/>
        <v>0.69338</v>
      </c>
      <c r="N740">
        <f t="shared" si="202"/>
        <v>-2.5170391201148272E-2</v>
      </c>
      <c r="O740">
        <f t="shared" si="202"/>
        <v>-0.36400825958400013</v>
      </c>
      <c r="P740">
        <f t="shared" si="202"/>
        <v>2.8202369585499754E-2</v>
      </c>
      <c r="Q740">
        <f t="shared" si="202"/>
        <v>-7.3963313037312042E-3</v>
      </c>
      <c r="R740">
        <f t="shared" si="202"/>
        <v>-4.9376813543680689E-3</v>
      </c>
      <c r="S740">
        <f t="shared" si="202"/>
        <v>1.0608758784000001</v>
      </c>
      <c r="T740">
        <f t="shared" si="202"/>
        <v>4.2352696799999999E-2</v>
      </c>
      <c r="U740">
        <f t="shared" si="202"/>
        <v>-0.23954379571200002</v>
      </c>
      <c r="V740">
        <f t="shared" si="202"/>
        <v>0.20444580300317231</v>
      </c>
      <c r="W740">
        <f t="shared" si="202"/>
        <v>-0.15457965021744413</v>
      </c>
      <c r="X740">
        <f t="shared" si="202"/>
        <v>-5.395036120214098E-2</v>
      </c>
      <c r="Y740">
        <f t="shared" si="202"/>
        <v>-0.10347458399999999</v>
      </c>
      <c r="Z740">
        <f t="shared" si="202"/>
        <v>-0.43800714240000005</v>
      </c>
      <c r="AA740">
        <f t="shared" si="201"/>
        <v>-9.2513899999999996E-2</v>
      </c>
      <c r="AB740">
        <f t="shared" si="201"/>
        <v>-0.31462400000000007</v>
      </c>
      <c r="AC740">
        <f t="shared" si="201"/>
        <v>0.30627926652555154</v>
      </c>
      <c r="AD740">
        <f t="shared" si="201"/>
        <v>-0.1155713057166019</v>
      </c>
      <c r="AE740">
        <f t="shared" si="201"/>
        <v>-0.61309040640000001</v>
      </c>
      <c r="AF740">
        <f t="shared" si="201"/>
        <v>-0.61566138692719719</v>
      </c>
      <c r="AG740">
        <f t="shared" si="201"/>
        <v>0.27456464276684822</v>
      </c>
      <c r="AH740">
        <f t="shared" si="201"/>
        <v>1.21689216E-3</v>
      </c>
      <c r="AI740">
        <f t="shared" si="201"/>
        <v>1.0536289747884975E-2</v>
      </c>
      <c r="AJ740">
        <f t="shared" si="201"/>
        <v>2.9052416604827207E-2</v>
      </c>
      <c r="AK740">
        <f t="shared" si="201"/>
        <v>7.2448805471199114E-4</v>
      </c>
      <c r="AL740">
        <f t="shared" si="201"/>
        <v>7.8562597862379749E-2</v>
      </c>
      <c r="AM740">
        <f t="shared" si="201"/>
        <v>1.02352928</v>
      </c>
      <c r="AN740">
        <f t="shared" si="201"/>
        <v>1.5841274075302759E-2</v>
      </c>
      <c r="AO740">
        <f t="shared" si="201"/>
        <v>-1.1031229837078129E-2</v>
      </c>
      <c r="AP740">
        <f t="shared" si="190"/>
        <v>-1.210355638601817E-2</v>
      </c>
      <c r="AQ740">
        <f t="shared" si="204"/>
        <v>-6.5870545002372577E-2</v>
      </c>
      <c r="AR740">
        <f t="shared" si="204"/>
        <v>4.3998244749528022E-2</v>
      </c>
      <c r="AS740">
        <f t="shared" si="204"/>
        <v>-0.38885015375041737</v>
      </c>
      <c r="AT740">
        <f t="shared" si="204"/>
        <v>-0.2954511463219201</v>
      </c>
      <c r="AU740">
        <f t="shared" si="204"/>
        <v>2.3103047270400006</v>
      </c>
      <c r="AV740">
        <f t="shared" si="204"/>
        <v>0.32324950361384486</v>
      </c>
      <c r="AW740">
        <f t="shared" si="204"/>
        <v>-0.72953995722752041</v>
      </c>
    </row>
    <row r="741" spans="1:49" x14ac:dyDescent="0.25">
      <c r="A741">
        <v>0.6</v>
      </c>
      <c r="B741">
        <v>8.5</v>
      </c>
      <c r="C741">
        <v>24</v>
      </c>
      <c r="D741">
        <v>0.4</v>
      </c>
      <c r="E741">
        <f t="shared" si="195"/>
        <v>0.64082865051903115</v>
      </c>
      <c r="F741" t="str">
        <f t="shared" si="196"/>
        <v/>
      </c>
      <c r="G741">
        <f t="shared" si="193"/>
        <v>-1222422.1094910805</v>
      </c>
      <c r="H741">
        <f t="shared" si="194"/>
        <v>-395439.90895487723</v>
      </c>
      <c r="I741">
        <f t="shared" si="197"/>
        <v>-7.9053988317637727E-2</v>
      </c>
      <c r="J741">
        <f t="shared" si="198"/>
        <v>-3.0085979880464997E-3</v>
      </c>
      <c r="K741">
        <f t="shared" si="202"/>
        <v>5.3671799999999999E-2</v>
      </c>
      <c r="L741">
        <f t="shared" si="202"/>
        <v>-0.19375877195352248</v>
      </c>
      <c r="M741">
        <f t="shared" si="202"/>
        <v>0.173345</v>
      </c>
      <c r="N741">
        <f t="shared" si="202"/>
        <v>-2.6252866150948677E-2</v>
      </c>
      <c r="O741">
        <f t="shared" si="202"/>
        <v>-2.2750516224000008E-2</v>
      </c>
      <c r="P741">
        <f t="shared" si="202"/>
        <v>7.510273391251431E-3</v>
      </c>
      <c r="Q741">
        <f t="shared" si="202"/>
        <v>-1.805744947200001E-6</v>
      </c>
      <c r="R741">
        <f t="shared" si="202"/>
        <v>-1.3428780848804018E-3</v>
      </c>
      <c r="S741">
        <f t="shared" si="202"/>
        <v>6.6304742400000005E-2</v>
      </c>
      <c r="T741">
        <f t="shared" si="202"/>
        <v>4.2352696799999999E-2</v>
      </c>
      <c r="U741">
        <f t="shared" si="202"/>
        <v>-3.7428718080000003E-3</v>
      </c>
      <c r="V741">
        <f t="shared" si="202"/>
        <v>5.219892842634187E-2</v>
      </c>
      <c r="W741">
        <f t="shared" si="202"/>
        <v>-3.9467144736368719E-2</v>
      </c>
      <c r="X741">
        <f t="shared" si="202"/>
        <v>-5.627054423256353E-2</v>
      </c>
      <c r="Y741">
        <f t="shared" si="202"/>
        <v>-0.10347458399999999</v>
      </c>
      <c r="Z741">
        <f t="shared" si="202"/>
        <v>-2.7375446400000003E-2</v>
      </c>
      <c r="AA741">
        <f t="shared" si="201"/>
        <v>-9.2513899999999996E-2</v>
      </c>
      <c r="AB741">
        <f t="shared" si="201"/>
        <v>-1.9664000000000004E-2</v>
      </c>
      <c r="AC741">
        <f t="shared" si="201"/>
        <v>7.8198961666098271E-2</v>
      </c>
      <c r="AD741">
        <f t="shared" si="201"/>
        <v>-0.12054155200138109</v>
      </c>
      <c r="AE741">
        <f t="shared" si="201"/>
        <v>-3.8318150400000001E-2</v>
      </c>
      <c r="AF741">
        <f t="shared" si="201"/>
        <v>-0.15719014134311418</v>
      </c>
      <c r="AG741">
        <f t="shared" si="201"/>
        <v>1.6758095872000014E-5</v>
      </c>
      <c r="AH741">
        <f t="shared" si="201"/>
        <v>3.0422304000000001E-4</v>
      </c>
      <c r="AI741">
        <f t="shared" si="201"/>
        <v>1.0731847864527479E-5</v>
      </c>
      <c r="AJ741">
        <f t="shared" si="201"/>
        <v>2.9670553128334172E-2</v>
      </c>
      <c r="AK741">
        <f t="shared" si="201"/>
        <v>3.0786816397440433E-6</v>
      </c>
      <c r="AL741">
        <f t="shared" si="201"/>
        <v>2.0485312978148821E-2</v>
      </c>
      <c r="AM741">
        <f t="shared" si="201"/>
        <v>0.25588232</v>
      </c>
      <c r="AN741">
        <f t="shared" si="201"/>
        <v>9.8744643920188423E-7</v>
      </c>
      <c r="AO741">
        <f t="shared" si="201"/>
        <v>-1.1265936854888303E-2</v>
      </c>
      <c r="AP741">
        <f t="shared" si="190"/>
        <v>-1.3166990296382295E-2</v>
      </c>
      <c r="AQ741">
        <f t="shared" si="204"/>
        <v>-4.2939603804172258E-3</v>
      </c>
      <c r="AR741">
        <f t="shared" si="204"/>
        <v>1.1716705073393669E-2</v>
      </c>
      <c r="AS741">
        <f t="shared" si="204"/>
        <v>-2.4820222579813873E-2</v>
      </c>
      <c r="AT741">
        <f t="shared" si="204"/>
        <v>-1.1541060403200004E-3</v>
      </c>
      <c r="AU741">
        <f t="shared" si="204"/>
        <v>3.6098511360000009E-2</v>
      </c>
      <c r="AV741">
        <f t="shared" si="204"/>
        <v>2.0632947039181587E-2</v>
      </c>
      <c r="AW741">
        <f t="shared" si="204"/>
        <v>-1.781103411200001E-4</v>
      </c>
    </row>
    <row r="742" spans="1:49" x14ac:dyDescent="0.25">
      <c r="A742">
        <v>0.6</v>
      </c>
      <c r="B742">
        <v>8.5</v>
      </c>
      <c r="C742">
        <v>24</v>
      </c>
      <c r="D742">
        <v>0.6</v>
      </c>
      <c r="E742">
        <f t="shared" si="195"/>
        <v>0.64082865051903115</v>
      </c>
      <c r="F742">
        <f t="shared" si="196"/>
        <v>0.78390972721081065</v>
      </c>
      <c r="G742">
        <f t="shared" si="193"/>
        <v>438897.63895966049</v>
      </c>
      <c r="H742">
        <f t="shared" si="194"/>
        <v>934473.95586573938</v>
      </c>
      <c r="I742">
        <f t="shared" si="197"/>
        <v>2.8383492537942312E-2</v>
      </c>
      <c r="J742">
        <f t="shared" si="198"/>
        <v>7.1096932804026267E-3</v>
      </c>
      <c r="K742">
        <f t="shared" si="202"/>
        <v>5.3671799999999999E-2</v>
      </c>
      <c r="L742">
        <f t="shared" si="202"/>
        <v>-0.19375877195352248</v>
      </c>
      <c r="M742">
        <f t="shared" si="202"/>
        <v>0.26001749999999996</v>
      </c>
      <c r="N742">
        <f t="shared" si="202"/>
        <v>-2.6252866150948677E-2</v>
      </c>
      <c r="O742">
        <f t="shared" si="202"/>
        <v>-5.1188661504000005E-2</v>
      </c>
      <c r="P742">
        <f t="shared" si="202"/>
        <v>1.1265410086877146E-2</v>
      </c>
      <c r="Q742">
        <f t="shared" si="202"/>
        <v>-2.0568563539199999E-5</v>
      </c>
      <c r="R742">
        <f t="shared" si="202"/>
        <v>-2.0143171273206027E-3</v>
      </c>
      <c r="S742">
        <f t="shared" si="202"/>
        <v>0.1491856704</v>
      </c>
      <c r="T742">
        <f t="shared" si="202"/>
        <v>4.2352696799999999E-2</v>
      </c>
      <c r="U742">
        <f t="shared" si="202"/>
        <v>-1.2632192351999997E-2</v>
      </c>
      <c r="V742">
        <f t="shared" si="202"/>
        <v>7.8298392639512798E-2</v>
      </c>
      <c r="W742">
        <f t="shared" si="202"/>
        <v>-5.9200717104553074E-2</v>
      </c>
      <c r="X742">
        <f t="shared" si="202"/>
        <v>-5.627054423256353E-2</v>
      </c>
      <c r="Y742">
        <f t="shared" si="202"/>
        <v>-0.10347458399999999</v>
      </c>
      <c r="Z742">
        <f t="shared" si="202"/>
        <v>-6.1594754399999993E-2</v>
      </c>
      <c r="AA742">
        <f t="shared" si="201"/>
        <v>-9.2513899999999996E-2</v>
      </c>
      <c r="AB742">
        <f t="shared" si="201"/>
        <v>-4.4243999999999999E-2</v>
      </c>
      <c r="AC742">
        <f t="shared" si="201"/>
        <v>0.11729844249914741</v>
      </c>
      <c r="AD742">
        <f t="shared" si="201"/>
        <v>-0.12054155200138109</v>
      </c>
      <c r="AE742">
        <f t="shared" si="201"/>
        <v>-8.6215838399999981E-2</v>
      </c>
      <c r="AF742">
        <f t="shared" si="201"/>
        <v>-0.23578521201467123</v>
      </c>
      <c r="AG742">
        <f t="shared" si="201"/>
        <v>2.86327778688E-4</v>
      </c>
      <c r="AH742">
        <f t="shared" si="201"/>
        <v>4.5633456000000001E-4</v>
      </c>
      <c r="AI742">
        <f t="shared" si="201"/>
        <v>8.1494969721255487E-5</v>
      </c>
      <c r="AJ742">
        <f t="shared" si="201"/>
        <v>2.9670553128334172E-2</v>
      </c>
      <c r="AK742">
        <f t="shared" si="201"/>
        <v>1.558582580120421E-5</v>
      </c>
      <c r="AL742">
        <f t="shared" si="201"/>
        <v>3.0727969467223233E-2</v>
      </c>
      <c r="AM742">
        <f t="shared" si="201"/>
        <v>0.38382347999999999</v>
      </c>
      <c r="AN742">
        <f t="shared" si="201"/>
        <v>1.6871448144800927E-5</v>
      </c>
      <c r="AO742">
        <f t="shared" si="201"/>
        <v>-1.1265936854888303E-2</v>
      </c>
      <c r="AP742">
        <f t="shared" si="190"/>
        <v>-1.3166990296382295E-2</v>
      </c>
      <c r="AQ742">
        <f t="shared" si="204"/>
        <v>-9.6614108559387561E-3</v>
      </c>
      <c r="AR742">
        <f t="shared" si="204"/>
        <v>1.7575057610090504E-2</v>
      </c>
      <c r="AS742">
        <f t="shared" si="204"/>
        <v>-5.5845500804581213E-2</v>
      </c>
      <c r="AT742">
        <f t="shared" si="204"/>
        <v>-5.8426618291199991E-3</v>
      </c>
      <c r="AU742">
        <f t="shared" si="204"/>
        <v>0.12183247584000001</v>
      </c>
      <c r="AV742">
        <f t="shared" si="204"/>
        <v>4.642413083815855E-2</v>
      </c>
      <c r="AW742">
        <f t="shared" si="204"/>
        <v>-2.0287881043199998E-3</v>
      </c>
    </row>
    <row r="743" spans="1:49" x14ac:dyDescent="0.25">
      <c r="A743">
        <v>0.6</v>
      </c>
      <c r="B743">
        <v>8.5</v>
      </c>
      <c r="C743">
        <v>24</v>
      </c>
      <c r="D743">
        <v>0.8</v>
      </c>
      <c r="E743">
        <f t="shared" si="195"/>
        <v>0.64082865051903115</v>
      </c>
      <c r="F743" t="str">
        <f t="shared" si="196"/>
        <v/>
      </c>
      <c r="G743">
        <f t="shared" si="193"/>
        <v>2093903.6680634136</v>
      </c>
      <c r="H743">
        <f t="shared" si="194"/>
        <v>2716937.0140066473</v>
      </c>
      <c r="I743">
        <f t="shared" si="197"/>
        <v>0.13541266541903274</v>
      </c>
      <c r="J743">
        <f t="shared" si="198"/>
        <v>2.0671083137747234E-2</v>
      </c>
      <c r="K743">
        <f t="shared" si="202"/>
        <v>5.3671799999999999E-2</v>
      </c>
      <c r="L743">
        <f t="shared" si="202"/>
        <v>-0.19375877195352248</v>
      </c>
      <c r="M743">
        <f t="shared" si="202"/>
        <v>0.34669</v>
      </c>
      <c r="N743">
        <f t="shared" si="202"/>
        <v>-2.6252866150948677E-2</v>
      </c>
      <c r="O743">
        <f t="shared" si="202"/>
        <v>-9.1002064896000032E-2</v>
      </c>
      <c r="P743">
        <f t="shared" si="202"/>
        <v>1.5020546782502862E-2</v>
      </c>
      <c r="Q743">
        <f t="shared" si="202"/>
        <v>-1.1556767662080007E-4</v>
      </c>
      <c r="R743">
        <f t="shared" si="202"/>
        <v>-2.6857561697608036E-3</v>
      </c>
      <c r="S743">
        <f t="shared" si="202"/>
        <v>0.26521896960000002</v>
      </c>
      <c r="T743">
        <f t="shared" si="202"/>
        <v>4.2352696799999999E-2</v>
      </c>
      <c r="U743">
        <f t="shared" si="202"/>
        <v>-2.9942974464000002E-2</v>
      </c>
      <c r="V743">
        <f t="shared" si="202"/>
        <v>0.10439785685268374</v>
      </c>
      <c r="W743">
        <f t="shared" si="202"/>
        <v>-7.8934289472737437E-2</v>
      </c>
      <c r="X743">
        <f t="shared" si="202"/>
        <v>-5.627054423256353E-2</v>
      </c>
      <c r="Y743">
        <f t="shared" si="202"/>
        <v>-0.10347458399999999</v>
      </c>
      <c r="Z743">
        <f t="shared" si="202"/>
        <v>-0.10950178560000001</v>
      </c>
      <c r="AA743">
        <f t="shared" si="201"/>
        <v>-9.2513899999999996E-2</v>
      </c>
      <c r="AB743">
        <f t="shared" si="201"/>
        <v>-7.8656000000000018E-2</v>
      </c>
      <c r="AC743">
        <f t="shared" si="201"/>
        <v>0.15639792333219654</v>
      </c>
      <c r="AD743">
        <f t="shared" si="201"/>
        <v>-0.12054155200138109</v>
      </c>
      <c r="AE743">
        <f t="shared" si="201"/>
        <v>-0.1532726016</v>
      </c>
      <c r="AF743">
        <f t="shared" si="201"/>
        <v>-0.31438028268622836</v>
      </c>
      <c r="AG743">
        <f t="shared" si="201"/>
        <v>2.1450362716160017E-3</v>
      </c>
      <c r="AH743">
        <f t="shared" si="201"/>
        <v>6.0844608000000001E-4</v>
      </c>
      <c r="AI743">
        <f t="shared" si="201"/>
        <v>3.4341913166487933E-4</v>
      </c>
      <c r="AJ743">
        <f t="shared" si="201"/>
        <v>2.9670553128334172E-2</v>
      </c>
      <c r="AK743">
        <f t="shared" si="201"/>
        <v>4.9258906235904693E-5</v>
      </c>
      <c r="AL743">
        <f t="shared" si="201"/>
        <v>4.0970625956297642E-2</v>
      </c>
      <c r="AM743">
        <f t="shared" si="201"/>
        <v>0.51176463999999999</v>
      </c>
      <c r="AN743">
        <f t="shared" si="201"/>
        <v>1.2639314421784118E-4</v>
      </c>
      <c r="AO743">
        <f t="shared" si="201"/>
        <v>-1.1265936854888303E-2</v>
      </c>
      <c r="AP743">
        <f t="shared" si="190"/>
        <v>-1.3166990296382295E-2</v>
      </c>
      <c r="AQ743">
        <f t="shared" si="204"/>
        <v>-1.7175841521668903E-2</v>
      </c>
      <c r="AR743">
        <f t="shared" si="204"/>
        <v>2.3433410146787337E-2</v>
      </c>
      <c r="AS743">
        <f t="shared" si="204"/>
        <v>-9.9280890319255494E-2</v>
      </c>
      <c r="AT743">
        <f t="shared" si="204"/>
        <v>-1.8465696645120006E-2</v>
      </c>
      <c r="AU743">
        <f t="shared" si="204"/>
        <v>0.28878809088000007</v>
      </c>
      <c r="AV743">
        <f t="shared" si="204"/>
        <v>8.2531788156726349E-2</v>
      </c>
      <c r="AW743">
        <f t="shared" si="204"/>
        <v>-1.1399061831680006E-2</v>
      </c>
    </row>
    <row r="744" spans="1:49" x14ac:dyDescent="0.25">
      <c r="A744">
        <v>0.6</v>
      </c>
      <c r="B744">
        <v>8.5</v>
      </c>
      <c r="C744">
        <v>24</v>
      </c>
      <c r="D744">
        <v>1</v>
      </c>
      <c r="E744">
        <f t="shared" si="195"/>
        <v>0.64082865051903115</v>
      </c>
      <c r="F744" t="str">
        <f t="shared" si="196"/>
        <v/>
      </c>
      <c r="G744">
        <f t="shared" si="193"/>
        <v>3696806.4567733542</v>
      </c>
      <c r="H744">
        <f t="shared" si="194"/>
        <v>5096477.7786220545</v>
      </c>
      <c r="I744">
        <f t="shared" si="197"/>
        <v>0.23907232385382579</v>
      </c>
      <c r="J744">
        <f t="shared" si="198"/>
        <v>3.8775177830206439E-2</v>
      </c>
      <c r="K744">
        <f t="shared" si="202"/>
        <v>5.3671799999999999E-2</v>
      </c>
      <c r="L744">
        <f t="shared" si="202"/>
        <v>-0.19375877195352248</v>
      </c>
      <c r="M744">
        <f t="shared" si="202"/>
        <v>0.43336249999999998</v>
      </c>
      <c r="N744">
        <f t="shared" si="202"/>
        <v>-2.6252866150948677E-2</v>
      </c>
      <c r="O744">
        <f t="shared" si="202"/>
        <v>-0.14219072640000002</v>
      </c>
      <c r="P744">
        <f t="shared" si="202"/>
        <v>1.8775683478128576E-2</v>
      </c>
      <c r="Q744">
        <f t="shared" si="202"/>
        <v>-4.408557E-4</v>
      </c>
      <c r="R744">
        <f t="shared" si="202"/>
        <v>-3.3571952122010045E-3</v>
      </c>
      <c r="S744">
        <f t="shared" si="202"/>
        <v>0.41440463999999999</v>
      </c>
      <c r="T744">
        <f t="shared" si="202"/>
        <v>4.2352696799999999E-2</v>
      </c>
      <c r="U744">
        <f t="shared" si="202"/>
        <v>-5.8482371999999991E-2</v>
      </c>
      <c r="V744">
        <f t="shared" si="202"/>
        <v>0.13049732106585468</v>
      </c>
      <c r="W744">
        <f t="shared" si="202"/>
        <v>-9.8667861840921786E-2</v>
      </c>
      <c r="X744">
        <f t="shared" si="202"/>
        <v>-5.627054423256353E-2</v>
      </c>
      <c r="Y744">
        <f t="shared" si="202"/>
        <v>-0.10347458399999999</v>
      </c>
      <c r="Z744">
        <f t="shared" si="202"/>
        <v>-0.17109653999999999</v>
      </c>
      <c r="AA744">
        <f t="shared" si="201"/>
        <v>-9.2513899999999996E-2</v>
      </c>
      <c r="AB744">
        <f t="shared" si="201"/>
        <v>-0.1229</v>
      </c>
      <c r="AC744">
        <f t="shared" si="201"/>
        <v>0.19549740416524566</v>
      </c>
      <c r="AD744">
        <f t="shared" si="201"/>
        <v>-0.12054155200138109</v>
      </c>
      <c r="AE744">
        <f t="shared" si="201"/>
        <v>-0.23948843999999997</v>
      </c>
      <c r="AF744">
        <f t="shared" si="201"/>
        <v>-0.39297535335778544</v>
      </c>
      <c r="AG744">
        <f t="shared" si="201"/>
        <v>1.0228330000000001E-2</v>
      </c>
      <c r="AH744">
        <f t="shared" si="201"/>
        <v>7.6055760000000002E-4</v>
      </c>
      <c r="AI744">
        <f t="shared" si="201"/>
        <v>1.048032018020261E-3</v>
      </c>
      <c r="AJ744">
        <f t="shared" si="201"/>
        <v>2.9670553128334172E-2</v>
      </c>
      <c r="AK744">
        <f t="shared" si="201"/>
        <v>1.2026100155250164E-4</v>
      </c>
      <c r="AL744">
        <f t="shared" si="201"/>
        <v>5.1213282445372051E-2</v>
      </c>
      <c r="AM744">
        <f t="shared" si="201"/>
        <v>0.63970579999999999</v>
      </c>
      <c r="AN744">
        <f t="shared" si="201"/>
        <v>6.0268947705193084E-4</v>
      </c>
      <c r="AO744">
        <f t="shared" si="201"/>
        <v>-1.1265936854888303E-2</v>
      </c>
      <c r="AP744">
        <f t="shared" si="190"/>
        <v>-1.3166990296382295E-2</v>
      </c>
      <c r="AQ744">
        <f t="shared" si="204"/>
        <v>-2.6837252377607656E-2</v>
      </c>
      <c r="AR744">
        <f t="shared" si="204"/>
        <v>2.9291762683484171E-2</v>
      </c>
      <c r="AS744">
        <f t="shared" si="204"/>
        <v>-0.15512639112383669</v>
      </c>
      <c r="AT744">
        <f t="shared" si="204"/>
        <v>-4.5082267199999998E-2</v>
      </c>
      <c r="AU744">
        <f t="shared" si="204"/>
        <v>0.56403924000000005</v>
      </c>
      <c r="AV744">
        <f t="shared" si="204"/>
        <v>0.12895591899488487</v>
      </c>
      <c r="AW744">
        <f t="shared" si="204"/>
        <v>-4.3483969999999997E-2</v>
      </c>
    </row>
    <row r="745" spans="1:49" x14ac:dyDescent="0.25">
      <c r="A745">
        <v>0.6</v>
      </c>
      <c r="B745">
        <v>8.5</v>
      </c>
      <c r="C745">
        <v>24</v>
      </c>
      <c r="D745">
        <v>1.2</v>
      </c>
      <c r="E745">
        <f t="shared" si="195"/>
        <v>0.64082865051903115</v>
      </c>
      <c r="F745" t="str">
        <f t="shared" si="196"/>
        <v/>
      </c>
      <c r="G745">
        <f t="shared" si="193"/>
        <v>5199251.1071923096</v>
      </c>
      <c r="H745">
        <f t="shared" si="194"/>
        <v>8086050.113350044</v>
      </c>
      <c r="I745">
        <f t="shared" si="197"/>
        <v>0.33623535855348902</v>
      </c>
      <c r="J745">
        <f t="shared" si="198"/>
        <v>6.152053333859149E-2</v>
      </c>
      <c r="K745">
        <f t="shared" si="202"/>
        <v>5.3671799999999999E-2</v>
      </c>
      <c r="L745">
        <f t="shared" si="202"/>
        <v>-0.19375877195352248</v>
      </c>
      <c r="M745">
        <f t="shared" si="202"/>
        <v>0.52003499999999991</v>
      </c>
      <c r="N745">
        <f t="shared" si="202"/>
        <v>-2.6252866150948677E-2</v>
      </c>
      <c r="O745">
        <f t="shared" si="202"/>
        <v>-0.20475464601600002</v>
      </c>
      <c r="P745">
        <f t="shared" si="202"/>
        <v>2.2530820173754292E-2</v>
      </c>
      <c r="Q745">
        <f t="shared" si="202"/>
        <v>-1.3163880665087999E-3</v>
      </c>
      <c r="R745">
        <f t="shared" si="202"/>
        <v>-4.0286342546412054E-3</v>
      </c>
      <c r="S745">
        <f t="shared" si="202"/>
        <v>0.59674268159999999</v>
      </c>
      <c r="T745">
        <f t="shared" si="202"/>
        <v>4.2352696799999999E-2</v>
      </c>
      <c r="U745">
        <f t="shared" si="202"/>
        <v>-0.10105753881599998</v>
      </c>
      <c r="V745">
        <f t="shared" si="202"/>
        <v>0.1565967852790256</v>
      </c>
      <c r="W745">
        <f t="shared" si="202"/>
        <v>-0.11840143420910615</v>
      </c>
      <c r="X745">
        <f t="shared" si="202"/>
        <v>-5.627054423256353E-2</v>
      </c>
      <c r="Y745">
        <f t="shared" si="202"/>
        <v>-0.10347458399999999</v>
      </c>
      <c r="Z745">
        <f t="shared" si="202"/>
        <v>-0.24637901759999997</v>
      </c>
      <c r="AA745">
        <f t="shared" si="201"/>
        <v>-9.2513899999999996E-2</v>
      </c>
      <c r="AB745">
        <f t="shared" si="201"/>
        <v>-0.17697599999999999</v>
      </c>
      <c r="AC745">
        <f t="shared" si="201"/>
        <v>0.23459688499829481</v>
      </c>
      <c r="AD745">
        <f t="shared" si="201"/>
        <v>-0.12054155200138109</v>
      </c>
      <c r="AE745">
        <f t="shared" si="201"/>
        <v>-0.34486335359999992</v>
      </c>
      <c r="AF745">
        <f t="shared" si="201"/>
        <v>-0.47157042402934246</v>
      </c>
      <c r="AG745">
        <f t="shared" si="201"/>
        <v>3.6649955672064E-2</v>
      </c>
      <c r="AH745">
        <f t="shared" si="201"/>
        <v>9.1266912000000002E-4</v>
      </c>
      <c r="AI745">
        <f t="shared" si="201"/>
        <v>2.6078390310801756E-3</v>
      </c>
      <c r="AJ745">
        <f t="shared" si="201"/>
        <v>2.9670553128334172E-2</v>
      </c>
      <c r="AK745">
        <f t="shared" si="201"/>
        <v>2.4937321281926736E-4</v>
      </c>
      <c r="AL745">
        <f t="shared" si="201"/>
        <v>6.1455938934446466E-2</v>
      </c>
      <c r="AM745">
        <f t="shared" si="201"/>
        <v>0.76764695999999999</v>
      </c>
      <c r="AN745">
        <f t="shared" si="201"/>
        <v>2.1595453625345186E-3</v>
      </c>
      <c r="AO745">
        <f t="shared" si="201"/>
        <v>-1.1265936854888303E-2</v>
      </c>
      <c r="AP745">
        <f t="shared" si="190"/>
        <v>-1.3166990296382295E-2</v>
      </c>
      <c r="AQ745">
        <f t="shared" si="204"/>
        <v>-3.8645643423755024E-2</v>
      </c>
      <c r="AR745">
        <f t="shared" si="204"/>
        <v>3.5150115220181008E-2</v>
      </c>
      <c r="AS745">
        <f t="shared" si="204"/>
        <v>-0.22338200321832485</v>
      </c>
      <c r="AT745">
        <f t="shared" si="204"/>
        <v>-9.3482589265919985E-2</v>
      </c>
      <c r="AU745">
        <f t="shared" si="204"/>
        <v>0.97465980672000008</v>
      </c>
      <c r="AV745">
        <f t="shared" si="204"/>
        <v>0.1856965233526342</v>
      </c>
      <c r="AW745">
        <f t="shared" si="204"/>
        <v>-0.12984243867647999</v>
      </c>
    </row>
    <row r="746" spans="1:49" x14ac:dyDescent="0.25">
      <c r="A746">
        <v>0.6</v>
      </c>
      <c r="B746">
        <v>8.5</v>
      </c>
      <c r="C746">
        <v>24</v>
      </c>
      <c r="D746">
        <v>1.4</v>
      </c>
      <c r="E746">
        <f t="shared" si="195"/>
        <v>0.64082865051903115</v>
      </c>
      <c r="F746" t="str">
        <f t="shared" si="196"/>
        <v/>
      </c>
      <c r="G746">
        <f t="shared" si="193"/>
        <v>6548903.7695736131</v>
      </c>
      <c r="H746">
        <f t="shared" si="194"/>
        <v>11543948.047722816</v>
      </c>
      <c r="I746">
        <f t="shared" si="197"/>
        <v>0.42351734157421478</v>
      </c>
      <c r="J746">
        <f t="shared" si="198"/>
        <v>8.7829017972121948E-2</v>
      </c>
      <c r="K746">
        <f t="shared" si="202"/>
        <v>5.3671799999999999E-2</v>
      </c>
      <c r="L746">
        <f t="shared" si="202"/>
        <v>-0.19375877195352248</v>
      </c>
      <c r="M746">
        <f t="shared" si="202"/>
        <v>0.60670749999999996</v>
      </c>
      <c r="N746">
        <f t="shared" si="202"/>
        <v>-2.6252866150948677E-2</v>
      </c>
      <c r="O746">
        <f t="shared" si="202"/>
        <v>-0.27869382374399998</v>
      </c>
      <c r="P746">
        <f t="shared" si="202"/>
        <v>2.6285956869380005E-2</v>
      </c>
      <c r="Q746">
        <f t="shared" si="202"/>
        <v>-3.3194388639551987E-3</v>
      </c>
      <c r="R746">
        <f t="shared" si="202"/>
        <v>-4.7000732970814063E-3</v>
      </c>
      <c r="S746">
        <f t="shared" si="202"/>
        <v>0.81223309439999991</v>
      </c>
      <c r="T746">
        <f t="shared" si="202"/>
        <v>4.2352696799999999E-2</v>
      </c>
      <c r="U746">
        <f t="shared" si="202"/>
        <v>-0.16047562876799992</v>
      </c>
      <c r="V746">
        <f t="shared" si="202"/>
        <v>0.18269624949219654</v>
      </c>
      <c r="W746">
        <f t="shared" si="202"/>
        <v>-0.1381350065772905</v>
      </c>
      <c r="X746">
        <f t="shared" si="202"/>
        <v>-5.627054423256353E-2</v>
      </c>
      <c r="Y746">
        <f t="shared" si="202"/>
        <v>-0.10347458399999999</v>
      </c>
      <c r="Z746">
        <f t="shared" si="202"/>
        <v>-0.33534921839999993</v>
      </c>
      <c r="AA746">
        <f t="shared" si="201"/>
        <v>-9.2513899999999996E-2</v>
      </c>
      <c r="AB746">
        <f t="shared" si="201"/>
        <v>-0.24088399999999996</v>
      </c>
      <c r="AC746">
        <f t="shared" si="201"/>
        <v>0.27369636583134394</v>
      </c>
      <c r="AD746">
        <f t="shared" si="201"/>
        <v>-0.12054155200138109</v>
      </c>
      <c r="AE746">
        <f t="shared" si="201"/>
        <v>-0.46939734239999986</v>
      </c>
      <c r="AF746">
        <f t="shared" si="201"/>
        <v>-0.55016549470089959</v>
      </c>
      <c r="AG746">
        <f t="shared" si="201"/>
        <v>0.10782041053683195</v>
      </c>
      <c r="AH746">
        <f t="shared" si="201"/>
        <v>1.06478064E-3</v>
      </c>
      <c r="AI746">
        <f t="shared" si="201"/>
        <v>5.6365677205972861E-3</v>
      </c>
      <c r="AJ746">
        <f t="shared" si="201"/>
        <v>2.9670553128334172E-2</v>
      </c>
      <c r="AK746">
        <f t="shared" si="201"/>
        <v>4.619946635640902E-4</v>
      </c>
      <c r="AL746">
        <f t="shared" si="201"/>
        <v>7.1698595423520875E-2</v>
      </c>
      <c r="AM746">
        <f t="shared" si="201"/>
        <v>0.89558811999999988</v>
      </c>
      <c r="AN746">
        <f t="shared" si="201"/>
        <v>6.3531609599971573E-3</v>
      </c>
      <c r="AO746">
        <f t="shared" si="201"/>
        <v>-1.1265936854888303E-2</v>
      </c>
      <c r="AP746">
        <f t="shared" si="190"/>
        <v>-1.3166990296382295E-2</v>
      </c>
      <c r="AQ746">
        <f t="shared" si="204"/>
        <v>-5.2601014660111002E-2</v>
      </c>
      <c r="AR746">
        <f t="shared" si="204"/>
        <v>4.1008467756877831E-2</v>
      </c>
      <c r="AS746">
        <f t="shared" si="204"/>
        <v>-0.30404772660271989</v>
      </c>
      <c r="AT746">
        <f t="shared" si="204"/>
        <v>-0.17318803767551993</v>
      </c>
      <c r="AU746">
        <f t="shared" si="204"/>
        <v>1.5477236745599998</v>
      </c>
      <c r="AV746">
        <f t="shared" si="204"/>
        <v>0.25275360122997431</v>
      </c>
      <c r="AW746">
        <f t="shared" si="204"/>
        <v>-0.32741411753791982</v>
      </c>
    </row>
    <row r="747" spans="1:49" x14ac:dyDescent="0.25">
      <c r="A747">
        <v>0.6</v>
      </c>
      <c r="B747">
        <v>8.5</v>
      </c>
      <c r="C747">
        <v>24</v>
      </c>
      <c r="D747">
        <v>1.6</v>
      </c>
      <c r="E747">
        <f t="shared" si="195"/>
        <v>0.64082865051903115</v>
      </c>
      <c r="F747" t="str">
        <f t="shared" si="196"/>
        <v/>
      </c>
      <c r="G747">
        <f t="shared" si="193"/>
        <v>7687723.9395443304</v>
      </c>
      <c r="H747">
        <f t="shared" si="194"/>
        <v>15170303.494265692</v>
      </c>
      <c r="I747">
        <f t="shared" si="197"/>
        <v>0.49716479584861095</v>
      </c>
      <c r="J747">
        <f t="shared" si="198"/>
        <v>0.11541916619273392</v>
      </c>
      <c r="K747">
        <f t="shared" si="202"/>
        <v>5.3671799999999999E-2</v>
      </c>
      <c r="L747">
        <f t="shared" si="202"/>
        <v>-0.19375877195352248</v>
      </c>
      <c r="M747">
        <f t="shared" si="202"/>
        <v>0.69338</v>
      </c>
      <c r="N747">
        <f t="shared" si="202"/>
        <v>-2.6252866150948677E-2</v>
      </c>
      <c r="O747">
        <f t="shared" si="202"/>
        <v>-0.36400825958400013</v>
      </c>
      <c r="P747">
        <f t="shared" si="202"/>
        <v>3.0041093565005724E-2</v>
      </c>
      <c r="Q747">
        <f t="shared" si="202"/>
        <v>-7.3963313037312042E-3</v>
      </c>
      <c r="R747">
        <f t="shared" si="202"/>
        <v>-5.3715123395216072E-3</v>
      </c>
      <c r="S747">
        <f t="shared" si="202"/>
        <v>1.0608758784000001</v>
      </c>
      <c r="T747">
        <f t="shared" si="202"/>
        <v>4.2352696799999999E-2</v>
      </c>
      <c r="U747">
        <f t="shared" si="202"/>
        <v>-0.23954379571200002</v>
      </c>
      <c r="V747">
        <f t="shared" si="202"/>
        <v>0.20879571370536748</v>
      </c>
      <c r="W747">
        <f t="shared" si="202"/>
        <v>-0.15786857894547487</v>
      </c>
      <c r="X747">
        <f t="shared" si="202"/>
        <v>-5.627054423256353E-2</v>
      </c>
      <c r="Y747">
        <f t="shared" si="202"/>
        <v>-0.10347458399999999</v>
      </c>
      <c r="Z747">
        <f t="shared" si="202"/>
        <v>-0.43800714240000005</v>
      </c>
      <c r="AA747">
        <f t="shared" si="201"/>
        <v>-9.2513899999999996E-2</v>
      </c>
      <c r="AB747">
        <f t="shared" si="201"/>
        <v>-0.31462400000000007</v>
      </c>
      <c r="AC747">
        <f t="shared" si="201"/>
        <v>0.31279584666439308</v>
      </c>
      <c r="AD747">
        <f t="shared" si="201"/>
        <v>-0.12054155200138109</v>
      </c>
      <c r="AE747">
        <f t="shared" si="201"/>
        <v>-0.61309040640000001</v>
      </c>
      <c r="AF747">
        <f t="shared" si="201"/>
        <v>-0.62876056537245673</v>
      </c>
      <c r="AG747">
        <f t="shared" si="201"/>
        <v>0.27456464276684822</v>
      </c>
      <c r="AH747">
        <f t="shared" si="201"/>
        <v>1.21689216E-3</v>
      </c>
      <c r="AI747">
        <f t="shared" si="201"/>
        <v>1.0989412213276139E-2</v>
      </c>
      <c r="AJ747">
        <f t="shared" si="201"/>
        <v>2.9670553128334172E-2</v>
      </c>
      <c r="AK747">
        <f t="shared" si="201"/>
        <v>7.8814249977447509E-4</v>
      </c>
      <c r="AL747">
        <f t="shared" si="201"/>
        <v>8.1941251912595284E-2</v>
      </c>
      <c r="AM747">
        <f t="shared" si="201"/>
        <v>1.02352928</v>
      </c>
      <c r="AN747">
        <f t="shared" si="201"/>
        <v>1.6178322459883671E-2</v>
      </c>
      <c r="AO747">
        <f t="shared" si="201"/>
        <v>-1.1265936854888303E-2</v>
      </c>
      <c r="AP747">
        <f t="shared" si="190"/>
        <v>-1.3166990296382295E-2</v>
      </c>
      <c r="AQ747">
        <f t="shared" si="204"/>
        <v>-6.8703366086675613E-2</v>
      </c>
      <c r="AR747">
        <f t="shared" si="204"/>
        <v>4.6866820293574675E-2</v>
      </c>
      <c r="AS747">
        <f t="shared" si="204"/>
        <v>-0.39712356127702197</v>
      </c>
      <c r="AT747">
        <f t="shared" si="204"/>
        <v>-0.2954511463219201</v>
      </c>
      <c r="AU747">
        <f t="shared" si="204"/>
        <v>2.3103047270400006</v>
      </c>
      <c r="AV747">
        <f t="shared" si="204"/>
        <v>0.3301271526269054</v>
      </c>
      <c r="AW747">
        <f t="shared" si="204"/>
        <v>-0.72953995722752041</v>
      </c>
    </row>
    <row r="748" spans="1:49" x14ac:dyDescent="0.25">
      <c r="A748">
        <v>0.6</v>
      </c>
      <c r="B748">
        <v>8.5</v>
      </c>
      <c r="C748">
        <v>24.5</v>
      </c>
      <c r="D748">
        <v>0.4</v>
      </c>
      <c r="E748">
        <f t="shared" si="195"/>
        <v>0.65417924740484434</v>
      </c>
      <c r="F748" t="str">
        <f t="shared" si="196"/>
        <v/>
      </c>
      <c r="G748">
        <f t="shared" si="193"/>
        <v>-1328837.8539432969</v>
      </c>
      <c r="H748">
        <f t="shared" si="194"/>
        <v>-475961.84562436928</v>
      </c>
      <c r="I748">
        <f t="shared" si="197"/>
        <v>-8.5935890201955398E-2</v>
      </c>
      <c r="J748">
        <f t="shared" si="198"/>
        <v>-3.621227444941011E-3</v>
      </c>
      <c r="K748">
        <f t="shared" si="202"/>
        <v>5.3671799999999999E-2</v>
      </c>
      <c r="L748">
        <f t="shared" si="202"/>
        <v>-0.19779541303588755</v>
      </c>
      <c r="M748">
        <f t="shared" si="202"/>
        <v>0.173345</v>
      </c>
      <c r="N748">
        <f t="shared" si="202"/>
        <v>-2.7358130047060666E-2</v>
      </c>
      <c r="O748">
        <f t="shared" si="202"/>
        <v>-2.2750516224000008E-2</v>
      </c>
      <c r="P748">
        <f t="shared" si="202"/>
        <v>7.9895123897509752E-3</v>
      </c>
      <c r="Q748">
        <f t="shared" si="202"/>
        <v>-1.805744947200001E-6</v>
      </c>
      <c r="R748">
        <f t="shared" si="202"/>
        <v>-1.4583304938039191E-3</v>
      </c>
      <c r="S748">
        <f t="shared" si="202"/>
        <v>6.6304742400000005E-2</v>
      </c>
      <c r="T748">
        <f t="shared" si="202"/>
        <v>4.2352696799999999E-2</v>
      </c>
      <c r="U748">
        <f t="shared" si="202"/>
        <v>-3.7428718080000003E-3</v>
      </c>
      <c r="V748">
        <f t="shared" si="202"/>
        <v>5.3286406101890664E-2</v>
      </c>
      <c r="W748">
        <f t="shared" si="202"/>
        <v>-4.0289376918376404E-2</v>
      </c>
      <c r="X748">
        <f t="shared" si="202"/>
        <v>-5.8639573221521288E-2</v>
      </c>
      <c r="Y748">
        <f t="shared" si="202"/>
        <v>-0.10347458399999999</v>
      </c>
      <c r="Z748">
        <f t="shared" si="202"/>
        <v>-2.7375446400000003E-2</v>
      </c>
      <c r="AA748">
        <f t="shared" si="201"/>
        <v>-9.2513899999999996E-2</v>
      </c>
      <c r="AB748">
        <f t="shared" si="201"/>
        <v>-1.9664000000000004E-2</v>
      </c>
      <c r="AC748">
        <f t="shared" si="201"/>
        <v>7.9828106700808657E-2</v>
      </c>
      <c r="AD748">
        <f t="shared" si="201"/>
        <v>-0.12561643505005035</v>
      </c>
      <c r="AE748">
        <f t="shared" si="201"/>
        <v>-3.8318150400000001E-2</v>
      </c>
      <c r="AF748">
        <f t="shared" si="201"/>
        <v>-0.16046493595442907</v>
      </c>
      <c r="AG748">
        <f t="shared" si="201"/>
        <v>1.6758095872000014E-5</v>
      </c>
      <c r="AH748">
        <f t="shared" si="201"/>
        <v>3.0422304000000001E-4</v>
      </c>
      <c r="AI748">
        <f t="shared" si="201"/>
        <v>1.1183666112296214E-5</v>
      </c>
      <c r="AJ748">
        <f t="shared" si="201"/>
        <v>3.0288689651841134E-2</v>
      </c>
      <c r="AK748">
        <f t="shared" si="201"/>
        <v>3.3433677759011543E-6</v>
      </c>
      <c r="AL748">
        <f t="shared" si="201"/>
        <v>2.1347758880440677E-2</v>
      </c>
      <c r="AM748">
        <f t="shared" si="201"/>
        <v>0.25588232</v>
      </c>
      <c r="AN748">
        <f t="shared" si="201"/>
        <v>1.0080182400185901E-6</v>
      </c>
      <c r="AO748">
        <f t="shared" si="201"/>
        <v>-1.1500643872698477E-2</v>
      </c>
      <c r="AP748">
        <f t="shared" si="190"/>
        <v>-1.4299007242004952E-2</v>
      </c>
      <c r="AQ748">
        <f t="shared" si="204"/>
        <v>-4.4747390943497218E-3</v>
      </c>
      <c r="AR748">
        <f t="shared" si="204"/>
        <v>1.2464361212200631E-2</v>
      </c>
      <c r="AS748">
        <f t="shared" si="204"/>
        <v>-2.5337310550226665E-2</v>
      </c>
      <c r="AT748">
        <f t="shared" si="204"/>
        <v>-1.1541060403200004E-3</v>
      </c>
      <c r="AU748">
        <f t="shared" si="204"/>
        <v>3.6098511360000009E-2</v>
      </c>
      <c r="AV748">
        <f t="shared" si="204"/>
        <v>2.1062800102497871E-2</v>
      </c>
      <c r="AW748">
        <f t="shared" si="204"/>
        <v>-1.781103411200001E-4</v>
      </c>
    </row>
    <row r="749" spans="1:49" x14ac:dyDescent="0.25">
      <c r="A749">
        <v>0.6</v>
      </c>
      <c r="B749">
        <v>8.5</v>
      </c>
      <c r="C749">
        <v>24.5</v>
      </c>
      <c r="D749">
        <v>0.6</v>
      </c>
      <c r="E749">
        <f t="shared" si="195"/>
        <v>0.65417924740484434</v>
      </c>
      <c r="F749">
        <f t="shared" si="196"/>
        <v>0.79413211120873195</v>
      </c>
      <c r="G749">
        <f t="shared" si="193"/>
        <v>337345.29698937887</v>
      </c>
      <c r="H749">
        <f t="shared" si="194"/>
        <v>849372.69668533164</v>
      </c>
      <c r="I749">
        <f t="shared" si="197"/>
        <v>2.1816106695183246E-2</v>
      </c>
      <c r="J749">
        <f t="shared" si="198"/>
        <v>6.462223282174365E-3</v>
      </c>
      <c r="K749">
        <f t="shared" si="202"/>
        <v>5.3671799999999999E-2</v>
      </c>
      <c r="L749">
        <f t="shared" si="202"/>
        <v>-0.19779541303588755</v>
      </c>
      <c r="M749">
        <f t="shared" si="202"/>
        <v>0.26001749999999996</v>
      </c>
      <c r="N749">
        <f t="shared" si="202"/>
        <v>-2.7358130047060666E-2</v>
      </c>
      <c r="O749">
        <f t="shared" si="202"/>
        <v>-5.1188661504000005E-2</v>
      </c>
      <c r="P749">
        <f t="shared" si="202"/>
        <v>1.1984268584626463E-2</v>
      </c>
      <c r="Q749">
        <f t="shared" si="202"/>
        <v>-2.0568563539199999E-5</v>
      </c>
      <c r="R749">
        <f t="shared" si="202"/>
        <v>-2.1874957407058788E-3</v>
      </c>
      <c r="S749">
        <f t="shared" si="202"/>
        <v>0.1491856704</v>
      </c>
      <c r="T749">
        <f t="shared" si="202"/>
        <v>4.2352696799999999E-2</v>
      </c>
      <c r="U749">
        <f t="shared" si="202"/>
        <v>-1.2632192351999997E-2</v>
      </c>
      <c r="V749">
        <f t="shared" si="202"/>
        <v>7.9929609152835993E-2</v>
      </c>
      <c r="W749">
        <f t="shared" si="202"/>
        <v>-6.04340653775646E-2</v>
      </c>
      <c r="X749">
        <f t="shared" si="202"/>
        <v>-5.8639573221521288E-2</v>
      </c>
      <c r="Y749">
        <f t="shared" si="202"/>
        <v>-0.10347458399999999</v>
      </c>
      <c r="Z749">
        <f t="shared" ref="Z749:AO764" si="205">Z$4*$A749^Z$1*$D749^Z$2*$E749^Z$3</f>
        <v>-6.1594754399999993E-2</v>
      </c>
      <c r="AA749">
        <f t="shared" si="205"/>
        <v>-9.2513899999999996E-2</v>
      </c>
      <c r="AB749">
        <f t="shared" si="205"/>
        <v>-4.4243999999999999E-2</v>
      </c>
      <c r="AC749">
        <f t="shared" si="205"/>
        <v>0.11974216005121298</v>
      </c>
      <c r="AD749">
        <f t="shared" si="205"/>
        <v>-0.12561643505005035</v>
      </c>
      <c r="AE749">
        <f t="shared" si="205"/>
        <v>-8.6215838399999981E-2</v>
      </c>
      <c r="AF749">
        <f t="shared" si="205"/>
        <v>-0.24069740393164357</v>
      </c>
      <c r="AG749">
        <f t="shared" si="205"/>
        <v>2.86327778688E-4</v>
      </c>
      <c r="AH749">
        <f t="shared" si="205"/>
        <v>4.5633456000000001E-4</v>
      </c>
      <c r="AI749">
        <f t="shared" si="205"/>
        <v>8.4925964540249324E-5</v>
      </c>
      <c r="AJ749">
        <f t="shared" si="205"/>
        <v>3.0288689651841134E-2</v>
      </c>
      <c r="AK749">
        <f t="shared" si="205"/>
        <v>1.6925799365499586E-5</v>
      </c>
      <c r="AL749">
        <f t="shared" si="205"/>
        <v>3.2021638320661017E-2</v>
      </c>
      <c r="AM749">
        <f t="shared" si="205"/>
        <v>0.38382347999999999</v>
      </c>
      <c r="AN749">
        <f t="shared" si="205"/>
        <v>1.7222936647817614E-5</v>
      </c>
      <c r="AO749">
        <f t="shared" si="205"/>
        <v>-1.1500643872698477E-2</v>
      </c>
      <c r="AP749">
        <f t="shared" si="190"/>
        <v>-1.4299007242004952E-2</v>
      </c>
      <c r="AQ749">
        <f t="shared" si="204"/>
        <v>-1.0068162962286872E-2</v>
      </c>
      <c r="AR749">
        <f t="shared" si="204"/>
        <v>1.8696541818300945E-2</v>
      </c>
      <c r="AS749">
        <f t="shared" si="204"/>
        <v>-5.700894873800999E-2</v>
      </c>
      <c r="AT749">
        <f t="shared" si="204"/>
        <v>-5.8426618291199991E-3</v>
      </c>
      <c r="AU749">
        <f t="shared" si="204"/>
        <v>0.12183247584000001</v>
      </c>
      <c r="AV749">
        <f t="shared" si="204"/>
        <v>4.7391300230620187E-2</v>
      </c>
      <c r="AW749">
        <f t="shared" si="204"/>
        <v>-2.0287881043199998E-3</v>
      </c>
    </row>
    <row r="750" spans="1:49" x14ac:dyDescent="0.25">
      <c r="A750">
        <v>0.6</v>
      </c>
      <c r="B750">
        <v>8.5</v>
      </c>
      <c r="C750">
        <v>24.5</v>
      </c>
      <c r="D750">
        <v>0.8</v>
      </c>
      <c r="E750">
        <f t="shared" si="195"/>
        <v>0.65417924740484434</v>
      </c>
      <c r="F750" t="str">
        <f t="shared" si="196"/>
        <v/>
      </c>
      <c r="G750">
        <f t="shared" si="193"/>
        <v>1997214.7285750662</v>
      </c>
      <c r="H750">
        <f t="shared" si="194"/>
        <v>2625650.4308277131</v>
      </c>
      <c r="I750">
        <f t="shared" si="197"/>
        <v>0.12915979561783225</v>
      </c>
      <c r="J750">
        <f t="shared" si="198"/>
        <v>1.9976553768636135E-2</v>
      </c>
      <c r="K750">
        <f t="shared" ref="K750:Z765" si="206">K$4*$A750^K$1*$D750^K$2*$E750^K$3</f>
        <v>5.3671799999999999E-2</v>
      </c>
      <c r="L750">
        <f t="shared" si="206"/>
        <v>-0.19779541303588755</v>
      </c>
      <c r="M750">
        <f t="shared" si="206"/>
        <v>0.34669</v>
      </c>
      <c r="N750">
        <f t="shared" si="206"/>
        <v>-2.7358130047060666E-2</v>
      </c>
      <c r="O750">
        <f t="shared" si="206"/>
        <v>-9.1002064896000032E-2</v>
      </c>
      <c r="P750">
        <f t="shared" si="206"/>
        <v>1.597902477950195E-2</v>
      </c>
      <c r="Q750">
        <f t="shared" si="206"/>
        <v>-1.1556767662080007E-4</v>
      </c>
      <c r="R750">
        <f t="shared" si="206"/>
        <v>-2.9166609876078381E-3</v>
      </c>
      <c r="S750">
        <f t="shared" si="206"/>
        <v>0.26521896960000002</v>
      </c>
      <c r="T750">
        <f t="shared" si="206"/>
        <v>4.2352696799999999E-2</v>
      </c>
      <c r="U750">
        <f t="shared" si="206"/>
        <v>-2.9942974464000002E-2</v>
      </c>
      <c r="V750">
        <f t="shared" si="206"/>
        <v>0.10657281220378133</v>
      </c>
      <c r="W750">
        <f t="shared" si="206"/>
        <v>-8.0578753836752809E-2</v>
      </c>
      <c r="X750">
        <f t="shared" si="206"/>
        <v>-5.8639573221521288E-2</v>
      </c>
      <c r="Y750">
        <f t="shared" si="206"/>
        <v>-0.10347458399999999</v>
      </c>
      <c r="Z750">
        <f t="shared" si="206"/>
        <v>-0.10950178560000001</v>
      </c>
      <c r="AA750">
        <f t="shared" si="205"/>
        <v>-9.2513899999999996E-2</v>
      </c>
      <c r="AB750">
        <f t="shared" si="205"/>
        <v>-7.8656000000000018E-2</v>
      </c>
      <c r="AC750">
        <f t="shared" si="205"/>
        <v>0.15965621340161731</v>
      </c>
      <c r="AD750">
        <f t="shared" si="205"/>
        <v>-0.12561643505005035</v>
      </c>
      <c r="AE750">
        <f t="shared" si="205"/>
        <v>-0.1532726016</v>
      </c>
      <c r="AF750">
        <f t="shared" si="205"/>
        <v>-0.32092987190885813</v>
      </c>
      <c r="AG750">
        <f t="shared" si="205"/>
        <v>2.1450362716160017E-3</v>
      </c>
      <c r="AH750">
        <f t="shared" si="205"/>
        <v>6.0844608000000001E-4</v>
      </c>
      <c r="AI750">
        <f t="shared" si="205"/>
        <v>3.5787731559347886E-4</v>
      </c>
      <c r="AJ750">
        <f t="shared" si="205"/>
        <v>3.0288689651841134E-2</v>
      </c>
      <c r="AK750">
        <f t="shared" si="205"/>
        <v>5.3493884414418468E-5</v>
      </c>
      <c r="AL750">
        <f t="shared" si="205"/>
        <v>4.2695517760881353E-2</v>
      </c>
      <c r="AM750">
        <f t="shared" si="205"/>
        <v>0.51176463999999999</v>
      </c>
      <c r="AN750">
        <f t="shared" si="205"/>
        <v>1.2902633472237953E-4</v>
      </c>
      <c r="AO750">
        <f t="shared" si="205"/>
        <v>-1.1500643872698477E-2</v>
      </c>
      <c r="AP750">
        <f t="shared" si="190"/>
        <v>-1.4299007242004952E-2</v>
      </c>
      <c r="AQ750">
        <f t="shared" si="204"/>
        <v>-1.7898956377398887E-2</v>
      </c>
      <c r="AR750">
        <f t="shared" si="204"/>
        <v>2.4928722424401261E-2</v>
      </c>
      <c r="AS750">
        <f t="shared" si="204"/>
        <v>-0.10134924220090666</v>
      </c>
      <c r="AT750">
        <f t="shared" si="204"/>
        <v>-1.8465696645120006E-2</v>
      </c>
      <c r="AU750">
        <f t="shared" si="204"/>
        <v>0.28878809088000007</v>
      </c>
      <c r="AV750">
        <f t="shared" si="204"/>
        <v>8.4251200409991484E-2</v>
      </c>
      <c r="AW750">
        <f t="shared" si="204"/>
        <v>-1.1399061831680006E-2</v>
      </c>
    </row>
    <row r="751" spans="1:49" x14ac:dyDescent="0.25">
      <c r="A751">
        <v>0.6</v>
      </c>
      <c r="B751">
        <v>8.5</v>
      </c>
      <c r="C751">
        <v>24.5</v>
      </c>
      <c r="D751">
        <v>1</v>
      </c>
      <c r="E751">
        <f t="shared" si="195"/>
        <v>0.65417924740484434</v>
      </c>
      <c r="F751" t="str">
        <f t="shared" si="196"/>
        <v/>
      </c>
      <c r="G751">
        <f t="shared" si="193"/>
        <v>3604980.9197669402</v>
      </c>
      <c r="H751">
        <f t="shared" si="194"/>
        <v>4997632.1111501819</v>
      </c>
      <c r="I751">
        <f t="shared" si="197"/>
        <v>0.23313397009418377</v>
      </c>
      <c r="J751">
        <f t="shared" si="198"/>
        <v>3.8023137205199807E-2</v>
      </c>
      <c r="K751">
        <f t="shared" si="206"/>
        <v>5.3671799999999999E-2</v>
      </c>
      <c r="L751">
        <f t="shared" si="206"/>
        <v>-0.19779541303588755</v>
      </c>
      <c r="M751">
        <f t="shared" si="206"/>
        <v>0.43336249999999998</v>
      </c>
      <c r="N751">
        <f t="shared" si="206"/>
        <v>-2.7358130047060666E-2</v>
      </c>
      <c r="O751">
        <f t="shared" si="206"/>
        <v>-0.14219072640000002</v>
      </c>
      <c r="P751">
        <f t="shared" si="206"/>
        <v>1.9973780974377436E-2</v>
      </c>
      <c r="Q751">
        <f t="shared" si="206"/>
        <v>-4.408557E-4</v>
      </c>
      <c r="R751">
        <f t="shared" si="206"/>
        <v>-3.6458262345097979E-3</v>
      </c>
      <c r="S751">
        <f t="shared" si="206"/>
        <v>0.41440463999999999</v>
      </c>
      <c r="T751">
        <f t="shared" si="206"/>
        <v>4.2352696799999999E-2</v>
      </c>
      <c r="U751">
        <f t="shared" si="206"/>
        <v>-5.8482371999999991E-2</v>
      </c>
      <c r="V751">
        <f t="shared" si="206"/>
        <v>0.13321601525472665</v>
      </c>
      <c r="W751">
        <f t="shared" si="206"/>
        <v>-0.100723442295941</v>
      </c>
      <c r="X751">
        <f t="shared" si="206"/>
        <v>-5.8639573221521288E-2</v>
      </c>
      <c r="Y751">
        <f t="shared" si="206"/>
        <v>-0.10347458399999999</v>
      </c>
      <c r="Z751">
        <f t="shared" si="206"/>
        <v>-0.17109653999999999</v>
      </c>
      <c r="AA751">
        <f t="shared" si="205"/>
        <v>-9.2513899999999996E-2</v>
      </c>
      <c r="AB751">
        <f t="shared" si="205"/>
        <v>-0.1229</v>
      </c>
      <c r="AC751">
        <f t="shared" si="205"/>
        <v>0.19957026675202164</v>
      </c>
      <c r="AD751">
        <f t="shared" si="205"/>
        <v>-0.12561643505005035</v>
      </c>
      <c r="AE751">
        <f t="shared" si="205"/>
        <v>-0.23948843999999997</v>
      </c>
      <c r="AF751">
        <f t="shared" si="205"/>
        <v>-0.40116233988607264</v>
      </c>
      <c r="AG751">
        <f t="shared" si="205"/>
        <v>1.0228330000000001E-2</v>
      </c>
      <c r="AH751">
        <f t="shared" si="205"/>
        <v>7.6055760000000002E-4</v>
      </c>
      <c r="AI751">
        <f t="shared" si="205"/>
        <v>1.0921548937789264E-3</v>
      </c>
      <c r="AJ751">
        <f t="shared" si="205"/>
        <v>3.0288689651841134E-2</v>
      </c>
      <c r="AK751">
        <f t="shared" si="205"/>
        <v>1.3060030374613879E-4</v>
      </c>
      <c r="AL751">
        <f t="shared" si="205"/>
        <v>5.3369397201101697E-2</v>
      </c>
      <c r="AM751">
        <f t="shared" si="205"/>
        <v>0.63970579999999999</v>
      </c>
      <c r="AN751">
        <f t="shared" si="205"/>
        <v>6.1524550782384607E-4</v>
      </c>
      <c r="AO751">
        <f t="shared" si="205"/>
        <v>-1.1500643872698477E-2</v>
      </c>
      <c r="AP751">
        <f t="shared" si="190"/>
        <v>-1.4299007242004952E-2</v>
      </c>
      <c r="AQ751">
        <f t="shared" si="204"/>
        <v>-2.7967119339685757E-2</v>
      </c>
      <c r="AR751">
        <f t="shared" si="204"/>
        <v>3.1160903030501574E-2</v>
      </c>
      <c r="AS751">
        <f t="shared" si="204"/>
        <v>-0.15835819093891662</v>
      </c>
      <c r="AT751">
        <f t="shared" si="204"/>
        <v>-4.5082267199999998E-2</v>
      </c>
      <c r="AU751">
        <f t="shared" si="204"/>
        <v>0.56403924000000005</v>
      </c>
      <c r="AV751">
        <f t="shared" si="204"/>
        <v>0.13164250064061164</v>
      </c>
      <c r="AW751">
        <f t="shared" si="204"/>
        <v>-4.3483969999999997E-2</v>
      </c>
    </row>
    <row r="752" spans="1:49" x14ac:dyDescent="0.25">
      <c r="A752">
        <v>0.6</v>
      </c>
      <c r="B752">
        <v>8.5</v>
      </c>
      <c r="C752">
        <v>24.5</v>
      </c>
      <c r="D752">
        <v>1.2</v>
      </c>
      <c r="E752">
        <f t="shared" si="195"/>
        <v>0.65417924740484434</v>
      </c>
      <c r="F752" t="str">
        <f t="shared" si="196"/>
        <v/>
      </c>
      <c r="G752">
        <f t="shared" si="193"/>
        <v>5112288.9726678291</v>
      </c>
      <c r="H752">
        <f t="shared" si="194"/>
        <v>7978718.8000746137</v>
      </c>
      <c r="I752">
        <f t="shared" si="197"/>
        <v>0.33061152083540551</v>
      </c>
      <c r="J752">
        <f t="shared" si="198"/>
        <v>6.0703931964116435E-2</v>
      </c>
      <c r="K752">
        <f t="shared" si="206"/>
        <v>5.3671799999999999E-2</v>
      </c>
      <c r="L752">
        <f t="shared" si="206"/>
        <v>-0.19779541303588755</v>
      </c>
      <c r="M752">
        <f t="shared" si="206"/>
        <v>0.52003499999999991</v>
      </c>
      <c r="N752">
        <f t="shared" si="206"/>
        <v>-2.7358130047060666E-2</v>
      </c>
      <c r="O752">
        <f t="shared" si="206"/>
        <v>-0.20475464601600002</v>
      </c>
      <c r="P752">
        <f t="shared" si="206"/>
        <v>2.3968537169252926E-2</v>
      </c>
      <c r="Q752">
        <f t="shared" si="206"/>
        <v>-1.3163880665087999E-3</v>
      </c>
      <c r="R752">
        <f t="shared" si="206"/>
        <v>-4.3749914814117576E-3</v>
      </c>
      <c r="S752">
        <f t="shared" si="206"/>
        <v>0.59674268159999999</v>
      </c>
      <c r="T752">
        <f t="shared" si="206"/>
        <v>4.2352696799999999E-2</v>
      </c>
      <c r="U752">
        <f t="shared" si="206"/>
        <v>-0.10105753881599998</v>
      </c>
      <c r="V752">
        <f t="shared" si="206"/>
        <v>0.15985921830567199</v>
      </c>
      <c r="W752">
        <f t="shared" si="206"/>
        <v>-0.1208681307551292</v>
      </c>
      <c r="X752">
        <f t="shared" si="206"/>
        <v>-5.8639573221521288E-2</v>
      </c>
      <c r="Y752">
        <f t="shared" si="206"/>
        <v>-0.10347458399999999</v>
      </c>
      <c r="Z752">
        <f t="shared" si="206"/>
        <v>-0.24637901759999997</v>
      </c>
      <c r="AA752">
        <f t="shared" si="205"/>
        <v>-9.2513899999999996E-2</v>
      </c>
      <c r="AB752">
        <f t="shared" si="205"/>
        <v>-0.17697599999999999</v>
      </c>
      <c r="AC752">
        <f t="shared" si="205"/>
        <v>0.23948432010242596</v>
      </c>
      <c r="AD752">
        <f t="shared" si="205"/>
        <v>-0.12561643505005035</v>
      </c>
      <c r="AE752">
        <f t="shared" si="205"/>
        <v>-0.34486335359999992</v>
      </c>
      <c r="AF752">
        <f t="shared" si="205"/>
        <v>-0.48139480786328714</v>
      </c>
      <c r="AG752">
        <f t="shared" si="205"/>
        <v>3.6649955672064E-2</v>
      </c>
      <c r="AH752">
        <f t="shared" si="205"/>
        <v>9.1266912000000002E-4</v>
      </c>
      <c r="AI752">
        <f t="shared" si="205"/>
        <v>2.7176308652879784E-3</v>
      </c>
      <c r="AJ752">
        <f t="shared" si="205"/>
        <v>3.0288689651841134E-2</v>
      </c>
      <c r="AK752">
        <f t="shared" si="205"/>
        <v>2.7081278984799337E-4</v>
      </c>
      <c r="AL752">
        <f t="shared" si="205"/>
        <v>6.4043276641322033E-2</v>
      </c>
      <c r="AM752">
        <f t="shared" si="205"/>
        <v>0.76764695999999999</v>
      </c>
      <c r="AN752">
        <f t="shared" si="205"/>
        <v>2.2045358909206546E-3</v>
      </c>
      <c r="AO752">
        <f t="shared" si="205"/>
        <v>-1.1500643872698477E-2</v>
      </c>
      <c r="AP752">
        <f t="shared" si="190"/>
        <v>-1.4299007242004952E-2</v>
      </c>
      <c r="AQ752">
        <f t="shared" si="204"/>
        <v>-4.0272651849147488E-2</v>
      </c>
      <c r="AR752">
        <f t="shared" si="204"/>
        <v>3.739308363660189E-2</v>
      </c>
      <c r="AS752">
        <f t="shared" si="204"/>
        <v>-0.22803579495203996</v>
      </c>
      <c r="AT752">
        <f t="shared" si="204"/>
        <v>-9.3482589265919985E-2</v>
      </c>
      <c r="AU752">
        <f t="shared" si="204"/>
        <v>0.97465980672000008</v>
      </c>
      <c r="AV752">
        <f t="shared" si="204"/>
        <v>0.18956520092248075</v>
      </c>
      <c r="AW752">
        <f t="shared" si="204"/>
        <v>-0.12984243867647999</v>
      </c>
    </row>
    <row r="753" spans="1:49" x14ac:dyDescent="0.25">
      <c r="A753">
        <v>0.6</v>
      </c>
      <c r="B753">
        <v>8.5</v>
      </c>
      <c r="C753">
        <v>24.5</v>
      </c>
      <c r="D753">
        <v>1.4</v>
      </c>
      <c r="E753">
        <f t="shared" si="195"/>
        <v>0.65417924740484434</v>
      </c>
      <c r="F753" t="str">
        <f t="shared" si="196"/>
        <v/>
      </c>
      <c r="G753">
        <f t="shared" si="193"/>
        <v>6466805.0375310685</v>
      </c>
      <c r="H753">
        <f t="shared" si="194"/>
        <v>11427998.967484133</v>
      </c>
      <c r="I753">
        <f t="shared" si="197"/>
        <v>0.41820801989768991</v>
      </c>
      <c r="J753">
        <f t="shared" si="198"/>
        <v>8.6946850639937623E-2</v>
      </c>
      <c r="K753">
        <f t="shared" si="206"/>
        <v>5.3671799999999999E-2</v>
      </c>
      <c r="L753">
        <f t="shared" si="206"/>
        <v>-0.19779541303588755</v>
      </c>
      <c r="M753">
        <f t="shared" si="206"/>
        <v>0.60670749999999996</v>
      </c>
      <c r="N753">
        <f t="shared" si="206"/>
        <v>-2.7358130047060666E-2</v>
      </c>
      <c r="O753">
        <f t="shared" si="206"/>
        <v>-0.27869382374399998</v>
      </c>
      <c r="P753">
        <f t="shared" si="206"/>
        <v>2.7963293364128408E-2</v>
      </c>
      <c r="Q753">
        <f t="shared" si="206"/>
        <v>-3.3194388639551987E-3</v>
      </c>
      <c r="R753">
        <f t="shared" si="206"/>
        <v>-5.1041567283137169E-3</v>
      </c>
      <c r="S753">
        <f t="shared" si="206"/>
        <v>0.81223309439999991</v>
      </c>
      <c r="T753">
        <f t="shared" si="206"/>
        <v>4.2352696799999999E-2</v>
      </c>
      <c r="U753">
        <f t="shared" si="206"/>
        <v>-0.16047562876799992</v>
      </c>
      <c r="V753">
        <f t="shared" si="206"/>
        <v>0.18650242135661729</v>
      </c>
      <c r="W753">
        <f t="shared" si="206"/>
        <v>-0.14101281921431738</v>
      </c>
      <c r="X753">
        <f t="shared" si="206"/>
        <v>-5.8639573221521288E-2</v>
      </c>
      <c r="Y753">
        <f t="shared" si="206"/>
        <v>-0.10347458399999999</v>
      </c>
      <c r="Z753">
        <f t="shared" si="206"/>
        <v>-0.33534921839999993</v>
      </c>
      <c r="AA753">
        <f t="shared" si="205"/>
        <v>-9.2513899999999996E-2</v>
      </c>
      <c r="AB753">
        <f t="shared" si="205"/>
        <v>-0.24088399999999996</v>
      </c>
      <c r="AC753">
        <f t="shared" si="205"/>
        <v>0.27939837345283031</v>
      </c>
      <c r="AD753">
        <f t="shared" si="205"/>
        <v>-0.12561643505005035</v>
      </c>
      <c r="AE753">
        <f t="shared" si="205"/>
        <v>-0.46939734239999986</v>
      </c>
      <c r="AF753">
        <f t="shared" si="205"/>
        <v>-0.56162727584050176</v>
      </c>
      <c r="AG753">
        <f t="shared" si="205"/>
        <v>0.10782041053683195</v>
      </c>
      <c r="AH753">
        <f t="shared" si="205"/>
        <v>1.06478064E-3</v>
      </c>
      <c r="AI753">
        <f t="shared" si="205"/>
        <v>5.8738711359175716E-3</v>
      </c>
      <c r="AJ753">
        <f t="shared" si="205"/>
        <v>3.0288689651841134E-2</v>
      </c>
      <c r="AK753">
        <f t="shared" si="205"/>
        <v>5.0171412687116657E-4</v>
      </c>
      <c r="AL753">
        <f t="shared" si="205"/>
        <v>7.4717156081542363E-2</v>
      </c>
      <c r="AM753">
        <f t="shared" si="205"/>
        <v>0.89558811999999988</v>
      </c>
      <c r="AN753">
        <f t="shared" si="205"/>
        <v>6.4855184799970985E-3</v>
      </c>
      <c r="AO753">
        <f t="shared" si="205"/>
        <v>-1.1500643872698477E-2</v>
      </c>
      <c r="AP753">
        <f t="shared" si="190"/>
        <v>-1.4299007242004952E-2</v>
      </c>
      <c r="AQ753">
        <f t="shared" si="204"/>
        <v>-5.4815553905784083E-2</v>
      </c>
      <c r="AR753">
        <f t="shared" si="204"/>
        <v>4.3625264242702196E-2</v>
      </c>
      <c r="AS753">
        <f t="shared" si="204"/>
        <v>-0.31038205424027659</v>
      </c>
      <c r="AT753">
        <f t="shared" si="204"/>
        <v>-0.17318803767551993</v>
      </c>
      <c r="AU753">
        <f t="shared" si="204"/>
        <v>1.5477236745599998</v>
      </c>
      <c r="AV753">
        <f t="shared" si="204"/>
        <v>0.2580193012555988</v>
      </c>
      <c r="AW753">
        <f t="shared" si="204"/>
        <v>-0.32741411753791982</v>
      </c>
    </row>
    <row r="754" spans="1:49" x14ac:dyDescent="0.25">
      <c r="A754">
        <v>0.6</v>
      </c>
      <c r="B754">
        <v>8.5</v>
      </c>
      <c r="C754">
        <v>24.5</v>
      </c>
      <c r="D754">
        <v>1.6</v>
      </c>
      <c r="E754">
        <f t="shared" si="195"/>
        <v>0.65417924740484434</v>
      </c>
      <c r="F754" t="str">
        <f t="shared" si="196"/>
        <v/>
      </c>
      <c r="G754">
        <f t="shared" si="193"/>
        <v>7610488.6099837171</v>
      </c>
      <c r="H754">
        <f t="shared" si="194"/>
        <v>15046931.72458736</v>
      </c>
      <c r="I754">
        <f t="shared" si="197"/>
        <v>0.49216999021364449</v>
      </c>
      <c r="J754">
        <f t="shared" si="198"/>
        <v>0.11448052532814096</v>
      </c>
      <c r="K754">
        <f t="shared" si="206"/>
        <v>5.3671799999999999E-2</v>
      </c>
      <c r="L754">
        <f t="shared" si="206"/>
        <v>-0.19779541303588755</v>
      </c>
      <c r="M754">
        <f t="shared" si="206"/>
        <v>0.69338</v>
      </c>
      <c r="N754">
        <f t="shared" si="206"/>
        <v>-2.7358130047060666E-2</v>
      </c>
      <c r="O754">
        <f t="shared" si="206"/>
        <v>-0.36400825958400013</v>
      </c>
      <c r="P754">
        <f t="shared" si="206"/>
        <v>3.1958049559003901E-2</v>
      </c>
      <c r="Q754">
        <f t="shared" si="206"/>
        <v>-7.3963313037312042E-3</v>
      </c>
      <c r="R754">
        <f t="shared" si="206"/>
        <v>-5.8333219752156763E-3</v>
      </c>
      <c r="S754">
        <f t="shared" si="206"/>
        <v>1.0608758784000001</v>
      </c>
      <c r="T754">
        <f t="shared" si="206"/>
        <v>4.2352696799999999E-2</v>
      </c>
      <c r="U754">
        <f t="shared" si="206"/>
        <v>-0.23954379571200002</v>
      </c>
      <c r="V754">
        <f t="shared" si="206"/>
        <v>0.21314562440756266</v>
      </c>
      <c r="W754">
        <f t="shared" si="206"/>
        <v>-0.16115750767350562</v>
      </c>
      <c r="X754">
        <f t="shared" si="206"/>
        <v>-5.8639573221521288E-2</v>
      </c>
      <c r="Y754">
        <f t="shared" si="206"/>
        <v>-0.10347458399999999</v>
      </c>
      <c r="Z754">
        <f t="shared" si="206"/>
        <v>-0.43800714240000005</v>
      </c>
      <c r="AA754">
        <f t="shared" si="205"/>
        <v>-9.2513899999999996E-2</v>
      </c>
      <c r="AB754">
        <f t="shared" si="205"/>
        <v>-0.31462400000000007</v>
      </c>
      <c r="AC754">
        <f t="shared" si="205"/>
        <v>0.31931242680323463</v>
      </c>
      <c r="AD754">
        <f t="shared" si="205"/>
        <v>-0.12561643505005035</v>
      </c>
      <c r="AE754">
        <f t="shared" si="205"/>
        <v>-0.61309040640000001</v>
      </c>
      <c r="AF754">
        <f t="shared" si="205"/>
        <v>-0.64185974381771627</v>
      </c>
      <c r="AG754">
        <f t="shared" si="205"/>
        <v>0.27456464276684822</v>
      </c>
      <c r="AH754">
        <f t="shared" si="205"/>
        <v>1.21689216E-3</v>
      </c>
      <c r="AI754">
        <f t="shared" si="205"/>
        <v>1.1452074098991323E-2</v>
      </c>
      <c r="AJ754">
        <f t="shared" si="205"/>
        <v>3.0288689651841134E-2</v>
      </c>
      <c r="AK754">
        <f t="shared" si="205"/>
        <v>8.5590215063069549E-4</v>
      </c>
      <c r="AL754">
        <f t="shared" si="205"/>
        <v>8.5391035521762707E-2</v>
      </c>
      <c r="AM754">
        <f t="shared" si="205"/>
        <v>1.02352928</v>
      </c>
      <c r="AN754">
        <f t="shared" si="205"/>
        <v>1.651537084446458E-2</v>
      </c>
      <c r="AO754">
        <f t="shared" si="205"/>
        <v>-1.1500643872698477E-2</v>
      </c>
      <c r="AP754">
        <f t="shared" si="190"/>
        <v>-1.4299007242004952E-2</v>
      </c>
      <c r="AQ754">
        <f t="shared" si="204"/>
        <v>-7.1595825509595548E-2</v>
      </c>
      <c r="AR754">
        <f t="shared" si="204"/>
        <v>4.9857444848802522E-2</v>
      </c>
      <c r="AS754">
        <f t="shared" si="204"/>
        <v>-0.40539696880362663</v>
      </c>
      <c r="AT754">
        <f t="shared" si="204"/>
        <v>-0.2954511463219201</v>
      </c>
      <c r="AU754">
        <f t="shared" si="204"/>
        <v>2.3103047270400006</v>
      </c>
      <c r="AV754">
        <f t="shared" si="204"/>
        <v>0.33700480163996593</v>
      </c>
      <c r="AW754">
        <f t="shared" si="204"/>
        <v>-0.72953995722752041</v>
      </c>
    </row>
    <row r="755" spans="1:49" x14ac:dyDescent="0.25">
      <c r="A755">
        <v>0.6</v>
      </c>
      <c r="B755">
        <v>8.5</v>
      </c>
      <c r="C755">
        <v>25</v>
      </c>
      <c r="D755">
        <v>0.4</v>
      </c>
      <c r="E755">
        <f t="shared" si="195"/>
        <v>0.66752984429065743</v>
      </c>
      <c r="F755" t="str">
        <f t="shared" si="196"/>
        <v/>
      </c>
      <c r="G755">
        <f t="shared" si="193"/>
        <v>-1436165.2823482482</v>
      </c>
      <c r="H755">
        <f t="shared" si="194"/>
        <v>-558203.99881481682</v>
      </c>
      <c r="I755">
        <f t="shared" si="197"/>
        <v>-9.2876750650576906E-2</v>
      </c>
      <c r="J755">
        <f t="shared" si="198"/>
        <v>-4.2469447056882733E-3</v>
      </c>
      <c r="K755">
        <f t="shared" si="206"/>
        <v>5.3671799999999999E-2</v>
      </c>
      <c r="L755">
        <f t="shared" si="206"/>
        <v>-0.20183205411825259</v>
      </c>
      <c r="M755">
        <f t="shared" si="206"/>
        <v>0.173345</v>
      </c>
      <c r="N755">
        <f t="shared" si="206"/>
        <v>-2.8486182889484235E-2</v>
      </c>
      <c r="O755">
        <f t="shared" si="206"/>
        <v>-2.2750516224000008E-2</v>
      </c>
      <c r="P755">
        <f t="shared" si="206"/>
        <v>8.4887168502823778E-3</v>
      </c>
      <c r="Q755">
        <f t="shared" si="206"/>
        <v>-1.805744947200001E-6</v>
      </c>
      <c r="R755">
        <f t="shared" si="206"/>
        <v>-1.5810720242163592E-3</v>
      </c>
      <c r="S755">
        <f t="shared" si="206"/>
        <v>6.6304742400000005E-2</v>
      </c>
      <c r="T755">
        <f t="shared" si="206"/>
        <v>4.2352696799999999E-2</v>
      </c>
      <c r="U755">
        <f t="shared" si="206"/>
        <v>-3.7428718080000003E-3</v>
      </c>
      <c r="V755">
        <f t="shared" si="206"/>
        <v>5.4373883777439451E-2</v>
      </c>
      <c r="W755">
        <f t="shared" si="206"/>
        <v>-4.1111609100384076E-2</v>
      </c>
      <c r="X755">
        <f t="shared" si="206"/>
        <v>-6.105744816901424E-2</v>
      </c>
      <c r="Y755">
        <f t="shared" si="206"/>
        <v>-0.10347458399999999</v>
      </c>
      <c r="Z755">
        <f t="shared" si="206"/>
        <v>-2.7375446400000003E-2</v>
      </c>
      <c r="AA755">
        <f t="shared" si="205"/>
        <v>-9.2513899999999996E-2</v>
      </c>
      <c r="AB755">
        <f t="shared" si="205"/>
        <v>-1.9664000000000004E-2</v>
      </c>
      <c r="AC755">
        <f t="shared" si="205"/>
        <v>8.1457251735519029E-2</v>
      </c>
      <c r="AD755">
        <f t="shared" si="205"/>
        <v>-0.13079595486260967</v>
      </c>
      <c r="AE755">
        <f t="shared" si="205"/>
        <v>-3.8318150400000001E-2</v>
      </c>
      <c r="AF755">
        <f t="shared" si="205"/>
        <v>-0.16373973056574392</v>
      </c>
      <c r="AG755">
        <f t="shared" si="205"/>
        <v>1.6758095872000014E-5</v>
      </c>
      <c r="AH755">
        <f t="shared" si="205"/>
        <v>3.0422304000000001E-4</v>
      </c>
      <c r="AI755">
        <f t="shared" si="205"/>
        <v>1.1644800200225127E-5</v>
      </c>
      <c r="AJ755">
        <f t="shared" si="205"/>
        <v>3.0906826175348092E-2</v>
      </c>
      <c r="AK755">
        <f t="shared" si="205"/>
        <v>3.6247649484140398E-6</v>
      </c>
      <c r="AL755">
        <f t="shared" si="205"/>
        <v>2.2227987172470504E-2</v>
      </c>
      <c r="AM755">
        <f t="shared" si="205"/>
        <v>0.25588232</v>
      </c>
      <c r="AN755">
        <f t="shared" si="205"/>
        <v>1.0285900408352959E-6</v>
      </c>
      <c r="AO755">
        <f t="shared" si="205"/>
        <v>-1.173535089050865E-2</v>
      </c>
      <c r="AP755">
        <f t="shared" si="190"/>
        <v>-1.5502494407444578E-2</v>
      </c>
      <c r="AQ755">
        <f t="shared" si="204"/>
        <v>-4.6592452044457739E-3</v>
      </c>
      <c r="AR755">
        <f t="shared" si="204"/>
        <v>1.3243165275736116E-2</v>
      </c>
      <c r="AS755">
        <f t="shared" si="204"/>
        <v>-2.5854398520639452E-2</v>
      </c>
      <c r="AT755">
        <f t="shared" si="204"/>
        <v>-1.1541060403200004E-3</v>
      </c>
      <c r="AU755">
        <f t="shared" si="204"/>
        <v>3.6098511360000009E-2</v>
      </c>
      <c r="AV755">
        <f t="shared" si="204"/>
        <v>2.1492653165814151E-2</v>
      </c>
      <c r="AW755">
        <f t="shared" si="204"/>
        <v>-1.781103411200001E-4</v>
      </c>
    </row>
    <row r="756" spans="1:49" x14ac:dyDescent="0.25">
      <c r="A756">
        <v>0.6</v>
      </c>
      <c r="B756">
        <v>8.5</v>
      </c>
      <c r="C756">
        <v>25</v>
      </c>
      <c r="D756">
        <v>0.6</v>
      </c>
      <c r="E756">
        <f t="shared" si="195"/>
        <v>0.66752984429065743</v>
      </c>
      <c r="F756" t="str">
        <f t="shared" si="196"/>
        <v/>
      </c>
      <c r="G756">
        <f t="shared" si="193"/>
        <v>234979.27901812381</v>
      </c>
      <c r="H756">
        <f t="shared" si="194"/>
        <v>762813.24284117483</v>
      </c>
      <c r="I756">
        <f t="shared" si="197"/>
        <v>1.5196100458391815E-2</v>
      </c>
      <c r="J756">
        <f t="shared" si="198"/>
        <v>5.8036590027868472E-3</v>
      </c>
      <c r="K756">
        <f t="shared" si="206"/>
        <v>5.3671799999999999E-2</v>
      </c>
      <c r="L756">
        <f t="shared" si="206"/>
        <v>-0.20183205411825259</v>
      </c>
      <c r="M756">
        <f t="shared" si="206"/>
        <v>0.26001749999999996</v>
      </c>
      <c r="N756">
        <f t="shared" si="206"/>
        <v>-2.8486182889484235E-2</v>
      </c>
      <c r="O756">
        <f t="shared" si="206"/>
        <v>-5.1188661504000005E-2</v>
      </c>
      <c r="P756">
        <f t="shared" si="206"/>
        <v>1.2733075275423568E-2</v>
      </c>
      <c r="Q756">
        <f t="shared" si="206"/>
        <v>-2.0568563539199999E-5</v>
      </c>
      <c r="R756">
        <f t="shared" si="206"/>
        <v>-2.3716080363245387E-3</v>
      </c>
      <c r="S756">
        <f t="shared" si="206"/>
        <v>0.1491856704</v>
      </c>
      <c r="T756">
        <f t="shared" si="206"/>
        <v>4.2352696799999999E-2</v>
      </c>
      <c r="U756">
        <f t="shared" si="206"/>
        <v>-1.2632192351999997E-2</v>
      </c>
      <c r="V756">
        <f t="shared" si="206"/>
        <v>8.1560825666159159E-2</v>
      </c>
      <c r="W756">
        <f t="shared" si="206"/>
        <v>-6.1667413650576118E-2</v>
      </c>
      <c r="X756">
        <f t="shared" si="206"/>
        <v>-6.105744816901424E-2</v>
      </c>
      <c r="Y756">
        <f t="shared" si="206"/>
        <v>-0.10347458399999999</v>
      </c>
      <c r="Z756">
        <f t="shared" si="206"/>
        <v>-6.1594754399999993E-2</v>
      </c>
      <c r="AA756">
        <f t="shared" si="205"/>
        <v>-9.2513899999999996E-2</v>
      </c>
      <c r="AB756">
        <f t="shared" si="205"/>
        <v>-4.4243999999999999E-2</v>
      </c>
      <c r="AC756">
        <f t="shared" si="205"/>
        <v>0.12218587760327854</v>
      </c>
      <c r="AD756">
        <f t="shared" si="205"/>
        <v>-0.13079595486260967</v>
      </c>
      <c r="AE756">
        <f t="shared" si="205"/>
        <v>-8.6215838399999981E-2</v>
      </c>
      <c r="AF756">
        <f t="shared" si="205"/>
        <v>-0.24560959584861586</v>
      </c>
      <c r="AG756">
        <f t="shared" si="205"/>
        <v>2.86327778688E-4</v>
      </c>
      <c r="AH756">
        <f t="shared" si="205"/>
        <v>4.5633456000000001E-4</v>
      </c>
      <c r="AI756">
        <f t="shared" si="205"/>
        <v>8.8427701520459506E-5</v>
      </c>
      <c r="AJ756">
        <f t="shared" si="205"/>
        <v>3.0906826175348092E-2</v>
      </c>
      <c r="AK756">
        <f t="shared" si="205"/>
        <v>1.8350372551346068E-5</v>
      </c>
      <c r="AL756">
        <f t="shared" si="205"/>
        <v>3.3341980758705758E-2</v>
      </c>
      <c r="AM756">
        <f t="shared" si="205"/>
        <v>0.38382347999999999</v>
      </c>
      <c r="AN756">
        <f t="shared" si="205"/>
        <v>1.7574425150834298E-5</v>
      </c>
      <c r="AO756">
        <f t="shared" si="205"/>
        <v>-1.173535089050865E-2</v>
      </c>
      <c r="AP756">
        <f t="shared" si="190"/>
        <v>-1.5502494407444578E-2</v>
      </c>
      <c r="AQ756">
        <f t="shared" si="204"/>
        <v>-1.0483301710002989E-2</v>
      </c>
      <c r="AR756">
        <f t="shared" si="204"/>
        <v>1.9864747913604174E-2</v>
      </c>
      <c r="AS756">
        <f t="shared" si="204"/>
        <v>-5.817239667143876E-2</v>
      </c>
      <c r="AT756">
        <f t="shared" si="204"/>
        <v>-5.8426618291199991E-3</v>
      </c>
      <c r="AU756">
        <f t="shared" si="204"/>
        <v>0.12183247584000001</v>
      </c>
      <c r="AV756">
        <f t="shared" si="204"/>
        <v>4.8358469623081823E-2</v>
      </c>
      <c r="AW756">
        <f t="shared" si="204"/>
        <v>-2.0287881043199998E-3</v>
      </c>
    </row>
    <row r="757" spans="1:49" x14ac:dyDescent="0.25">
      <c r="A757">
        <v>0.6</v>
      </c>
      <c r="B757">
        <v>8.5</v>
      </c>
      <c r="C757">
        <v>25</v>
      </c>
      <c r="D757">
        <v>0.8</v>
      </c>
      <c r="E757">
        <f t="shared" si="195"/>
        <v>0.66752984429065743</v>
      </c>
      <c r="F757">
        <f t="shared" si="196"/>
        <v>0.80341603284898877</v>
      </c>
      <c r="G757">
        <f t="shared" si="193"/>
        <v>1899810.121037507</v>
      </c>
      <c r="H757">
        <f t="shared" si="194"/>
        <v>2533146.8701190148</v>
      </c>
      <c r="I757">
        <f t="shared" si="197"/>
        <v>0.12286064359287086</v>
      </c>
      <c r="J757">
        <f t="shared" si="198"/>
        <v>1.9272765353928897E-2</v>
      </c>
      <c r="K757">
        <f t="shared" si="206"/>
        <v>5.3671799999999999E-2</v>
      </c>
      <c r="L757">
        <f t="shared" si="206"/>
        <v>-0.20183205411825259</v>
      </c>
      <c r="M757">
        <f t="shared" si="206"/>
        <v>0.34669</v>
      </c>
      <c r="N757">
        <f t="shared" si="206"/>
        <v>-2.8486182889484235E-2</v>
      </c>
      <c r="O757">
        <f t="shared" si="206"/>
        <v>-9.1002064896000032E-2</v>
      </c>
      <c r="P757">
        <f t="shared" si="206"/>
        <v>1.6977433700564756E-2</v>
      </c>
      <c r="Q757">
        <f t="shared" si="206"/>
        <v>-1.1556767662080007E-4</v>
      </c>
      <c r="R757">
        <f t="shared" si="206"/>
        <v>-3.1621440484327183E-3</v>
      </c>
      <c r="S757">
        <f t="shared" si="206"/>
        <v>0.26521896960000002</v>
      </c>
      <c r="T757">
        <f t="shared" si="206"/>
        <v>4.2352696799999999E-2</v>
      </c>
      <c r="U757">
        <f t="shared" si="206"/>
        <v>-2.9942974464000002E-2</v>
      </c>
      <c r="V757">
        <f t="shared" si="206"/>
        <v>0.1087477675548789</v>
      </c>
      <c r="W757">
        <f t="shared" si="206"/>
        <v>-8.2223218200768153E-2</v>
      </c>
      <c r="X757">
        <f t="shared" si="206"/>
        <v>-6.105744816901424E-2</v>
      </c>
      <c r="Y757">
        <f t="shared" si="206"/>
        <v>-0.10347458399999999</v>
      </c>
      <c r="Z757">
        <f t="shared" si="206"/>
        <v>-0.10950178560000001</v>
      </c>
      <c r="AA757">
        <f t="shared" si="205"/>
        <v>-9.2513899999999996E-2</v>
      </c>
      <c r="AB757">
        <f t="shared" si="205"/>
        <v>-7.8656000000000018E-2</v>
      </c>
      <c r="AC757">
        <f t="shared" si="205"/>
        <v>0.16291450347103806</v>
      </c>
      <c r="AD757">
        <f t="shared" si="205"/>
        <v>-0.13079595486260967</v>
      </c>
      <c r="AE757">
        <f t="shared" si="205"/>
        <v>-0.1532726016</v>
      </c>
      <c r="AF757">
        <f t="shared" si="205"/>
        <v>-0.32747946113148785</v>
      </c>
      <c r="AG757">
        <f t="shared" si="205"/>
        <v>2.1450362716160017E-3</v>
      </c>
      <c r="AH757">
        <f t="shared" si="205"/>
        <v>6.0844608000000001E-4</v>
      </c>
      <c r="AI757">
        <f t="shared" si="205"/>
        <v>3.7263360640720405E-4</v>
      </c>
      <c r="AJ757">
        <f t="shared" si="205"/>
        <v>3.0906826175348092E-2</v>
      </c>
      <c r="AK757">
        <f t="shared" si="205"/>
        <v>5.7996239174624636E-5</v>
      </c>
      <c r="AL757">
        <f t="shared" si="205"/>
        <v>4.4455974344941009E-2</v>
      </c>
      <c r="AM757">
        <f t="shared" si="205"/>
        <v>0.51176463999999999</v>
      </c>
      <c r="AN757">
        <f t="shared" si="205"/>
        <v>1.3165952522691787E-4</v>
      </c>
      <c r="AO757">
        <f t="shared" si="205"/>
        <v>-1.173535089050865E-2</v>
      </c>
      <c r="AP757">
        <f t="shared" si="190"/>
        <v>-1.5502494407444578E-2</v>
      </c>
      <c r="AQ757">
        <f t="shared" si="204"/>
        <v>-1.8636980817783096E-2</v>
      </c>
      <c r="AR757">
        <f t="shared" si="204"/>
        <v>2.6486330551472231E-2</v>
      </c>
      <c r="AS757">
        <f t="shared" si="204"/>
        <v>-0.10341759408255781</v>
      </c>
      <c r="AT757">
        <f t="shared" si="204"/>
        <v>-1.8465696645120006E-2</v>
      </c>
      <c r="AU757">
        <f t="shared" si="204"/>
        <v>0.28878809088000007</v>
      </c>
      <c r="AV757">
        <f t="shared" si="204"/>
        <v>8.5970612663256604E-2</v>
      </c>
      <c r="AW757">
        <f t="shared" si="204"/>
        <v>-1.1399061831680006E-2</v>
      </c>
    </row>
    <row r="758" spans="1:49" x14ac:dyDescent="0.25">
      <c r="A758">
        <v>0.6</v>
      </c>
      <c r="B758">
        <v>8.5</v>
      </c>
      <c r="C758">
        <v>25</v>
      </c>
      <c r="D758">
        <v>1</v>
      </c>
      <c r="E758">
        <f t="shared" si="195"/>
        <v>0.66752984429065743</v>
      </c>
      <c r="F758" t="str">
        <f t="shared" si="196"/>
        <v/>
      </c>
      <c r="G758">
        <f t="shared" si="193"/>
        <v>3512537.7226630766</v>
      </c>
      <c r="H758">
        <f t="shared" si="194"/>
        <v>4897793.9014782133</v>
      </c>
      <c r="I758">
        <f t="shared" si="197"/>
        <v>0.22715567228105246</v>
      </c>
      <c r="J758">
        <f t="shared" si="198"/>
        <v>3.7263545090324209E-2</v>
      </c>
      <c r="K758">
        <f t="shared" si="206"/>
        <v>5.3671799999999999E-2</v>
      </c>
      <c r="L758">
        <f t="shared" si="206"/>
        <v>-0.20183205411825259</v>
      </c>
      <c r="M758">
        <f t="shared" si="206"/>
        <v>0.43336249999999998</v>
      </c>
      <c r="N758">
        <f t="shared" si="206"/>
        <v>-2.8486182889484235E-2</v>
      </c>
      <c r="O758">
        <f t="shared" si="206"/>
        <v>-0.14219072640000002</v>
      </c>
      <c r="P758">
        <f t="shared" si="206"/>
        <v>2.1221792125705945E-2</v>
      </c>
      <c r="Q758">
        <f t="shared" si="206"/>
        <v>-4.408557E-4</v>
      </c>
      <c r="R758">
        <f t="shared" si="206"/>
        <v>-3.9526800605408979E-3</v>
      </c>
      <c r="S758">
        <f t="shared" si="206"/>
        <v>0.41440463999999999</v>
      </c>
      <c r="T758">
        <f t="shared" si="206"/>
        <v>4.2352696799999999E-2</v>
      </c>
      <c r="U758">
        <f t="shared" si="206"/>
        <v>-5.8482371999999991E-2</v>
      </c>
      <c r="V758">
        <f t="shared" si="206"/>
        <v>0.13593470944359862</v>
      </c>
      <c r="W758">
        <f t="shared" si="206"/>
        <v>-0.10277902275096019</v>
      </c>
      <c r="X758">
        <f t="shared" si="206"/>
        <v>-6.105744816901424E-2</v>
      </c>
      <c r="Y758">
        <f t="shared" si="206"/>
        <v>-0.10347458399999999</v>
      </c>
      <c r="Z758">
        <f t="shared" si="206"/>
        <v>-0.17109653999999999</v>
      </c>
      <c r="AA758">
        <f t="shared" si="205"/>
        <v>-9.2513899999999996E-2</v>
      </c>
      <c r="AB758">
        <f t="shared" si="205"/>
        <v>-0.1229</v>
      </c>
      <c r="AC758">
        <f t="shared" si="205"/>
        <v>0.20364312933879758</v>
      </c>
      <c r="AD758">
        <f t="shared" si="205"/>
        <v>-0.13079595486260967</v>
      </c>
      <c r="AE758">
        <f t="shared" si="205"/>
        <v>-0.23948843999999997</v>
      </c>
      <c r="AF758">
        <f t="shared" si="205"/>
        <v>-0.40934932641435984</v>
      </c>
      <c r="AG758">
        <f t="shared" si="205"/>
        <v>1.0228330000000001E-2</v>
      </c>
      <c r="AH758">
        <f t="shared" si="205"/>
        <v>7.6055760000000002E-4</v>
      </c>
      <c r="AI758">
        <f t="shared" si="205"/>
        <v>1.1371875195532344E-3</v>
      </c>
      <c r="AJ758">
        <f t="shared" si="205"/>
        <v>3.0906826175348092E-2</v>
      </c>
      <c r="AK758">
        <f t="shared" si="205"/>
        <v>1.4159238079742339E-4</v>
      </c>
      <c r="AL758">
        <f t="shared" si="205"/>
        <v>5.5569967931176266E-2</v>
      </c>
      <c r="AM758">
        <f t="shared" si="205"/>
        <v>0.63970579999999999</v>
      </c>
      <c r="AN758">
        <f t="shared" si="205"/>
        <v>6.2780153859576119E-4</v>
      </c>
      <c r="AO758">
        <f t="shared" si="205"/>
        <v>-1.173535089050865E-2</v>
      </c>
      <c r="AP758">
        <f t="shared" si="190"/>
        <v>-1.5502494407444578E-2</v>
      </c>
      <c r="AQ758">
        <f t="shared" si="204"/>
        <v>-2.9120282527786083E-2</v>
      </c>
      <c r="AR758">
        <f t="shared" si="204"/>
        <v>3.3107913189340282E-2</v>
      </c>
      <c r="AS758">
        <f t="shared" si="204"/>
        <v>-0.16158999075399655</v>
      </c>
      <c r="AT758">
        <f t="shared" si="204"/>
        <v>-4.5082267199999998E-2</v>
      </c>
      <c r="AU758">
        <f t="shared" si="204"/>
        <v>0.56403924000000005</v>
      </c>
      <c r="AV758">
        <f t="shared" si="204"/>
        <v>0.13432908228633841</v>
      </c>
      <c r="AW758">
        <f t="shared" si="204"/>
        <v>-4.3483969999999997E-2</v>
      </c>
    </row>
    <row r="759" spans="1:49" x14ac:dyDescent="0.25">
      <c r="A759">
        <v>0.6</v>
      </c>
      <c r="B759">
        <v>8.5</v>
      </c>
      <c r="C759">
        <v>25</v>
      </c>
      <c r="D759">
        <v>1.2</v>
      </c>
      <c r="E759">
        <f t="shared" si="195"/>
        <v>0.66752984429065743</v>
      </c>
      <c r="F759" t="str">
        <f t="shared" si="196"/>
        <v/>
      </c>
      <c r="G759">
        <f t="shared" si="193"/>
        <v>5024807.1859976593</v>
      </c>
      <c r="H759">
        <f t="shared" si="194"/>
        <v>7870608.7871732563</v>
      </c>
      <c r="I759">
        <f t="shared" si="197"/>
        <v>0.32495407723410413</v>
      </c>
      <c r="J759">
        <f t="shared" si="198"/>
        <v>5.9881406063373777E-2</v>
      </c>
      <c r="K759">
        <f t="shared" si="206"/>
        <v>5.3671799999999999E-2</v>
      </c>
      <c r="L759">
        <f t="shared" si="206"/>
        <v>-0.20183205411825259</v>
      </c>
      <c r="M759">
        <f t="shared" si="206"/>
        <v>0.52003499999999991</v>
      </c>
      <c r="N759">
        <f t="shared" si="206"/>
        <v>-2.8486182889484235E-2</v>
      </c>
      <c r="O759">
        <f t="shared" si="206"/>
        <v>-0.20475464601600002</v>
      </c>
      <c r="P759">
        <f t="shared" si="206"/>
        <v>2.5466150550847135E-2</v>
      </c>
      <c r="Q759">
        <f t="shared" si="206"/>
        <v>-1.3163880665087999E-3</v>
      </c>
      <c r="R759">
        <f t="shared" si="206"/>
        <v>-4.7432160726490775E-3</v>
      </c>
      <c r="S759">
        <f t="shared" si="206"/>
        <v>0.59674268159999999</v>
      </c>
      <c r="T759">
        <f t="shared" si="206"/>
        <v>4.2352696799999999E-2</v>
      </c>
      <c r="U759">
        <f t="shared" si="206"/>
        <v>-0.10105753881599998</v>
      </c>
      <c r="V759">
        <f t="shared" si="206"/>
        <v>0.16312165133231832</v>
      </c>
      <c r="W759">
        <f t="shared" si="206"/>
        <v>-0.12333482730115224</v>
      </c>
      <c r="X759">
        <f t="shared" si="206"/>
        <v>-6.105744816901424E-2</v>
      </c>
      <c r="Y759">
        <f t="shared" si="206"/>
        <v>-0.10347458399999999</v>
      </c>
      <c r="Z759">
        <f t="shared" si="206"/>
        <v>-0.24637901759999997</v>
      </c>
      <c r="AA759">
        <f t="shared" si="205"/>
        <v>-9.2513899999999996E-2</v>
      </c>
      <c r="AB759">
        <f t="shared" si="205"/>
        <v>-0.17697599999999999</v>
      </c>
      <c r="AC759">
        <f t="shared" si="205"/>
        <v>0.24437175520655707</v>
      </c>
      <c r="AD759">
        <f t="shared" si="205"/>
        <v>-0.13079595486260967</v>
      </c>
      <c r="AE759">
        <f t="shared" si="205"/>
        <v>-0.34486335359999992</v>
      </c>
      <c r="AF759">
        <f t="shared" si="205"/>
        <v>-0.49121919169723172</v>
      </c>
      <c r="AG759">
        <f t="shared" si="205"/>
        <v>3.6649955672064E-2</v>
      </c>
      <c r="AH759">
        <f t="shared" si="205"/>
        <v>9.1266912000000002E-4</v>
      </c>
      <c r="AI759">
        <f t="shared" si="205"/>
        <v>2.8296864486547042E-3</v>
      </c>
      <c r="AJ759">
        <f t="shared" si="205"/>
        <v>3.0906826175348092E-2</v>
      </c>
      <c r="AK759">
        <f t="shared" si="205"/>
        <v>2.9360596082153708E-4</v>
      </c>
      <c r="AL759">
        <f t="shared" si="205"/>
        <v>6.6683961517411516E-2</v>
      </c>
      <c r="AM759">
        <f t="shared" si="205"/>
        <v>0.76764695999999999</v>
      </c>
      <c r="AN759">
        <f t="shared" si="205"/>
        <v>2.2495264193067902E-3</v>
      </c>
      <c r="AO759">
        <f t="shared" si="205"/>
        <v>-1.173535089050865E-2</v>
      </c>
      <c r="AP759">
        <f t="shared" si="190"/>
        <v>-1.5502494407444578E-2</v>
      </c>
      <c r="AQ759">
        <f t="shared" si="204"/>
        <v>-4.1933206840011956E-2</v>
      </c>
      <c r="AR759">
        <f t="shared" si="204"/>
        <v>3.9729495827208347E-2</v>
      </c>
      <c r="AS759">
        <f t="shared" si="204"/>
        <v>-0.23268958668575504</v>
      </c>
      <c r="AT759">
        <f t="shared" si="204"/>
        <v>-9.3482589265919985E-2</v>
      </c>
      <c r="AU759">
        <f t="shared" si="204"/>
        <v>0.97465980672000008</v>
      </c>
      <c r="AV759">
        <f t="shared" si="204"/>
        <v>0.19343387849232729</v>
      </c>
      <c r="AW759">
        <f t="shared" si="204"/>
        <v>-0.12984243867647999</v>
      </c>
    </row>
    <row r="760" spans="1:49" x14ac:dyDescent="0.25">
      <c r="A760">
        <v>0.6</v>
      </c>
      <c r="B760">
        <v>8.5</v>
      </c>
      <c r="C760">
        <v>25</v>
      </c>
      <c r="D760">
        <v>1.4</v>
      </c>
      <c r="E760">
        <f t="shared" si="195"/>
        <v>0.66752984429065743</v>
      </c>
      <c r="F760" t="str">
        <f t="shared" si="196"/>
        <v/>
      </c>
      <c r="G760">
        <f t="shared" si="193"/>
        <v>6384284.6612945963</v>
      </c>
      <c r="H760">
        <f t="shared" si="194"/>
        <v>11311483.251782836</v>
      </c>
      <c r="I760">
        <f t="shared" si="197"/>
        <v>0.41287143050821867</v>
      </c>
      <c r="J760">
        <f t="shared" si="198"/>
        <v>8.6060372214527281E-2</v>
      </c>
      <c r="K760">
        <f t="shared" si="206"/>
        <v>5.3671799999999999E-2</v>
      </c>
      <c r="L760">
        <f t="shared" si="206"/>
        <v>-0.20183205411825259</v>
      </c>
      <c r="M760">
        <f t="shared" si="206"/>
        <v>0.60670749999999996</v>
      </c>
      <c r="N760">
        <f t="shared" si="206"/>
        <v>-2.8486182889484235E-2</v>
      </c>
      <c r="O760">
        <f t="shared" si="206"/>
        <v>-0.27869382374399998</v>
      </c>
      <c r="P760">
        <f t="shared" si="206"/>
        <v>2.9710508975988318E-2</v>
      </c>
      <c r="Q760">
        <f t="shared" si="206"/>
        <v>-3.3194388639551987E-3</v>
      </c>
      <c r="R760">
        <f t="shared" si="206"/>
        <v>-5.5337520847572571E-3</v>
      </c>
      <c r="S760">
        <f t="shared" si="206"/>
        <v>0.81223309439999991</v>
      </c>
      <c r="T760">
        <f t="shared" si="206"/>
        <v>4.2352696799999999E-2</v>
      </c>
      <c r="U760">
        <f t="shared" si="206"/>
        <v>-0.16047562876799992</v>
      </c>
      <c r="V760">
        <f t="shared" si="206"/>
        <v>0.19030859322103805</v>
      </c>
      <c r="W760">
        <f t="shared" si="206"/>
        <v>-0.14389063185134426</v>
      </c>
      <c r="X760">
        <f t="shared" si="206"/>
        <v>-6.105744816901424E-2</v>
      </c>
      <c r="Y760">
        <f t="shared" si="206"/>
        <v>-0.10347458399999999</v>
      </c>
      <c r="Z760">
        <f t="shared" si="206"/>
        <v>-0.33534921839999993</v>
      </c>
      <c r="AA760">
        <f t="shared" si="205"/>
        <v>-9.2513899999999996E-2</v>
      </c>
      <c r="AB760">
        <f t="shared" si="205"/>
        <v>-0.24088399999999996</v>
      </c>
      <c r="AC760">
        <f t="shared" si="205"/>
        <v>0.28510038107431657</v>
      </c>
      <c r="AD760">
        <f t="shared" si="205"/>
        <v>-0.13079595486260967</v>
      </c>
      <c r="AE760">
        <f t="shared" si="205"/>
        <v>-0.46939734239999986</v>
      </c>
      <c r="AF760">
        <f t="shared" si="205"/>
        <v>-0.57308905698010371</v>
      </c>
      <c r="AG760">
        <f t="shared" si="205"/>
        <v>0.10782041053683195</v>
      </c>
      <c r="AH760">
        <f t="shared" si="205"/>
        <v>1.06478064E-3</v>
      </c>
      <c r="AI760">
        <f t="shared" si="205"/>
        <v>6.1160674051619849E-3</v>
      </c>
      <c r="AJ760">
        <f t="shared" si="205"/>
        <v>3.0906826175348092E-2</v>
      </c>
      <c r="AK760">
        <f t="shared" si="205"/>
        <v>5.4394129007138156E-4</v>
      </c>
      <c r="AL760">
        <f t="shared" si="205"/>
        <v>7.779795510364676E-2</v>
      </c>
      <c r="AM760">
        <f t="shared" si="205"/>
        <v>0.89558811999999988</v>
      </c>
      <c r="AN760">
        <f t="shared" si="205"/>
        <v>6.6178759999970388E-3</v>
      </c>
      <c r="AO760">
        <f t="shared" si="205"/>
        <v>-1.173535089050865E-2</v>
      </c>
      <c r="AP760">
        <f t="shared" si="190"/>
        <v>-1.5502494407444578E-2</v>
      </c>
      <c r="AQ760">
        <f t="shared" si="204"/>
        <v>-5.7075753754460716E-2</v>
      </c>
      <c r="AR760">
        <f t="shared" si="204"/>
        <v>4.6351078465076391E-2</v>
      </c>
      <c r="AS760">
        <f t="shared" si="204"/>
        <v>-0.31671638187783319</v>
      </c>
      <c r="AT760">
        <f t="shared" si="204"/>
        <v>-0.17318803767551993</v>
      </c>
      <c r="AU760">
        <f t="shared" si="204"/>
        <v>1.5477236745599998</v>
      </c>
      <c r="AV760">
        <f t="shared" si="204"/>
        <v>0.26328500128122323</v>
      </c>
      <c r="AW760">
        <f t="shared" si="204"/>
        <v>-0.32741411753791982</v>
      </c>
    </row>
    <row r="761" spans="1:49" x14ac:dyDescent="0.25">
      <c r="A761">
        <v>0.6</v>
      </c>
      <c r="B761">
        <v>8.5</v>
      </c>
      <c r="C761">
        <v>25</v>
      </c>
      <c r="D761">
        <v>1.6</v>
      </c>
      <c r="E761">
        <f t="shared" si="195"/>
        <v>0.66752984429065743</v>
      </c>
      <c r="F761" t="str">
        <f t="shared" si="196"/>
        <v/>
      </c>
      <c r="G761">
        <f t="shared" si="193"/>
        <v>7532929.6441809395</v>
      </c>
      <c r="H761">
        <f t="shared" si="194"/>
        <v>14923215.504005184</v>
      </c>
      <c r="I761">
        <f t="shared" si="197"/>
        <v>0.48715425503600329</v>
      </c>
      <c r="J761">
        <f t="shared" si="198"/>
        <v>0.11353926380166533</v>
      </c>
      <c r="K761">
        <f t="shared" si="206"/>
        <v>5.3671799999999999E-2</v>
      </c>
      <c r="L761">
        <f t="shared" si="206"/>
        <v>-0.20183205411825259</v>
      </c>
      <c r="M761">
        <f t="shared" si="206"/>
        <v>0.69338</v>
      </c>
      <c r="N761">
        <f t="shared" si="206"/>
        <v>-2.8486182889484235E-2</v>
      </c>
      <c r="O761">
        <f t="shared" si="206"/>
        <v>-0.36400825958400013</v>
      </c>
      <c r="P761">
        <f t="shared" si="206"/>
        <v>3.3954867401129511E-2</v>
      </c>
      <c r="Q761">
        <f t="shared" si="206"/>
        <v>-7.3963313037312042E-3</v>
      </c>
      <c r="R761">
        <f t="shared" si="206"/>
        <v>-6.3242880968654366E-3</v>
      </c>
      <c r="S761">
        <f t="shared" si="206"/>
        <v>1.0608758784000001</v>
      </c>
      <c r="T761">
        <f t="shared" si="206"/>
        <v>4.2352696799999999E-2</v>
      </c>
      <c r="U761">
        <f t="shared" si="206"/>
        <v>-0.23954379571200002</v>
      </c>
      <c r="V761">
        <f t="shared" si="206"/>
        <v>0.2174955351097578</v>
      </c>
      <c r="W761">
        <f t="shared" si="206"/>
        <v>-0.16444643640153631</v>
      </c>
      <c r="X761">
        <f t="shared" si="206"/>
        <v>-6.105744816901424E-2</v>
      </c>
      <c r="Y761">
        <f t="shared" si="206"/>
        <v>-0.10347458399999999</v>
      </c>
      <c r="Z761">
        <f t="shared" si="206"/>
        <v>-0.43800714240000005</v>
      </c>
      <c r="AA761">
        <f t="shared" si="205"/>
        <v>-9.2513899999999996E-2</v>
      </c>
      <c r="AB761">
        <f t="shared" si="205"/>
        <v>-0.31462400000000007</v>
      </c>
      <c r="AC761">
        <f t="shared" si="205"/>
        <v>0.32582900694207612</v>
      </c>
      <c r="AD761">
        <f t="shared" si="205"/>
        <v>-0.13079595486260967</v>
      </c>
      <c r="AE761">
        <f t="shared" si="205"/>
        <v>-0.61309040640000001</v>
      </c>
      <c r="AF761">
        <f t="shared" si="205"/>
        <v>-0.6549589222629757</v>
      </c>
      <c r="AG761">
        <f t="shared" si="205"/>
        <v>0.27456464276684822</v>
      </c>
      <c r="AH761">
        <f t="shared" si="205"/>
        <v>1.21689216E-3</v>
      </c>
      <c r="AI761">
        <f t="shared" si="205"/>
        <v>1.192427540503053E-2</v>
      </c>
      <c r="AJ761">
        <f t="shared" si="205"/>
        <v>3.0906826175348092E-2</v>
      </c>
      <c r="AK761">
        <f t="shared" si="205"/>
        <v>9.2793982679399418E-4</v>
      </c>
      <c r="AL761">
        <f t="shared" si="205"/>
        <v>8.8911948689882017E-2</v>
      </c>
      <c r="AM761">
        <f t="shared" si="205"/>
        <v>1.02352928</v>
      </c>
      <c r="AN761">
        <f t="shared" si="205"/>
        <v>1.6852419229045488E-2</v>
      </c>
      <c r="AO761">
        <f t="shared" si="205"/>
        <v>-1.173535089050865E-2</v>
      </c>
      <c r="AP761">
        <f t="shared" si="190"/>
        <v>-1.5502494407444578E-2</v>
      </c>
      <c r="AQ761">
        <f t="shared" si="204"/>
        <v>-7.4547923271132382E-2</v>
      </c>
      <c r="AR761">
        <f t="shared" si="204"/>
        <v>5.2972661102944463E-2</v>
      </c>
      <c r="AS761">
        <f t="shared" si="204"/>
        <v>-0.41367037633023124</v>
      </c>
      <c r="AT761">
        <f t="shared" si="204"/>
        <v>-0.2954511463219201</v>
      </c>
      <c r="AU761">
        <f t="shared" si="204"/>
        <v>2.3103047270400006</v>
      </c>
      <c r="AV761">
        <f t="shared" si="204"/>
        <v>0.34388245065302642</v>
      </c>
      <c r="AW761">
        <f t="shared" si="204"/>
        <v>-0.72953995722752041</v>
      </c>
    </row>
    <row r="762" spans="1:49" x14ac:dyDescent="0.25">
      <c r="A762">
        <v>0.7</v>
      </c>
      <c r="B762">
        <v>7.5</v>
      </c>
      <c r="C762">
        <v>21</v>
      </c>
      <c r="D762">
        <v>0.4</v>
      </c>
      <c r="E762">
        <f t="shared" si="195"/>
        <v>0.63548841176470594</v>
      </c>
      <c r="F762" t="str">
        <f t="shared" si="196"/>
        <v/>
      </c>
      <c r="G762">
        <f t="shared" si="193"/>
        <v>-873754.37852784409</v>
      </c>
      <c r="H762">
        <f t="shared" si="194"/>
        <v>-233115.58443678604</v>
      </c>
      <c r="I762">
        <f t="shared" si="197"/>
        <v>-9.322289880299453E-2</v>
      </c>
      <c r="J762">
        <f t="shared" si="198"/>
        <v>-3.3162196106669966E-3</v>
      </c>
      <c r="K762">
        <f t="shared" si="206"/>
        <v>5.3671799999999999E-2</v>
      </c>
      <c r="L762">
        <f t="shared" si="206"/>
        <v>-0.19214411552057648</v>
      </c>
      <c r="M762">
        <f t="shared" si="206"/>
        <v>0.173345</v>
      </c>
      <c r="N762">
        <f t="shared" si="206"/>
        <v>-3.0119998413716317E-2</v>
      </c>
      <c r="O762">
        <f t="shared" si="206"/>
        <v>-3.6126977152E-2</v>
      </c>
      <c r="P762">
        <f t="shared" si="206"/>
        <v>8.5447563256264569E-3</v>
      </c>
      <c r="Q762">
        <f t="shared" si="206"/>
        <v>-1.805744947200001E-6</v>
      </c>
      <c r="R762">
        <f t="shared" si="206"/>
        <v>-1.5151172313064758E-3</v>
      </c>
      <c r="S762">
        <f t="shared" si="206"/>
        <v>9.0248121600000009E-2</v>
      </c>
      <c r="T762">
        <f t="shared" si="206"/>
        <v>6.7254513899999993E-2</v>
      </c>
      <c r="U762">
        <f t="shared" si="206"/>
        <v>-4.3666837760000009E-3</v>
      </c>
      <c r="V762">
        <f t="shared" si="206"/>
        <v>5.1763937356122364E-2</v>
      </c>
      <c r="W762">
        <f t="shared" si="206"/>
        <v>-4.5661293840826588E-2</v>
      </c>
      <c r="X762">
        <f t="shared" si="206"/>
        <v>-5.5336609505370296E-2</v>
      </c>
      <c r="Y762">
        <f t="shared" si="206"/>
        <v>-0.14084040599999997</v>
      </c>
      <c r="Z762">
        <f t="shared" si="206"/>
        <v>-3.1938020800000001E-2</v>
      </c>
      <c r="AA762">
        <f t="shared" si="205"/>
        <v>-9.2513899999999996E-2</v>
      </c>
      <c r="AB762">
        <f t="shared" si="205"/>
        <v>-1.9664000000000004E-2</v>
      </c>
      <c r="AC762">
        <f t="shared" si="205"/>
        <v>7.7547303652214128E-2</v>
      </c>
      <c r="AD762">
        <f t="shared" si="205"/>
        <v>-0.11854089707580262</v>
      </c>
      <c r="AE762">
        <f t="shared" si="205"/>
        <v>-4.4704508800000008E-2</v>
      </c>
      <c r="AF762">
        <f t="shared" si="205"/>
        <v>-0.18186026074835296</v>
      </c>
      <c r="AG762">
        <f t="shared" si="205"/>
        <v>1.6758095872000014E-5</v>
      </c>
      <c r="AH762">
        <f t="shared" si="205"/>
        <v>4.8309491999999995E-4</v>
      </c>
      <c r="AI762">
        <f t="shared" si="205"/>
        <v>1.0553729000664836E-5</v>
      </c>
      <c r="AJ762">
        <f t="shared" si="205"/>
        <v>4.6723108296266039E-2</v>
      </c>
      <c r="AK762">
        <f t="shared" si="205"/>
        <v>2.97733459070497E-6</v>
      </c>
      <c r="AL762">
        <f t="shared" si="205"/>
        <v>2.3502865967418501E-2</v>
      </c>
      <c r="AM762">
        <f t="shared" si="205"/>
        <v>0.25588232</v>
      </c>
      <c r="AN762">
        <f t="shared" si="205"/>
        <v>9.7921771887520186E-7</v>
      </c>
      <c r="AO762">
        <f t="shared" si="205"/>
        <v>-1.3034063055724941E-2</v>
      </c>
      <c r="AP762">
        <f t="shared" si="190"/>
        <v>-1.273354645014706E-2</v>
      </c>
      <c r="AQ762">
        <f t="shared" si="204"/>
        <v>-6.7054793984218418E-3</v>
      </c>
      <c r="AR762">
        <f t="shared" si="204"/>
        <v>1.3330591920662134E-2</v>
      </c>
      <c r="AS762">
        <f t="shared" si="204"/>
        <v>-3.3501555060855254E-2</v>
      </c>
      <c r="AT762">
        <f t="shared" si="204"/>
        <v>-1.8326776473600005E-3</v>
      </c>
      <c r="AU762">
        <f t="shared" si="204"/>
        <v>4.2114929920000009E-2</v>
      </c>
      <c r="AV762">
        <f t="shared" si="204"/>
        <v>3.2491319417371704E-2</v>
      </c>
      <c r="AW762">
        <f t="shared" si="204"/>
        <v>-1.781103411200001E-4</v>
      </c>
    </row>
    <row r="763" spans="1:49" x14ac:dyDescent="0.25">
      <c r="A763">
        <v>0.7</v>
      </c>
      <c r="B763">
        <v>7.5</v>
      </c>
      <c r="C763">
        <v>21</v>
      </c>
      <c r="D763">
        <v>0.6</v>
      </c>
      <c r="E763">
        <f t="shared" si="195"/>
        <v>0.63548841176470594</v>
      </c>
      <c r="F763" t="str">
        <f t="shared" si="196"/>
        <v/>
      </c>
      <c r="G763">
        <f t="shared" si="193"/>
        <v>162664.07086756741</v>
      </c>
      <c r="H763">
        <f t="shared" si="194"/>
        <v>437727.17523824843</v>
      </c>
      <c r="I763">
        <f t="shared" si="197"/>
        <v>1.7355010275221336E-2</v>
      </c>
      <c r="J763">
        <f t="shared" si="198"/>
        <v>6.2269515191532739E-3</v>
      </c>
      <c r="K763">
        <f t="shared" si="206"/>
        <v>5.3671799999999999E-2</v>
      </c>
      <c r="L763">
        <f t="shared" si="206"/>
        <v>-0.19214411552057648</v>
      </c>
      <c r="M763">
        <f t="shared" si="206"/>
        <v>0.26001749999999996</v>
      </c>
      <c r="N763">
        <f t="shared" si="206"/>
        <v>-3.0119998413716317E-2</v>
      </c>
      <c r="O763">
        <f t="shared" si="206"/>
        <v>-8.128569859199998E-2</v>
      </c>
      <c r="P763">
        <f t="shared" si="206"/>
        <v>1.2817134488439684E-2</v>
      </c>
      <c r="Q763">
        <f t="shared" si="206"/>
        <v>-2.0568563539199999E-5</v>
      </c>
      <c r="R763">
        <f t="shared" si="206"/>
        <v>-2.2726758469597133E-3</v>
      </c>
      <c r="S763">
        <f t="shared" si="206"/>
        <v>0.20305827359999998</v>
      </c>
      <c r="T763">
        <f t="shared" si="206"/>
        <v>6.7254513899999993E-2</v>
      </c>
      <c r="U763">
        <f t="shared" si="206"/>
        <v>-1.4737557743999999E-2</v>
      </c>
      <c r="V763">
        <f t="shared" si="206"/>
        <v>7.7645906034183532E-2</v>
      </c>
      <c r="W763">
        <f t="shared" si="206"/>
        <v>-6.8491940761239878E-2</v>
      </c>
      <c r="X763">
        <f t="shared" si="206"/>
        <v>-5.5336609505370296E-2</v>
      </c>
      <c r="Y763">
        <f t="shared" si="206"/>
        <v>-0.14084040599999997</v>
      </c>
      <c r="Z763">
        <f t="shared" si="206"/>
        <v>-7.1860546799999994E-2</v>
      </c>
      <c r="AA763">
        <f t="shared" si="205"/>
        <v>-9.2513899999999996E-2</v>
      </c>
      <c r="AB763">
        <f t="shared" si="205"/>
        <v>-4.4243999999999999E-2</v>
      </c>
      <c r="AC763">
        <f t="shared" si="205"/>
        <v>0.11632095547832118</v>
      </c>
      <c r="AD763">
        <f t="shared" si="205"/>
        <v>-0.11854089707580262</v>
      </c>
      <c r="AE763">
        <f t="shared" si="205"/>
        <v>-0.10058514479999998</v>
      </c>
      <c r="AF763">
        <f t="shared" si="205"/>
        <v>-0.2727903911225294</v>
      </c>
      <c r="AG763">
        <f t="shared" si="205"/>
        <v>2.86327778688E-4</v>
      </c>
      <c r="AH763">
        <f t="shared" si="205"/>
        <v>7.2464237999999984E-4</v>
      </c>
      <c r="AI763">
        <f t="shared" si="205"/>
        <v>8.0142379598798554E-5</v>
      </c>
      <c r="AJ763">
        <f t="shared" si="205"/>
        <v>4.6723108296266039E-2</v>
      </c>
      <c r="AK763">
        <f t="shared" si="205"/>
        <v>1.5072756365443904E-5</v>
      </c>
      <c r="AL763">
        <f t="shared" si="205"/>
        <v>3.5254298951127749E-2</v>
      </c>
      <c r="AM763">
        <f t="shared" si="205"/>
        <v>0.38382347999999999</v>
      </c>
      <c r="AN763">
        <f t="shared" si="205"/>
        <v>1.6730852743594254E-5</v>
      </c>
      <c r="AO763">
        <f t="shared" si="205"/>
        <v>-1.3034063055724941E-2</v>
      </c>
      <c r="AP763">
        <f t="shared" si="190"/>
        <v>-1.273354645014706E-2</v>
      </c>
      <c r="AQ763">
        <f t="shared" si="204"/>
        <v>-1.5087328646449141E-2</v>
      </c>
      <c r="AR763">
        <f t="shared" si="204"/>
        <v>1.9995887880993202E-2</v>
      </c>
      <c r="AS763">
        <f t="shared" si="204"/>
        <v>-7.53784988869243E-2</v>
      </c>
      <c r="AT763">
        <f t="shared" si="204"/>
        <v>-9.277930589759998E-3</v>
      </c>
      <c r="AU763">
        <f t="shared" si="204"/>
        <v>0.14213788848</v>
      </c>
      <c r="AV763">
        <f t="shared" si="204"/>
        <v>7.3105468689086323E-2</v>
      </c>
      <c r="AW763">
        <f t="shared" si="204"/>
        <v>-2.0287881043199998E-3</v>
      </c>
    </row>
    <row r="764" spans="1:49" x14ac:dyDescent="0.25">
      <c r="A764">
        <v>0.7</v>
      </c>
      <c r="B764">
        <v>7.5</v>
      </c>
      <c r="C764">
        <v>21</v>
      </c>
      <c r="D764">
        <v>0.8</v>
      </c>
      <c r="E764">
        <f t="shared" si="195"/>
        <v>0.63548841176470594</v>
      </c>
      <c r="F764">
        <f t="shared" si="196"/>
        <v>0.97830285627210856</v>
      </c>
      <c r="G764">
        <f t="shared" si="193"/>
        <v>1210238.776081976</v>
      </c>
      <c r="H764">
        <f t="shared" si="194"/>
        <v>1393180.4289168913</v>
      </c>
      <c r="I764">
        <f t="shared" si="197"/>
        <v>0.12912320638694766</v>
      </c>
      <c r="J764">
        <f t="shared" si="198"/>
        <v>1.9818890576251809E-2</v>
      </c>
      <c r="K764">
        <f t="shared" si="206"/>
        <v>5.3671799999999999E-2</v>
      </c>
      <c r="L764">
        <f t="shared" si="206"/>
        <v>-0.19214411552057648</v>
      </c>
      <c r="M764">
        <f t="shared" si="206"/>
        <v>0.34669</v>
      </c>
      <c r="N764">
        <f t="shared" si="206"/>
        <v>-3.0119998413716317E-2</v>
      </c>
      <c r="O764">
        <f t="shared" si="206"/>
        <v>-0.144507908608</v>
      </c>
      <c r="P764">
        <f t="shared" si="206"/>
        <v>1.7089512651252914E-2</v>
      </c>
      <c r="Q764">
        <f t="shared" si="206"/>
        <v>-1.1556767662080007E-4</v>
      </c>
      <c r="R764">
        <f t="shared" si="206"/>
        <v>-3.0302344626129516E-3</v>
      </c>
      <c r="S764">
        <f t="shared" si="206"/>
        <v>0.36099248640000003</v>
      </c>
      <c r="T764">
        <f t="shared" si="206"/>
        <v>6.7254513899999993E-2</v>
      </c>
      <c r="U764">
        <f t="shared" si="206"/>
        <v>-3.4933470208000007E-2</v>
      </c>
      <c r="V764">
        <f t="shared" si="206"/>
        <v>0.10352787471224473</v>
      </c>
      <c r="W764">
        <f t="shared" si="206"/>
        <v>-9.1322587681653175E-2</v>
      </c>
      <c r="X764">
        <f t="shared" si="206"/>
        <v>-5.5336609505370296E-2</v>
      </c>
      <c r="Y764">
        <f t="shared" si="206"/>
        <v>-0.14084040599999997</v>
      </c>
      <c r="Z764">
        <f t="shared" si="206"/>
        <v>-0.12775208320000001</v>
      </c>
      <c r="AA764">
        <f t="shared" si="205"/>
        <v>-9.2513899999999996E-2</v>
      </c>
      <c r="AB764">
        <f t="shared" si="205"/>
        <v>-7.8656000000000018E-2</v>
      </c>
      <c r="AC764">
        <f t="shared" si="205"/>
        <v>0.15509460730442826</v>
      </c>
      <c r="AD764">
        <f t="shared" si="205"/>
        <v>-0.11854089707580262</v>
      </c>
      <c r="AE764">
        <f t="shared" si="205"/>
        <v>-0.17881803520000003</v>
      </c>
      <c r="AF764">
        <f t="shared" si="205"/>
        <v>-0.36372052149670592</v>
      </c>
      <c r="AG764">
        <f t="shared" si="205"/>
        <v>2.1450362716160017E-3</v>
      </c>
      <c r="AH764">
        <f t="shared" si="205"/>
        <v>9.661898399999999E-4</v>
      </c>
      <c r="AI764">
        <f t="shared" si="205"/>
        <v>3.3771932802127474E-4</v>
      </c>
      <c r="AJ764">
        <f t="shared" si="205"/>
        <v>4.6723108296266039E-2</v>
      </c>
      <c r="AK764">
        <f t="shared" si="205"/>
        <v>4.763735345127952E-5</v>
      </c>
      <c r="AL764">
        <f t="shared" si="205"/>
        <v>4.7005731934837001E-2</v>
      </c>
      <c r="AM764">
        <f t="shared" si="205"/>
        <v>0.51176463999999999</v>
      </c>
      <c r="AN764">
        <f t="shared" si="205"/>
        <v>1.2533986801602584E-4</v>
      </c>
      <c r="AO764">
        <f t="shared" si="205"/>
        <v>-1.3034063055724941E-2</v>
      </c>
      <c r="AP764">
        <f t="shared" ref="AP764:AW795" si="207">AP$4*$A764^AP$1*$D764^AP$2*$E764^AP$3</f>
        <v>-1.273354645014706E-2</v>
      </c>
      <c r="AQ764">
        <f t="shared" si="207"/>
        <v>-2.6821917593687367E-2</v>
      </c>
      <c r="AR764">
        <f t="shared" si="207"/>
        <v>2.6661183841324269E-2</v>
      </c>
      <c r="AS764">
        <f t="shared" si="207"/>
        <v>-0.13400622024342101</v>
      </c>
      <c r="AT764">
        <f t="shared" si="207"/>
        <v>-2.9322842357760007E-2</v>
      </c>
      <c r="AU764">
        <f t="shared" si="207"/>
        <v>0.33691943936000007</v>
      </c>
      <c r="AV764">
        <f t="shared" si="207"/>
        <v>0.12996527766948682</v>
      </c>
      <c r="AW764">
        <f t="shared" si="207"/>
        <v>-1.1399061831680006E-2</v>
      </c>
    </row>
    <row r="765" spans="1:49" x14ac:dyDescent="0.25">
      <c r="A765">
        <v>0.7</v>
      </c>
      <c r="B765">
        <v>7.5</v>
      </c>
      <c r="C765">
        <v>21</v>
      </c>
      <c r="D765">
        <v>1</v>
      </c>
      <c r="E765">
        <f t="shared" si="195"/>
        <v>0.63548841176470594</v>
      </c>
      <c r="F765" t="str">
        <f t="shared" si="196"/>
        <v/>
      </c>
      <c r="G765">
        <f t="shared" si="193"/>
        <v>2236829.9840316186</v>
      </c>
      <c r="H765">
        <f t="shared" si="194"/>
        <v>2717169.3156430954</v>
      </c>
      <c r="I765">
        <f t="shared" si="197"/>
        <v>0.23865262408437629</v>
      </c>
      <c r="J765">
        <f t="shared" si="198"/>
        <v>3.8653486817745109E-2</v>
      </c>
      <c r="K765">
        <f t="shared" si="206"/>
        <v>5.3671799999999999E-2</v>
      </c>
      <c r="L765">
        <f t="shared" si="206"/>
        <v>-0.19214411552057648</v>
      </c>
      <c r="M765">
        <f t="shared" si="206"/>
        <v>0.43336249999999998</v>
      </c>
      <c r="N765">
        <f t="shared" si="206"/>
        <v>-3.0119998413716317E-2</v>
      </c>
      <c r="O765">
        <f t="shared" si="206"/>
        <v>-0.22579360719999997</v>
      </c>
      <c r="P765">
        <f t="shared" si="206"/>
        <v>2.1361890814066139E-2</v>
      </c>
      <c r="Q765">
        <f t="shared" si="206"/>
        <v>-4.408557E-4</v>
      </c>
      <c r="R765">
        <f t="shared" si="206"/>
        <v>-3.7877930782661893E-3</v>
      </c>
      <c r="S765">
        <f t="shared" si="206"/>
        <v>0.56405075999999998</v>
      </c>
      <c r="T765">
        <f t="shared" si="206"/>
        <v>6.7254513899999993E-2</v>
      </c>
      <c r="U765">
        <f t="shared" si="206"/>
        <v>-6.8229433999999992E-2</v>
      </c>
      <c r="V765">
        <f t="shared" si="206"/>
        <v>0.1294098433903059</v>
      </c>
      <c r="W765">
        <f t="shared" si="206"/>
        <v>-0.11415323460206646</v>
      </c>
      <c r="X765">
        <f t="shared" si="206"/>
        <v>-5.5336609505370296E-2</v>
      </c>
      <c r="Y765">
        <f t="shared" si="206"/>
        <v>-0.14084040599999997</v>
      </c>
      <c r="Z765">
        <f t="shared" ref="Z765:AO780" si="208">Z$4*$A765^Z$1*$D765^Z$2*$E765^Z$3</f>
        <v>-0.19961262999999999</v>
      </c>
      <c r="AA765">
        <f t="shared" si="208"/>
        <v>-9.2513899999999996E-2</v>
      </c>
      <c r="AB765">
        <f t="shared" si="208"/>
        <v>-0.1229</v>
      </c>
      <c r="AC765">
        <f t="shared" si="208"/>
        <v>0.19386825913053532</v>
      </c>
      <c r="AD765">
        <f t="shared" si="208"/>
        <v>-0.11854089707580262</v>
      </c>
      <c r="AE765">
        <f t="shared" si="208"/>
        <v>-0.27940317999999997</v>
      </c>
      <c r="AF765">
        <f t="shared" si="208"/>
        <v>-0.45465065187088233</v>
      </c>
      <c r="AG765">
        <f t="shared" si="208"/>
        <v>1.0228330000000001E-2</v>
      </c>
      <c r="AH765">
        <f t="shared" si="208"/>
        <v>1.2077372999999998E-3</v>
      </c>
      <c r="AI765">
        <f t="shared" si="208"/>
        <v>1.0306375977211749E-3</v>
      </c>
      <c r="AJ765">
        <f t="shared" si="208"/>
        <v>4.6723108296266039E-2</v>
      </c>
      <c r="AK765">
        <f t="shared" si="208"/>
        <v>1.1630213244941285E-4</v>
      </c>
      <c r="AL765">
        <f t="shared" si="208"/>
        <v>5.8757164918546247E-2</v>
      </c>
      <c r="AM765">
        <f t="shared" si="208"/>
        <v>0.63970579999999999</v>
      </c>
      <c r="AN765">
        <f t="shared" si="208"/>
        <v>5.9766706474316479E-4</v>
      </c>
      <c r="AO765">
        <f t="shared" si="208"/>
        <v>-1.3034063055724941E-2</v>
      </c>
      <c r="AP765">
        <f t="shared" si="207"/>
        <v>-1.273354645014706E-2</v>
      </c>
      <c r="AQ765">
        <f t="shared" si="207"/>
        <v>-4.1909246240136505E-2</v>
      </c>
      <c r="AR765">
        <f t="shared" si="207"/>
        <v>3.3326479801655338E-2</v>
      </c>
      <c r="AS765">
        <f t="shared" si="207"/>
        <v>-0.20938471913034529</v>
      </c>
      <c r="AT765">
        <f t="shared" si="207"/>
        <v>-7.1588970599999982E-2</v>
      </c>
      <c r="AU765">
        <f t="shared" si="207"/>
        <v>0.65804578000000002</v>
      </c>
      <c r="AV765">
        <f t="shared" si="207"/>
        <v>0.20307074635857311</v>
      </c>
      <c r="AW765">
        <f t="shared" si="207"/>
        <v>-4.3483969999999997E-2</v>
      </c>
    </row>
    <row r="766" spans="1:49" x14ac:dyDescent="0.25">
      <c r="A766">
        <v>0.7</v>
      </c>
      <c r="B766">
        <v>7.5</v>
      </c>
      <c r="C766">
        <v>21</v>
      </c>
      <c r="D766">
        <v>1.2</v>
      </c>
      <c r="E766">
        <f t="shared" si="195"/>
        <v>0.63548841176470594</v>
      </c>
      <c r="F766" t="str">
        <f t="shared" si="196"/>
        <v/>
      </c>
      <c r="G766">
        <f t="shared" si="193"/>
        <v>3208742.9769765572</v>
      </c>
      <c r="H766">
        <f t="shared" si="194"/>
        <v>4416048.8134829607</v>
      </c>
      <c r="I766">
        <f t="shared" si="197"/>
        <v>0.34234829510267523</v>
      </c>
      <c r="J766">
        <f t="shared" si="198"/>
        <v>6.2821143907288143E-2</v>
      </c>
      <c r="K766">
        <f t="shared" ref="K766:Z781" si="209">K$4*$A766^K$1*$D766^K$2*$E766^K$3</f>
        <v>5.3671799999999999E-2</v>
      </c>
      <c r="L766">
        <f t="shared" si="209"/>
        <v>-0.19214411552057648</v>
      </c>
      <c r="M766">
        <f t="shared" si="209"/>
        <v>0.52003499999999991</v>
      </c>
      <c r="N766">
        <f t="shared" si="209"/>
        <v>-3.0119998413716317E-2</v>
      </c>
      <c r="O766">
        <f t="shared" si="209"/>
        <v>-0.32514279436799992</v>
      </c>
      <c r="P766">
        <f t="shared" si="209"/>
        <v>2.5634268976879367E-2</v>
      </c>
      <c r="Q766">
        <f t="shared" si="209"/>
        <v>-1.3163880665087999E-3</v>
      </c>
      <c r="R766">
        <f t="shared" si="209"/>
        <v>-4.5453516939194267E-3</v>
      </c>
      <c r="S766">
        <f t="shared" si="209"/>
        <v>0.81223309439999991</v>
      </c>
      <c r="T766">
        <f t="shared" si="209"/>
        <v>6.7254513899999993E-2</v>
      </c>
      <c r="U766">
        <f t="shared" si="209"/>
        <v>-0.11790046195199999</v>
      </c>
      <c r="V766">
        <f t="shared" si="209"/>
        <v>0.15529181206836706</v>
      </c>
      <c r="W766">
        <f t="shared" si="209"/>
        <v>-0.13698388152247976</v>
      </c>
      <c r="X766">
        <f t="shared" si="209"/>
        <v>-5.5336609505370296E-2</v>
      </c>
      <c r="Y766">
        <f t="shared" si="209"/>
        <v>-0.14084040599999997</v>
      </c>
      <c r="Z766">
        <f t="shared" si="209"/>
        <v>-0.28744218719999998</v>
      </c>
      <c r="AA766">
        <f t="shared" si="208"/>
        <v>-9.2513899999999996E-2</v>
      </c>
      <c r="AB766">
        <f t="shared" si="208"/>
        <v>-0.17697599999999999</v>
      </c>
      <c r="AC766">
        <f t="shared" si="208"/>
        <v>0.23264191095664236</v>
      </c>
      <c r="AD766">
        <f t="shared" si="208"/>
        <v>-0.11854089707580262</v>
      </c>
      <c r="AE766">
        <f t="shared" si="208"/>
        <v>-0.40234057919999994</v>
      </c>
      <c r="AF766">
        <f t="shared" si="208"/>
        <v>-0.54558078224505879</v>
      </c>
      <c r="AG766">
        <f t="shared" si="208"/>
        <v>3.6649955672064E-2</v>
      </c>
      <c r="AH766">
        <f t="shared" si="208"/>
        <v>1.4492847599999997E-3</v>
      </c>
      <c r="AI766">
        <f t="shared" si="208"/>
        <v>2.5645561471615537E-3</v>
      </c>
      <c r="AJ766">
        <f t="shared" si="208"/>
        <v>4.6723108296266039E-2</v>
      </c>
      <c r="AK766">
        <f t="shared" si="208"/>
        <v>2.4116410184710246E-4</v>
      </c>
      <c r="AL766">
        <f t="shared" si="208"/>
        <v>7.0508597902255499E-2</v>
      </c>
      <c r="AM766">
        <f t="shared" si="208"/>
        <v>0.76764695999999999</v>
      </c>
      <c r="AN766">
        <f t="shared" si="208"/>
        <v>2.1415491511800645E-3</v>
      </c>
      <c r="AO766">
        <f t="shared" si="208"/>
        <v>-1.3034063055724941E-2</v>
      </c>
      <c r="AP766">
        <f t="shared" si="207"/>
        <v>-1.273354645014706E-2</v>
      </c>
      <c r="AQ766">
        <f t="shared" si="207"/>
        <v>-6.0349314585796565E-2</v>
      </c>
      <c r="AR766">
        <f t="shared" si="207"/>
        <v>3.9991775761986405E-2</v>
      </c>
      <c r="AS766">
        <f t="shared" si="207"/>
        <v>-0.3015139955476972</v>
      </c>
      <c r="AT766">
        <f t="shared" si="207"/>
        <v>-0.14844688943615997</v>
      </c>
      <c r="AU766">
        <f t="shared" si="207"/>
        <v>1.13710310784</v>
      </c>
      <c r="AV766">
        <f t="shared" si="207"/>
        <v>0.29242187475634529</v>
      </c>
      <c r="AW766">
        <f t="shared" si="207"/>
        <v>-0.12984243867647999</v>
      </c>
    </row>
    <row r="767" spans="1:49" x14ac:dyDescent="0.25">
      <c r="A767">
        <v>0.7</v>
      </c>
      <c r="B767">
        <v>7.5</v>
      </c>
      <c r="C767">
        <v>21</v>
      </c>
      <c r="D767">
        <v>1.4</v>
      </c>
      <c r="E767">
        <f t="shared" si="195"/>
        <v>0.63548841176470594</v>
      </c>
      <c r="F767" t="str">
        <f t="shared" si="196"/>
        <v/>
      </c>
      <c r="G767">
        <f t="shared" si="193"/>
        <v>4089871.2552611586</v>
      </c>
      <c r="H767">
        <f t="shared" si="194"/>
        <v>6406228.9752522949</v>
      </c>
      <c r="I767">
        <f t="shared" si="197"/>
        <v>0.43635793252203675</v>
      </c>
      <c r="J767">
        <f t="shared" si="198"/>
        <v>9.1132740908258125E-2</v>
      </c>
      <c r="K767">
        <f t="shared" si="209"/>
        <v>5.3671799999999999E-2</v>
      </c>
      <c r="L767">
        <f t="shared" si="209"/>
        <v>-0.19214411552057648</v>
      </c>
      <c r="M767">
        <f t="shared" si="209"/>
        <v>0.60670749999999996</v>
      </c>
      <c r="N767">
        <f t="shared" si="209"/>
        <v>-3.0119998413716317E-2</v>
      </c>
      <c r="O767">
        <f t="shared" si="209"/>
        <v>-0.44255547011199986</v>
      </c>
      <c r="P767">
        <f t="shared" si="209"/>
        <v>2.9906647139692592E-2</v>
      </c>
      <c r="Q767">
        <f t="shared" si="209"/>
        <v>-3.3194388639551987E-3</v>
      </c>
      <c r="R767">
        <f t="shared" si="209"/>
        <v>-5.3029103095726645E-3</v>
      </c>
      <c r="S767">
        <f t="shared" si="209"/>
        <v>1.1055394895999999</v>
      </c>
      <c r="T767">
        <f t="shared" si="209"/>
        <v>6.7254513899999993E-2</v>
      </c>
      <c r="U767">
        <f t="shared" si="209"/>
        <v>-0.18722156689599992</v>
      </c>
      <c r="V767">
        <f t="shared" si="209"/>
        <v>0.18117378074642823</v>
      </c>
      <c r="W767">
        <f t="shared" si="209"/>
        <v>-0.15981452844289304</v>
      </c>
      <c r="X767">
        <f t="shared" si="209"/>
        <v>-5.5336609505370296E-2</v>
      </c>
      <c r="Y767">
        <f t="shared" si="209"/>
        <v>-0.14084040599999997</v>
      </c>
      <c r="Z767">
        <f t="shared" si="209"/>
        <v>-0.39124075479999992</v>
      </c>
      <c r="AA767">
        <f t="shared" si="208"/>
        <v>-9.2513899999999996E-2</v>
      </c>
      <c r="AB767">
        <f t="shared" si="208"/>
        <v>-0.24088399999999996</v>
      </c>
      <c r="AC767">
        <f t="shared" si="208"/>
        <v>0.27141556278274942</v>
      </c>
      <c r="AD767">
        <f t="shared" si="208"/>
        <v>-0.11854089707580262</v>
      </c>
      <c r="AE767">
        <f t="shared" si="208"/>
        <v>-0.54763023279999989</v>
      </c>
      <c r="AF767">
        <f t="shared" si="208"/>
        <v>-0.6365109126192352</v>
      </c>
      <c r="AG767">
        <f t="shared" si="208"/>
        <v>0.10782041053683195</v>
      </c>
      <c r="AH767">
        <f t="shared" si="208"/>
        <v>1.6908322199999997E-3</v>
      </c>
      <c r="AI767">
        <f t="shared" si="208"/>
        <v>5.5430163535679297E-3</v>
      </c>
      <c r="AJ767">
        <f t="shared" si="208"/>
        <v>4.6723108296266039E-2</v>
      </c>
      <c r="AK767">
        <f t="shared" si="208"/>
        <v>4.4678627201766427E-4</v>
      </c>
      <c r="AL767">
        <f t="shared" si="208"/>
        <v>8.2260030885964744E-2</v>
      </c>
      <c r="AM767">
        <f t="shared" si="208"/>
        <v>0.89558811999999988</v>
      </c>
      <c r="AN767">
        <f t="shared" si="208"/>
        <v>6.3002179519971819E-3</v>
      </c>
      <c r="AO767">
        <f t="shared" si="208"/>
        <v>-1.3034063055724941E-2</v>
      </c>
      <c r="AP767">
        <f t="shared" si="207"/>
        <v>-1.273354645014706E-2</v>
      </c>
      <c r="AQ767">
        <f t="shared" si="207"/>
        <v>-8.214212263066753E-2</v>
      </c>
      <c r="AR767">
        <f t="shared" si="207"/>
        <v>4.6657071722317471E-2</v>
      </c>
      <c r="AS767">
        <f t="shared" si="207"/>
        <v>-0.4103940494954767</v>
      </c>
      <c r="AT767">
        <f t="shared" si="207"/>
        <v>-0.27501618945695983</v>
      </c>
      <c r="AU767">
        <f t="shared" si="207"/>
        <v>1.8056776203199996</v>
      </c>
      <c r="AV767">
        <f t="shared" si="207"/>
        <v>0.39801866286280319</v>
      </c>
      <c r="AW767">
        <f t="shared" si="207"/>
        <v>-0.32741411753791982</v>
      </c>
    </row>
    <row r="768" spans="1:49" x14ac:dyDescent="0.25">
      <c r="A768">
        <v>0.7</v>
      </c>
      <c r="B768">
        <v>7.5</v>
      </c>
      <c r="C768">
        <v>21</v>
      </c>
      <c r="D768">
        <v>1.6</v>
      </c>
      <c r="E768">
        <f t="shared" si="195"/>
        <v>0.63548841176470594</v>
      </c>
      <c r="F768" t="str">
        <f t="shared" si="196"/>
        <v/>
      </c>
      <c r="G768">
        <f t="shared" si="193"/>
        <v>4840649.3162191138</v>
      </c>
      <c r="H768">
        <f t="shared" si="194"/>
        <v>8512262.2012734972</v>
      </c>
      <c r="I768">
        <f t="shared" si="197"/>
        <v>0.51646020029906914</v>
      </c>
      <c r="J768">
        <f t="shared" si="198"/>
        <v>0.12109242250449932</v>
      </c>
      <c r="K768">
        <f t="shared" si="209"/>
        <v>5.3671799999999999E-2</v>
      </c>
      <c r="L768">
        <f t="shared" si="209"/>
        <v>-0.19214411552057648</v>
      </c>
      <c r="M768">
        <f t="shared" si="209"/>
        <v>0.69338</v>
      </c>
      <c r="N768">
        <f t="shared" si="209"/>
        <v>-3.0119998413716317E-2</v>
      </c>
      <c r="O768">
        <f t="shared" si="209"/>
        <v>-0.57803163443200001</v>
      </c>
      <c r="P768">
        <f t="shared" si="209"/>
        <v>3.4179025302505828E-2</v>
      </c>
      <c r="Q768">
        <f t="shared" si="209"/>
        <v>-7.3963313037312042E-3</v>
      </c>
      <c r="R768">
        <f t="shared" si="209"/>
        <v>-6.0604689252259031E-3</v>
      </c>
      <c r="S768">
        <f t="shared" si="209"/>
        <v>1.4439699456000001</v>
      </c>
      <c r="T768">
        <f t="shared" si="209"/>
        <v>6.7254513899999993E-2</v>
      </c>
      <c r="U768">
        <f t="shared" si="209"/>
        <v>-0.27946776166400006</v>
      </c>
      <c r="V768">
        <f t="shared" si="209"/>
        <v>0.20705574942448945</v>
      </c>
      <c r="W768">
        <f t="shared" si="209"/>
        <v>-0.18264517536330635</v>
      </c>
      <c r="X768">
        <f t="shared" si="209"/>
        <v>-5.5336609505370296E-2</v>
      </c>
      <c r="Y768">
        <f t="shared" si="209"/>
        <v>-0.14084040599999997</v>
      </c>
      <c r="Z768">
        <f t="shared" si="209"/>
        <v>-0.51100833280000002</v>
      </c>
      <c r="AA768">
        <f t="shared" si="208"/>
        <v>-9.2513899999999996E-2</v>
      </c>
      <c r="AB768">
        <f t="shared" si="208"/>
        <v>-0.31462400000000007</v>
      </c>
      <c r="AC768">
        <f t="shared" si="208"/>
        <v>0.31018921460885651</v>
      </c>
      <c r="AD768">
        <f t="shared" si="208"/>
        <v>-0.11854089707580262</v>
      </c>
      <c r="AE768">
        <f t="shared" si="208"/>
        <v>-0.71527214080000012</v>
      </c>
      <c r="AF768">
        <f t="shared" si="208"/>
        <v>-0.72744104299341183</v>
      </c>
      <c r="AG768">
        <f t="shared" si="208"/>
        <v>0.27456464276684822</v>
      </c>
      <c r="AH768">
        <f t="shared" si="208"/>
        <v>1.9323796799999998E-3</v>
      </c>
      <c r="AI768">
        <f t="shared" si="208"/>
        <v>1.0807018496680792E-2</v>
      </c>
      <c r="AJ768">
        <f t="shared" si="208"/>
        <v>4.6723108296266039E-2</v>
      </c>
      <c r="AK768">
        <f t="shared" si="208"/>
        <v>7.6219765522047233E-4</v>
      </c>
      <c r="AL768">
        <f t="shared" si="208"/>
        <v>9.4011463869674003E-2</v>
      </c>
      <c r="AM768">
        <f t="shared" si="208"/>
        <v>1.02352928</v>
      </c>
      <c r="AN768">
        <f t="shared" si="208"/>
        <v>1.6043503106051307E-2</v>
      </c>
      <c r="AO768">
        <f t="shared" si="208"/>
        <v>-1.3034063055724941E-2</v>
      </c>
      <c r="AP768">
        <f t="shared" si="207"/>
        <v>-1.273354645014706E-2</v>
      </c>
      <c r="AQ768">
        <f t="shared" si="207"/>
        <v>-0.10728767037474947</v>
      </c>
      <c r="AR768">
        <f t="shared" si="207"/>
        <v>5.3322367682648537E-2</v>
      </c>
      <c r="AS768">
        <f t="shared" si="207"/>
        <v>-0.53602488097368406</v>
      </c>
      <c r="AT768">
        <f t="shared" si="207"/>
        <v>-0.46916547772416012</v>
      </c>
      <c r="AU768">
        <f t="shared" si="207"/>
        <v>2.6953555148800006</v>
      </c>
      <c r="AV768">
        <f t="shared" si="207"/>
        <v>0.51986111067794727</v>
      </c>
      <c r="AW768">
        <f t="shared" si="207"/>
        <v>-0.72953995722752041</v>
      </c>
    </row>
    <row r="769" spans="1:49" x14ac:dyDescent="0.25">
      <c r="A769">
        <v>0.7</v>
      </c>
      <c r="B769">
        <v>7.5</v>
      </c>
      <c r="C769">
        <v>21.5</v>
      </c>
      <c r="D769">
        <v>0.4</v>
      </c>
      <c r="E769">
        <f t="shared" si="195"/>
        <v>0.65061908823529413</v>
      </c>
      <c r="F769" t="str">
        <f t="shared" si="196"/>
        <v/>
      </c>
      <c r="G769">
        <f t="shared" si="193"/>
        <v>-949410.34055496869</v>
      </c>
      <c r="H769">
        <f t="shared" si="194"/>
        <v>-281542.50240334857</v>
      </c>
      <c r="I769">
        <f t="shared" si="197"/>
        <v>-0.10129481038961333</v>
      </c>
      <c r="J769">
        <f t="shared" si="198"/>
        <v>-4.0051237670874129E-3</v>
      </c>
      <c r="K769">
        <f t="shared" si="209"/>
        <v>5.3671799999999999E-2</v>
      </c>
      <c r="L769">
        <f t="shared" si="209"/>
        <v>-0.19671897541392352</v>
      </c>
      <c r="M769">
        <f t="shared" si="209"/>
        <v>0.173345</v>
      </c>
      <c r="N769">
        <f t="shared" si="209"/>
        <v>-3.1571358881497424E-2</v>
      </c>
      <c r="O769">
        <f t="shared" si="209"/>
        <v>-3.6126977152E-2</v>
      </c>
      <c r="P769">
        <f t="shared" si="209"/>
        <v>9.1697432942120516E-3</v>
      </c>
      <c r="Q769">
        <f t="shared" si="209"/>
        <v>-1.805744947200001E-6</v>
      </c>
      <c r="R769">
        <f t="shared" si="209"/>
        <v>-1.6646498583112903E-3</v>
      </c>
      <c r="S769">
        <f t="shared" si="209"/>
        <v>9.0248121600000009E-2</v>
      </c>
      <c r="T769">
        <f t="shared" si="209"/>
        <v>6.7254513899999993E-2</v>
      </c>
      <c r="U769">
        <f t="shared" si="209"/>
        <v>-4.3666837760000009E-3</v>
      </c>
      <c r="V769">
        <f t="shared" si="209"/>
        <v>5.299641205507765E-2</v>
      </c>
      <c r="W769">
        <f t="shared" si="209"/>
        <v>-4.6748467503703407E-2</v>
      </c>
      <c r="X769">
        <f t="shared" si="209"/>
        <v>-5.8003056108520211E-2</v>
      </c>
      <c r="Y769">
        <f t="shared" si="209"/>
        <v>-0.14084040599999997</v>
      </c>
      <c r="Z769">
        <f t="shared" si="209"/>
        <v>-3.1938020800000001E-2</v>
      </c>
      <c r="AA769">
        <f t="shared" si="208"/>
        <v>-9.2513899999999996E-2</v>
      </c>
      <c r="AB769">
        <f t="shared" si="208"/>
        <v>-1.9664000000000004E-2</v>
      </c>
      <c r="AC769">
        <f t="shared" si="208"/>
        <v>7.9393668024885886E-2</v>
      </c>
      <c r="AD769">
        <f t="shared" si="208"/>
        <v>-0.1242529017534915</v>
      </c>
      <c r="AE769">
        <f t="shared" si="208"/>
        <v>-4.4704508800000008E-2</v>
      </c>
      <c r="AF769">
        <f t="shared" si="208"/>
        <v>-0.18619026695664706</v>
      </c>
      <c r="AG769">
        <f t="shared" si="208"/>
        <v>1.6758095872000014E-5</v>
      </c>
      <c r="AH769">
        <f t="shared" si="208"/>
        <v>4.8309491999999995E-4</v>
      </c>
      <c r="AI769">
        <f t="shared" si="208"/>
        <v>1.1062270364075554E-5</v>
      </c>
      <c r="AJ769">
        <f t="shared" si="208"/>
        <v>4.7835563255700937E-2</v>
      </c>
      <c r="AK769">
        <f t="shared" si="208"/>
        <v>3.271178957082163E-6</v>
      </c>
      <c r="AL769">
        <f t="shared" si="208"/>
        <v>2.4635373681268027E-2</v>
      </c>
      <c r="AM769">
        <f t="shared" si="208"/>
        <v>0.25588232</v>
      </c>
      <c r="AN769">
        <f t="shared" si="208"/>
        <v>1.0025324264674684E-6</v>
      </c>
      <c r="AO769">
        <f t="shared" si="208"/>
        <v>-1.3344397890385058E-2</v>
      </c>
      <c r="AP769">
        <f t="shared" si="207"/>
        <v>-1.3990268116586326E-2</v>
      </c>
      <c r="AQ769">
        <f t="shared" si="207"/>
        <v>-7.0285892333798086E-3</v>
      </c>
      <c r="AR769">
        <f t="shared" si="207"/>
        <v>1.4305628061711533E-2</v>
      </c>
      <c r="AS769">
        <f t="shared" si="207"/>
        <v>-3.4299211133732757E-2</v>
      </c>
      <c r="AT769">
        <f t="shared" si="207"/>
        <v>-1.8326776473600005E-3</v>
      </c>
      <c r="AU769">
        <f t="shared" si="207"/>
        <v>4.2114929920000009E-2</v>
      </c>
      <c r="AV769">
        <f t="shared" si="207"/>
        <v>3.3264922260642454E-2</v>
      </c>
      <c r="AW769">
        <f t="shared" si="207"/>
        <v>-1.781103411200001E-4</v>
      </c>
    </row>
    <row r="770" spans="1:49" x14ac:dyDescent="0.25">
      <c r="A770">
        <v>0.7</v>
      </c>
      <c r="B770">
        <v>7.5</v>
      </c>
      <c r="C770">
        <v>21.5</v>
      </c>
      <c r="D770">
        <v>0.6</v>
      </c>
      <c r="E770">
        <f t="shared" si="195"/>
        <v>0.65061908823529413</v>
      </c>
      <c r="F770" t="str">
        <f t="shared" si="196"/>
        <v/>
      </c>
      <c r="G770">
        <f t="shared" si="193"/>
        <v>89917.19950480148</v>
      </c>
      <c r="H770">
        <f t="shared" si="194"/>
        <v>384962.45161749871</v>
      </c>
      <c r="I770">
        <f t="shared" si="197"/>
        <v>9.5934763774321447E-3</v>
      </c>
      <c r="J770">
        <f t="shared" si="198"/>
        <v>5.4763392782543677E-3</v>
      </c>
      <c r="K770">
        <f t="shared" si="209"/>
        <v>5.3671799999999999E-2</v>
      </c>
      <c r="L770">
        <f t="shared" si="209"/>
        <v>-0.19671897541392352</v>
      </c>
      <c r="M770">
        <f t="shared" si="209"/>
        <v>0.26001749999999996</v>
      </c>
      <c r="N770">
        <f t="shared" si="209"/>
        <v>-3.1571358881497424E-2</v>
      </c>
      <c r="O770">
        <f t="shared" si="209"/>
        <v>-8.128569859199998E-2</v>
      </c>
      <c r="P770">
        <f t="shared" si="209"/>
        <v>1.3754614941318076E-2</v>
      </c>
      <c r="Q770">
        <f t="shared" si="209"/>
        <v>-2.0568563539199999E-5</v>
      </c>
      <c r="R770">
        <f t="shared" si="209"/>
        <v>-2.4969747874669349E-3</v>
      </c>
      <c r="S770">
        <f t="shared" si="209"/>
        <v>0.20305827359999998</v>
      </c>
      <c r="T770">
        <f t="shared" si="209"/>
        <v>6.7254513899999993E-2</v>
      </c>
      <c r="U770">
        <f t="shared" si="209"/>
        <v>-1.4737557743999999E-2</v>
      </c>
      <c r="V770">
        <f t="shared" si="209"/>
        <v>7.9494618082616472E-2</v>
      </c>
      <c r="W770">
        <f t="shared" si="209"/>
        <v>-7.0122701255555114E-2</v>
      </c>
      <c r="X770">
        <f t="shared" si="209"/>
        <v>-5.8003056108520211E-2</v>
      </c>
      <c r="Y770">
        <f t="shared" si="209"/>
        <v>-0.14084040599999997</v>
      </c>
      <c r="Z770">
        <f t="shared" si="209"/>
        <v>-7.1860546799999994E-2</v>
      </c>
      <c r="AA770">
        <f t="shared" si="208"/>
        <v>-9.2513899999999996E-2</v>
      </c>
      <c r="AB770">
        <f t="shared" si="208"/>
        <v>-4.4243999999999999E-2</v>
      </c>
      <c r="AC770">
        <f t="shared" si="208"/>
        <v>0.11909050203732882</v>
      </c>
      <c r="AD770">
        <f t="shared" si="208"/>
        <v>-0.1242529017534915</v>
      </c>
      <c r="AE770">
        <f t="shared" si="208"/>
        <v>-0.10058514479999998</v>
      </c>
      <c r="AF770">
        <f t="shared" si="208"/>
        <v>-0.27928540043497058</v>
      </c>
      <c r="AG770">
        <f t="shared" si="208"/>
        <v>2.86327778688E-4</v>
      </c>
      <c r="AH770">
        <f t="shared" si="208"/>
        <v>7.2464237999999984E-4</v>
      </c>
      <c r="AI770">
        <f t="shared" si="208"/>
        <v>8.4004115577198681E-5</v>
      </c>
      <c r="AJ770">
        <f t="shared" si="208"/>
        <v>4.7835563255700937E-2</v>
      </c>
      <c r="AK770">
        <f t="shared" si="208"/>
        <v>1.6560343470228442E-5</v>
      </c>
      <c r="AL770">
        <f t="shared" si="208"/>
        <v>3.6953060521902038E-2</v>
      </c>
      <c r="AM770">
        <f t="shared" si="208"/>
        <v>0.38382347999999999</v>
      </c>
      <c r="AN770">
        <f t="shared" si="208"/>
        <v>1.7129206380346499E-5</v>
      </c>
      <c r="AO770">
        <f t="shared" si="208"/>
        <v>-1.3344397890385058E-2</v>
      </c>
      <c r="AP770">
        <f t="shared" si="207"/>
        <v>-1.3990268116586326E-2</v>
      </c>
      <c r="AQ770">
        <f t="shared" si="207"/>
        <v>-1.5814325775104568E-2</v>
      </c>
      <c r="AR770">
        <f t="shared" si="207"/>
        <v>2.1458442092567299E-2</v>
      </c>
      <c r="AS770">
        <f t="shared" si="207"/>
        <v>-7.7173225050898686E-2</v>
      </c>
      <c r="AT770">
        <f t="shared" si="207"/>
        <v>-9.277930589759998E-3</v>
      </c>
      <c r="AU770">
        <f t="shared" si="207"/>
        <v>0.14213788848</v>
      </c>
      <c r="AV770">
        <f t="shared" si="207"/>
        <v>7.4846075086445515E-2</v>
      </c>
      <c r="AW770">
        <f t="shared" si="207"/>
        <v>-2.0287881043199998E-3</v>
      </c>
    </row>
    <row r="771" spans="1:49" x14ac:dyDescent="0.25">
      <c r="A771">
        <v>0.7</v>
      </c>
      <c r="B771">
        <v>7.5</v>
      </c>
      <c r="C771">
        <v>21.5</v>
      </c>
      <c r="D771">
        <v>0.8</v>
      </c>
      <c r="E771">
        <f t="shared" si="195"/>
        <v>0.65061908823529413</v>
      </c>
      <c r="F771">
        <f t="shared" si="196"/>
        <v>0.98801504044699551</v>
      </c>
      <c r="G771">
        <f t="shared" si="193"/>
        <v>1140400.9953835686</v>
      </c>
      <c r="H771">
        <f t="shared" si="194"/>
        <v>1334951.1172275096</v>
      </c>
      <c r="I771">
        <f t="shared" si="197"/>
        <v>0.12167205017798807</v>
      </c>
      <c r="J771">
        <f t="shared" si="198"/>
        <v>1.8990541043952175E-2</v>
      </c>
      <c r="K771">
        <f t="shared" si="209"/>
        <v>5.3671799999999999E-2</v>
      </c>
      <c r="L771">
        <f t="shared" si="209"/>
        <v>-0.19671897541392352</v>
      </c>
      <c r="M771">
        <f t="shared" si="209"/>
        <v>0.34669</v>
      </c>
      <c r="N771">
        <f t="shared" si="209"/>
        <v>-3.1571358881497424E-2</v>
      </c>
      <c r="O771">
        <f t="shared" si="209"/>
        <v>-0.144507908608</v>
      </c>
      <c r="P771">
        <f t="shared" si="209"/>
        <v>1.8339486588424103E-2</v>
      </c>
      <c r="Q771">
        <f t="shared" si="209"/>
        <v>-1.1556767662080007E-4</v>
      </c>
      <c r="R771">
        <f t="shared" si="209"/>
        <v>-3.3292997166225807E-3</v>
      </c>
      <c r="S771">
        <f t="shared" si="209"/>
        <v>0.36099248640000003</v>
      </c>
      <c r="T771">
        <f t="shared" si="209"/>
        <v>6.7254513899999993E-2</v>
      </c>
      <c r="U771">
        <f t="shared" si="209"/>
        <v>-3.4933470208000007E-2</v>
      </c>
      <c r="V771">
        <f t="shared" si="209"/>
        <v>0.1059928241101553</v>
      </c>
      <c r="W771">
        <f t="shared" si="209"/>
        <v>-9.3496935007406815E-2</v>
      </c>
      <c r="X771">
        <f t="shared" si="209"/>
        <v>-5.8003056108520211E-2</v>
      </c>
      <c r="Y771">
        <f t="shared" si="209"/>
        <v>-0.14084040599999997</v>
      </c>
      <c r="Z771">
        <f t="shared" si="209"/>
        <v>-0.12775208320000001</v>
      </c>
      <c r="AA771">
        <f t="shared" si="208"/>
        <v>-9.2513899999999996E-2</v>
      </c>
      <c r="AB771">
        <f t="shared" si="208"/>
        <v>-7.8656000000000018E-2</v>
      </c>
      <c r="AC771">
        <f t="shared" si="208"/>
        <v>0.15878733604977177</v>
      </c>
      <c r="AD771">
        <f t="shared" si="208"/>
        <v>-0.1242529017534915</v>
      </c>
      <c r="AE771">
        <f t="shared" si="208"/>
        <v>-0.17881803520000003</v>
      </c>
      <c r="AF771">
        <f t="shared" si="208"/>
        <v>-0.37238053391329412</v>
      </c>
      <c r="AG771">
        <f t="shared" si="208"/>
        <v>2.1450362716160017E-3</v>
      </c>
      <c r="AH771">
        <f t="shared" si="208"/>
        <v>9.661898399999999E-4</v>
      </c>
      <c r="AI771">
        <f t="shared" si="208"/>
        <v>3.5399265165041773E-4</v>
      </c>
      <c r="AJ771">
        <f t="shared" si="208"/>
        <v>4.7835563255700937E-2</v>
      </c>
      <c r="AK771">
        <f t="shared" si="208"/>
        <v>5.2338863313314607E-5</v>
      </c>
      <c r="AL771">
        <f t="shared" si="208"/>
        <v>4.9270747362536053E-2</v>
      </c>
      <c r="AM771">
        <f t="shared" si="208"/>
        <v>0.51176463999999999</v>
      </c>
      <c r="AN771">
        <f t="shared" si="208"/>
        <v>1.2832415058783596E-4</v>
      </c>
      <c r="AO771">
        <f t="shared" si="208"/>
        <v>-1.3344397890385058E-2</v>
      </c>
      <c r="AP771">
        <f t="shared" si="207"/>
        <v>-1.3990268116586326E-2</v>
      </c>
      <c r="AQ771">
        <f t="shared" si="207"/>
        <v>-2.8114356933519234E-2</v>
      </c>
      <c r="AR771">
        <f t="shared" si="207"/>
        <v>2.8611256123423065E-2</v>
      </c>
      <c r="AS771">
        <f t="shared" si="207"/>
        <v>-0.13719684453493103</v>
      </c>
      <c r="AT771">
        <f t="shared" si="207"/>
        <v>-2.9322842357760007E-2</v>
      </c>
      <c r="AU771">
        <f t="shared" si="207"/>
        <v>0.33691943936000007</v>
      </c>
      <c r="AV771">
        <f t="shared" si="207"/>
        <v>0.13305968904256982</v>
      </c>
      <c r="AW771">
        <f t="shared" si="207"/>
        <v>-1.1399061831680006E-2</v>
      </c>
    </row>
    <row r="772" spans="1:49" x14ac:dyDescent="0.25">
      <c r="A772">
        <v>0.7</v>
      </c>
      <c r="B772">
        <v>7.5</v>
      </c>
      <c r="C772">
        <v>21.5</v>
      </c>
      <c r="D772">
        <v>1</v>
      </c>
      <c r="E772">
        <f t="shared" si="195"/>
        <v>0.65061908823529413</v>
      </c>
      <c r="F772" t="str">
        <f t="shared" si="196"/>
        <v/>
      </c>
      <c r="G772">
        <f t="shared" si="193"/>
        <v>2169901.2939975709</v>
      </c>
      <c r="H772">
        <f t="shared" si="194"/>
        <v>2652488.5968076237</v>
      </c>
      <c r="I772">
        <f t="shared" si="197"/>
        <v>0.23151184556424645</v>
      </c>
      <c r="J772">
        <f t="shared" si="198"/>
        <v>3.7733361855905007E-2</v>
      </c>
      <c r="K772">
        <f t="shared" si="209"/>
        <v>5.3671799999999999E-2</v>
      </c>
      <c r="L772">
        <f t="shared" si="209"/>
        <v>-0.19671897541392352</v>
      </c>
      <c r="M772">
        <f t="shared" si="209"/>
        <v>0.43336249999999998</v>
      </c>
      <c r="N772">
        <f t="shared" si="209"/>
        <v>-3.1571358881497424E-2</v>
      </c>
      <c r="O772">
        <f t="shared" si="209"/>
        <v>-0.22579360719999997</v>
      </c>
      <c r="P772">
        <f t="shared" si="209"/>
        <v>2.2924358235530125E-2</v>
      </c>
      <c r="Q772">
        <f t="shared" si="209"/>
        <v>-4.408557E-4</v>
      </c>
      <c r="R772">
        <f t="shared" si="209"/>
        <v>-4.1616246457782252E-3</v>
      </c>
      <c r="S772">
        <f t="shared" si="209"/>
        <v>0.56405075999999998</v>
      </c>
      <c r="T772">
        <f t="shared" si="209"/>
        <v>6.7254513899999993E-2</v>
      </c>
      <c r="U772">
        <f t="shared" si="209"/>
        <v>-6.8229433999999992E-2</v>
      </c>
      <c r="V772">
        <f t="shared" si="209"/>
        <v>0.13249103013769412</v>
      </c>
      <c r="W772">
        <f t="shared" si="209"/>
        <v>-0.11687116875925851</v>
      </c>
      <c r="X772">
        <f t="shared" si="209"/>
        <v>-5.8003056108520211E-2</v>
      </c>
      <c r="Y772">
        <f t="shared" si="209"/>
        <v>-0.14084040599999997</v>
      </c>
      <c r="Z772">
        <f t="shared" si="209"/>
        <v>-0.19961262999999999</v>
      </c>
      <c r="AA772">
        <f t="shared" si="208"/>
        <v>-9.2513899999999996E-2</v>
      </c>
      <c r="AB772">
        <f t="shared" si="208"/>
        <v>-0.1229</v>
      </c>
      <c r="AC772">
        <f t="shared" si="208"/>
        <v>0.19848417006221472</v>
      </c>
      <c r="AD772">
        <f t="shared" si="208"/>
        <v>-0.1242529017534915</v>
      </c>
      <c r="AE772">
        <f t="shared" si="208"/>
        <v>-0.27940317999999997</v>
      </c>
      <c r="AF772">
        <f t="shared" si="208"/>
        <v>-0.46547566739161761</v>
      </c>
      <c r="AG772">
        <f t="shared" si="208"/>
        <v>1.0228330000000001E-2</v>
      </c>
      <c r="AH772">
        <f t="shared" si="208"/>
        <v>1.2077372999999998E-3</v>
      </c>
      <c r="AI772">
        <f t="shared" si="208"/>
        <v>1.0802998402417528E-3</v>
      </c>
      <c r="AJ772">
        <f t="shared" si="208"/>
        <v>4.7835563255700937E-2</v>
      </c>
      <c r="AK772">
        <f t="shared" si="208"/>
        <v>1.2778042801102194E-4</v>
      </c>
      <c r="AL772">
        <f t="shared" si="208"/>
        <v>6.1588434203170062E-2</v>
      </c>
      <c r="AM772">
        <f t="shared" si="208"/>
        <v>0.63970579999999999</v>
      </c>
      <c r="AN772">
        <f t="shared" si="208"/>
        <v>6.1189723295133533E-4</v>
      </c>
      <c r="AO772">
        <f t="shared" si="208"/>
        <v>-1.3344397890385058E-2</v>
      </c>
      <c r="AP772">
        <f t="shared" si="207"/>
        <v>-1.3990268116586326E-2</v>
      </c>
      <c r="AQ772">
        <f t="shared" si="207"/>
        <v>-4.3928682708623795E-2</v>
      </c>
      <c r="AR772">
        <f t="shared" si="207"/>
        <v>3.5764070154278835E-2</v>
      </c>
      <c r="AS772">
        <f t="shared" si="207"/>
        <v>-0.21437006958582969</v>
      </c>
      <c r="AT772">
        <f t="shared" si="207"/>
        <v>-7.1588970599999982E-2</v>
      </c>
      <c r="AU772">
        <f t="shared" si="207"/>
        <v>0.65804578000000002</v>
      </c>
      <c r="AV772">
        <f t="shared" si="207"/>
        <v>0.20790576412901529</v>
      </c>
      <c r="AW772">
        <f t="shared" si="207"/>
        <v>-4.3483969999999997E-2</v>
      </c>
    </row>
    <row r="773" spans="1:49" x14ac:dyDescent="0.25">
      <c r="A773">
        <v>0.7</v>
      </c>
      <c r="B773">
        <v>7.5</v>
      </c>
      <c r="C773">
        <v>21.5</v>
      </c>
      <c r="D773">
        <v>1.2</v>
      </c>
      <c r="E773">
        <f t="shared" si="195"/>
        <v>0.65061908823529413</v>
      </c>
      <c r="F773" t="str">
        <f t="shared" si="196"/>
        <v/>
      </c>
      <c r="G773">
        <f t="shared" si="193"/>
        <v>3144723.3776068678</v>
      </c>
      <c r="H773">
        <f t="shared" si="194"/>
        <v>4344199.6893168641</v>
      </c>
      <c r="I773">
        <f t="shared" si="197"/>
        <v>0.33551789427137496</v>
      </c>
      <c r="J773">
        <f t="shared" si="198"/>
        <v>6.1799043754076501E-2</v>
      </c>
      <c r="K773">
        <f t="shared" si="209"/>
        <v>5.3671799999999999E-2</v>
      </c>
      <c r="L773">
        <f t="shared" si="209"/>
        <v>-0.19671897541392352</v>
      </c>
      <c r="M773">
        <f t="shared" si="209"/>
        <v>0.52003499999999991</v>
      </c>
      <c r="N773">
        <f t="shared" si="209"/>
        <v>-3.1571358881497424E-2</v>
      </c>
      <c r="O773">
        <f t="shared" si="209"/>
        <v>-0.32514279436799992</v>
      </c>
      <c r="P773">
        <f t="shared" si="209"/>
        <v>2.7509229882636151E-2</v>
      </c>
      <c r="Q773">
        <f t="shared" si="209"/>
        <v>-1.3163880665087999E-3</v>
      </c>
      <c r="R773">
        <f t="shared" si="209"/>
        <v>-4.9939495749338697E-3</v>
      </c>
      <c r="S773">
        <f t="shared" si="209"/>
        <v>0.81223309439999991</v>
      </c>
      <c r="T773">
        <f t="shared" si="209"/>
        <v>6.7254513899999993E-2</v>
      </c>
      <c r="U773">
        <f t="shared" si="209"/>
        <v>-0.11790046195199999</v>
      </c>
      <c r="V773">
        <f t="shared" si="209"/>
        <v>0.15898923616523294</v>
      </c>
      <c r="W773">
        <f t="shared" si="209"/>
        <v>-0.14024540251111023</v>
      </c>
      <c r="X773">
        <f t="shared" si="209"/>
        <v>-5.8003056108520211E-2</v>
      </c>
      <c r="Y773">
        <f t="shared" si="209"/>
        <v>-0.14084040599999997</v>
      </c>
      <c r="Z773">
        <f t="shared" si="209"/>
        <v>-0.28744218719999998</v>
      </c>
      <c r="AA773">
        <f t="shared" si="208"/>
        <v>-9.2513899999999996E-2</v>
      </c>
      <c r="AB773">
        <f t="shared" si="208"/>
        <v>-0.17697599999999999</v>
      </c>
      <c r="AC773">
        <f t="shared" si="208"/>
        <v>0.23818100407465764</v>
      </c>
      <c r="AD773">
        <f t="shared" si="208"/>
        <v>-0.1242529017534915</v>
      </c>
      <c r="AE773">
        <f t="shared" si="208"/>
        <v>-0.40234057919999994</v>
      </c>
      <c r="AF773">
        <f t="shared" si="208"/>
        <v>-0.55857080086994115</v>
      </c>
      <c r="AG773">
        <f t="shared" si="208"/>
        <v>3.6649955672064E-2</v>
      </c>
      <c r="AH773">
        <f t="shared" si="208"/>
        <v>1.4492847599999997E-3</v>
      </c>
      <c r="AI773">
        <f t="shared" si="208"/>
        <v>2.6881316984703578E-3</v>
      </c>
      <c r="AJ773">
        <f t="shared" si="208"/>
        <v>4.7835563255700937E-2</v>
      </c>
      <c r="AK773">
        <f t="shared" si="208"/>
        <v>2.6496549552365508E-4</v>
      </c>
      <c r="AL773">
        <f t="shared" si="208"/>
        <v>7.3906121043804077E-2</v>
      </c>
      <c r="AM773">
        <f t="shared" si="208"/>
        <v>0.76764695999999999</v>
      </c>
      <c r="AN773">
        <f t="shared" si="208"/>
        <v>2.1925384166843519E-3</v>
      </c>
      <c r="AO773">
        <f t="shared" si="208"/>
        <v>-1.3344397890385058E-2</v>
      </c>
      <c r="AP773">
        <f t="shared" si="207"/>
        <v>-1.3990268116586326E-2</v>
      </c>
      <c r="AQ773">
        <f t="shared" si="207"/>
        <v>-6.3257303100418272E-2</v>
      </c>
      <c r="AR773">
        <f t="shared" si="207"/>
        <v>4.2916884185134598E-2</v>
      </c>
      <c r="AS773">
        <f t="shared" si="207"/>
        <v>-0.30869290020359474</v>
      </c>
      <c r="AT773">
        <f t="shared" si="207"/>
        <v>-0.14844688943615997</v>
      </c>
      <c r="AU773">
        <f t="shared" si="207"/>
        <v>1.13710310784</v>
      </c>
      <c r="AV773">
        <f t="shared" si="207"/>
        <v>0.29938430034578206</v>
      </c>
      <c r="AW773">
        <f t="shared" si="207"/>
        <v>-0.12984243867647999</v>
      </c>
    </row>
    <row r="774" spans="1:49" x14ac:dyDescent="0.25">
      <c r="A774">
        <v>0.7</v>
      </c>
      <c r="B774">
        <v>7.5</v>
      </c>
      <c r="C774">
        <v>21.5</v>
      </c>
      <c r="D774">
        <v>1.4</v>
      </c>
      <c r="E774">
        <f t="shared" si="195"/>
        <v>0.65061908823529413</v>
      </c>
      <c r="F774" t="str">
        <f t="shared" si="196"/>
        <v/>
      </c>
      <c r="G774">
        <f t="shared" ref="G774:G837" si="210">I774*1025*$B$2^2*B774^4</f>
        <v>4028760.7465558313</v>
      </c>
      <c r="H774">
        <f t="shared" ref="H774:H837" si="211">J774*1025*$B$2^2*B774^5</f>
        <v>6326974.2151937354</v>
      </c>
      <c r="I774">
        <f t="shared" si="197"/>
        <v>0.42983790937956651</v>
      </c>
      <c r="J774">
        <f t="shared" si="198"/>
        <v>9.0005290805855509E-2</v>
      </c>
      <c r="K774">
        <f t="shared" si="209"/>
        <v>5.3671799999999999E-2</v>
      </c>
      <c r="L774">
        <f t="shared" si="209"/>
        <v>-0.19671897541392352</v>
      </c>
      <c r="M774">
        <f t="shared" si="209"/>
        <v>0.60670749999999996</v>
      </c>
      <c r="N774">
        <f t="shared" si="209"/>
        <v>-3.1571358881497424E-2</v>
      </c>
      <c r="O774">
        <f t="shared" si="209"/>
        <v>-0.44255547011199986</v>
      </c>
      <c r="P774">
        <f t="shared" si="209"/>
        <v>3.2094101529742174E-2</v>
      </c>
      <c r="Q774">
        <f t="shared" si="209"/>
        <v>-3.3194388639551987E-3</v>
      </c>
      <c r="R774">
        <f t="shared" si="209"/>
        <v>-5.8262745040895151E-3</v>
      </c>
      <c r="S774">
        <f t="shared" si="209"/>
        <v>1.1055394895999999</v>
      </c>
      <c r="T774">
        <f t="shared" si="209"/>
        <v>6.7254513899999993E-2</v>
      </c>
      <c r="U774">
        <f t="shared" si="209"/>
        <v>-0.18722156689599992</v>
      </c>
      <c r="V774">
        <f t="shared" si="209"/>
        <v>0.18548744219277175</v>
      </c>
      <c r="W774">
        <f t="shared" si="209"/>
        <v>-0.16361963626296191</v>
      </c>
      <c r="X774">
        <f t="shared" si="209"/>
        <v>-5.8003056108520211E-2</v>
      </c>
      <c r="Y774">
        <f t="shared" si="209"/>
        <v>-0.14084040599999997</v>
      </c>
      <c r="Z774">
        <f t="shared" si="209"/>
        <v>-0.39124075479999992</v>
      </c>
      <c r="AA774">
        <f t="shared" si="208"/>
        <v>-9.2513899999999996E-2</v>
      </c>
      <c r="AB774">
        <f t="shared" si="208"/>
        <v>-0.24088399999999996</v>
      </c>
      <c r="AC774">
        <f t="shared" si="208"/>
        <v>0.27787783808710059</v>
      </c>
      <c r="AD774">
        <f t="shared" si="208"/>
        <v>-0.1242529017534915</v>
      </c>
      <c r="AE774">
        <f t="shared" si="208"/>
        <v>-0.54763023279999989</v>
      </c>
      <c r="AF774">
        <f t="shared" si="208"/>
        <v>-0.65166593434826459</v>
      </c>
      <c r="AG774">
        <f t="shared" si="208"/>
        <v>0.10782041053683195</v>
      </c>
      <c r="AH774">
        <f t="shared" si="208"/>
        <v>1.6908322199999997E-3</v>
      </c>
      <c r="AI774">
        <f t="shared" si="208"/>
        <v>5.8101118127818025E-3</v>
      </c>
      <c r="AJ774">
        <f t="shared" si="208"/>
        <v>4.7835563255700937E-2</v>
      </c>
      <c r="AK774">
        <f t="shared" si="208"/>
        <v>4.9088129224714172E-4</v>
      </c>
      <c r="AL774">
        <f t="shared" si="208"/>
        <v>8.6223807884438078E-2</v>
      </c>
      <c r="AM774">
        <f t="shared" si="208"/>
        <v>0.89558811999999988</v>
      </c>
      <c r="AN774">
        <f t="shared" si="208"/>
        <v>6.4502231413304479E-3</v>
      </c>
      <c r="AO774">
        <f t="shared" si="208"/>
        <v>-1.3344397890385058E-2</v>
      </c>
      <c r="AP774">
        <f t="shared" si="207"/>
        <v>-1.3990268116586326E-2</v>
      </c>
      <c r="AQ774">
        <f t="shared" si="207"/>
        <v>-8.6100218108902629E-2</v>
      </c>
      <c r="AR774">
        <f t="shared" si="207"/>
        <v>5.0069698215990367E-2</v>
      </c>
      <c r="AS774">
        <f t="shared" si="207"/>
        <v>-0.42016533638822612</v>
      </c>
      <c r="AT774">
        <f t="shared" si="207"/>
        <v>-0.27501618945695983</v>
      </c>
      <c r="AU774">
        <f t="shared" si="207"/>
        <v>1.8056776203199996</v>
      </c>
      <c r="AV774">
        <f t="shared" si="207"/>
        <v>0.40749529769286991</v>
      </c>
      <c r="AW774">
        <f t="shared" si="207"/>
        <v>-0.32741411753791982</v>
      </c>
    </row>
    <row r="775" spans="1:49" x14ac:dyDescent="0.25">
      <c r="A775">
        <v>0.7</v>
      </c>
      <c r="B775">
        <v>7.5</v>
      </c>
      <c r="C775">
        <v>21.5</v>
      </c>
      <c r="D775">
        <v>1.6</v>
      </c>
      <c r="E775">
        <f t="shared" ref="E775:E838" si="212">C775*0.514443*(1-$B$1)/$B$2/B775</f>
        <v>0.65061908823529413</v>
      </c>
      <c r="F775" t="str">
        <f t="shared" ref="F775:F838" si="213">IF(AND($E$1&gt;H775,$E$1&lt;H776),($E$1-H775)/(H776-H775)*0.2+D775,"")</f>
        <v/>
      </c>
      <c r="G775">
        <f t="shared" si="210"/>
        <v>4782447.8981781378</v>
      </c>
      <c r="H775">
        <f t="shared" si="211"/>
        <v>8426166.6445424575</v>
      </c>
      <c r="I775">
        <f t="shared" ref="I775:I838" si="214">SUM(K775:Z775)</f>
        <v>0.51025055484542781</v>
      </c>
      <c r="J775">
        <f t="shared" ref="J775:J838" si="215">0.1*SUM(AA775:AW775)</f>
        <v>0.11986765765528272</v>
      </c>
      <c r="K775">
        <f t="shared" si="209"/>
        <v>5.3671799999999999E-2</v>
      </c>
      <c r="L775">
        <f t="shared" si="209"/>
        <v>-0.19671897541392352</v>
      </c>
      <c r="M775">
        <f t="shared" si="209"/>
        <v>0.69338</v>
      </c>
      <c r="N775">
        <f t="shared" si="209"/>
        <v>-3.1571358881497424E-2</v>
      </c>
      <c r="O775">
        <f t="shared" si="209"/>
        <v>-0.57803163443200001</v>
      </c>
      <c r="P775">
        <f t="shared" si="209"/>
        <v>3.6678973176848206E-2</v>
      </c>
      <c r="Q775">
        <f t="shared" si="209"/>
        <v>-7.3963313037312042E-3</v>
      </c>
      <c r="R775">
        <f t="shared" si="209"/>
        <v>-6.6585994332451614E-3</v>
      </c>
      <c r="S775">
        <f t="shared" si="209"/>
        <v>1.4439699456000001</v>
      </c>
      <c r="T775">
        <f t="shared" si="209"/>
        <v>6.7254513899999993E-2</v>
      </c>
      <c r="U775">
        <f t="shared" si="209"/>
        <v>-0.27946776166400006</v>
      </c>
      <c r="V775">
        <f t="shared" si="209"/>
        <v>0.2119856482203106</v>
      </c>
      <c r="W775">
        <f t="shared" si="209"/>
        <v>-0.18699387001481363</v>
      </c>
      <c r="X775">
        <f t="shared" si="209"/>
        <v>-5.8003056108520211E-2</v>
      </c>
      <c r="Y775">
        <f t="shared" si="209"/>
        <v>-0.14084040599999997</v>
      </c>
      <c r="Z775">
        <f t="shared" si="209"/>
        <v>-0.51100833280000002</v>
      </c>
      <c r="AA775">
        <f t="shared" si="208"/>
        <v>-9.2513899999999996E-2</v>
      </c>
      <c r="AB775">
        <f t="shared" si="208"/>
        <v>-0.31462400000000007</v>
      </c>
      <c r="AC775">
        <f t="shared" si="208"/>
        <v>0.31757467209954354</v>
      </c>
      <c r="AD775">
        <f t="shared" si="208"/>
        <v>-0.1242529017534915</v>
      </c>
      <c r="AE775">
        <f t="shared" si="208"/>
        <v>-0.71527214080000012</v>
      </c>
      <c r="AF775">
        <f t="shared" si="208"/>
        <v>-0.74476106782658824</v>
      </c>
      <c r="AG775">
        <f t="shared" si="208"/>
        <v>0.27456464276684822</v>
      </c>
      <c r="AH775">
        <f t="shared" si="208"/>
        <v>1.9323796799999998E-3</v>
      </c>
      <c r="AI775">
        <f t="shared" si="208"/>
        <v>1.1327764852813367E-2</v>
      </c>
      <c r="AJ775">
        <f t="shared" si="208"/>
        <v>4.7835563255700937E-2</v>
      </c>
      <c r="AK775">
        <f t="shared" si="208"/>
        <v>8.3742181301303372E-4</v>
      </c>
      <c r="AL775">
        <f t="shared" si="208"/>
        <v>9.8541494725072107E-2</v>
      </c>
      <c r="AM775">
        <f t="shared" si="208"/>
        <v>1.02352928</v>
      </c>
      <c r="AN775">
        <f t="shared" si="208"/>
        <v>1.6425491275243002E-2</v>
      </c>
      <c r="AO775">
        <f t="shared" si="208"/>
        <v>-1.3344397890385058E-2</v>
      </c>
      <c r="AP775">
        <f t="shared" si="207"/>
        <v>-1.3990268116586326E-2</v>
      </c>
      <c r="AQ775">
        <f t="shared" si="207"/>
        <v>-0.11245742773407694</v>
      </c>
      <c r="AR775">
        <f t="shared" si="207"/>
        <v>5.722251224684613E-2</v>
      </c>
      <c r="AS775">
        <f t="shared" si="207"/>
        <v>-0.54878737813972411</v>
      </c>
      <c r="AT775">
        <f t="shared" si="207"/>
        <v>-0.46916547772416012</v>
      </c>
      <c r="AU775">
        <f t="shared" si="207"/>
        <v>2.6953555148800006</v>
      </c>
      <c r="AV775">
        <f t="shared" si="207"/>
        <v>0.53223875617027927</v>
      </c>
      <c r="AW775">
        <f t="shared" si="207"/>
        <v>-0.72953995722752041</v>
      </c>
    </row>
    <row r="776" spans="1:49" x14ac:dyDescent="0.25">
      <c r="A776">
        <v>0.7</v>
      </c>
      <c r="B776">
        <v>7.5</v>
      </c>
      <c r="C776">
        <v>22</v>
      </c>
      <c r="D776">
        <v>0.4</v>
      </c>
      <c r="E776">
        <f t="shared" si="212"/>
        <v>0.66574976470588232</v>
      </c>
      <c r="F776" t="str">
        <f t="shared" si="213"/>
        <v/>
      </c>
      <c r="G776">
        <f t="shared" si="210"/>
        <v>-1025796.798592416</v>
      </c>
      <c r="H776">
        <f t="shared" si="211"/>
        <v>-331092.07932774804</v>
      </c>
      <c r="I776">
        <f t="shared" si="214"/>
        <v>-0.10944466030457684</v>
      </c>
      <c r="J776">
        <f t="shared" si="215"/>
        <v>-4.7099984715990905E-3</v>
      </c>
      <c r="K776">
        <f t="shared" si="209"/>
        <v>5.3671799999999999E-2</v>
      </c>
      <c r="L776">
        <f t="shared" si="209"/>
        <v>-0.20129383530727057</v>
      </c>
      <c r="M776">
        <f t="shared" si="209"/>
        <v>0.173345</v>
      </c>
      <c r="N776">
        <f t="shared" si="209"/>
        <v>-3.3056869007343975E-2</v>
      </c>
      <c r="O776">
        <f t="shared" si="209"/>
        <v>-3.6126977152E-2</v>
      </c>
      <c r="P776">
        <f t="shared" si="209"/>
        <v>9.8244860549908733E-3</v>
      </c>
      <c r="Q776">
        <f t="shared" si="209"/>
        <v>-1.805744947200001E-6</v>
      </c>
      <c r="R776">
        <f t="shared" si="209"/>
        <v>-1.8249870277144277E-3</v>
      </c>
      <c r="S776">
        <f t="shared" si="209"/>
        <v>9.0248121600000009E-2</v>
      </c>
      <c r="T776">
        <f t="shared" si="209"/>
        <v>6.7254513899999993E-2</v>
      </c>
      <c r="U776">
        <f t="shared" si="209"/>
        <v>-4.3666837760000009E-3</v>
      </c>
      <c r="V776">
        <f t="shared" si="209"/>
        <v>5.4228886754032944E-2</v>
      </c>
      <c r="W776">
        <f t="shared" si="209"/>
        <v>-4.7835641166580227E-2</v>
      </c>
      <c r="X776">
        <f t="shared" si="209"/>
        <v>-6.0732242631744253E-2</v>
      </c>
      <c r="Y776">
        <f t="shared" si="209"/>
        <v>-0.14084040599999997</v>
      </c>
      <c r="Z776">
        <f t="shared" si="209"/>
        <v>-3.1938020800000001E-2</v>
      </c>
      <c r="AA776">
        <f t="shared" si="208"/>
        <v>-9.2513899999999996E-2</v>
      </c>
      <c r="AB776">
        <f t="shared" si="208"/>
        <v>-1.9664000000000004E-2</v>
      </c>
      <c r="AC776">
        <f t="shared" si="208"/>
        <v>8.1240032397557643E-2</v>
      </c>
      <c r="AD776">
        <f t="shared" si="208"/>
        <v>-0.13009930654124366</v>
      </c>
      <c r="AE776">
        <f t="shared" si="208"/>
        <v>-4.4704508800000008E-2</v>
      </c>
      <c r="AF776">
        <f t="shared" si="208"/>
        <v>-0.19052027316494116</v>
      </c>
      <c r="AG776">
        <f t="shared" si="208"/>
        <v>1.6758095872000014E-5</v>
      </c>
      <c r="AH776">
        <f t="shared" si="208"/>
        <v>4.8309491999999995E-4</v>
      </c>
      <c r="AI776">
        <f t="shared" si="208"/>
        <v>1.158277740662535E-5</v>
      </c>
      <c r="AJ776">
        <f t="shared" si="208"/>
        <v>4.8948018215135843E-2</v>
      </c>
      <c r="AK776">
        <f t="shared" si="208"/>
        <v>3.5862551708402521E-6</v>
      </c>
      <c r="AL776">
        <f t="shared" si="208"/>
        <v>2.5794528635443428E-2</v>
      </c>
      <c r="AM776">
        <f t="shared" si="208"/>
        <v>0.25588232</v>
      </c>
      <c r="AN776">
        <f t="shared" si="208"/>
        <v>1.0258471340597352E-6</v>
      </c>
      <c r="AO776">
        <f t="shared" si="208"/>
        <v>-1.3654732725045174E-2</v>
      </c>
      <c r="AP776">
        <f t="shared" si="207"/>
        <v>-1.5337794731750906E-2</v>
      </c>
      <c r="AQ776">
        <f t="shared" si="207"/>
        <v>-7.3593016526897282E-3</v>
      </c>
      <c r="AR776">
        <f t="shared" si="207"/>
        <v>1.5327085927136417E-2</v>
      </c>
      <c r="AS776">
        <f t="shared" si="207"/>
        <v>-3.509686720661026E-2</v>
      </c>
      <c r="AT776">
        <f t="shared" si="207"/>
        <v>-1.8326776473600005E-3</v>
      </c>
      <c r="AU776">
        <f t="shared" si="207"/>
        <v>4.2114929920000009E-2</v>
      </c>
      <c r="AV776">
        <f t="shared" si="207"/>
        <v>3.4038525103913211E-2</v>
      </c>
      <c r="AW776">
        <f t="shared" si="207"/>
        <v>-1.781103411200001E-4</v>
      </c>
    </row>
    <row r="777" spans="1:49" x14ac:dyDescent="0.25">
      <c r="A777">
        <v>0.7</v>
      </c>
      <c r="B777">
        <v>7.5</v>
      </c>
      <c r="C777">
        <v>22</v>
      </c>
      <c r="D777">
        <v>0.6</v>
      </c>
      <c r="E777">
        <f t="shared" si="212"/>
        <v>0.66574976470588232</v>
      </c>
      <c r="F777" t="str">
        <f t="shared" si="213"/>
        <v/>
      </c>
      <c r="G777">
        <f t="shared" si="210"/>
        <v>16528.644739448569</v>
      </c>
      <c r="H777">
        <f t="shared" si="211"/>
        <v>331266.24774803146</v>
      </c>
      <c r="I777">
        <f t="shared" si="214"/>
        <v>1.7634797761956617E-3</v>
      </c>
      <c r="J777">
        <f t="shared" si="215"/>
        <v>4.7124761297629497E-3</v>
      </c>
      <c r="K777">
        <f t="shared" si="209"/>
        <v>5.3671799999999999E-2</v>
      </c>
      <c r="L777">
        <f t="shared" si="209"/>
        <v>-0.20129383530727057</v>
      </c>
      <c r="M777">
        <f t="shared" si="209"/>
        <v>0.26001749999999996</v>
      </c>
      <c r="N777">
        <f t="shared" si="209"/>
        <v>-3.3056869007343975E-2</v>
      </c>
      <c r="O777">
        <f t="shared" si="209"/>
        <v>-8.128569859199998E-2</v>
      </c>
      <c r="P777">
        <f t="shared" si="209"/>
        <v>1.4736729082486308E-2</v>
      </c>
      <c r="Q777">
        <f t="shared" si="209"/>
        <v>-2.0568563539199999E-5</v>
      </c>
      <c r="R777">
        <f t="shared" si="209"/>
        <v>-2.7374805415716409E-3</v>
      </c>
      <c r="S777">
        <f t="shared" si="209"/>
        <v>0.20305827359999998</v>
      </c>
      <c r="T777">
        <f t="shared" si="209"/>
        <v>6.7254513899999993E-2</v>
      </c>
      <c r="U777">
        <f t="shared" si="209"/>
        <v>-1.4737557743999999E-2</v>
      </c>
      <c r="V777">
        <f t="shared" si="209"/>
        <v>8.1343330131049399E-2</v>
      </c>
      <c r="W777">
        <f t="shared" si="209"/>
        <v>-7.1753461749870337E-2</v>
      </c>
      <c r="X777">
        <f t="shared" si="209"/>
        <v>-6.0732242631744253E-2</v>
      </c>
      <c r="Y777">
        <f t="shared" si="209"/>
        <v>-0.14084040599999997</v>
      </c>
      <c r="Z777">
        <f t="shared" si="209"/>
        <v>-7.1860546799999994E-2</v>
      </c>
      <c r="AA777">
        <f t="shared" si="208"/>
        <v>-9.2513899999999996E-2</v>
      </c>
      <c r="AB777">
        <f t="shared" si="208"/>
        <v>-4.4243999999999999E-2</v>
      </c>
      <c r="AC777">
        <f t="shared" si="208"/>
        <v>0.12186004859633646</v>
      </c>
      <c r="AD777">
        <f t="shared" si="208"/>
        <v>-0.13009930654124366</v>
      </c>
      <c r="AE777">
        <f t="shared" si="208"/>
        <v>-0.10058514479999998</v>
      </c>
      <c r="AF777">
        <f t="shared" si="208"/>
        <v>-0.2857804097474117</v>
      </c>
      <c r="AG777">
        <f t="shared" si="208"/>
        <v>2.86327778688E-4</v>
      </c>
      <c r="AH777">
        <f t="shared" si="208"/>
        <v>7.2464237999999984E-4</v>
      </c>
      <c r="AI777">
        <f t="shared" si="208"/>
        <v>8.7956715931561196E-5</v>
      </c>
      <c r="AJ777">
        <f t="shared" si="208"/>
        <v>4.8948018215135843E-2</v>
      </c>
      <c r="AK777">
        <f t="shared" si="208"/>
        <v>1.8155416802378769E-5</v>
      </c>
      <c r="AL777">
        <f t="shared" si="208"/>
        <v>3.869179295316514E-2</v>
      </c>
      <c r="AM777">
        <f t="shared" si="208"/>
        <v>0.38382347999999999</v>
      </c>
      <c r="AN777">
        <f t="shared" si="208"/>
        <v>1.7527560017098741E-5</v>
      </c>
      <c r="AO777">
        <f t="shared" si="208"/>
        <v>-1.3654732725045174E-2</v>
      </c>
      <c r="AP777">
        <f t="shared" si="207"/>
        <v>-1.5337794731750906E-2</v>
      </c>
      <c r="AQ777">
        <f t="shared" si="207"/>
        <v>-1.6558428718551888E-2</v>
      </c>
      <c r="AR777">
        <f t="shared" si="207"/>
        <v>2.2990628890704627E-2</v>
      </c>
      <c r="AS777">
        <f t="shared" si="207"/>
        <v>-7.8967951214873072E-2</v>
      </c>
      <c r="AT777">
        <f t="shared" si="207"/>
        <v>-9.277930589759998E-3</v>
      </c>
      <c r="AU777">
        <f t="shared" si="207"/>
        <v>0.14213788848</v>
      </c>
      <c r="AV777">
        <f t="shared" si="207"/>
        <v>7.6586681483804708E-2</v>
      </c>
      <c r="AW777">
        <f t="shared" si="207"/>
        <v>-2.0287881043199998E-3</v>
      </c>
    </row>
    <row r="778" spans="1:49" x14ac:dyDescent="0.25">
      <c r="A778">
        <v>0.7</v>
      </c>
      <c r="B778">
        <v>7.5</v>
      </c>
      <c r="C778">
        <v>22</v>
      </c>
      <c r="D778">
        <v>0.8</v>
      </c>
      <c r="E778">
        <f t="shared" si="212"/>
        <v>0.66574976470588232</v>
      </c>
      <c r="F778">
        <f t="shared" si="213"/>
        <v>0.99791745575916602</v>
      </c>
      <c r="G778">
        <f t="shared" si="210"/>
        <v>1070010.3438903107</v>
      </c>
      <c r="H778">
        <f t="shared" si="211"/>
        <v>1275957.3069621203</v>
      </c>
      <c r="I778">
        <f t="shared" si="214"/>
        <v>0.1141619068904787</v>
      </c>
      <c r="J778">
        <f t="shared" si="215"/>
        <v>1.8151316026102274E-2</v>
      </c>
      <c r="K778">
        <f t="shared" si="209"/>
        <v>5.3671799999999999E-2</v>
      </c>
      <c r="L778">
        <f t="shared" si="209"/>
        <v>-0.20129383530727057</v>
      </c>
      <c r="M778">
        <f t="shared" si="209"/>
        <v>0.34669</v>
      </c>
      <c r="N778">
        <f t="shared" si="209"/>
        <v>-3.3056869007343975E-2</v>
      </c>
      <c r="O778">
        <f t="shared" si="209"/>
        <v>-0.144507908608</v>
      </c>
      <c r="P778">
        <f t="shared" si="209"/>
        <v>1.9648972109981747E-2</v>
      </c>
      <c r="Q778">
        <f t="shared" si="209"/>
        <v>-1.1556767662080007E-4</v>
      </c>
      <c r="R778">
        <f t="shared" si="209"/>
        <v>-3.6499740554288554E-3</v>
      </c>
      <c r="S778">
        <f t="shared" si="209"/>
        <v>0.36099248640000003</v>
      </c>
      <c r="T778">
        <f t="shared" si="209"/>
        <v>6.7254513899999993E-2</v>
      </c>
      <c r="U778">
        <f t="shared" si="209"/>
        <v>-3.4933470208000007E-2</v>
      </c>
      <c r="V778">
        <f t="shared" si="209"/>
        <v>0.10845777350806589</v>
      </c>
      <c r="W778">
        <f t="shared" si="209"/>
        <v>-9.5671282333160454E-2</v>
      </c>
      <c r="X778">
        <f t="shared" si="209"/>
        <v>-6.0732242631744253E-2</v>
      </c>
      <c r="Y778">
        <f t="shared" si="209"/>
        <v>-0.14084040599999997</v>
      </c>
      <c r="Z778">
        <f t="shared" si="209"/>
        <v>-0.12775208320000001</v>
      </c>
      <c r="AA778">
        <f t="shared" si="208"/>
        <v>-9.2513899999999996E-2</v>
      </c>
      <c r="AB778">
        <f t="shared" si="208"/>
        <v>-7.8656000000000018E-2</v>
      </c>
      <c r="AC778">
        <f t="shared" si="208"/>
        <v>0.16248006479511529</v>
      </c>
      <c r="AD778">
        <f t="shared" si="208"/>
        <v>-0.13009930654124366</v>
      </c>
      <c r="AE778">
        <f t="shared" si="208"/>
        <v>-0.17881803520000003</v>
      </c>
      <c r="AF778">
        <f t="shared" si="208"/>
        <v>-0.38104054632988232</v>
      </c>
      <c r="AG778">
        <f t="shared" si="208"/>
        <v>2.1450362716160017E-3</v>
      </c>
      <c r="AH778">
        <f t="shared" si="208"/>
        <v>9.661898399999999E-4</v>
      </c>
      <c r="AI778">
        <f t="shared" si="208"/>
        <v>3.706488770120112E-4</v>
      </c>
      <c r="AJ778">
        <f t="shared" si="208"/>
        <v>4.8948018215135843E-2</v>
      </c>
      <c r="AK778">
        <f t="shared" si="208"/>
        <v>5.7380082733444034E-5</v>
      </c>
      <c r="AL778">
        <f t="shared" si="208"/>
        <v>5.1589057270886855E-2</v>
      </c>
      <c r="AM778">
        <f t="shared" si="208"/>
        <v>0.51176463999999999</v>
      </c>
      <c r="AN778">
        <f t="shared" si="208"/>
        <v>1.313084331596461E-4</v>
      </c>
      <c r="AO778">
        <f t="shared" si="208"/>
        <v>-1.3654732725045174E-2</v>
      </c>
      <c r="AP778">
        <f t="shared" si="207"/>
        <v>-1.5337794731750906E-2</v>
      </c>
      <c r="AQ778">
        <f t="shared" si="207"/>
        <v>-2.9437206610758913E-2</v>
      </c>
      <c r="AR778">
        <f t="shared" si="207"/>
        <v>3.0654171854272834E-2</v>
      </c>
      <c r="AS778">
        <f t="shared" si="207"/>
        <v>-0.14038746882644104</v>
      </c>
      <c r="AT778">
        <f t="shared" si="207"/>
        <v>-2.9322842357760007E-2</v>
      </c>
      <c r="AU778">
        <f t="shared" si="207"/>
        <v>0.33691943936000007</v>
      </c>
      <c r="AV778">
        <f t="shared" si="207"/>
        <v>0.13615410041565285</v>
      </c>
      <c r="AW778">
        <f t="shared" si="207"/>
        <v>-1.1399061831680006E-2</v>
      </c>
    </row>
    <row r="779" spans="1:49" x14ac:dyDescent="0.25">
      <c r="A779">
        <v>0.7</v>
      </c>
      <c r="B779">
        <v>7.5</v>
      </c>
      <c r="C779">
        <v>22</v>
      </c>
      <c r="D779">
        <v>1</v>
      </c>
      <c r="E779">
        <f t="shared" si="212"/>
        <v>0.66574976470588232</v>
      </c>
      <c r="F779" t="str">
        <f t="shared" si="213"/>
        <v/>
      </c>
      <c r="G779">
        <f t="shared" si="210"/>
        <v>2102508.5457764086</v>
      </c>
      <c r="H779">
        <f t="shared" si="211"/>
        <v>2587188.9190062582</v>
      </c>
      <c r="I779">
        <f t="shared" si="214"/>
        <v>0.22432155559046421</v>
      </c>
      <c r="J779">
        <f t="shared" si="215"/>
        <v>3.6804431803380583E-2</v>
      </c>
      <c r="K779">
        <f t="shared" si="209"/>
        <v>5.3671799999999999E-2</v>
      </c>
      <c r="L779">
        <f t="shared" si="209"/>
        <v>-0.20129383530727057</v>
      </c>
      <c r="M779">
        <f t="shared" si="209"/>
        <v>0.43336249999999998</v>
      </c>
      <c r="N779">
        <f t="shared" si="209"/>
        <v>-3.3056869007343975E-2</v>
      </c>
      <c r="O779">
        <f t="shared" si="209"/>
        <v>-0.22579360719999997</v>
      </c>
      <c r="P779">
        <f t="shared" si="209"/>
        <v>2.456121513747718E-2</v>
      </c>
      <c r="Q779">
        <f t="shared" si="209"/>
        <v>-4.408557E-4</v>
      </c>
      <c r="R779">
        <f t="shared" si="209"/>
        <v>-4.5624675692860685E-3</v>
      </c>
      <c r="S779">
        <f t="shared" si="209"/>
        <v>0.56405075999999998</v>
      </c>
      <c r="T779">
        <f t="shared" si="209"/>
        <v>6.7254513899999993E-2</v>
      </c>
      <c r="U779">
        <f t="shared" si="209"/>
        <v>-6.8229433999999992E-2</v>
      </c>
      <c r="V779">
        <f t="shared" si="209"/>
        <v>0.13557221688508234</v>
      </c>
      <c r="W779">
        <f t="shared" si="209"/>
        <v>-0.11958910291645056</v>
      </c>
      <c r="X779">
        <f t="shared" si="209"/>
        <v>-6.0732242631744253E-2</v>
      </c>
      <c r="Y779">
        <f t="shared" si="209"/>
        <v>-0.14084040599999997</v>
      </c>
      <c r="Z779">
        <f t="shared" si="209"/>
        <v>-0.19961262999999999</v>
      </c>
      <c r="AA779">
        <f t="shared" si="208"/>
        <v>-9.2513899999999996E-2</v>
      </c>
      <c r="AB779">
        <f t="shared" si="208"/>
        <v>-0.1229</v>
      </c>
      <c r="AC779">
        <f t="shared" si="208"/>
        <v>0.20310008099389409</v>
      </c>
      <c r="AD779">
        <f t="shared" si="208"/>
        <v>-0.13009930654124366</v>
      </c>
      <c r="AE779">
        <f t="shared" si="208"/>
        <v>-0.27940317999999997</v>
      </c>
      <c r="AF779">
        <f t="shared" si="208"/>
        <v>-0.47630068291235289</v>
      </c>
      <c r="AG779">
        <f t="shared" si="208"/>
        <v>1.0228330000000001E-2</v>
      </c>
      <c r="AH779">
        <f t="shared" si="208"/>
        <v>1.2077372999999998E-3</v>
      </c>
      <c r="AI779">
        <f t="shared" si="208"/>
        <v>1.1311306061157563E-3</v>
      </c>
      <c r="AJ779">
        <f t="shared" si="208"/>
        <v>4.8948018215135843E-2</v>
      </c>
      <c r="AK779">
        <f t="shared" si="208"/>
        <v>1.400880926109473E-4</v>
      </c>
      <c r="AL779">
        <f t="shared" si="208"/>
        <v>6.4486321588608564E-2</v>
      </c>
      <c r="AM779">
        <f t="shared" si="208"/>
        <v>0.63970579999999999</v>
      </c>
      <c r="AN779">
        <f t="shared" si="208"/>
        <v>6.2612740115950587E-4</v>
      </c>
      <c r="AO779">
        <f t="shared" si="208"/>
        <v>-1.3654732725045174E-2</v>
      </c>
      <c r="AP779">
        <f t="shared" si="207"/>
        <v>-1.5337794731750906E-2</v>
      </c>
      <c r="AQ779">
        <f t="shared" si="207"/>
        <v>-4.5995635329310801E-2</v>
      </c>
      <c r="AR779">
        <f t="shared" si="207"/>
        <v>3.8317714817841041E-2</v>
      </c>
      <c r="AS779">
        <f t="shared" si="207"/>
        <v>-0.21935542004131409</v>
      </c>
      <c r="AT779">
        <f t="shared" si="207"/>
        <v>-7.1588970599999982E-2</v>
      </c>
      <c r="AU779">
        <f t="shared" si="207"/>
        <v>0.65804578000000002</v>
      </c>
      <c r="AV779">
        <f t="shared" si="207"/>
        <v>0.2127407818994575</v>
      </c>
      <c r="AW779">
        <f t="shared" si="207"/>
        <v>-4.3483969999999997E-2</v>
      </c>
    </row>
    <row r="780" spans="1:49" x14ac:dyDescent="0.25">
      <c r="A780">
        <v>0.7</v>
      </c>
      <c r="B780">
        <v>7.5</v>
      </c>
      <c r="C780">
        <v>22</v>
      </c>
      <c r="D780">
        <v>1.2</v>
      </c>
      <c r="E780">
        <f t="shared" si="212"/>
        <v>0.66574976470588232</v>
      </c>
      <c r="F780" t="str">
        <f t="shared" si="213"/>
        <v/>
      </c>
      <c r="G780">
        <f t="shared" si="210"/>
        <v>3080328.5326578007</v>
      </c>
      <c r="H780">
        <f t="shared" si="211"/>
        <v>4271859.9442835366</v>
      </c>
      <c r="I780">
        <f t="shared" si="214"/>
        <v>0.3286474576113198</v>
      </c>
      <c r="J780">
        <f t="shared" si="215"/>
        <v>6.0769964202446514E-2</v>
      </c>
      <c r="K780">
        <f t="shared" si="209"/>
        <v>5.3671799999999999E-2</v>
      </c>
      <c r="L780">
        <f t="shared" si="209"/>
        <v>-0.20129383530727057</v>
      </c>
      <c r="M780">
        <f t="shared" si="209"/>
        <v>0.52003499999999991</v>
      </c>
      <c r="N780">
        <f t="shared" si="209"/>
        <v>-3.3056869007343975E-2</v>
      </c>
      <c r="O780">
        <f t="shared" si="209"/>
        <v>-0.32514279436799992</v>
      </c>
      <c r="P780">
        <f t="shared" si="209"/>
        <v>2.9473458164972616E-2</v>
      </c>
      <c r="Q780">
        <f t="shared" si="209"/>
        <v>-1.3163880665087999E-3</v>
      </c>
      <c r="R780">
        <f t="shared" si="209"/>
        <v>-5.4749610831432817E-3</v>
      </c>
      <c r="S780">
        <f t="shared" si="209"/>
        <v>0.81223309439999991</v>
      </c>
      <c r="T780">
        <f t="shared" si="209"/>
        <v>6.7254513899999993E-2</v>
      </c>
      <c r="U780">
        <f t="shared" si="209"/>
        <v>-0.11790046195199999</v>
      </c>
      <c r="V780">
        <f t="shared" si="209"/>
        <v>0.1626866602620988</v>
      </c>
      <c r="W780">
        <f t="shared" si="209"/>
        <v>-0.14350692349974067</v>
      </c>
      <c r="X780">
        <f t="shared" si="209"/>
        <v>-6.0732242631744253E-2</v>
      </c>
      <c r="Y780">
        <f t="shared" si="209"/>
        <v>-0.14084040599999997</v>
      </c>
      <c r="Z780">
        <f t="shared" si="209"/>
        <v>-0.28744218719999998</v>
      </c>
      <c r="AA780">
        <f t="shared" si="208"/>
        <v>-9.2513899999999996E-2</v>
      </c>
      <c r="AB780">
        <f t="shared" si="208"/>
        <v>-0.17697599999999999</v>
      </c>
      <c r="AC780">
        <f t="shared" si="208"/>
        <v>0.24372009719267293</v>
      </c>
      <c r="AD780">
        <f t="shared" si="208"/>
        <v>-0.13009930654124366</v>
      </c>
      <c r="AE780">
        <f t="shared" si="208"/>
        <v>-0.40234057919999994</v>
      </c>
      <c r="AF780">
        <f t="shared" si="208"/>
        <v>-0.5715608194948234</v>
      </c>
      <c r="AG780">
        <f t="shared" si="208"/>
        <v>3.6649955672064E-2</v>
      </c>
      <c r="AH780">
        <f t="shared" si="208"/>
        <v>1.4492847599999997E-3</v>
      </c>
      <c r="AI780">
        <f t="shared" si="208"/>
        <v>2.8146149098099583E-3</v>
      </c>
      <c r="AJ780">
        <f t="shared" si="208"/>
        <v>4.8948018215135843E-2</v>
      </c>
      <c r="AK780">
        <f t="shared" si="208"/>
        <v>2.904866688380603E-4</v>
      </c>
      <c r="AL780">
        <f t="shared" si="208"/>
        <v>7.7383585906330279E-2</v>
      </c>
      <c r="AM780">
        <f t="shared" si="208"/>
        <v>0.76764695999999999</v>
      </c>
      <c r="AN780">
        <f t="shared" si="208"/>
        <v>2.2435276821886388E-3</v>
      </c>
      <c r="AO780">
        <f t="shared" si="208"/>
        <v>-1.3654732725045174E-2</v>
      </c>
      <c r="AP780">
        <f t="shared" si="207"/>
        <v>-1.5337794731750906E-2</v>
      </c>
      <c r="AQ780">
        <f t="shared" si="207"/>
        <v>-6.6233714874207553E-2</v>
      </c>
      <c r="AR780">
        <f t="shared" si="207"/>
        <v>4.5981257781409254E-2</v>
      </c>
      <c r="AS780">
        <f t="shared" si="207"/>
        <v>-0.31587180485949229</v>
      </c>
      <c r="AT780">
        <f t="shared" si="207"/>
        <v>-0.14844688943615997</v>
      </c>
      <c r="AU780">
        <f t="shared" si="207"/>
        <v>1.13710310784</v>
      </c>
      <c r="AV780">
        <f t="shared" si="207"/>
        <v>0.30634672593521883</v>
      </c>
      <c r="AW780">
        <f t="shared" si="207"/>
        <v>-0.12984243867647999</v>
      </c>
    </row>
    <row r="781" spans="1:49" x14ac:dyDescent="0.25">
      <c r="A781">
        <v>0.7</v>
      </c>
      <c r="B781">
        <v>7.5</v>
      </c>
      <c r="C781">
        <v>22</v>
      </c>
      <c r="D781">
        <v>1.4</v>
      </c>
      <c r="E781">
        <f t="shared" si="212"/>
        <v>0.66574976470588232</v>
      </c>
      <c r="F781" t="str">
        <f t="shared" si="213"/>
        <v/>
      </c>
      <c r="G781">
        <f t="shared" si="210"/>
        <v>3967363.8048788584</v>
      </c>
      <c r="H781">
        <f t="shared" si="211"/>
        <v>6247346.012408982</v>
      </c>
      <c r="I781">
        <f t="shared" si="214"/>
        <v>0.42328732603323832</v>
      </c>
      <c r="J781">
        <f t="shared" si="215"/>
        <v>8.8872528239702098E-2</v>
      </c>
      <c r="K781">
        <f t="shared" si="209"/>
        <v>5.3671799999999999E-2</v>
      </c>
      <c r="L781">
        <f t="shared" si="209"/>
        <v>-0.20129383530727057</v>
      </c>
      <c r="M781">
        <f t="shared" si="209"/>
        <v>0.60670749999999996</v>
      </c>
      <c r="N781">
        <f t="shared" si="209"/>
        <v>-3.3056869007343975E-2</v>
      </c>
      <c r="O781">
        <f t="shared" si="209"/>
        <v>-0.44255547011199986</v>
      </c>
      <c r="P781">
        <f t="shared" si="209"/>
        <v>3.4385701192468053E-2</v>
      </c>
      <c r="Q781">
        <f t="shared" si="209"/>
        <v>-3.3194388639551987E-3</v>
      </c>
      <c r="R781">
        <f t="shared" si="209"/>
        <v>-6.3874545970004958E-3</v>
      </c>
      <c r="S781">
        <f t="shared" si="209"/>
        <v>1.1055394895999999</v>
      </c>
      <c r="T781">
        <f t="shared" si="209"/>
        <v>6.7254513899999993E-2</v>
      </c>
      <c r="U781">
        <f t="shared" si="209"/>
        <v>-0.18722156689599992</v>
      </c>
      <c r="V781">
        <f t="shared" si="209"/>
        <v>0.18980110363911526</v>
      </c>
      <c r="W781">
        <f t="shared" si="209"/>
        <v>-0.16742474408303079</v>
      </c>
      <c r="X781">
        <f t="shared" si="209"/>
        <v>-6.0732242631744253E-2</v>
      </c>
      <c r="Y781">
        <f t="shared" si="209"/>
        <v>-0.14084040599999997</v>
      </c>
      <c r="Z781">
        <f t="shared" ref="Z781:AO795" si="216">Z$4*$A781^Z$1*$D781^Z$2*$E781^Z$3</f>
        <v>-0.39124075479999992</v>
      </c>
      <c r="AA781">
        <f t="shared" si="216"/>
        <v>-9.2513899999999996E-2</v>
      </c>
      <c r="AB781">
        <f t="shared" si="216"/>
        <v>-0.24088399999999996</v>
      </c>
      <c r="AC781">
        <f t="shared" si="216"/>
        <v>0.28434011339145171</v>
      </c>
      <c r="AD781">
        <f t="shared" si="216"/>
        <v>-0.13009930654124366</v>
      </c>
      <c r="AE781">
        <f t="shared" si="216"/>
        <v>-0.54763023279999989</v>
      </c>
      <c r="AF781">
        <f t="shared" si="216"/>
        <v>-0.66682095607729397</v>
      </c>
      <c r="AG781">
        <f t="shared" si="216"/>
        <v>0.10782041053683195</v>
      </c>
      <c r="AH781">
        <f t="shared" si="216"/>
        <v>1.6908322199999997E-3</v>
      </c>
      <c r="AI781">
        <f t="shared" si="216"/>
        <v>6.0834918710360019E-3</v>
      </c>
      <c r="AJ781">
        <f t="shared" si="216"/>
        <v>4.8948018215135843E-2</v>
      </c>
      <c r="AK781">
        <f t="shared" si="216"/>
        <v>5.3816241657421503E-4</v>
      </c>
      <c r="AL781">
        <f t="shared" si="216"/>
        <v>9.0280850224051981E-2</v>
      </c>
      <c r="AM781">
        <f t="shared" si="216"/>
        <v>0.89558811999999988</v>
      </c>
      <c r="AN781">
        <f t="shared" si="216"/>
        <v>6.6002283306637131E-3</v>
      </c>
      <c r="AO781">
        <f t="shared" si="216"/>
        <v>-1.3654732725045174E-2</v>
      </c>
      <c r="AP781">
        <f t="shared" si="207"/>
        <v>-1.5337794731750906E-2</v>
      </c>
      <c r="AQ781">
        <f t="shared" si="207"/>
        <v>-9.0151445245449158E-2</v>
      </c>
      <c r="AR781">
        <f t="shared" si="207"/>
        <v>5.3644800744977461E-2</v>
      </c>
      <c r="AS781">
        <f t="shared" si="207"/>
        <v>-0.42993662328097554</v>
      </c>
      <c r="AT781">
        <f t="shared" si="207"/>
        <v>-0.27501618945695983</v>
      </c>
      <c r="AU781">
        <f t="shared" si="207"/>
        <v>1.8056776203199996</v>
      </c>
      <c r="AV781">
        <f t="shared" si="207"/>
        <v>0.41697193252293663</v>
      </c>
      <c r="AW781">
        <f t="shared" si="207"/>
        <v>-0.32741411753791982</v>
      </c>
    </row>
    <row r="782" spans="1:49" x14ac:dyDescent="0.25">
      <c r="A782">
        <v>0.7</v>
      </c>
      <c r="B782">
        <v>7.5</v>
      </c>
      <c r="C782">
        <v>22</v>
      </c>
      <c r="D782">
        <v>1.6</v>
      </c>
      <c r="E782">
        <f t="shared" si="212"/>
        <v>0.66574976470588232</v>
      </c>
      <c r="F782" t="str">
        <f t="shared" si="213"/>
        <v/>
      </c>
      <c r="G782">
        <f t="shared" si="210"/>
        <v>4724048.8597732615</v>
      </c>
      <c r="H782">
        <f t="shared" si="211"/>
        <v>8339811.8212505644</v>
      </c>
      <c r="I782">
        <f t="shared" si="214"/>
        <v>0.50401982481282681</v>
      </c>
      <c r="J782">
        <f t="shared" si="215"/>
        <v>0.11863920457194151</v>
      </c>
      <c r="K782">
        <f t="shared" ref="K782:Z804" si="217">K$4*$A782^K$1*$D782^K$2*$E782^K$3</f>
        <v>5.3671799999999999E-2</v>
      </c>
      <c r="L782">
        <f t="shared" si="217"/>
        <v>-0.20129383530727057</v>
      </c>
      <c r="M782">
        <f t="shared" si="217"/>
        <v>0.69338</v>
      </c>
      <c r="N782">
        <f t="shared" si="217"/>
        <v>-3.3056869007343975E-2</v>
      </c>
      <c r="O782">
        <f t="shared" si="217"/>
        <v>-0.57803163443200001</v>
      </c>
      <c r="P782">
        <f t="shared" si="217"/>
        <v>3.9297944219963493E-2</v>
      </c>
      <c r="Q782">
        <f t="shared" si="217"/>
        <v>-7.3963313037312042E-3</v>
      </c>
      <c r="R782">
        <f t="shared" si="217"/>
        <v>-7.2999481108577107E-3</v>
      </c>
      <c r="S782">
        <f t="shared" si="217"/>
        <v>1.4439699456000001</v>
      </c>
      <c r="T782">
        <f t="shared" si="217"/>
        <v>6.7254513899999993E-2</v>
      </c>
      <c r="U782">
        <f t="shared" si="217"/>
        <v>-0.27946776166400006</v>
      </c>
      <c r="V782">
        <f t="shared" si="217"/>
        <v>0.21691554701613178</v>
      </c>
      <c r="W782">
        <f t="shared" si="217"/>
        <v>-0.19134256466632091</v>
      </c>
      <c r="X782">
        <f t="shared" si="217"/>
        <v>-6.0732242631744253E-2</v>
      </c>
      <c r="Y782">
        <f t="shared" si="217"/>
        <v>-0.14084040599999997</v>
      </c>
      <c r="Z782">
        <f t="shared" si="217"/>
        <v>-0.51100833280000002</v>
      </c>
      <c r="AA782">
        <f t="shared" si="216"/>
        <v>-9.2513899999999996E-2</v>
      </c>
      <c r="AB782">
        <f t="shared" si="216"/>
        <v>-0.31462400000000007</v>
      </c>
      <c r="AC782">
        <f t="shared" si="216"/>
        <v>0.32496012959023057</v>
      </c>
      <c r="AD782">
        <f t="shared" si="216"/>
        <v>-0.13009930654124366</v>
      </c>
      <c r="AE782">
        <f t="shared" si="216"/>
        <v>-0.71527214080000012</v>
      </c>
      <c r="AF782">
        <f t="shared" si="216"/>
        <v>-0.76208109265976465</v>
      </c>
      <c r="AG782">
        <f t="shared" si="216"/>
        <v>0.27456464276684822</v>
      </c>
      <c r="AH782">
        <f t="shared" si="216"/>
        <v>1.9323796799999998E-3</v>
      </c>
      <c r="AI782">
        <f t="shared" si="216"/>
        <v>1.1860764064384358E-2</v>
      </c>
      <c r="AJ782">
        <f t="shared" si="216"/>
        <v>4.8948018215135843E-2</v>
      </c>
      <c r="AK782">
        <f t="shared" si="216"/>
        <v>9.1808132373510454E-4</v>
      </c>
      <c r="AL782">
        <f t="shared" si="216"/>
        <v>0.10317811454177371</v>
      </c>
      <c r="AM782">
        <f t="shared" si="216"/>
        <v>1.02352928</v>
      </c>
      <c r="AN782">
        <f t="shared" si="216"/>
        <v>1.6807479444434701E-2</v>
      </c>
      <c r="AO782">
        <f t="shared" si="216"/>
        <v>-1.3654732725045174E-2</v>
      </c>
      <c r="AP782">
        <f t="shared" si="207"/>
        <v>-1.5337794731750906E-2</v>
      </c>
      <c r="AQ782">
        <f t="shared" si="207"/>
        <v>-0.11774882644303565</v>
      </c>
      <c r="AR782">
        <f t="shared" si="207"/>
        <v>6.1308343708545668E-2</v>
      </c>
      <c r="AS782">
        <f t="shared" si="207"/>
        <v>-0.56154987530576417</v>
      </c>
      <c r="AT782">
        <f t="shared" si="207"/>
        <v>-0.46916547772416012</v>
      </c>
      <c r="AU782">
        <f t="shared" si="207"/>
        <v>2.6953555148800006</v>
      </c>
      <c r="AV782">
        <f t="shared" si="207"/>
        <v>0.54461640166261138</v>
      </c>
      <c r="AW782">
        <f t="shared" si="207"/>
        <v>-0.72953995722752041</v>
      </c>
    </row>
    <row r="783" spans="1:49" x14ac:dyDescent="0.25">
      <c r="A783">
        <v>0.7</v>
      </c>
      <c r="B783">
        <v>7.5</v>
      </c>
      <c r="C783">
        <v>22.5</v>
      </c>
      <c r="D783">
        <v>0.4</v>
      </c>
      <c r="E783">
        <f t="shared" si="212"/>
        <v>0.68088044117647051</v>
      </c>
      <c r="F783" t="str">
        <f t="shared" si="213"/>
        <v/>
      </c>
      <c r="G783">
        <f t="shared" si="210"/>
        <v>-1102912.0312356187</v>
      </c>
      <c r="H783">
        <f t="shared" si="211"/>
        <v>-381786.75100977474</v>
      </c>
      <c r="I783">
        <f t="shared" si="214"/>
        <v>-0.1176722648872045</v>
      </c>
      <c r="J783">
        <f t="shared" si="215"/>
        <v>-5.4311628879311494E-3</v>
      </c>
      <c r="K783">
        <f t="shared" si="217"/>
        <v>5.3671799999999999E-2</v>
      </c>
      <c r="L783">
        <f t="shared" si="217"/>
        <v>-0.2058686952006176</v>
      </c>
      <c r="M783">
        <f t="shared" si="217"/>
        <v>0.173345</v>
      </c>
      <c r="N783">
        <f t="shared" si="217"/>
        <v>-3.4576528791255959E-2</v>
      </c>
      <c r="O783">
        <f t="shared" si="217"/>
        <v>-3.6126977152E-2</v>
      </c>
      <c r="P783">
        <f t="shared" si="217"/>
        <v>1.0509676603130201E-2</v>
      </c>
      <c r="Q783">
        <f t="shared" si="217"/>
        <v>-1.805744947200001E-6</v>
      </c>
      <c r="R783">
        <f t="shared" si="217"/>
        <v>-1.9966370740027665E-3</v>
      </c>
      <c r="S783">
        <f t="shared" si="217"/>
        <v>9.0248121600000009E-2</v>
      </c>
      <c r="T783">
        <f t="shared" si="217"/>
        <v>6.7254513899999993E-2</v>
      </c>
      <c r="U783">
        <f t="shared" si="217"/>
        <v>-4.3666837760000009E-3</v>
      </c>
      <c r="V783">
        <f t="shared" si="217"/>
        <v>5.5461361452988231E-2</v>
      </c>
      <c r="W783">
        <f t="shared" si="217"/>
        <v>-4.8922814829457047E-2</v>
      </c>
      <c r="X783">
        <f t="shared" si="217"/>
        <v>-6.3524169075042408E-2</v>
      </c>
      <c r="Y783">
        <f t="shared" si="217"/>
        <v>-0.14084040599999997</v>
      </c>
      <c r="Z783">
        <f t="shared" si="217"/>
        <v>-3.1938020800000001E-2</v>
      </c>
      <c r="AA783">
        <f t="shared" si="216"/>
        <v>-9.2513899999999996E-2</v>
      </c>
      <c r="AB783">
        <f t="shared" si="216"/>
        <v>-1.9664000000000004E-2</v>
      </c>
      <c r="AC783">
        <f t="shared" si="216"/>
        <v>8.3086396770229401E-2</v>
      </c>
      <c r="AD783">
        <f t="shared" si="216"/>
        <v>-0.13608011143905907</v>
      </c>
      <c r="AE783">
        <f t="shared" si="216"/>
        <v>-4.4704508800000008E-2</v>
      </c>
      <c r="AF783">
        <f t="shared" si="216"/>
        <v>-0.19485027937323526</v>
      </c>
      <c r="AG783">
        <f t="shared" si="216"/>
        <v>1.6758095872000014E-5</v>
      </c>
      <c r="AH783">
        <f t="shared" si="216"/>
        <v>4.8309491999999995E-4</v>
      </c>
      <c r="AI783">
        <f t="shared" si="216"/>
        <v>1.211525012831422E-5</v>
      </c>
      <c r="AJ783">
        <f t="shared" si="216"/>
        <v>5.0060473174570741E-2</v>
      </c>
      <c r="AK783">
        <f t="shared" si="216"/>
        <v>3.9235621526040971E-6</v>
      </c>
      <c r="AL783">
        <f t="shared" si="216"/>
        <v>2.6980330829944697E-2</v>
      </c>
      <c r="AM783">
        <f t="shared" si="216"/>
        <v>0.25588232</v>
      </c>
      <c r="AN783">
        <f t="shared" si="216"/>
        <v>1.0491618416520017E-6</v>
      </c>
      <c r="AO783">
        <f t="shared" si="216"/>
        <v>-1.396506755970529E-2</v>
      </c>
      <c r="AP783">
        <f t="shared" si="207"/>
        <v>-1.678039850683815E-2</v>
      </c>
      <c r="AQ783">
        <f t="shared" si="207"/>
        <v>-7.6976166563516007E-3</v>
      </c>
      <c r="AR783">
        <f t="shared" si="207"/>
        <v>1.6396045091922259E-2</v>
      </c>
      <c r="AS783">
        <f t="shared" si="207"/>
        <v>-3.5894523279487764E-2</v>
      </c>
      <c r="AT783">
        <f t="shared" si="207"/>
        <v>-1.8326776473600005E-3</v>
      </c>
      <c r="AU783">
        <f t="shared" si="207"/>
        <v>4.2114929920000009E-2</v>
      </c>
      <c r="AV783">
        <f t="shared" si="207"/>
        <v>3.4812127947183961E-2</v>
      </c>
      <c r="AW783">
        <f t="shared" si="207"/>
        <v>-1.781103411200001E-4</v>
      </c>
    </row>
    <row r="784" spans="1:49" x14ac:dyDescent="0.25">
      <c r="A784">
        <v>0.7</v>
      </c>
      <c r="B784">
        <v>7.5</v>
      </c>
      <c r="C784">
        <v>22.5</v>
      </c>
      <c r="D784">
        <v>0.6</v>
      </c>
      <c r="E784">
        <f t="shared" si="212"/>
        <v>0.68088044117647051</v>
      </c>
      <c r="F784" t="str">
        <f t="shared" si="213"/>
        <v/>
      </c>
      <c r="G784">
        <f t="shared" si="210"/>
        <v>-57499.011321639482</v>
      </c>
      <c r="H784">
        <f t="shared" si="211"/>
        <v>276619.95082435606</v>
      </c>
      <c r="I784">
        <f t="shared" si="214"/>
        <v>-6.1347040374672285E-3</v>
      </c>
      <c r="J784">
        <f t="shared" si="215"/>
        <v>3.935097294510667E-3</v>
      </c>
      <c r="K784">
        <f t="shared" si="217"/>
        <v>5.3671799999999999E-2</v>
      </c>
      <c r="L784">
        <f t="shared" si="217"/>
        <v>-0.2058686952006176</v>
      </c>
      <c r="M784">
        <f t="shared" si="217"/>
        <v>0.26001749999999996</v>
      </c>
      <c r="N784">
        <f t="shared" si="217"/>
        <v>-3.4576528791255959E-2</v>
      </c>
      <c r="O784">
        <f t="shared" si="217"/>
        <v>-8.128569859199998E-2</v>
      </c>
      <c r="P784">
        <f t="shared" si="217"/>
        <v>1.5764514904695302E-2</v>
      </c>
      <c r="Q784">
        <f t="shared" si="217"/>
        <v>-2.0568563539199999E-5</v>
      </c>
      <c r="R784">
        <f t="shared" si="217"/>
        <v>-2.9949556110041493E-3</v>
      </c>
      <c r="S784">
        <f t="shared" si="217"/>
        <v>0.20305827359999998</v>
      </c>
      <c r="T784">
        <f t="shared" si="217"/>
        <v>6.7254513899999993E-2</v>
      </c>
      <c r="U784">
        <f t="shared" si="217"/>
        <v>-1.4737557743999999E-2</v>
      </c>
      <c r="V784">
        <f t="shared" si="217"/>
        <v>8.3192042179482339E-2</v>
      </c>
      <c r="W784">
        <f t="shared" si="217"/>
        <v>-7.3384222244185573E-2</v>
      </c>
      <c r="X784">
        <f t="shared" si="217"/>
        <v>-6.3524169075042408E-2</v>
      </c>
      <c r="Y784">
        <f t="shared" si="217"/>
        <v>-0.14084040599999997</v>
      </c>
      <c r="Z784">
        <f t="shared" si="217"/>
        <v>-7.1860546799999994E-2</v>
      </c>
      <c r="AA784">
        <f t="shared" si="216"/>
        <v>-9.2513899999999996E-2</v>
      </c>
      <c r="AB784">
        <f t="shared" si="216"/>
        <v>-4.4243999999999999E-2</v>
      </c>
      <c r="AC784">
        <f t="shared" si="216"/>
        <v>0.12462959515534409</v>
      </c>
      <c r="AD784">
        <f t="shared" si="216"/>
        <v>-0.13608011143905907</v>
      </c>
      <c r="AE784">
        <f t="shared" si="216"/>
        <v>-0.10058514479999998</v>
      </c>
      <c r="AF784">
        <f t="shared" si="216"/>
        <v>-0.29227541905985288</v>
      </c>
      <c r="AG784">
        <f t="shared" si="216"/>
        <v>2.86327778688E-4</v>
      </c>
      <c r="AH784">
        <f t="shared" si="216"/>
        <v>7.2464237999999984E-4</v>
      </c>
      <c r="AI784">
        <f t="shared" si="216"/>
        <v>9.2000180661886059E-5</v>
      </c>
      <c r="AJ784">
        <f t="shared" si="216"/>
        <v>5.0060473174570741E-2</v>
      </c>
      <c r="AK784">
        <f t="shared" si="216"/>
        <v>1.986303339755823E-5</v>
      </c>
      <c r="AL784">
        <f t="shared" si="216"/>
        <v>4.047049624491704E-2</v>
      </c>
      <c r="AM784">
        <f t="shared" si="216"/>
        <v>0.38382347999999999</v>
      </c>
      <c r="AN784">
        <f t="shared" si="216"/>
        <v>1.7925913653850983E-5</v>
      </c>
      <c r="AO784">
        <f t="shared" si="216"/>
        <v>-1.396506755970529E-2</v>
      </c>
      <c r="AP784">
        <f t="shared" si="207"/>
        <v>-1.678039850683815E-2</v>
      </c>
      <c r="AQ784">
        <f t="shared" si="207"/>
        <v>-1.7319637476791098E-2</v>
      </c>
      <c r="AR784">
        <f t="shared" si="207"/>
        <v>2.4594067637883389E-2</v>
      </c>
      <c r="AS784">
        <f t="shared" si="207"/>
        <v>-8.0762677378847444E-2</v>
      </c>
      <c r="AT784">
        <f t="shared" si="207"/>
        <v>-9.277930589759998E-3</v>
      </c>
      <c r="AU784">
        <f t="shared" si="207"/>
        <v>0.14213788848</v>
      </c>
      <c r="AV784">
        <f t="shared" si="207"/>
        <v>7.8327287881163887E-2</v>
      </c>
      <c r="AW784">
        <f t="shared" si="207"/>
        <v>-2.0287881043199998E-3</v>
      </c>
    </row>
    <row r="785" spans="1:49" x14ac:dyDescent="0.25">
      <c r="A785">
        <v>0.7</v>
      </c>
      <c r="B785">
        <v>7.5</v>
      </c>
      <c r="C785">
        <v>22.5</v>
      </c>
      <c r="D785">
        <v>0.8</v>
      </c>
      <c r="E785">
        <f t="shared" si="212"/>
        <v>0.68088044117647051</v>
      </c>
      <c r="F785" t="str">
        <f t="shared" si="213"/>
        <v/>
      </c>
      <c r="G785">
        <f t="shared" si="210"/>
        <v>999070.26441133663</v>
      </c>
      <c r="H785">
        <f t="shared" si="211"/>
        <v>1216184.2565855756</v>
      </c>
      <c r="I785">
        <f t="shared" si="214"/>
        <v>0.10659314384578047</v>
      </c>
      <c r="J785">
        <f t="shared" si="215"/>
        <v>1.7301005814852388E-2</v>
      </c>
      <c r="K785">
        <f t="shared" si="217"/>
        <v>5.3671799999999999E-2</v>
      </c>
      <c r="L785">
        <f t="shared" si="217"/>
        <v>-0.2058686952006176</v>
      </c>
      <c r="M785">
        <f t="shared" si="217"/>
        <v>0.34669</v>
      </c>
      <c r="N785">
        <f t="shared" si="217"/>
        <v>-3.4576528791255959E-2</v>
      </c>
      <c r="O785">
        <f t="shared" si="217"/>
        <v>-0.144507908608</v>
      </c>
      <c r="P785">
        <f t="shared" si="217"/>
        <v>2.1019353206260402E-2</v>
      </c>
      <c r="Q785">
        <f t="shared" si="217"/>
        <v>-1.1556767662080007E-4</v>
      </c>
      <c r="R785">
        <f t="shared" si="217"/>
        <v>-3.993274148005533E-3</v>
      </c>
      <c r="S785">
        <f t="shared" si="217"/>
        <v>0.36099248640000003</v>
      </c>
      <c r="T785">
        <f t="shared" si="217"/>
        <v>6.7254513899999993E-2</v>
      </c>
      <c r="U785">
        <f t="shared" si="217"/>
        <v>-3.4933470208000007E-2</v>
      </c>
      <c r="V785">
        <f t="shared" si="217"/>
        <v>0.11092272290597646</v>
      </c>
      <c r="W785">
        <f t="shared" si="217"/>
        <v>-9.7845629658914093E-2</v>
      </c>
      <c r="X785">
        <f t="shared" si="217"/>
        <v>-6.3524169075042408E-2</v>
      </c>
      <c r="Y785">
        <f t="shared" si="217"/>
        <v>-0.14084040599999997</v>
      </c>
      <c r="Z785">
        <f t="shared" si="217"/>
        <v>-0.12775208320000001</v>
      </c>
      <c r="AA785">
        <f t="shared" si="216"/>
        <v>-9.2513899999999996E-2</v>
      </c>
      <c r="AB785">
        <f t="shared" si="216"/>
        <v>-7.8656000000000018E-2</v>
      </c>
      <c r="AC785">
        <f t="shared" si="216"/>
        <v>0.1661727935404588</v>
      </c>
      <c r="AD785">
        <f t="shared" si="216"/>
        <v>-0.13608011143905907</v>
      </c>
      <c r="AE785">
        <f t="shared" si="216"/>
        <v>-0.17881803520000003</v>
      </c>
      <c r="AF785">
        <f t="shared" si="216"/>
        <v>-0.38970055874647053</v>
      </c>
      <c r="AG785">
        <f t="shared" si="216"/>
        <v>2.1450362716160017E-3</v>
      </c>
      <c r="AH785">
        <f t="shared" si="216"/>
        <v>9.661898399999999E-4</v>
      </c>
      <c r="AI785">
        <f t="shared" si="216"/>
        <v>3.8768800410605503E-4</v>
      </c>
      <c r="AJ785">
        <f t="shared" si="216"/>
        <v>5.0060473174570741E-2</v>
      </c>
      <c r="AK785">
        <f t="shared" si="216"/>
        <v>6.2776994441665553E-5</v>
      </c>
      <c r="AL785">
        <f t="shared" si="216"/>
        <v>5.3960661659889393E-2</v>
      </c>
      <c r="AM785">
        <f t="shared" si="216"/>
        <v>0.51176463999999999</v>
      </c>
      <c r="AN785">
        <f t="shared" si="216"/>
        <v>1.3429271573145622E-4</v>
      </c>
      <c r="AO785">
        <f t="shared" si="216"/>
        <v>-1.396506755970529E-2</v>
      </c>
      <c r="AP785">
        <f t="shared" si="207"/>
        <v>-1.678039850683815E-2</v>
      </c>
      <c r="AQ785">
        <f t="shared" si="207"/>
        <v>-3.0790466625406403E-2</v>
      </c>
      <c r="AR785">
        <f t="shared" si="207"/>
        <v>3.2792090183844519E-2</v>
      </c>
      <c r="AS785">
        <f t="shared" si="207"/>
        <v>-0.14357809311795106</v>
      </c>
      <c r="AT785">
        <f t="shared" si="207"/>
        <v>-2.9322842357760007E-2</v>
      </c>
      <c r="AU785">
        <f t="shared" si="207"/>
        <v>0.33691943936000007</v>
      </c>
      <c r="AV785">
        <f t="shared" si="207"/>
        <v>0.13924851178873585</v>
      </c>
      <c r="AW785">
        <f t="shared" si="207"/>
        <v>-1.1399061831680006E-2</v>
      </c>
    </row>
    <row r="786" spans="1:49" x14ac:dyDescent="0.25">
      <c r="A786">
        <v>0.7</v>
      </c>
      <c r="B786">
        <v>7.5</v>
      </c>
      <c r="C786">
        <v>22.5</v>
      </c>
      <c r="D786">
        <v>1</v>
      </c>
      <c r="E786">
        <f t="shared" si="212"/>
        <v>0.68088044117647051</v>
      </c>
      <c r="F786">
        <f t="shared" si="213"/>
        <v>1.0062316215915483</v>
      </c>
      <c r="G786">
        <f t="shared" si="210"/>
        <v>2034656.042879547</v>
      </c>
      <c r="H786">
        <f t="shared" si="211"/>
        <v>2521259.4971155995</v>
      </c>
      <c r="I786">
        <f t="shared" si="214"/>
        <v>0.21708221331473057</v>
      </c>
      <c r="J786">
        <f t="shared" si="215"/>
        <v>3.5866543234832189E-2</v>
      </c>
      <c r="K786">
        <f t="shared" si="217"/>
        <v>5.3671799999999999E-2</v>
      </c>
      <c r="L786">
        <f t="shared" si="217"/>
        <v>-0.2058686952006176</v>
      </c>
      <c r="M786">
        <f t="shared" si="217"/>
        <v>0.43336249999999998</v>
      </c>
      <c r="N786">
        <f t="shared" si="217"/>
        <v>-3.4576528791255959E-2</v>
      </c>
      <c r="O786">
        <f t="shared" si="217"/>
        <v>-0.22579360719999997</v>
      </c>
      <c r="P786">
        <f t="shared" si="217"/>
        <v>2.6274191507825503E-2</v>
      </c>
      <c r="Q786">
        <f t="shared" si="217"/>
        <v>-4.408557E-4</v>
      </c>
      <c r="R786">
        <f t="shared" si="217"/>
        <v>-4.9915926850069153E-3</v>
      </c>
      <c r="S786">
        <f t="shared" si="217"/>
        <v>0.56405075999999998</v>
      </c>
      <c r="T786">
        <f t="shared" si="217"/>
        <v>6.7254513899999993E-2</v>
      </c>
      <c r="U786">
        <f t="shared" si="217"/>
        <v>-6.8229433999999992E-2</v>
      </c>
      <c r="V786">
        <f t="shared" si="217"/>
        <v>0.13865340363247056</v>
      </c>
      <c r="W786">
        <f t="shared" si="217"/>
        <v>-0.12230703707364261</v>
      </c>
      <c r="X786">
        <f t="shared" si="217"/>
        <v>-6.3524169075042408E-2</v>
      </c>
      <c r="Y786">
        <f t="shared" si="217"/>
        <v>-0.14084040599999997</v>
      </c>
      <c r="Z786">
        <f t="shared" si="217"/>
        <v>-0.19961262999999999</v>
      </c>
      <c r="AA786">
        <f t="shared" si="216"/>
        <v>-9.2513899999999996E-2</v>
      </c>
      <c r="AB786">
        <f t="shared" si="216"/>
        <v>-0.1229</v>
      </c>
      <c r="AC786">
        <f t="shared" si="216"/>
        <v>0.2077159919255735</v>
      </c>
      <c r="AD786">
        <f t="shared" si="216"/>
        <v>-0.13608011143905907</v>
      </c>
      <c r="AE786">
        <f t="shared" si="216"/>
        <v>-0.27940317999999997</v>
      </c>
      <c r="AF786">
        <f t="shared" si="216"/>
        <v>-0.48712569843308812</v>
      </c>
      <c r="AG786">
        <f t="shared" si="216"/>
        <v>1.0228330000000001E-2</v>
      </c>
      <c r="AH786">
        <f t="shared" si="216"/>
        <v>1.2077372999999998E-3</v>
      </c>
      <c r="AI786">
        <f t="shared" si="216"/>
        <v>1.183129895343185E-3</v>
      </c>
      <c r="AJ786">
        <f t="shared" si="216"/>
        <v>5.0060473174570741E-2</v>
      </c>
      <c r="AK786">
        <f t="shared" si="216"/>
        <v>1.5326414658609747E-4</v>
      </c>
      <c r="AL786">
        <f t="shared" si="216"/>
        <v>6.7450827074861733E-2</v>
      </c>
      <c r="AM786">
        <f t="shared" si="216"/>
        <v>0.63970579999999999</v>
      </c>
      <c r="AN786">
        <f t="shared" si="216"/>
        <v>6.4035756936767641E-4</v>
      </c>
      <c r="AO786">
        <f t="shared" si="216"/>
        <v>-1.396506755970529E-2</v>
      </c>
      <c r="AP786">
        <f t="shared" si="207"/>
        <v>-1.678039850683815E-2</v>
      </c>
      <c r="AQ786">
        <f t="shared" si="207"/>
        <v>-4.8110104102197494E-2</v>
      </c>
      <c r="AR786">
        <f t="shared" si="207"/>
        <v>4.0990112729805649E-2</v>
      </c>
      <c r="AS786">
        <f t="shared" si="207"/>
        <v>-0.22434077049679849</v>
      </c>
      <c r="AT786">
        <f t="shared" si="207"/>
        <v>-7.1588970599999982E-2</v>
      </c>
      <c r="AU786">
        <f t="shared" si="207"/>
        <v>0.65804578000000002</v>
      </c>
      <c r="AV786">
        <f t="shared" si="207"/>
        <v>0.21757579966989971</v>
      </c>
      <c r="AW786">
        <f t="shared" si="207"/>
        <v>-4.3483969999999997E-2</v>
      </c>
    </row>
    <row r="787" spans="1:49" x14ac:dyDescent="0.25">
      <c r="A787">
        <v>0.7</v>
      </c>
      <c r="B787">
        <v>7.5</v>
      </c>
      <c r="C787">
        <v>22.5</v>
      </c>
      <c r="D787">
        <v>1.2</v>
      </c>
      <c r="E787">
        <f t="shared" si="212"/>
        <v>0.68088044117647051</v>
      </c>
      <c r="F787" t="str">
        <f t="shared" si="213"/>
        <v/>
      </c>
      <c r="G787">
        <f t="shared" si="210"/>
        <v>3015563.6063430551</v>
      </c>
      <c r="H787">
        <f t="shared" si="211"/>
        <v>4199022.8822110128</v>
      </c>
      <c r="I787">
        <f t="shared" si="214"/>
        <v>0.32173753610455108</v>
      </c>
      <c r="J787">
        <f t="shared" si="215"/>
        <v>5.9733809995031133E-2</v>
      </c>
      <c r="K787">
        <f t="shared" si="217"/>
        <v>5.3671799999999999E-2</v>
      </c>
      <c r="L787">
        <f t="shared" si="217"/>
        <v>-0.2058686952006176</v>
      </c>
      <c r="M787">
        <f t="shared" si="217"/>
        <v>0.52003499999999991</v>
      </c>
      <c r="N787">
        <f t="shared" si="217"/>
        <v>-3.4576528791255959E-2</v>
      </c>
      <c r="O787">
        <f t="shared" si="217"/>
        <v>-0.32514279436799992</v>
      </c>
      <c r="P787">
        <f t="shared" si="217"/>
        <v>3.1529029809390603E-2</v>
      </c>
      <c r="Q787">
        <f t="shared" si="217"/>
        <v>-1.3163880665087999E-3</v>
      </c>
      <c r="R787">
        <f t="shared" si="217"/>
        <v>-5.9899112220082986E-3</v>
      </c>
      <c r="S787">
        <f t="shared" si="217"/>
        <v>0.81223309439999991</v>
      </c>
      <c r="T787">
        <f t="shared" si="217"/>
        <v>6.7254513899999993E-2</v>
      </c>
      <c r="U787">
        <f t="shared" si="217"/>
        <v>-0.11790046195199999</v>
      </c>
      <c r="V787">
        <f t="shared" si="217"/>
        <v>0.16638408435896468</v>
      </c>
      <c r="W787">
        <f t="shared" si="217"/>
        <v>-0.14676844448837115</v>
      </c>
      <c r="X787">
        <f t="shared" si="217"/>
        <v>-6.3524169075042408E-2</v>
      </c>
      <c r="Y787">
        <f t="shared" si="217"/>
        <v>-0.14084040599999997</v>
      </c>
      <c r="Z787">
        <f t="shared" si="217"/>
        <v>-0.28744218719999998</v>
      </c>
      <c r="AA787">
        <f t="shared" si="216"/>
        <v>-9.2513899999999996E-2</v>
      </c>
      <c r="AB787">
        <f t="shared" si="216"/>
        <v>-0.17697599999999999</v>
      </c>
      <c r="AC787">
        <f t="shared" si="216"/>
        <v>0.24925919031068819</v>
      </c>
      <c r="AD787">
        <f t="shared" si="216"/>
        <v>-0.13608011143905907</v>
      </c>
      <c r="AE787">
        <f t="shared" si="216"/>
        <v>-0.40234057919999994</v>
      </c>
      <c r="AF787">
        <f t="shared" si="216"/>
        <v>-0.58455083811970576</v>
      </c>
      <c r="AG787">
        <f t="shared" si="216"/>
        <v>3.6649955672064E-2</v>
      </c>
      <c r="AH787">
        <f t="shared" si="216"/>
        <v>1.4492847599999997E-3</v>
      </c>
      <c r="AI787">
        <f t="shared" si="216"/>
        <v>2.9440057811803539E-3</v>
      </c>
      <c r="AJ787">
        <f t="shared" si="216"/>
        <v>5.0060473174570741E-2</v>
      </c>
      <c r="AK787">
        <f t="shared" si="216"/>
        <v>3.1780853436093169E-4</v>
      </c>
      <c r="AL787">
        <f t="shared" si="216"/>
        <v>8.0940992489834079E-2</v>
      </c>
      <c r="AM787">
        <f t="shared" si="216"/>
        <v>0.76764695999999999</v>
      </c>
      <c r="AN787">
        <f t="shared" si="216"/>
        <v>2.2945169476929258E-3</v>
      </c>
      <c r="AO787">
        <f t="shared" si="216"/>
        <v>-1.396506755970529E-2</v>
      </c>
      <c r="AP787">
        <f t="shared" si="207"/>
        <v>-1.678039850683815E-2</v>
      </c>
      <c r="AQ787">
        <f t="shared" si="207"/>
        <v>-6.9278549907164394E-2</v>
      </c>
      <c r="AR787">
        <f t="shared" si="207"/>
        <v>4.9188135275766778E-2</v>
      </c>
      <c r="AS787">
        <f t="shared" si="207"/>
        <v>-0.32305070951538978</v>
      </c>
      <c r="AT787">
        <f t="shared" si="207"/>
        <v>-0.14844688943615997</v>
      </c>
      <c r="AU787">
        <f t="shared" si="207"/>
        <v>1.13710310784</v>
      </c>
      <c r="AV787">
        <f t="shared" si="207"/>
        <v>0.31330915152465555</v>
      </c>
      <c r="AW787">
        <f t="shared" si="207"/>
        <v>-0.12984243867647999</v>
      </c>
    </row>
    <row r="788" spans="1:49" x14ac:dyDescent="0.25">
      <c r="A788">
        <v>0.7</v>
      </c>
      <c r="B788">
        <v>7.5</v>
      </c>
      <c r="C788">
        <v>22.5</v>
      </c>
      <c r="D788">
        <v>1.4</v>
      </c>
      <c r="E788">
        <f t="shared" si="212"/>
        <v>0.68088044117647051</v>
      </c>
      <c r="F788" t="str">
        <f t="shared" si="213"/>
        <v/>
      </c>
      <c r="G788">
        <f t="shared" si="210"/>
        <v>3905686.4551462261</v>
      </c>
      <c r="H788">
        <f t="shared" si="211"/>
        <v>6167341.9501484679</v>
      </c>
      <c r="I788">
        <f t="shared" si="214"/>
        <v>0.41670682529543418</v>
      </c>
      <c r="J788">
        <f t="shared" si="215"/>
        <v>8.7734418829975833E-2</v>
      </c>
      <c r="K788">
        <f t="shared" si="217"/>
        <v>5.3671799999999999E-2</v>
      </c>
      <c r="L788">
        <f t="shared" si="217"/>
        <v>-0.2058686952006176</v>
      </c>
      <c r="M788">
        <f t="shared" si="217"/>
        <v>0.60670749999999996</v>
      </c>
      <c r="N788">
        <f t="shared" si="217"/>
        <v>-3.4576528791255959E-2</v>
      </c>
      <c r="O788">
        <f t="shared" si="217"/>
        <v>-0.44255547011199986</v>
      </c>
      <c r="P788">
        <f t="shared" si="217"/>
        <v>3.67838681109557E-2</v>
      </c>
      <c r="Q788">
        <f t="shared" si="217"/>
        <v>-3.3194388639551987E-3</v>
      </c>
      <c r="R788">
        <f t="shared" si="217"/>
        <v>-6.9882297590096809E-3</v>
      </c>
      <c r="S788">
        <f t="shared" si="217"/>
        <v>1.1055394895999999</v>
      </c>
      <c r="T788">
        <f t="shared" si="217"/>
        <v>6.7254513899999993E-2</v>
      </c>
      <c r="U788">
        <f t="shared" si="217"/>
        <v>-0.18722156689599992</v>
      </c>
      <c r="V788">
        <f t="shared" si="217"/>
        <v>0.19411476508545877</v>
      </c>
      <c r="W788">
        <f t="shared" si="217"/>
        <v>-0.17122985190309967</v>
      </c>
      <c r="X788">
        <f t="shared" si="217"/>
        <v>-6.3524169075042408E-2</v>
      </c>
      <c r="Y788">
        <f t="shared" si="217"/>
        <v>-0.14084040599999997</v>
      </c>
      <c r="Z788">
        <f t="shared" si="217"/>
        <v>-0.39124075479999992</v>
      </c>
      <c r="AA788">
        <f t="shared" si="216"/>
        <v>-9.2513899999999996E-2</v>
      </c>
      <c r="AB788">
        <f t="shared" si="216"/>
        <v>-0.24088399999999996</v>
      </c>
      <c r="AC788">
        <f t="shared" si="216"/>
        <v>0.29080238869580288</v>
      </c>
      <c r="AD788">
        <f t="shared" si="216"/>
        <v>-0.13608011143905907</v>
      </c>
      <c r="AE788">
        <f t="shared" si="216"/>
        <v>-0.54763023279999989</v>
      </c>
      <c r="AF788">
        <f t="shared" si="216"/>
        <v>-0.68197597780632324</v>
      </c>
      <c r="AG788">
        <f t="shared" si="216"/>
        <v>0.10782041053683195</v>
      </c>
      <c r="AH788">
        <f t="shared" si="216"/>
        <v>1.6908322199999997E-3</v>
      </c>
      <c r="AI788">
        <f t="shared" si="216"/>
        <v>6.3631565283305287E-3</v>
      </c>
      <c r="AJ788">
        <f t="shared" si="216"/>
        <v>5.0060473174570741E-2</v>
      </c>
      <c r="AK788">
        <f t="shared" si="216"/>
        <v>5.8877954552515185E-4</v>
      </c>
      <c r="AL788">
        <f t="shared" si="216"/>
        <v>9.4431157904806426E-2</v>
      </c>
      <c r="AM788">
        <f t="shared" si="216"/>
        <v>0.89558811999999988</v>
      </c>
      <c r="AN788">
        <f t="shared" si="216"/>
        <v>6.7502335199969791E-3</v>
      </c>
      <c r="AO788">
        <f t="shared" si="216"/>
        <v>-1.396506755970529E-2</v>
      </c>
      <c r="AP788">
        <f t="shared" si="207"/>
        <v>-1.678039850683815E-2</v>
      </c>
      <c r="AQ788">
        <f t="shared" si="207"/>
        <v>-9.4295804040307074E-2</v>
      </c>
      <c r="AR788">
        <f t="shared" si="207"/>
        <v>5.7386157821727908E-2</v>
      </c>
      <c r="AS788">
        <f t="shared" si="207"/>
        <v>-0.43970791017372496</v>
      </c>
      <c r="AT788">
        <f t="shared" si="207"/>
        <v>-0.27501618945695983</v>
      </c>
      <c r="AU788">
        <f t="shared" si="207"/>
        <v>1.8056776203199996</v>
      </c>
      <c r="AV788">
        <f t="shared" si="207"/>
        <v>0.42644856735300335</v>
      </c>
      <c r="AW788">
        <f t="shared" si="207"/>
        <v>-0.32741411753791982</v>
      </c>
    </row>
    <row r="789" spans="1:49" x14ac:dyDescent="0.25">
      <c r="A789">
        <v>0.7</v>
      </c>
      <c r="B789">
        <v>7.5</v>
      </c>
      <c r="C789">
        <v>22.5</v>
      </c>
      <c r="D789">
        <v>1.6</v>
      </c>
      <c r="E789">
        <f t="shared" si="212"/>
        <v>0.68088044117647051</v>
      </c>
      <c r="F789" t="str">
        <f t="shared" si="213"/>
        <v/>
      </c>
      <c r="G789">
        <f t="shared" si="210"/>
        <v>4665459.0866227457</v>
      </c>
      <c r="H789">
        <f t="shared" si="211"/>
        <v>8253199.8530057929</v>
      </c>
      <c r="I789">
        <f t="shared" si="214"/>
        <v>0.4977687448439877</v>
      </c>
      <c r="J789">
        <f t="shared" si="215"/>
        <v>0.11740709343571815</v>
      </c>
      <c r="K789">
        <f t="shared" si="217"/>
        <v>5.3671799999999999E-2</v>
      </c>
      <c r="L789">
        <f t="shared" si="217"/>
        <v>-0.2058686952006176</v>
      </c>
      <c r="M789">
        <f t="shared" si="217"/>
        <v>0.69338</v>
      </c>
      <c r="N789">
        <f t="shared" si="217"/>
        <v>-3.4576528791255959E-2</v>
      </c>
      <c r="O789">
        <f t="shared" si="217"/>
        <v>-0.57803163443200001</v>
      </c>
      <c r="P789">
        <f t="shared" si="217"/>
        <v>4.2038706412520804E-2</v>
      </c>
      <c r="Q789">
        <f t="shared" si="217"/>
        <v>-7.3963313037312042E-3</v>
      </c>
      <c r="R789">
        <f t="shared" si="217"/>
        <v>-7.9865482960110659E-3</v>
      </c>
      <c r="S789">
        <f t="shared" si="217"/>
        <v>1.4439699456000001</v>
      </c>
      <c r="T789">
        <f t="shared" si="217"/>
        <v>6.7254513899999993E-2</v>
      </c>
      <c r="U789">
        <f t="shared" si="217"/>
        <v>-0.27946776166400006</v>
      </c>
      <c r="V789">
        <f t="shared" si="217"/>
        <v>0.22184544581195292</v>
      </c>
      <c r="W789">
        <f t="shared" si="217"/>
        <v>-0.19569125931782819</v>
      </c>
      <c r="X789">
        <f t="shared" si="217"/>
        <v>-6.3524169075042408E-2</v>
      </c>
      <c r="Y789">
        <f t="shared" si="217"/>
        <v>-0.14084040599999997</v>
      </c>
      <c r="Z789">
        <f t="shared" si="217"/>
        <v>-0.51100833280000002</v>
      </c>
      <c r="AA789">
        <f t="shared" si="216"/>
        <v>-9.2513899999999996E-2</v>
      </c>
      <c r="AB789">
        <f t="shared" si="216"/>
        <v>-0.31462400000000007</v>
      </c>
      <c r="AC789">
        <f t="shared" si="216"/>
        <v>0.3323455870809176</v>
      </c>
      <c r="AD789">
        <f t="shared" si="216"/>
        <v>-0.13608011143905907</v>
      </c>
      <c r="AE789">
        <f t="shared" si="216"/>
        <v>-0.71527214080000012</v>
      </c>
      <c r="AF789">
        <f t="shared" si="216"/>
        <v>-0.77940111749294105</v>
      </c>
      <c r="AG789">
        <f t="shared" si="216"/>
        <v>0.27456464276684822</v>
      </c>
      <c r="AH789">
        <f t="shared" si="216"/>
        <v>1.9323796799999998E-3</v>
      </c>
      <c r="AI789">
        <f t="shared" si="216"/>
        <v>1.2406016131393761E-2</v>
      </c>
      <c r="AJ789">
        <f t="shared" si="216"/>
        <v>5.0060473174570741E-2</v>
      </c>
      <c r="AK789">
        <f t="shared" si="216"/>
        <v>1.0044319110666488E-3</v>
      </c>
      <c r="AL789">
        <f t="shared" si="216"/>
        <v>0.10792132331977879</v>
      </c>
      <c r="AM789">
        <f t="shared" si="216"/>
        <v>1.02352928</v>
      </c>
      <c r="AN789">
        <f t="shared" si="216"/>
        <v>1.7189467613626396E-2</v>
      </c>
      <c r="AO789">
        <f t="shared" si="216"/>
        <v>-1.396506755970529E-2</v>
      </c>
      <c r="AP789">
        <f t="shared" si="207"/>
        <v>-1.678039850683815E-2</v>
      </c>
      <c r="AQ789">
        <f t="shared" si="207"/>
        <v>-0.12316186650162561</v>
      </c>
      <c r="AR789">
        <f t="shared" si="207"/>
        <v>6.5584180367689038E-2</v>
      </c>
      <c r="AS789">
        <f t="shared" si="207"/>
        <v>-0.57431237247180422</v>
      </c>
      <c r="AT789">
        <f t="shared" si="207"/>
        <v>-0.46916547772416012</v>
      </c>
      <c r="AU789">
        <f t="shared" si="207"/>
        <v>2.6953555148800006</v>
      </c>
      <c r="AV789">
        <f t="shared" si="207"/>
        <v>0.55699404715494338</v>
      </c>
      <c r="AW789">
        <f t="shared" si="207"/>
        <v>-0.72953995722752041</v>
      </c>
    </row>
    <row r="790" spans="1:49" x14ac:dyDescent="0.25">
      <c r="A790">
        <v>0.7</v>
      </c>
      <c r="B790">
        <v>7.5</v>
      </c>
      <c r="C790">
        <v>23</v>
      </c>
      <c r="D790">
        <v>0.4</v>
      </c>
      <c r="E790">
        <f t="shared" si="212"/>
        <v>0.69601111764705881</v>
      </c>
      <c r="F790" t="str">
        <f t="shared" si="213"/>
        <v/>
      </c>
      <c r="G790">
        <f t="shared" si="210"/>
        <v>-1180754.4266084975</v>
      </c>
      <c r="H790">
        <f t="shared" si="211"/>
        <v>-433649.64347301133</v>
      </c>
      <c r="I790">
        <f t="shared" si="214"/>
        <v>-0.1259774521626664</v>
      </c>
      <c r="J790">
        <f t="shared" si="215"/>
        <v>-6.1689459986915413E-3</v>
      </c>
      <c r="K790">
        <f t="shared" si="217"/>
        <v>5.3671799999999999E-2</v>
      </c>
      <c r="L790">
        <f t="shared" si="217"/>
        <v>-0.21044355509396467</v>
      </c>
      <c r="M790">
        <f t="shared" si="217"/>
        <v>0.173345</v>
      </c>
      <c r="N790">
        <f t="shared" si="217"/>
        <v>-3.6130338233233396E-2</v>
      </c>
      <c r="O790">
        <f t="shared" si="217"/>
        <v>-3.6126977152E-2</v>
      </c>
      <c r="P790">
        <f t="shared" si="217"/>
        <v>1.1226006933797328E-2</v>
      </c>
      <c r="Q790">
        <f t="shared" si="217"/>
        <v>-1.805744947200001E-6</v>
      </c>
      <c r="R790">
        <f t="shared" si="217"/>
        <v>-2.1801200175134605E-3</v>
      </c>
      <c r="S790">
        <f t="shared" si="217"/>
        <v>9.0248121600000009E-2</v>
      </c>
      <c r="T790">
        <f t="shared" si="217"/>
        <v>6.7254513899999993E-2</v>
      </c>
      <c r="U790">
        <f t="shared" si="217"/>
        <v>-4.3666837760000009E-3</v>
      </c>
      <c r="V790">
        <f t="shared" si="217"/>
        <v>5.6693836151943532E-2</v>
      </c>
      <c r="W790">
        <f t="shared" si="217"/>
        <v>-5.0009988492333873E-2</v>
      </c>
      <c r="X790">
        <f t="shared" si="217"/>
        <v>-6.6378835438414691E-2</v>
      </c>
      <c r="Y790">
        <f t="shared" si="217"/>
        <v>-0.14084040599999997</v>
      </c>
      <c r="Z790">
        <f t="shared" si="217"/>
        <v>-3.1938020800000001E-2</v>
      </c>
      <c r="AA790">
        <f t="shared" si="216"/>
        <v>-9.2513899999999996E-2</v>
      </c>
      <c r="AB790">
        <f t="shared" si="216"/>
        <v>-1.9664000000000004E-2</v>
      </c>
      <c r="AC790">
        <f t="shared" si="216"/>
        <v>8.4932761142901173E-2</v>
      </c>
      <c r="AD790">
        <f t="shared" si="216"/>
        <v>-0.14219531644693781</v>
      </c>
      <c r="AE790">
        <f t="shared" si="216"/>
        <v>-4.4704508800000008E-2</v>
      </c>
      <c r="AF790">
        <f t="shared" si="216"/>
        <v>-0.19918028558152939</v>
      </c>
      <c r="AG790">
        <f t="shared" si="216"/>
        <v>1.6758095872000014E-5</v>
      </c>
      <c r="AH790">
        <f t="shared" si="216"/>
        <v>4.8309491999999995E-4</v>
      </c>
      <c r="AI790">
        <f t="shared" si="216"/>
        <v>1.2659688529142169E-5</v>
      </c>
      <c r="AJ790">
        <f t="shared" si="216"/>
        <v>5.1172928134005653E-2</v>
      </c>
      <c r="AK790">
        <f t="shared" si="216"/>
        <v>4.284121786691086E-6</v>
      </c>
      <c r="AL790">
        <f t="shared" si="216"/>
        <v>2.8192780264771844E-2</v>
      </c>
      <c r="AM790">
        <f t="shared" si="216"/>
        <v>0.25588232</v>
      </c>
      <c r="AN790">
        <f t="shared" si="216"/>
        <v>1.0724765492442685E-6</v>
      </c>
      <c r="AO790">
        <f t="shared" si="216"/>
        <v>-1.427540239436541E-2</v>
      </c>
      <c r="AP790">
        <f t="shared" si="207"/>
        <v>-1.8322449864797086E-2</v>
      </c>
      <c r="AQ790">
        <f t="shared" si="207"/>
        <v>-8.043534244365427E-3</v>
      </c>
      <c r="AR790">
        <f t="shared" si="207"/>
        <v>1.7513585131054544E-2</v>
      </c>
      <c r="AS790">
        <f t="shared" si="207"/>
        <v>-3.6692179352365274E-2</v>
      </c>
      <c r="AT790">
        <f t="shared" si="207"/>
        <v>-1.8326776473600005E-3</v>
      </c>
      <c r="AU790">
        <f t="shared" si="207"/>
        <v>4.2114929920000009E-2</v>
      </c>
      <c r="AV790">
        <f t="shared" si="207"/>
        <v>3.5585730790454718E-2</v>
      </c>
      <c r="AW790">
        <f t="shared" si="207"/>
        <v>-1.781103411200001E-4</v>
      </c>
    </row>
    <row r="791" spans="1:49" x14ac:dyDescent="0.25">
      <c r="A791">
        <v>0.7</v>
      </c>
      <c r="B791">
        <v>7.5</v>
      </c>
      <c r="C791">
        <v>23</v>
      </c>
      <c r="D791">
        <v>0.6</v>
      </c>
      <c r="E791">
        <f t="shared" si="212"/>
        <v>0.69601111764705881</v>
      </c>
      <c r="F791" t="str">
        <f t="shared" si="213"/>
        <v/>
      </c>
      <c r="G791">
        <f t="shared" si="210"/>
        <v>-132163.3508643441</v>
      </c>
      <c r="H791">
        <f t="shared" si="211"/>
        <v>221004.25847297884</v>
      </c>
      <c r="I791">
        <f t="shared" si="214"/>
        <v>-1.4100817101311711E-2</v>
      </c>
      <c r="J791">
        <f t="shared" si="215"/>
        <v>3.1439281837793657E-3</v>
      </c>
      <c r="K791">
        <f t="shared" si="217"/>
        <v>5.3671799999999999E-2</v>
      </c>
      <c r="L791">
        <f t="shared" si="217"/>
        <v>-0.21044355509396467</v>
      </c>
      <c r="M791">
        <f t="shared" si="217"/>
        <v>0.26001749999999996</v>
      </c>
      <c r="N791">
        <f t="shared" si="217"/>
        <v>-3.6130338233233396E-2</v>
      </c>
      <c r="O791">
        <f t="shared" si="217"/>
        <v>-8.128569859199998E-2</v>
      </c>
      <c r="P791">
        <f t="shared" si="217"/>
        <v>1.6839010400695992E-2</v>
      </c>
      <c r="Q791">
        <f t="shared" si="217"/>
        <v>-2.0568563539199999E-5</v>
      </c>
      <c r="R791">
        <f t="shared" si="217"/>
        <v>-3.2701800262701902E-3</v>
      </c>
      <c r="S791">
        <f t="shared" si="217"/>
        <v>0.20305827359999998</v>
      </c>
      <c r="T791">
        <f t="shared" si="217"/>
        <v>6.7254513899999993E-2</v>
      </c>
      <c r="U791">
        <f t="shared" si="217"/>
        <v>-1.4737557743999999E-2</v>
      </c>
      <c r="V791">
        <f t="shared" si="217"/>
        <v>8.5040754227915294E-2</v>
      </c>
      <c r="W791">
        <f t="shared" si="217"/>
        <v>-7.501498273850081E-2</v>
      </c>
      <c r="X791">
        <f t="shared" si="217"/>
        <v>-6.6378835438414691E-2</v>
      </c>
      <c r="Y791">
        <f t="shared" si="217"/>
        <v>-0.14084040599999997</v>
      </c>
      <c r="Z791">
        <f t="shared" si="217"/>
        <v>-7.1860546799999994E-2</v>
      </c>
      <c r="AA791">
        <f t="shared" si="216"/>
        <v>-9.2513899999999996E-2</v>
      </c>
      <c r="AB791">
        <f t="shared" si="216"/>
        <v>-4.4243999999999999E-2</v>
      </c>
      <c r="AC791">
        <f t="shared" si="216"/>
        <v>0.12739914171435177</v>
      </c>
      <c r="AD791">
        <f t="shared" si="216"/>
        <v>-0.14219531644693781</v>
      </c>
      <c r="AE791">
        <f t="shared" si="216"/>
        <v>-0.10058514479999998</v>
      </c>
      <c r="AF791">
        <f t="shared" si="216"/>
        <v>-0.29877042837229406</v>
      </c>
      <c r="AG791">
        <f t="shared" si="216"/>
        <v>2.86327778688E-4</v>
      </c>
      <c r="AH791">
        <f t="shared" si="216"/>
        <v>7.2464237999999984E-4</v>
      </c>
      <c r="AI791">
        <f t="shared" si="216"/>
        <v>9.6134509768173296E-5</v>
      </c>
      <c r="AJ791">
        <f t="shared" si="216"/>
        <v>5.1172928134005653E-2</v>
      </c>
      <c r="AK791">
        <f t="shared" si="216"/>
        <v>2.1688366545123612E-5</v>
      </c>
      <c r="AL791">
        <f t="shared" si="216"/>
        <v>4.2289170397157766E-2</v>
      </c>
      <c r="AM791">
        <f t="shared" si="216"/>
        <v>0.38382347999999999</v>
      </c>
      <c r="AN791">
        <f t="shared" si="216"/>
        <v>1.8324267290603231E-5</v>
      </c>
      <c r="AO791">
        <f t="shared" si="216"/>
        <v>-1.427540239436541E-2</v>
      </c>
      <c r="AP791">
        <f t="shared" si="207"/>
        <v>-1.8322449864797086E-2</v>
      </c>
      <c r="AQ791">
        <f t="shared" si="207"/>
        <v>-1.8097952049822209E-2</v>
      </c>
      <c r="AR791">
        <f t="shared" si="207"/>
        <v>2.6270377696581818E-2</v>
      </c>
      <c r="AS791">
        <f t="shared" si="207"/>
        <v>-8.2557403542821844E-2</v>
      </c>
      <c r="AT791">
        <f t="shared" si="207"/>
        <v>-9.277930589759998E-3</v>
      </c>
      <c r="AU791">
        <f t="shared" si="207"/>
        <v>0.14213788848</v>
      </c>
      <c r="AV791">
        <f t="shared" si="207"/>
        <v>8.0067894278523094E-2</v>
      </c>
      <c r="AW791">
        <f t="shared" si="207"/>
        <v>-2.0287881043199998E-3</v>
      </c>
    </row>
    <row r="792" spans="1:49" x14ac:dyDescent="0.25">
      <c r="A792">
        <v>0.7</v>
      </c>
      <c r="B792">
        <v>7.5</v>
      </c>
      <c r="C792">
        <v>23</v>
      </c>
      <c r="D792">
        <v>0.8</v>
      </c>
      <c r="E792">
        <f t="shared" si="212"/>
        <v>0.69601111764705881</v>
      </c>
      <c r="F792" t="str">
        <f t="shared" si="213"/>
        <v/>
      </c>
      <c r="G792">
        <f t="shared" si="210"/>
        <v>927583.9806988074</v>
      </c>
      <c r="H792">
        <f t="shared" si="211"/>
        <v>1155616.5367603146</v>
      </c>
      <c r="I792">
        <f t="shared" si="214"/>
        <v>9.8966104993553544E-2</v>
      </c>
      <c r="J792">
        <f t="shared" si="215"/>
        <v>1.6439390917919655E-2</v>
      </c>
      <c r="K792">
        <f t="shared" si="217"/>
        <v>5.3671799999999999E-2</v>
      </c>
      <c r="L792">
        <f t="shared" si="217"/>
        <v>-0.21044355509396467</v>
      </c>
      <c r="M792">
        <f t="shared" si="217"/>
        <v>0.34669</v>
      </c>
      <c r="N792">
        <f t="shared" si="217"/>
        <v>-3.6130338233233396E-2</v>
      </c>
      <c r="O792">
        <f t="shared" si="217"/>
        <v>-0.144507908608</v>
      </c>
      <c r="P792">
        <f t="shared" si="217"/>
        <v>2.2452013867594656E-2</v>
      </c>
      <c r="Q792">
        <f t="shared" si="217"/>
        <v>-1.1556767662080007E-4</v>
      </c>
      <c r="R792">
        <f t="shared" si="217"/>
        <v>-4.3602400350269211E-3</v>
      </c>
      <c r="S792">
        <f t="shared" si="217"/>
        <v>0.36099248640000003</v>
      </c>
      <c r="T792">
        <f t="shared" si="217"/>
        <v>6.7254513899999993E-2</v>
      </c>
      <c r="U792">
        <f t="shared" si="217"/>
        <v>-3.4933470208000007E-2</v>
      </c>
      <c r="V792">
        <f t="shared" si="217"/>
        <v>0.11338767230388706</v>
      </c>
      <c r="W792">
        <f t="shared" si="217"/>
        <v>-0.10001997698466775</v>
      </c>
      <c r="X792">
        <f t="shared" si="217"/>
        <v>-6.6378835438414691E-2</v>
      </c>
      <c r="Y792">
        <f t="shared" si="217"/>
        <v>-0.14084040599999997</v>
      </c>
      <c r="Z792">
        <f t="shared" si="217"/>
        <v>-0.12775208320000001</v>
      </c>
      <c r="AA792">
        <f t="shared" si="216"/>
        <v>-9.2513899999999996E-2</v>
      </c>
      <c r="AB792">
        <f t="shared" si="216"/>
        <v>-7.8656000000000018E-2</v>
      </c>
      <c r="AC792">
        <f t="shared" si="216"/>
        <v>0.16986552228580235</v>
      </c>
      <c r="AD792">
        <f t="shared" si="216"/>
        <v>-0.14219531644693781</v>
      </c>
      <c r="AE792">
        <f t="shared" si="216"/>
        <v>-0.17881803520000003</v>
      </c>
      <c r="AF792">
        <f t="shared" si="216"/>
        <v>-0.39836057116305879</v>
      </c>
      <c r="AG792">
        <f t="shared" si="216"/>
        <v>2.1450362716160017E-3</v>
      </c>
      <c r="AH792">
        <f t="shared" si="216"/>
        <v>9.661898399999999E-4</v>
      </c>
      <c r="AI792">
        <f t="shared" si="216"/>
        <v>4.051100329325494E-4</v>
      </c>
      <c r="AJ792">
        <f t="shared" si="216"/>
        <v>5.1172928134005653E-2</v>
      </c>
      <c r="AK792">
        <f t="shared" si="216"/>
        <v>6.8545948587057375E-5</v>
      </c>
      <c r="AL792">
        <f t="shared" si="216"/>
        <v>5.6385560529543688E-2</v>
      </c>
      <c r="AM792">
        <f t="shared" si="216"/>
        <v>0.51176463999999999</v>
      </c>
      <c r="AN792">
        <f t="shared" si="216"/>
        <v>1.3727699830326637E-4</v>
      </c>
      <c r="AO792">
        <f t="shared" si="216"/>
        <v>-1.427540239436541E-2</v>
      </c>
      <c r="AP792">
        <f t="shared" si="207"/>
        <v>-1.8322449864797086E-2</v>
      </c>
      <c r="AQ792">
        <f t="shared" si="207"/>
        <v>-3.2174136977461708E-2</v>
      </c>
      <c r="AR792">
        <f t="shared" si="207"/>
        <v>3.5027170262109088E-2</v>
      </c>
      <c r="AS792">
        <f t="shared" si="207"/>
        <v>-0.1467687174094611</v>
      </c>
      <c r="AT792">
        <f t="shared" si="207"/>
        <v>-2.9322842357760007E-2</v>
      </c>
      <c r="AU792">
        <f t="shared" si="207"/>
        <v>0.33691943936000007</v>
      </c>
      <c r="AV792">
        <f t="shared" si="207"/>
        <v>0.14234292316181887</v>
      </c>
      <c r="AW792">
        <f t="shared" si="207"/>
        <v>-1.1399061831680006E-2</v>
      </c>
    </row>
    <row r="793" spans="1:49" x14ac:dyDescent="0.25">
      <c r="A793">
        <v>0.7</v>
      </c>
      <c r="B793">
        <v>7.5</v>
      </c>
      <c r="C793">
        <v>23</v>
      </c>
      <c r="D793">
        <v>1</v>
      </c>
      <c r="E793">
        <f t="shared" si="212"/>
        <v>0.69601111764705881</v>
      </c>
      <c r="F793">
        <f t="shared" si="213"/>
        <v>1.0142246699953834</v>
      </c>
      <c r="G793">
        <f t="shared" si="210"/>
        <v>1966347.8149971918</v>
      </c>
      <c r="H793">
        <f t="shared" si="211"/>
        <v>2454688.8619326768</v>
      </c>
      <c r="I793">
        <f t="shared" si="214"/>
        <v>0.20979424867412103</v>
      </c>
      <c r="J793">
        <f t="shared" si="215"/>
        <v>3.4919532993446842E-2</v>
      </c>
      <c r="K793">
        <f t="shared" si="217"/>
        <v>5.3671799999999999E-2</v>
      </c>
      <c r="L793">
        <f t="shared" si="217"/>
        <v>-0.21044355509396467</v>
      </c>
      <c r="M793">
        <f t="shared" si="217"/>
        <v>0.43336249999999998</v>
      </c>
      <c r="N793">
        <f t="shared" si="217"/>
        <v>-3.6130338233233396E-2</v>
      </c>
      <c r="O793">
        <f t="shared" si="217"/>
        <v>-0.22579360719999997</v>
      </c>
      <c r="P793">
        <f t="shared" si="217"/>
        <v>2.806501733449332E-2</v>
      </c>
      <c r="Q793">
        <f t="shared" si="217"/>
        <v>-4.408557E-4</v>
      </c>
      <c r="R793">
        <f t="shared" si="217"/>
        <v>-5.4503000437836503E-3</v>
      </c>
      <c r="S793">
        <f t="shared" si="217"/>
        <v>0.56405075999999998</v>
      </c>
      <c r="T793">
        <f t="shared" si="217"/>
        <v>6.7254513899999993E-2</v>
      </c>
      <c r="U793">
        <f t="shared" si="217"/>
        <v>-6.8229433999999992E-2</v>
      </c>
      <c r="V793">
        <f t="shared" si="217"/>
        <v>0.1417345903798588</v>
      </c>
      <c r="W793">
        <f t="shared" si="217"/>
        <v>-0.12502497123083467</v>
      </c>
      <c r="X793">
        <f t="shared" si="217"/>
        <v>-6.6378835438414691E-2</v>
      </c>
      <c r="Y793">
        <f t="shared" si="217"/>
        <v>-0.14084040599999997</v>
      </c>
      <c r="Z793">
        <f t="shared" si="217"/>
        <v>-0.19961262999999999</v>
      </c>
      <c r="AA793">
        <f t="shared" si="216"/>
        <v>-9.2513899999999996E-2</v>
      </c>
      <c r="AB793">
        <f t="shared" si="216"/>
        <v>-0.1229</v>
      </c>
      <c r="AC793">
        <f t="shared" si="216"/>
        <v>0.21233190285725292</v>
      </c>
      <c r="AD793">
        <f t="shared" si="216"/>
        <v>-0.14219531644693781</v>
      </c>
      <c r="AE793">
        <f t="shared" si="216"/>
        <v>-0.27940317999999997</v>
      </c>
      <c r="AF793">
        <f t="shared" si="216"/>
        <v>-0.49795071395382345</v>
      </c>
      <c r="AG793">
        <f t="shared" si="216"/>
        <v>1.0228330000000001E-2</v>
      </c>
      <c r="AH793">
        <f t="shared" si="216"/>
        <v>1.2077372999999998E-3</v>
      </c>
      <c r="AI793">
        <f t="shared" si="216"/>
        <v>1.2362977079240394E-3</v>
      </c>
      <c r="AJ793">
        <f t="shared" si="216"/>
        <v>5.1172928134005653E-2</v>
      </c>
      <c r="AK793">
        <f t="shared" si="216"/>
        <v>1.6734850729262048E-4</v>
      </c>
      <c r="AL793">
        <f t="shared" si="216"/>
        <v>7.048195066192961E-2</v>
      </c>
      <c r="AM793">
        <f t="shared" si="216"/>
        <v>0.63970579999999999</v>
      </c>
      <c r="AN793">
        <f t="shared" si="216"/>
        <v>6.5458773757584706E-4</v>
      </c>
      <c r="AO793">
        <f t="shared" si="216"/>
        <v>-1.427540239436541E-2</v>
      </c>
      <c r="AP793">
        <f t="shared" si="207"/>
        <v>-1.8322449864797086E-2</v>
      </c>
      <c r="AQ793">
        <f t="shared" si="207"/>
        <v>-5.027208902728391E-2</v>
      </c>
      <c r="AR793">
        <f t="shared" si="207"/>
        <v>4.3783962827636358E-2</v>
      </c>
      <c r="AS793">
        <f t="shared" si="207"/>
        <v>-0.22932612095228291</v>
      </c>
      <c r="AT793">
        <f t="shared" si="207"/>
        <v>-7.1588970599999982E-2</v>
      </c>
      <c r="AU793">
        <f t="shared" si="207"/>
        <v>0.65804578000000002</v>
      </c>
      <c r="AV793">
        <f t="shared" si="207"/>
        <v>0.22241081744034194</v>
      </c>
      <c r="AW793">
        <f t="shared" si="207"/>
        <v>-4.3483969999999997E-2</v>
      </c>
    </row>
    <row r="794" spans="1:49" x14ac:dyDescent="0.25">
      <c r="A794">
        <v>0.7</v>
      </c>
      <c r="B794">
        <v>7.5</v>
      </c>
      <c r="C794">
        <v>23</v>
      </c>
      <c r="D794">
        <v>1.2</v>
      </c>
      <c r="E794">
        <f t="shared" si="212"/>
        <v>0.69601111764705881</v>
      </c>
      <c r="F794" t="str">
        <f t="shared" si="213"/>
        <v/>
      </c>
      <c r="G794">
        <f t="shared" si="210"/>
        <v>2950433.4342908747</v>
      </c>
      <c r="H794">
        <f t="shared" si="211"/>
        <v>4125681.129617508</v>
      </c>
      <c r="I794">
        <f t="shared" si="214"/>
        <v>0.31478864567555903</v>
      </c>
      <c r="J794">
        <f t="shared" si="215"/>
        <v>5.869047623929409E-2</v>
      </c>
      <c r="K794">
        <f t="shared" si="217"/>
        <v>5.3671799999999999E-2</v>
      </c>
      <c r="L794">
        <f t="shared" si="217"/>
        <v>-0.21044355509396467</v>
      </c>
      <c r="M794">
        <f t="shared" si="217"/>
        <v>0.52003499999999991</v>
      </c>
      <c r="N794">
        <f t="shared" si="217"/>
        <v>-3.6130338233233396E-2</v>
      </c>
      <c r="O794">
        <f t="shared" si="217"/>
        <v>-0.32514279436799992</v>
      </c>
      <c r="P794">
        <f t="shared" si="217"/>
        <v>3.3678020801391984E-2</v>
      </c>
      <c r="Q794">
        <f t="shared" si="217"/>
        <v>-1.3163880665087999E-3</v>
      </c>
      <c r="R794">
        <f t="shared" si="217"/>
        <v>-6.5403600525403803E-3</v>
      </c>
      <c r="S794">
        <f t="shared" si="217"/>
        <v>0.81223309439999991</v>
      </c>
      <c r="T794">
        <f t="shared" si="217"/>
        <v>6.7254513899999993E-2</v>
      </c>
      <c r="U794">
        <f t="shared" si="217"/>
        <v>-0.11790046195199999</v>
      </c>
      <c r="V794">
        <f t="shared" si="217"/>
        <v>0.17008150845583059</v>
      </c>
      <c r="W794">
        <f t="shared" si="217"/>
        <v>-0.15002996547700162</v>
      </c>
      <c r="X794">
        <f t="shared" si="217"/>
        <v>-6.6378835438414691E-2</v>
      </c>
      <c r="Y794">
        <f t="shared" si="217"/>
        <v>-0.14084040599999997</v>
      </c>
      <c r="Z794">
        <f t="shared" si="217"/>
        <v>-0.28744218719999998</v>
      </c>
      <c r="AA794">
        <f t="shared" si="216"/>
        <v>-9.2513899999999996E-2</v>
      </c>
      <c r="AB794">
        <f t="shared" si="216"/>
        <v>-0.17697599999999999</v>
      </c>
      <c r="AC794">
        <f t="shared" si="216"/>
        <v>0.25479828342870353</v>
      </c>
      <c r="AD794">
        <f t="shared" si="216"/>
        <v>-0.14219531644693781</v>
      </c>
      <c r="AE794">
        <f t="shared" si="216"/>
        <v>-0.40234057919999994</v>
      </c>
      <c r="AF794">
        <f t="shared" si="216"/>
        <v>-0.59754085674458812</v>
      </c>
      <c r="AG794">
        <f t="shared" si="216"/>
        <v>3.6649955672064E-2</v>
      </c>
      <c r="AH794">
        <f t="shared" si="216"/>
        <v>1.4492847599999997E-3</v>
      </c>
      <c r="AI794">
        <f t="shared" si="216"/>
        <v>3.0763043125815455E-3</v>
      </c>
      <c r="AJ794">
        <f t="shared" si="216"/>
        <v>5.1172928134005653E-2</v>
      </c>
      <c r="AK794">
        <f t="shared" si="216"/>
        <v>3.470138647219778E-4</v>
      </c>
      <c r="AL794">
        <f t="shared" si="216"/>
        <v>8.4578340794315532E-2</v>
      </c>
      <c r="AM794">
        <f t="shared" si="216"/>
        <v>0.76764695999999999</v>
      </c>
      <c r="AN794">
        <f t="shared" si="216"/>
        <v>2.3455062131972136E-3</v>
      </c>
      <c r="AO794">
        <f t="shared" si="216"/>
        <v>-1.427540239436541E-2</v>
      </c>
      <c r="AP794">
        <f t="shared" si="207"/>
        <v>-1.8322449864797086E-2</v>
      </c>
      <c r="AQ794">
        <f t="shared" si="207"/>
        <v>-7.2391808199288837E-2</v>
      </c>
      <c r="AR794">
        <f t="shared" si="207"/>
        <v>5.2540755393163635E-2</v>
      </c>
      <c r="AS794">
        <f t="shared" si="207"/>
        <v>-0.33022961417128738</v>
      </c>
      <c r="AT794">
        <f t="shared" si="207"/>
        <v>-0.14844688943615997</v>
      </c>
      <c r="AU794">
        <f t="shared" si="207"/>
        <v>1.13710310784</v>
      </c>
      <c r="AV794">
        <f t="shared" si="207"/>
        <v>0.32027157711409238</v>
      </c>
      <c r="AW794">
        <f t="shared" si="207"/>
        <v>-0.12984243867647999</v>
      </c>
    </row>
    <row r="795" spans="1:49" x14ac:dyDescent="0.25">
      <c r="A795">
        <v>0.7</v>
      </c>
      <c r="B795">
        <v>7.5</v>
      </c>
      <c r="C795">
        <v>23</v>
      </c>
      <c r="D795">
        <v>1.4</v>
      </c>
      <c r="E795">
        <f t="shared" si="212"/>
        <v>0.69601111764705881</v>
      </c>
      <c r="F795" t="str">
        <f t="shared" si="213"/>
        <v/>
      </c>
      <c r="G795">
        <f t="shared" si="210"/>
        <v>3843734.3389242194</v>
      </c>
      <c r="H795">
        <f t="shared" si="211"/>
        <v>6086958.9455011683</v>
      </c>
      <c r="I795">
        <f t="shared" si="214"/>
        <v>0.41009700907805952</v>
      </c>
      <c r="J795">
        <f t="shared" si="215"/>
        <v>8.6590918720278146E-2</v>
      </c>
      <c r="K795">
        <f t="shared" si="217"/>
        <v>5.3671799999999999E-2</v>
      </c>
      <c r="L795">
        <f t="shared" si="217"/>
        <v>-0.21044355509396467</v>
      </c>
      <c r="M795">
        <f t="shared" si="217"/>
        <v>0.60670749999999996</v>
      </c>
      <c r="N795">
        <f t="shared" si="217"/>
        <v>-3.6130338233233396E-2</v>
      </c>
      <c r="O795">
        <f t="shared" si="217"/>
        <v>-0.44255547011199986</v>
      </c>
      <c r="P795">
        <f t="shared" si="217"/>
        <v>3.929102426829064E-2</v>
      </c>
      <c r="Q795">
        <f t="shared" si="217"/>
        <v>-3.3194388639551987E-3</v>
      </c>
      <c r="R795">
        <f t="shared" si="217"/>
        <v>-7.6304200612971095E-3</v>
      </c>
      <c r="S795">
        <f t="shared" si="217"/>
        <v>1.1055394895999999</v>
      </c>
      <c r="T795">
        <f t="shared" si="217"/>
        <v>6.7254513899999993E-2</v>
      </c>
      <c r="U795">
        <f t="shared" si="217"/>
        <v>-0.18722156689599992</v>
      </c>
      <c r="V795">
        <f t="shared" si="217"/>
        <v>0.19842842653180234</v>
      </c>
      <c r="W795">
        <f t="shared" si="217"/>
        <v>-0.17503495972316854</v>
      </c>
      <c r="X795">
        <f t="shared" si="217"/>
        <v>-6.6378835438414691E-2</v>
      </c>
      <c r="Y795">
        <f t="shared" si="217"/>
        <v>-0.14084040599999997</v>
      </c>
      <c r="Z795">
        <f t="shared" si="217"/>
        <v>-0.39124075479999992</v>
      </c>
      <c r="AA795">
        <f t="shared" si="216"/>
        <v>-9.2513899999999996E-2</v>
      </c>
      <c r="AB795">
        <f t="shared" si="216"/>
        <v>-0.24088399999999996</v>
      </c>
      <c r="AC795">
        <f t="shared" si="216"/>
        <v>0.29726466400015411</v>
      </c>
      <c r="AD795">
        <f t="shared" si="216"/>
        <v>-0.14219531644693781</v>
      </c>
      <c r="AE795">
        <f t="shared" si="216"/>
        <v>-0.54763023279999989</v>
      </c>
      <c r="AF795">
        <f t="shared" si="216"/>
        <v>-0.69713099953535274</v>
      </c>
      <c r="AG795">
        <f t="shared" si="216"/>
        <v>0.10782041053683195</v>
      </c>
      <c r="AH795">
        <f t="shared" si="216"/>
        <v>1.6908322199999997E-3</v>
      </c>
      <c r="AI795">
        <f t="shared" si="216"/>
        <v>6.6491057846653828E-3</v>
      </c>
      <c r="AJ795">
        <f t="shared" si="216"/>
        <v>5.1172928134005653E-2</v>
      </c>
      <c r="AK795">
        <f t="shared" si="216"/>
        <v>6.4288602561533067E-4</v>
      </c>
      <c r="AL795">
        <f t="shared" si="216"/>
        <v>9.867473092670144E-2</v>
      </c>
      <c r="AM795">
        <f t="shared" si="216"/>
        <v>0.89558811999999988</v>
      </c>
      <c r="AN795">
        <f t="shared" si="216"/>
        <v>6.900238709330246E-3</v>
      </c>
      <c r="AO795">
        <f t="shared" si="216"/>
        <v>-1.427540239436541E-2</v>
      </c>
      <c r="AP795">
        <f t="shared" si="207"/>
        <v>-1.8322449864797086E-2</v>
      </c>
      <c r="AQ795">
        <f t="shared" si="207"/>
        <v>-9.8533294493476448E-2</v>
      </c>
      <c r="AR795">
        <f t="shared" si="207"/>
        <v>6.1297547958690905E-2</v>
      </c>
      <c r="AS795">
        <f t="shared" si="207"/>
        <v>-0.44947919706647443</v>
      </c>
      <c r="AT795">
        <f t="shared" si="207"/>
        <v>-0.27501618945695983</v>
      </c>
      <c r="AU795">
        <f t="shared" si="207"/>
        <v>1.8056776203199996</v>
      </c>
      <c r="AV795">
        <f t="shared" si="207"/>
        <v>0.43592520218307013</v>
      </c>
      <c r="AW795">
        <f t="shared" ref="L795:AW802" si="218">AW$4*$A795^AW$1*$D795^AW$2*$E795^AW$3</f>
        <v>-0.32741411753791982</v>
      </c>
    </row>
    <row r="796" spans="1:49" x14ac:dyDescent="0.25">
      <c r="A796">
        <v>0.7</v>
      </c>
      <c r="B796">
        <v>7.5</v>
      </c>
      <c r="C796">
        <v>23</v>
      </c>
      <c r="D796">
        <v>1.6</v>
      </c>
      <c r="E796">
        <f t="shared" si="212"/>
        <v>0.69601111764705881</v>
      </c>
      <c r="F796" t="str">
        <f t="shared" si="213"/>
        <v/>
      </c>
      <c r="G796">
        <f t="shared" si="210"/>
        <v>4606685.0262309108</v>
      </c>
      <c r="H796">
        <f t="shared" si="211"/>
        <v>8166332.2123555904</v>
      </c>
      <c r="I796">
        <f t="shared" si="214"/>
        <v>0.4914980028382302</v>
      </c>
      <c r="J796">
        <f t="shared" si="215"/>
        <v>0.1161713451945503</v>
      </c>
      <c r="K796">
        <f t="shared" si="217"/>
        <v>5.3671799999999999E-2</v>
      </c>
      <c r="L796">
        <f t="shared" si="218"/>
        <v>-0.21044355509396467</v>
      </c>
      <c r="M796">
        <f t="shared" si="218"/>
        <v>0.69338</v>
      </c>
      <c r="N796">
        <f t="shared" si="218"/>
        <v>-3.6130338233233396E-2</v>
      </c>
      <c r="O796">
        <f t="shared" si="218"/>
        <v>-0.57803163443200001</v>
      </c>
      <c r="P796">
        <f t="shared" si="218"/>
        <v>4.4904027735189311E-2</v>
      </c>
      <c r="Q796">
        <f t="shared" si="218"/>
        <v>-7.3963313037312042E-3</v>
      </c>
      <c r="R796">
        <f t="shared" si="218"/>
        <v>-8.7204800700538421E-3</v>
      </c>
      <c r="S796">
        <f t="shared" si="218"/>
        <v>1.4439699456000001</v>
      </c>
      <c r="T796">
        <f t="shared" si="218"/>
        <v>6.7254513899999993E-2</v>
      </c>
      <c r="U796">
        <f t="shared" si="218"/>
        <v>-0.27946776166400006</v>
      </c>
      <c r="V796">
        <f t="shared" si="218"/>
        <v>0.22677534460777413</v>
      </c>
      <c r="W796">
        <f t="shared" si="218"/>
        <v>-0.20003995396933549</v>
      </c>
      <c r="X796">
        <f t="shared" si="218"/>
        <v>-6.6378835438414691E-2</v>
      </c>
      <c r="Y796">
        <f t="shared" si="218"/>
        <v>-0.14084040599999997</v>
      </c>
      <c r="Z796">
        <f t="shared" si="218"/>
        <v>-0.51100833280000002</v>
      </c>
      <c r="AA796">
        <f t="shared" si="218"/>
        <v>-9.2513899999999996E-2</v>
      </c>
      <c r="AB796">
        <f t="shared" si="218"/>
        <v>-0.31462400000000007</v>
      </c>
      <c r="AC796">
        <f t="shared" si="218"/>
        <v>0.33973104457160469</v>
      </c>
      <c r="AD796">
        <f t="shared" si="218"/>
        <v>-0.14219531644693781</v>
      </c>
      <c r="AE796">
        <f t="shared" si="218"/>
        <v>-0.71527214080000012</v>
      </c>
      <c r="AF796">
        <f t="shared" si="218"/>
        <v>-0.79672114232611757</v>
      </c>
      <c r="AG796">
        <f t="shared" si="218"/>
        <v>0.27456464276684822</v>
      </c>
      <c r="AH796">
        <f t="shared" si="218"/>
        <v>1.9323796799999998E-3</v>
      </c>
      <c r="AI796">
        <f t="shared" si="218"/>
        <v>1.2963521053841581E-2</v>
      </c>
      <c r="AJ796">
        <f t="shared" si="218"/>
        <v>5.1172928134005653E-2</v>
      </c>
      <c r="AK796">
        <f t="shared" si="218"/>
        <v>1.096735177392918E-3</v>
      </c>
      <c r="AL796">
        <f t="shared" si="218"/>
        <v>0.11277112105908738</v>
      </c>
      <c r="AM796">
        <f t="shared" si="218"/>
        <v>1.02352928</v>
      </c>
      <c r="AN796">
        <f t="shared" si="218"/>
        <v>1.7571455782818095E-2</v>
      </c>
      <c r="AO796">
        <f t="shared" si="218"/>
        <v>-1.427540239436541E-2</v>
      </c>
      <c r="AP796">
        <f t="shared" si="218"/>
        <v>-1.8322449864797086E-2</v>
      </c>
      <c r="AQ796">
        <f t="shared" si="218"/>
        <v>-0.12869654790984683</v>
      </c>
      <c r="AR796">
        <f t="shared" si="218"/>
        <v>7.0054340524218175E-2</v>
      </c>
      <c r="AS796">
        <f t="shared" si="218"/>
        <v>-0.58707486963784439</v>
      </c>
      <c r="AT796">
        <f t="shared" si="218"/>
        <v>-0.46916547772416012</v>
      </c>
      <c r="AU796">
        <f t="shared" si="218"/>
        <v>2.6953555148800006</v>
      </c>
      <c r="AV796">
        <f t="shared" si="218"/>
        <v>0.5693716926472755</v>
      </c>
      <c r="AW796">
        <f t="shared" si="218"/>
        <v>-0.72953995722752041</v>
      </c>
    </row>
    <row r="797" spans="1:49" x14ac:dyDescent="0.25">
      <c r="A797">
        <v>0.7</v>
      </c>
      <c r="B797">
        <v>7.5</v>
      </c>
      <c r="C797">
        <v>23.5</v>
      </c>
      <c r="D797">
        <v>0.4</v>
      </c>
      <c r="E797">
        <f t="shared" si="212"/>
        <v>0.71114179411764711</v>
      </c>
      <c r="F797" t="str">
        <f t="shared" si="213"/>
        <v/>
      </c>
      <c r="G797">
        <f t="shared" si="210"/>
        <v>-1259322.482363455</v>
      </c>
      <c r="H797">
        <f t="shared" si="211"/>
        <v>-486704.57296482741</v>
      </c>
      <c r="I797">
        <f t="shared" si="214"/>
        <v>-0.1343600618419826</v>
      </c>
      <c r="J797">
        <f t="shared" si="215"/>
        <v>-6.9236866053669632E-3</v>
      </c>
      <c r="K797">
        <f t="shared" si="217"/>
        <v>5.3671799999999999E-2</v>
      </c>
      <c r="L797">
        <f t="shared" si="218"/>
        <v>-0.21501841498731175</v>
      </c>
      <c r="M797">
        <f t="shared" si="218"/>
        <v>0.173345</v>
      </c>
      <c r="N797">
        <f t="shared" si="218"/>
        <v>-3.7718297333276272E-2</v>
      </c>
      <c r="O797">
        <f t="shared" si="218"/>
        <v>-3.6126977152E-2</v>
      </c>
      <c r="P797">
        <f t="shared" si="218"/>
        <v>1.1974169042159534E-2</v>
      </c>
      <c r="Q797">
        <f t="shared" si="218"/>
        <v>-1.805744947200001E-6</v>
      </c>
      <c r="R797">
        <f t="shared" si="218"/>
        <v>-2.3759675644339341E-3</v>
      </c>
      <c r="S797">
        <f t="shared" si="218"/>
        <v>9.0248121600000009E-2</v>
      </c>
      <c r="T797">
        <f t="shared" si="218"/>
        <v>6.7254513899999993E-2</v>
      </c>
      <c r="U797">
        <f t="shared" si="218"/>
        <v>-4.3666837760000009E-3</v>
      </c>
      <c r="V797">
        <f t="shared" si="218"/>
        <v>5.7926310850898832E-2</v>
      </c>
      <c r="W797">
        <f t="shared" si="218"/>
        <v>-5.10971621552107E-2</v>
      </c>
      <c r="X797">
        <f t="shared" si="218"/>
        <v>-6.9296241721861107E-2</v>
      </c>
      <c r="Y797">
        <f t="shared" si="218"/>
        <v>-0.14084040599999997</v>
      </c>
      <c r="Z797">
        <f t="shared" si="218"/>
        <v>-3.1938020800000001E-2</v>
      </c>
      <c r="AA797">
        <f t="shared" si="218"/>
        <v>-9.2513899999999996E-2</v>
      </c>
      <c r="AB797">
        <f t="shared" si="218"/>
        <v>-1.9664000000000004E-2</v>
      </c>
      <c r="AC797">
        <f t="shared" si="218"/>
        <v>8.6779125515572944E-2</v>
      </c>
      <c r="AD797">
        <f t="shared" si="218"/>
        <v>-0.14844492156487982</v>
      </c>
      <c r="AE797">
        <f t="shared" si="218"/>
        <v>-4.4704508800000008E-2</v>
      </c>
      <c r="AF797">
        <f t="shared" si="218"/>
        <v>-0.20351029178982352</v>
      </c>
      <c r="AG797">
        <f t="shared" si="218"/>
        <v>1.6758095872000014E-5</v>
      </c>
      <c r="AH797">
        <f t="shared" si="218"/>
        <v>4.8309491999999995E-4</v>
      </c>
      <c r="AI797">
        <f t="shared" si="218"/>
        <v>1.3216092609109197E-5</v>
      </c>
      <c r="AJ797">
        <f t="shared" si="218"/>
        <v>5.2285383093440566E-2</v>
      </c>
      <c r="AK797">
        <f t="shared" si="218"/>
        <v>4.6689789211111305E-6</v>
      </c>
      <c r="AL797">
        <f t="shared" si="218"/>
        <v>2.943187693992487E-2</v>
      </c>
      <c r="AM797">
        <f t="shared" si="218"/>
        <v>0.25588232</v>
      </c>
      <c r="AN797">
        <f t="shared" si="218"/>
        <v>1.0957912568365355E-6</v>
      </c>
      <c r="AO797">
        <f t="shared" si="218"/>
        <v>-1.4585737229025529E-2</v>
      </c>
      <c r="AP797">
        <f t="shared" si="218"/>
        <v>-1.996841744032838E-2</v>
      </c>
      <c r="AQ797">
        <f t="shared" si="218"/>
        <v>-8.3970544167312061E-3</v>
      </c>
      <c r="AR797">
        <f t="shared" si="218"/>
        <v>1.8680785619518747E-2</v>
      </c>
      <c r="AS797">
        <f t="shared" si="218"/>
        <v>-3.7489835425242785E-2</v>
      </c>
      <c r="AT797">
        <f t="shared" si="218"/>
        <v>-1.8326776473600005E-3</v>
      </c>
      <c r="AU797">
        <f t="shared" si="218"/>
        <v>4.2114929920000009E-2</v>
      </c>
      <c r="AV797">
        <f t="shared" si="218"/>
        <v>3.6359333633725475E-2</v>
      </c>
      <c r="AW797">
        <f t="shared" si="218"/>
        <v>-1.781103411200001E-4</v>
      </c>
    </row>
    <row r="798" spans="1:49" x14ac:dyDescent="0.25">
      <c r="A798">
        <v>0.7</v>
      </c>
      <c r="B798">
        <v>7.5</v>
      </c>
      <c r="C798">
        <v>23.5</v>
      </c>
      <c r="D798">
        <v>0.6</v>
      </c>
      <c r="E798">
        <f t="shared" si="212"/>
        <v>0.71114179411764711</v>
      </c>
      <c r="F798" t="str">
        <f t="shared" si="213"/>
        <v/>
      </c>
      <c r="G798">
        <f t="shared" si="210"/>
        <v>-207462.12036726743</v>
      </c>
      <c r="H798">
        <f t="shared" si="211"/>
        <v>164399.17875240458</v>
      </c>
      <c r="I798">
        <f t="shared" si="214"/>
        <v>-2.2134618981867707E-2</v>
      </c>
      <c r="J798">
        <f t="shared" si="215"/>
        <v>2.3386843993011136E-3</v>
      </c>
      <c r="K798">
        <f t="shared" si="217"/>
        <v>5.3671799999999999E-2</v>
      </c>
      <c r="L798">
        <f t="shared" si="218"/>
        <v>-0.21501841498731175</v>
      </c>
      <c r="M798">
        <f t="shared" si="218"/>
        <v>0.26001749999999996</v>
      </c>
      <c r="N798">
        <f t="shared" si="218"/>
        <v>-3.7718297333276272E-2</v>
      </c>
      <c r="O798">
        <f t="shared" si="218"/>
        <v>-8.128569859199998E-2</v>
      </c>
      <c r="P798">
        <f t="shared" si="218"/>
        <v>1.7961253563239302E-2</v>
      </c>
      <c r="Q798">
        <f t="shared" si="218"/>
        <v>-2.0568563539199999E-5</v>
      </c>
      <c r="R798">
        <f t="shared" si="218"/>
        <v>-3.5639513466509008E-3</v>
      </c>
      <c r="S798">
        <f t="shared" si="218"/>
        <v>0.20305827359999998</v>
      </c>
      <c r="T798">
        <f t="shared" si="218"/>
        <v>6.7254513899999993E-2</v>
      </c>
      <c r="U798">
        <f t="shared" si="218"/>
        <v>-1.4737557743999999E-2</v>
      </c>
      <c r="V798">
        <f t="shared" si="218"/>
        <v>8.6889466276348234E-2</v>
      </c>
      <c r="W798">
        <f t="shared" si="218"/>
        <v>-7.6645743232816047E-2</v>
      </c>
      <c r="X798">
        <f t="shared" si="218"/>
        <v>-6.9296241721861107E-2</v>
      </c>
      <c r="Y798">
        <f t="shared" si="218"/>
        <v>-0.14084040599999997</v>
      </c>
      <c r="Z798">
        <f t="shared" si="218"/>
        <v>-7.1860546799999994E-2</v>
      </c>
      <c r="AA798">
        <f t="shared" si="218"/>
        <v>-9.2513899999999996E-2</v>
      </c>
      <c r="AB798">
        <f t="shared" si="218"/>
        <v>-4.4243999999999999E-2</v>
      </c>
      <c r="AC798">
        <f t="shared" si="218"/>
        <v>0.13016868827335942</v>
      </c>
      <c r="AD798">
        <f t="shared" si="218"/>
        <v>-0.14844492156487982</v>
      </c>
      <c r="AE798">
        <f t="shared" si="218"/>
        <v>-0.10058514479999998</v>
      </c>
      <c r="AF798">
        <f t="shared" si="218"/>
        <v>-0.3052654376847353</v>
      </c>
      <c r="AG798">
        <f t="shared" si="218"/>
        <v>2.86327778688E-4</v>
      </c>
      <c r="AH798">
        <f t="shared" si="218"/>
        <v>7.2464237999999984E-4</v>
      </c>
      <c r="AI798">
        <f t="shared" si="218"/>
        <v>1.0035970325042291E-4</v>
      </c>
      <c r="AJ798">
        <f t="shared" si="218"/>
        <v>5.2285383093440566E-2</v>
      </c>
      <c r="AK798">
        <f t="shared" si="218"/>
        <v>2.3636705788125086E-5</v>
      </c>
      <c r="AL798">
        <f t="shared" si="218"/>
        <v>4.4147815409887298E-2</v>
      </c>
      <c r="AM798">
        <f t="shared" si="218"/>
        <v>0.38382347999999999</v>
      </c>
      <c r="AN798">
        <f t="shared" si="218"/>
        <v>1.8722620927355476E-5</v>
      </c>
      <c r="AO798">
        <f t="shared" si="218"/>
        <v>-1.4585737229025529E-2</v>
      </c>
      <c r="AP798">
        <f t="shared" si="218"/>
        <v>-1.996841744032838E-2</v>
      </c>
      <c r="AQ798">
        <f t="shared" si="218"/>
        <v>-1.889337243764521E-2</v>
      </c>
      <c r="AR798">
        <f t="shared" si="218"/>
        <v>2.8021178429278121E-2</v>
      </c>
      <c r="AS798">
        <f t="shared" si="218"/>
        <v>-8.4352129706796244E-2</v>
      </c>
      <c r="AT798">
        <f t="shared" si="218"/>
        <v>-9.277930589759998E-3</v>
      </c>
      <c r="AU798">
        <f t="shared" si="218"/>
        <v>0.14213788848</v>
      </c>
      <c r="AV798">
        <f t="shared" si="218"/>
        <v>8.1808500675882301E-2</v>
      </c>
      <c r="AW798">
        <f t="shared" si="218"/>
        <v>-2.0287881043199998E-3</v>
      </c>
    </row>
    <row r="799" spans="1:49" x14ac:dyDescent="0.25">
      <c r="A799">
        <v>0.7</v>
      </c>
      <c r="B799">
        <v>7.5</v>
      </c>
      <c r="C799">
        <v>23.5</v>
      </c>
      <c r="D799">
        <v>0.8</v>
      </c>
      <c r="E799">
        <f t="shared" si="212"/>
        <v>0.71114179411764711</v>
      </c>
      <c r="F799" t="str">
        <f t="shared" si="213"/>
        <v/>
      </c>
      <c r="G799">
        <f t="shared" si="210"/>
        <v>855554.49744791607</v>
      </c>
      <c r="H799">
        <f t="shared" si="211"/>
        <v>1094238.0303463526</v>
      </c>
      <c r="I799">
        <f t="shared" si="214"/>
        <v>9.1281110911757529E-2</v>
      </c>
      <c r="J799">
        <f t="shared" si="215"/>
        <v>1.556624205858792E-2</v>
      </c>
      <c r="K799">
        <f t="shared" si="217"/>
        <v>5.3671799999999999E-2</v>
      </c>
      <c r="L799">
        <f t="shared" si="218"/>
        <v>-0.21501841498731175</v>
      </c>
      <c r="M799">
        <f t="shared" si="218"/>
        <v>0.34669</v>
      </c>
      <c r="N799">
        <f t="shared" si="218"/>
        <v>-3.7718297333276272E-2</v>
      </c>
      <c r="O799">
        <f t="shared" si="218"/>
        <v>-0.144507908608</v>
      </c>
      <c r="P799">
        <f t="shared" si="218"/>
        <v>2.3948338084319069E-2</v>
      </c>
      <c r="Q799">
        <f t="shared" si="218"/>
        <v>-1.1556767662080007E-4</v>
      </c>
      <c r="R799">
        <f t="shared" si="218"/>
        <v>-4.7519351288678683E-3</v>
      </c>
      <c r="S799">
        <f t="shared" si="218"/>
        <v>0.36099248640000003</v>
      </c>
      <c r="T799">
        <f t="shared" si="218"/>
        <v>6.7254513899999993E-2</v>
      </c>
      <c r="U799">
        <f t="shared" si="218"/>
        <v>-3.4933470208000007E-2</v>
      </c>
      <c r="V799">
        <f t="shared" si="218"/>
        <v>0.11585262170179766</v>
      </c>
      <c r="W799">
        <f t="shared" si="218"/>
        <v>-0.1021943243104214</v>
      </c>
      <c r="X799">
        <f t="shared" si="218"/>
        <v>-6.9296241721861107E-2</v>
      </c>
      <c r="Y799">
        <f t="shared" si="218"/>
        <v>-0.14084040599999997</v>
      </c>
      <c r="Z799">
        <f t="shared" si="218"/>
        <v>-0.12775208320000001</v>
      </c>
      <c r="AA799">
        <f t="shared" si="218"/>
        <v>-9.2513899999999996E-2</v>
      </c>
      <c r="AB799">
        <f t="shared" si="218"/>
        <v>-7.8656000000000018E-2</v>
      </c>
      <c r="AC799">
        <f t="shared" si="218"/>
        <v>0.17355825103114589</v>
      </c>
      <c r="AD799">
        <f t="shared" si="218"/>
        <v>-0.14844492156487982</v>
      </c>
      <c r="AE799">
        <f t="shared" si="218"/>
        <v>-0.17881803520000003</v>
      </c>
      <c r="AF799">
        <f t="shared" si="218"/>
        <v>-0.40702058357964704</v>
      </c>
      <c r="AG799">
        <f t="shared" si="218"/>
        <v>2.1450362716160017E-3</v>
      </c>
      <c r="AH799">
        <f t="shared" si="218"/>
        <v>9.661898399999999E-4</v>
      </c>
      <c r="AI799">
        <f t="shared" si="218"/>
        <v>4.2291496349149431E-4</v>
      </c>
      <c r="AJ799">
        <f t="shared" si="218"/>
        <v>5.2285383093440566E-2</v>
      </c>
      <c r="AK799">
        <f t="shared" si="218"/>
        <v>7.4703662737778088E-5</v>
      </c>
      <c r="AL799">
        <f t="shared" si="218"/>
        <v>5.886375387984974E-2</v>
      </c>
      <c r="AM799">
        <f t="shared" si="218"/>
        <v>0.51176463999999999</v>
      </c>
      <c r="AN799">
        <f t="shared" si="218"/>
        <v>1.4026128087507654E-4</v>
      </c>
      <c r="AO799">
        <f t="shared" si="218"/>
        <v>-1.4585737229025529E-2</v>
      </c>
      <c r="AP799">
        <f t="shared" si="218"/>
        <v>-1.996841744032838E-2</v>
      </c>
      <c r="AQ799">
        <f t="shared" si="218"/>
        <v>-3.3588217666924824E-2</v>
      </c>
      <c r="AR799">
        <f t="shared" si="218"/>
        <v>3.7361571239037494E-2</v>
      </c>
      <c r="AS799">
        <f t="shared" si="218"/>
        <v>-0.14995934170097114</v>
      </c>
      <c r="AT799">
        <f t="shared" si="218"/>
        <v>-2.9322842357760007E-2</v>
      </c>
      <c r="AU799">
        <f t="shared" si="218"/>
        <v>0.33691943936000007</v>
      </c>
      <c r="AV799">
        <f t="shared" si="218"/>
        <v>0.1454373345349019</v>
      </c>
      <c r="AW799">
        <f t="shared" si="218"/>
        <v>-1.1399061831680006E-2</v>
      </c>
    </row>
    <row r="800" spans="1:49" x14ac:dyDescent="0.25">
      <c r="A800">
        <v>0.7</v>
      </c>
      <c r="B800">
        <v>7.5</v>
      </c>
      <c r="C800">
        <v>23.5</v>
      </c>
      <c r="D800">
        <v>1</v>
      </c>
      <c r="E800">
        <f t="shared" si="212"/>
        <v>0.71114179411764711</v>
      </c>
      <c r="F800">
        <f t="shared" si="213"/>
        <v>1.0223593899302346</v>
      </c>
      <c r="G800">
        <f t="shared" si="210"/>
        <v>1897587.6179983336</v>
      </c>
      <c r="H800">
        <f t="shared" si="211"/>
        <v>2387464.8601749619</v>
      </c>
      <c r="I800">
        <f t="shared" si="214"/>
        <v>0.20245806239108513</v>
      </c>
      <c r="J800">
        <f t="shared" si="215"/>
        <v>3.3963228190938458E-2</v>
      </c>
      <c r="K800">
        <f t="shared" si="217"/>
        <v>5.3671799999999999E-2</v>
      </c>
      <c r="L800">
        <f t="shared" si="218"/>
        <v>-0.21501841498731175</v>
      </c>
      <c r="M800">
        <f t="shared" si="218"/>
        <v>0.43336249999999998</v>
      </c>
      <c r="N800">
        <f t="shared" si="218"/>
        <v>-3.7718297333276272E-2</v>
      </c>
      <c r="O800">
        <f t="shared" si="218"/>
        <v>-0.22579360719999997</v>
      </c>
      <c r="P800">
        <f t="shared" si="218"/>
        <v>2.9935422605398835E-2</v>
      </c>
      <c r="Q800">
        <f t="shared" si="218"/>
        <v>-4.408557E-4</v>
      </c>
      <c r="R800">
        <f t="shared" si="218"/>
        <v>-5.9399189110848349E-3</v>
      </c>
      <c r="S800">
        <f t="shared" si="218"/>
        <v>0.56405075999999998</v>
      </c>
      <c r="T800">
        <f t="shared" si="218"/>
        <v>6.7254513899999993E-2</v>
      </c>
      <c r="U800">
        <f t="shared" si="218"/>
        <v>-6.8229433999999992E-2</v>
      </c>
      <c r="V800">
        <f t="shared" si="218"/>
        <v>0.14481577712724708</v>
      </c>
      <c r="W800">
        <f t="shared" si="218"/>
        <v>-0.12774290538802674</v>
      </c>
      <c r="X800">
        <f t="shared" si="218"/>
        <v>-6.9296241721861107E-2</v>
      </c>
      <c r="Y800">
        <f t="shared" si="218"/>
        <v>-0.14084040599999997</v>
      </c>
      <c r="Z800">
        <f t="shared" si="218"/>
        <v>-0.19961262999999999</v>
      </c>
      <c r="AA800">
        <f t="shared" si="218"/>
        <v>-9.2513899999999996E-2</v>
      </c>
      <c r="AB800">
        <f t="shared" si="218"/>
        <v>-0.1229</v>
      </c>
      <c r="AC800">
        <f t="shared" si="218"/>
        <v>0.21694781378893238</v>
      </c>
      <c r="AD800">
        <f t="shared" si="218"/>
        <v>-0.14844492156487982</v>
      </c>
      <c r="AE800">
        <f t="shared" si="218"/>
        <v>-0.27940317999999997</v>
      </c>
      <c r="AF800">
        <f t="shared" si="218"/>
        <v>-0.50877572947455885</v>
      </c>
      <c r="AG800">
        <f t="shared" si="218"/>
        <v>1.0228330000000001E-2</v>
      </c>
      <c r="AH800">
        <f t="shared" si="218"/>
        <v>1.2077372999999998E-3</v>
      </c>
      <c r="AI800">
        <f t="shared" si="218"/>
        <v>1.2906340438583192E-3</v>
      </c>
      <c r="AJ800">
        <f t="shared" si="218"/>
        <v>5.2285383093440566E-2</v>
      </c>
      <c r="AK800">
        <f t="shared" si="218"/>
        <v>1.8238198910590345E-4</v>
      </c>
      <c r="AL800">
        <f t="shared" si="218"/>
        <v>7.3579692349812167E-2</v>
      </c>
      <c r="AM800">
        <f t="shared" si="218"/>
        <v>0.63970579999999999</v>
      </c>
      <c r="AN800">
        <f t="shared" si="218"/>
        <v>6.6881790578401771E-4</v>
      </c>
      <c r="AO800">
        <f t="shared" si="218"/>
        <v>-1.4585737229025529E-2</v>
      </c>
      <c r="AP800">
        <f t="shared" si="218"/>
        <v>-1.996841744032838E-2</v>
      </c>
      <c r="AQ800">
        <f t="shared" si="218"/>
        <v>-5.2481590104570035E-2</v>
      </c>
      <c r="AR800">
        <f t="shared" si="218"/>
        <v>4.6701964048796868E-2</v>
      </c>
      <c r="AS800">
        <f t="shared" si="218"/>
        <v>-0.23431147140776734</v>
      </c>
      <c r="AT800">
        <f t="shared" si="218"/>
        <v>-7.1588970599999982E-2</v>
      </c>
      <c r="AU800">
        <f t="shared" si="218"/>
        <v>0.65804578000000002</v>
      </c>
      <c r="AV800">
        <f t="shared" si="218"/>
        <v>0.22724583521078418</v>
      </c>
      <c r="AW800">
        <f t="shared" si="218"/>
        <v>-4.3483969999999997E-2</v>
      </c>
    </row>
    <row r="801" spans="1:49" x14ac:dyDescent="0.25">
      <c r="A801">
        <v>0.7</v>
      </c>
      <c r="B801">
        <v>7.5</v>
      </c>
      <c r="C801">
        <v>23.5</v>
      </c>
      <c r="D801">
        <v>1.2</v>
      </c>
      <c r="E801">
        <f t="shared" si="212"/>
        <v>0.71114179411764711</v>
      </c>
      <c r="F801" t="str">
        <f t="shared" si="213"/>
        <v/>
      </c>
      <c r="G801">
        <f t="shared" si="210"/>
        <v>2884942.5235440498</v>
      </c>
      <c r="H801">
        <f t="shared" si="211"/>
        <v>4051826.6357114161</v>
      </c>
      <c r="I801">
        <f t="shared" si="214"/>
        <v>0.30780126719128326</v>
      </c>
      <c r="J801">
        <f t="shared" si="215"/>
        <v>5.7639848407529871E-2</v>
      </c>
      <c r="K801">
        <f t="shared" si="217"/>
        <v>5.3671799999999999E-2</v>
      </c>
      <c r="L801">
        <f t="shared" si="218"/>
        <v>-0.21501841498731175</v>
      </c>
      <c r="M801">
        <f t="shared" si="218"/>
        <v>0.52003499999999991</v>
      </c>
      <c r="N801">
        <f t="shared" si="218"/>
        <v>-3.7718297333276272E-2</v>
      </c>
      <c r="O801">
        <f t="shared" si="218"/>
        <v>-0.32514279436799992</v>
      </c>
      <c r="P801">
        <f t="shared" si="218"/>
        <v>3.5922507126478605E-2</v>
      </c>
      <c r="Q801">
        <f t="shared" si="218"/>
        <v>-1.3163880665087999E-3</v>
      </c>
      <c r="R801">
        <f t="shared" si="218"/>
        <v>-7.1279026933018016E-3</v>
      </c>
      <c r="S801">
        <f t="shared" si="218"/>
        <v>0.81223309439999991</v>
      </c>
      <c r="T801">
        <f t="shared" si="218"/>
        <v>6.7254513899999993E-2</v>
      </c>
      <c r="U801">
        <f t="shared" si="218"/>
        <v>-0.11790046195199999</v>
      </c>
      <c r="V801">
        <f t="shared" si="218"/>
        <v>0.17377893255269647</v>
      </c>
      <c r="W801">
        <f t="shared" si="218"/>
        <v>-0.15329148646563209</v>
      </c>
      <c r="X801">
        <f t="shared" si="218"/>
        <v>-6.9296241721861107E-2</v>
      </c>
      <c r="Y801">
        <f t="shared" si="218"/>
        <v>-0.14084040599999997</v>
      </c>
      <c r="Z801">
        <f t="shared" si="218"/>
        <v>-0.28744218719999998</v>
      </c>
      <c r="AA801">
        <f t="shared" si="218"/>
        <v>-9.2513899999999996E-2</v>
      </c>
      <c r="AB801">
        <f t="shared" si="218"/>
        <v>-0.17697599999999999</v>
      </c>
      <c r="AC801">
        <f t="shared" si="218"/>
        <v>0.26033737654671885</v>
      </c>
      <c r="AD801">
        <f t="shared" si="218"/>
        <v>-0.14844492156487982</v>
      </c>
      <c r="AE801">
        <f t="shared" si="218"/>
        <v>-0.40234057919999994</v>
      </c>
      <c r="AF801">
        <f t="shared" si="218"/>
        <v>-0.61053087536947059</v>
      </c>
      <c r="AG801">
        <f t="shared" si="218"/>
        <v>3.6649955672064E-2</v>
      </c>
      <c r="AH801">
        <f t="shared" si="218"/>
        <v>1.4492847599999997E-3</v>
      </c>
      <c r="AI801">
        <f t="shared" si="218"/>
        <v>3.2115105040135331E-3</v>
      </c>
      <c r="AJ801">
        <f t="shared" si="218"/>
        <v>5.2285383093440566E-2</v>
      </c>
      <c r="AK801">
        <f t="shared" si="218"/>
        <v>3.7818729261000138E-4</v>
      </c>
      <c r="AL801">
        <f t="shared" si="218"/>
        <v>8.8295630819774595E-2</v>
      </c>
      <c r="AM801">
        <f t="shared" si="218"/>
        <v>0.76764695999999999</v>
      </c>
      <c r="AN801">
        <f t="shared" si="218"/>
        <v>2.396495478701501E-3</v>
      </c>
      <c r="AO801">
        <f t="shared" si="218"/>
        <v>-1.4585737229025529E-2</v>
      </c>
      <c r="AP801">
        <f t="shared" si="218"/>
        <v>-1.996841744032838E-2</v>
      </c>
      <c r="AQ801">
        <f t="shared" si="218"/>
        <v>-7.5573489750580841E-2</v>
      </c>
      <c r="AR801">
        <f t="shared" si="218"/>
        <v>5.6042356858556241E-2</v>
      </c>
      <c r="AS801">
        <f t="shared" si="218"/>
        <v>-0.33740851882718498</v>
      </c>
      <c r="AT801">
        <f t="shared" si="218"/>
        <v>-0.14844688943615997</v>
      </c>
      <c r="AU801">
        <f t="shared" si="218"/>
        <v>1.13710310784</v>
      </c>
      <c r="AV801">
        <f t="shared" si="218"/>
        <v>0.3272340027035292</v>
      </c>
      <c r="AW801">
        <f t="shared" si="218"/>
        <v>-0.12984243867647999</v>
      </c>
    </row>
    <row r="802" spans="1:49" x14ac:dyDescent="0.25">
      <c r="A802">
        <v>0.7</v>
      </c>
      <c r="B802">
        <v>7.5</v>
      </c>
      <c r="C802">
        <v>23.5</v>
      </c>
      <c r="D802">
        <v>1.4</v>
      </c>
      <c r="E802">
        <f t="shared" si="212"/>
        <v>0.71114179411764711</v>
      </c>
      <c r="F802" t="str">
        <f t="shared" si="213"/>
        <v/>
      </c>
      <c r="G802">
        <f t="shared" si="210"/>
        <v>3781512.7144294297</v>
      </c>
      <c r="H802">
        <f t="shared" si="211"/>
        <v>6006193.249394645</v>
      </c>
      <c r="I802">
        <f t="shared" si="214"/>
        <v>0.40345843839254408</v>
      </c>
      <c r="J802">
        <f t="shared" si="215"/>
        <v>8.5441974577634375E-2</v>
      </c>
      <c r="K802">
        <f t="shared" si="217"/>
        <v>5.3671799999999999E-2</v>
      </c>
      <c r="L802">
        <f t="shared" si="218"/>
        <v>-0.21501841498731175</v>
      </c>
      <c r="M802">
        <f t="shared" si="218"/>
        <v>0.60670749999999996</v>
      </c>
      <c r="N802">
        <f t="shared" si="218"/>
        <v>-3.7718297333276272E-2</v>
      </c>
      <c r="O802">
        <f t="shared" si="218"/>
        <v>-0.44255547011199986</v>
      </c>
      <c r="P802">
        <f t="shared" si="218"/>
        <v>4.1909591647558364E-2</v>
      </c>
      <c r="Q802">
        <f t="shared" si="218"/>
        <v>-3.3194388639551987E-3</v>
      </c>
      <c r="R802">
        <f t="shared" si="218"/>
        <v>-8.3158864755187682E-3</v>
      </c>
      <c r="S802">
        <f t="shared" si="218"/>
        <v>1.1055394895999999</v>
      </c>
      <c r="T802">
        <f t="shared" si="218"/>
        <v>6.7254513899999993E-2</v>
      </c>
      <c r="U802">
        <f t="shared" si="218"/>
        <v>-0.18722156689599992</v>
      </c>
      <c r="V802">
        <f t="shared" si="218"/>
        <v>0.20274208797814589</v>
      </c>
      <c r="W802">
        <f t="shared" si="218"/>
        <v>-0.17884006754323745</v>
      </c>
      <c r="X802">
        <f t="shared" si="218"/>
        <v>-6.9296241721861107E-2</v>
      </c>
      <c r="Y802">
        <f t="shared" si="218"/>
        <v>-0.14084040599999997</v>
      </c>
      <c r="Z802">
        <f t="shared" si="218"/>
        <v>-0.39124075479999992</v>
      </c>
      <c r="AA802">
        <f t="shared" si="218"/>
        <v>-9.2513899999999996E-2</v>
      </c>
      <c r="AB802">
        <f t="shared" si="218"/>
        <v>-0.24088399999999996</v>
      </c>
      <c r="AC802">
        <f t="shared" si="218"/>
        <v>0.30372693930450528</v>
      </c>
      <c r="AD802">
        <f t="shared" si="218"/>
        <v>-0.14844492156487982</v>
      </c>
      <c r="AE802">
        <f t="shared" si="218"/>
        <v>-0.54763023279999989</v>
      </c>
      <c r="AF802">
        <f t="shared" si="218"/>
        <v>-0.71228602126438223</v>
      </c>
      <c r="AG802">
        <f t="shared" si="218"/>
        <v>0.10782041053683195</v>
      </c>
      <c r="AH802">
        <f t="shared" si="218"/>
        <v>1.6908322199999997E-3</v>
      </c>
      <c r="AI802">
        <f t="shared" si="218"/>
        <v>6.9413396400405643E-3</v>
      </c>
      <c r="AJ802">
        <f t="shared" si="218"/>
        <v>5.2285383093440566E-2</v>
      </c>
      <c r="AK802">
        <f t="shared" si="218"/>
        <v>7.0063864934923851E-4</v>
      </c>
      <c r="AL802">
        <f t="shared" ref="AL802:AW837" si="219">AL$4*$A802^AL$1*$D802^AL$2*$E802^AL$3</f>
        <v>0.10301156928973702</v>
      </c>
      <c r="AM802">
        <f t="shared" si="219"/>
        <v>0.89558811999999988</v>
      </c>
      <c r="AN802">
        <f t="shared" si="219"/>
        <v>7.0502438986635128E-3</v>
      </c>
      <c r="AO802">
        <f t="shared" si="219"/>
        <v>-1.4585737229025529E-2</v>
      </c>
      <c r="AP802">
        <f t="shared" si="219"/>
        <v>-1.996841744032838E-2</v>
      </c>
      <c r="AQ802">
        <f t="shared" si="219"/>
        <v>-0.10286391660495725</v>
      </c>
      <c r="AR802">
        <f t="shared" si="219"/>
        <v>6.5382749668315615E-2</v>
      </c>
      <c r="AS802">
        <f t="shared" si="219"/>
        <v>-0.45925048395922391</v>
      </c>
      <c r="AT802">
        <f t="shared" si="219"/>
        <v>-0.27501618945695983</v>
      </c>
      <c r="AU802">
        <f t="shared" si="219"/>
        <v>1.8056776203199996</v>
      </c>
      <c r="AV802">
        <f t="shared" si="219"/>
        <v>0.4454018370131369</v>
      </c>
      <c r="AW802">
        <f t="shared" si="219"/>
        <v>-0.32741411753791982</v>
      </c>
    </row>
    <row r="803" spans="1:49" x14ac:dyDescent="0.25">
      <c r="A803">
        <v>0.7</v>
      </c>
      <c r="B803">
        <v>7.5</v>
      </c>
      <c r="C803">
        <v>23.5</v>
      </c>
      <c r="D803">
        <v>1.6</v>
      </c>
      <c r="E803">
        <f t="shared" si="212"/>
        <v>0.71114179411764711</v>
      </c>
      <c r="F803" t="str">
        <f t="shared" si="213"/>
        <v/>
      </c>
      <c r="G803">
        <f t="shared" si="210"/>
        <v>4547732.6879881555</v>
      </c>
      <c r="H803">
        <f t="shared" si="211"/>
        <v>8079209.7227869174</v>
      </c>
      <c r="I803">
        <f t="shared" si="214"/>
        <v>0.48520823995147488</v>
      </c>
      <c r="J803">
        <f t="shared" si="215"/>
        <v>0.11493197156307132</v>
      </c>
      <c r="K803">
        <f t="shared" si="217"/>
        <v>5.3671799999999999E-2</v>
      </c>
      <c r="L803">
        <f t="shared" si="217"/>
        <v>-0.21501841498731175</v>
      </c>
      <c r="M803">
        <f t="shared" si="217"/>
        <v>0.69338</v>
      </c>
      <c r="N803">
        <f t="shared" si="217"/>
        <v>-3.7718297333276272E-2</v>
      </c>
      <c r="O803">
        <f t="shared" si="217"/>
        <v>-0.57803163443200001</v>
      </c>
      <c r="P803">
        <f t="shared" si="217"/>
        <v>4.7896676168638137E-2</v>
      </c>
      <c r="Q803">
        <f t="shared" si="217"/>
        <v>-7.3963313037312042E-3</v>
      </c>
      <c r="R803">
        <f t="shared" si="217"/>
        <v>-9.5038702577357366E-3</v>
      </c>
      <c r="S803">
        <f t="shared" si="217"/>
        <v>1.4439699456000001</v>
      </c>
      <c r="T803">
        <f t="shared" si="217"/>
        <v>6.7254513899999993E-2</v>
      </c>
      <c r="U803">
        <f t="shared" si="217"/>
        <v>-0.27946776166400006</v>
      </c>
      <c r="V803">
        <f t="shared" si="217"/>
        <v>0.23170524340359533</v>
      </c>
      <c r="W803">
        <f t="shared" si="217"/>
        <v>-0.2043886486208428</v>
      </c>
      <c r="X803">
        <f t="shared" si="217"/>
        <v>-6.9296241721861107E-2</v>
      </c>
      <c r="Y803">
        <f t="shared" si="217"/>
        <v>-0.14084040599999997</v>
      </c>
      <c r="Z803">
        <f t="shared" si="217"/>
        <v>-0.51100833280000002</v>
      </c>
      <c r="AA803">
        <f t="shared" ref="AA803:AP866" si="220">AA$4*$A803^AA$1*$D803^AA$2*$E803^AA$3</f>
        <v>-9.2513899999999996E-2</v>
      </c>
      <c r="AB803">
        <f t="shared" si="220"/>
        <v>-0.31462400000000007</v>
      </c>
      <c r="AC803">
        <f t="shared" si="220"/>
        <v>0.34711650206229178</v>
      </c>
      <c r="AD803">
        <f t="shared" si="220"/>
        <v>-0.14844492156487982</v>
      </c>
      <c r="AE803">
        <f t="shared" si="220"/>
        <v>-0.71527214080000012</v>
      </c>
      <c r="AF803">
        <f t="shared" si="220"/>
        <v>-0.81404116715929409</v>
      </c>
      <c r="AG803">
        <f t="shared" si="220"/>
        <v>0.27456464276684822</v>
      </c>
      <c r="AH803">
        <f t="shared" si="220"/>
        <v>1.9323796799999998E-3</v>
      </c>
      <c r="AI803">
        <f t="shared" si="220"/>
        <v>1.3533278831727818E-2</v>
      </c>
      <c r="AJ803">
        <f t="shared" si="220"/>
        <v>5.2285383093440566E-2</v>
      </c>
      <c r="AK803">
        <f t="shared" si="220"/>
        <v>1.1952586038044494E-3</v>
      </c>
      <c r="AL803">
        <f t="shared" si="220"/>
        <v>0.11772750775969948</v>
      </c>
      <c r="AM803">
        <f t="shared" si="220"/>
        <v>1.02352928</v>
      </c>
      <c r="AN803">
        <f t="shared" si="220"/>
        <v>1.7953443952009797E-2</v>
      </c>
      <c r="AO803">
        <f t="shared" si="220"/>
        <v>-1.4585737229025529E-2</v>
      </c>
      <c r="AP803">
        <f t="shared" si="220"/>
        <v>-1.996841744032838E-2</v>
      </c>
      <c r="AQ803">
        <f t="shared" si="219"/>
        <v>-0.1343528706676993</v>
      </c>
      <c r="AR803">
        <f t="shared" si="219"/>
        <v>7.4723142478074989E-2</v>
      </c>
      <c r="AS803">
        <f t="shared" si="219"/>
        <v>-0.59983736680388455</v>
      </c>
      <c r="AT803">
        <f t="shared" si="219"/>
        <v>-0.46916547772416012</v>
      </c>
      <c r="AU803">
        <f t="shared" si="219"/>
        <v>2.6953555148800006</v>
      </c>
      <c r="AV803">
        <f t="shared" si="219"/>
        <v>0.58174933813960761</v>
      </c>
      <c r="AW803">
        <f t="shared" si="219"/>
        <v>-0.72953995722752041</v>
      </c>
    </row>
    <row r="804" spans="1:49" x14ac:dyDescent="0.25">
      <c r="A804">
        <v>0.7</v>
      </c>
      <c r="B804">
        <v>7.5</v>
      </c>
      <c r="C804">
        <v>24</v>
      </c>
      <c r="D804">
        <v>0.4</v>
      </c>
      <c r="E804">
        <f t="shared" si="212"/>
        <v>0.7262724705882353</v>
      </c>
      <c r="F804" t="str">
        <f t="shared" si="213"/>
        <v/>
      </c>
      <c r="G804">
        <f t="shared" si="210"/>
        <v>-1338614.805681377</v>
      </c>
      <c r="H804">
        <f t="shared" si="211"/>
        <v>-540976.04595638427</v>
      </c>
      <c r="I804">
        <f t="shared" si="214"/>
        <v>-0.14281994532202333</v>
      </c>
      <c r="J804">
        <f t="shared" si="215"/>
        <v>-7.6957333283229267E-3</v>
      </c>
      <c r="K804">
        <f t="shared" si="217"/>
        <v>5.3671799999999999E-2</v>
      </c>
      <c r="L804">
        <f t="shared" si="217"/>
        <v>-0.2195932748806588</v>
      </c>
      <c r="M804">
        <f t="shared" si="217"/>
        <v>0.173345</v>
      </c>
      <c r="N804">
        <f t="shared" si="217"/>
        <v>-3.9340406091384568E-2</v>
      </c>
      <c r="O804">
        <f t="shared" si="217"/>
        <v>-3.6126977152E-2</v>
      </c>
      <c r="P804">
        <f t="shared" si="217"/>
        <v>1.2754854923384094E-2</v>
      </c>
      <c r="Q804">
        <f t="shared" si="217"/>
        <v>-1.805744947200001E-6</v>
      </c>
      <c r="R804">
        <f t="shared" si="217"/>
        <v>-2.5847231068018835E-3</v>
      </c>
      <c r="S804">
        <f t="shared" ref="S804:AH819" si="221">S$4*$A804^S$1*$D804^S$2*$E804^S$3</f>
        <v>9.0248121600000009E-2</v>
      </c>
      <c r="T804">
        <f t="shared" si="221"/>
        <v>6.7254513899999993E-2</v>
      </c>
      <c r="U804">
        <f t="shared" si="221"/>
        <v>-4.3666837760000009E-3</v>
      </c>
      <c r="V804">
        <f t="shared" si="221"/>
        <v>5.9158785549854119E-2</v>
      </c>
      <c r="W804">
        <f t="shared" si="221"/>
        <v>-5.218433581808752E-2</v>
      </c>
      <c r="X804">
        <f t="shared" si="221"/>
        <v>-7.2276387925381588E-2</v>
      </c>
      <c r="Y804">
        <f t="shared" si="221"/>
        <v>-0.14084040599999997</v>
      </c>
      <c r="Z804">
        <f t="shared" si="221"/>
        <v>-3.1938020800000001E-2</v>
      </c>
      <c r="AA804">
        <f t="shared" si="221"/>
        <v>-9.2513899999999996E-2</v>
      </c>
      <c r="AB804">
        <f t="shared" si="221"/>
        <v>-1.9664000000000004E-2</v>
      </c>
      <c r="AC804">
        <f t="shared" si="221"/>
        <v>8.8625489888244716E-2</v>
      </c>
      <c r="AD804">
        <f t="shared" si="221"/>
        <v>-0.15482892679288501</v>
      </c>
      <c r="AE804">
        <f t="shared" si="221"/>
        <v>-4.4704508800000008E-2</v>
      </c>
      <c r="AF804">
        <f t="shared" si="221"/>
        <v>-0.20784029799811762</v>
      </c>
      <c r="AG804">
        <f t="shared" si="221"/>
        <v>1.6758095872000014E-5</v>
      </c>
      <c r="AH804">
        <f t="shared" si="221"/>
        <v>4.8309491999999995E-4</v>
      </c>
      <c r="AI804">
        <f t="shared" si="220"/>
        <v>1.3784462368215293E-5</v>
      </c>
      <c r="AJ804">
        <f t="shared" si="220"/>
        <v>5.3397838052875464E-2</v>
      </c>
      <c r="AK804">
        <f t="shared" si="220"/>
        <v>5.0792013675666608E-6</v>
      </c>
      <c r="AL804">
        <f t="shared" si="220"/>
        <v>3.069762085540375E-2</v>
      </c>
      <c r="AM804">
        <f t="shared" si="220"/>
        <v>0.25588232</v>
      </c>
      <c r="AN804">
        <f t="shared" si="220"/>
        <v>1.119105964428802E-6</v>
      </c>
      <c r="AO804">
        <f t="shared" si="220"/>
        <v>-1.4896072063685645E-2</v>
      </c>
      <c r="AP804">
        <f t="shared" si="220"/>
        <v>-2.1722868079884355E-2</v>
      </c>
      <c r="AQ804">
        <f t="shared" si="219"/>
        <v>-8.758177173448933E-3</v>
      </c>
      <c r="AR804">
        <f t="shared" si="219"/>
        <v>1.9898726132300325E-2</v>
      </c>
      <c r="AS804">
        <f t="shared" si="219"/>
        <v>-3.8287491498120288E-2</v>
      </c>
      <c r="AT804">
        <f t="shared" si="219"/>
        <v>-1.8326776473600005E-3</v>
      </c>
      <c r="AU804">
        <f t="shared" si="219"/>
        <v>4.2114929920000009E-2</v>
      </c>
      <c r="AV804">
        <f t="shared" si="219"/>
        <v>3.7132936476996226E-2</v>
      </c>
      <c r="AW804">
        <f t="shared" si="219"/>
        <v>-1.781103411200001E-4</v>
      </c>
    </row>
    <row r="805" spans="1:49" x14ac:dyDescent="0.25">
      <c r="A805">
        <v>0.7</v>
      </c>
      <c r="B805">
        <v>7.5</v>
      </c>
      <c r="C805">
        <v>24</v>
      </c>
      <c r="D805">
        <v>0.6</v>
      </c>
      <c r="E805">
        <f t="shared" si="212"/>
        <v>0.7262724705882353</v>
      </c>
      <c r="F805" t="str">
        <f t="shared" si="213"/>
        <v/>
      </c>
      <c r="G805">
        <f t="shared" si="210"/>
        <v>-283393.23060174292</v>
      </c>
      <c r="H805">
        <f t="shared" si="211"/>
        <v>106784.03015313562</v>
      </c>
      <c r="I805">
        <f t="shared" si="214"/>
        <v>-3.0235886774441015E-2</v>
      </c>
      <c r="J805">
        <f t="shared" si="215"/>
        <v>1.5190717332581886E-3</v>
      </c>
      <c r="K805">
        <f t="shared" ref="K805:Z820" si="222">K$4*$A805^K$1*$D805^K$2*$E805^K$3</f>
        <v>5.3671799999999999E-2</v>
      </c>
      <c r="L805">
        <f t="shared" si="222"/>
        <v>-0.2195932748806588</v>
      </c>
      <c r="M805">
        <f t="shared" si="222"/>
        <v>0.26001749999999996</v>
      </c>
      <c r="N805">
        <f t="shared" si="222"/>
        <v>-3.9340406091384568E-2</v>
      </c>
      <c r="O805">
        <f t="shared" si="222"/>
        <v>-8.128569859199998E-2</v>
      </c>
      <c r="P805">
        <f t="shared" si="222"/>
        <v>1.9132282385076142E-2</v>
      </c>
      <c r="Q805">
        <f t="shared" si="222"/>
        <v>-2.0568563539199999E-5</v>
      </c>
      <c r="R805">
        <f t="shared" si="222"/>
        <v>-3.877084660202825E-3</v>
      </c>
      <c r="S805">
        <f t="shared" si="222"/>
        <v>0.20305827359999998</v>
      </c>
      <c r="T805">
        <f t="shared" si="222"/>
        <v>6.7254513899999993E-2</v>
      </c>
      <c r="U805">
        <f t="shared" si="222"/>
        <v>-1.4737557743999999E-2</v>
      </c>
      <c r="V805">
        <f t="shared" si="222"/>
        <v>8.8738178324781175E-2</v>
      </c>
      <c r="W805">
        <f t="shared" si="222"/>
        <v>-7.8276503727131283E-2</v>
      </c>
      <c r="X805">
        <f t="shared" si="222"/>
        <v>-7.2276387925381588E-2</v>
      </c>
      <c r="Y805">
        <f t="shared" si="222"/>
        <v>-0.14084040599999997</v>
      </c>
      <c r="Z805">
        <f t="shared" si="222"/>
        <v>-7.1860546799999994E-2</v>
      </c>
      <c r="AA805">
        <f t="shared" si="221"/>
        <v>-9.2513899999999996E-2</v>
      </c>
      <c r="AB805">
        <f t="shared" si="221"/>
        <v>-4.4243999999999999E-2</v>
      </c>
      <c r="AC805">
        <f t="shared" si="221"/>
        <v>0.13293823483236705</v>
      </c>
      <c r="AD805">
        <f t="shared" si="221"/>
        <v>-0.15482892679288501</v>
      </c>
      <c r="AE805">
        <f t="shared" si="221"/>
        <v>-0.10058514479999998</v>
      </c>
      <c r="AF805">
        <f t="shared" si="221"/>
        <v>-0.31176044699717642</v>
      </c>
      <c r="AG805">
        <f t="shared" si="221"/>
        <v>2.86327778688E-4</v>
      </c>
      <c r="AH805">
        <f t="shared" si="221"/>
        <v>7.2464237999999984E-4</v>
      </c>
      <c r="AI805">
        <f t="shared" si="220"/>
        <v>1.0467576110863481E-4</v>
      </c>
      <c r="AJ805">
        <f t="shared" si="220"/>
        <v>5.3397838052875464E-2</v>
      </c>
      <c r="AK805">
        <f t="shared" si="220"/>
        <v>2.5713456923306208E-5</v>
      </c>
      <c r="AL805">
        <f t="shared" si="220"/>
        <v>4.6046431283105621E-2</v>
      </c>
      <c r="AM805">
        <f t="shared" si="220"/>
        <v>0.38382347999999999</v>
      </c>
      <c r="AN805">
        <f t="shared" si="220"/>
        <v>1.9120974564107718E-5</v>
      </c>
      <c r="AO805">
        <f t="shared" si="220"/>
        <v>-1.4896072063685645E-2</v>
      </c>
      <c r="AP805">
        <f t="shared" si="220"/>
        <v>-2.1722868079884355E-2</v>
      </c>
      <c r="AQ805">
        <f t="shared" si="219"/>
        <v>-1.9705898640260098E-2</v>
      </c>
      <c r="AR805">
        <f t="shared" si="219"/>
        <v>2.984808919845049E-2</v>
      </c>
      <c r="AS805">
        <f t="shared" si="219"/>
        <v>-8.6146855870770631E-2</v>
      </c>
      <c r="AT805">
        <f t="shared" si="219"/>
        <v>-9.277930589759998E-3</v>
      </c>
      <c r="AU805">
        <f t="shared" si="219"/>
        <v>0.14213788848</v>
      </c>
      <c r="AV805">
        <f t="shared" si="219"/>
        <v>8.3549107073241494E-2</v>
      </c>
      <c r="AW805">
        <f t="shared" si="219"/>
        <v>-2.0287881043199998E-3</v>
      </c>
    </row>
    <row r="806" spans="1:49" x14ac:dyDescent="0.25">
      <c r="A806">
        <v>0.7</v>
      </c>
      <c r="B806">
        <v>7.5</v>
      </c>
      <c r="C806">
        <v>24</v>
      </c>
      <c r="D806">
        <v>0.8</v>
      </c>
      <c r="E806">
        <f t="shared" si="212"/>
        <v>0.7262724705882353</v>
      </c>
      <c r="F806" t="str">
        <f t="shared" si="213"/>
        <v/>
      </c>
      <c r="G806">
        <f t="shared" si="210"/>
        <v>782984.60029688873</v>
      </c>
      <c r="H806">
        <f t="shared" si="211"/>
        <v>1032031.9324012833</v>
      </c>
      <c r="I806">
        <f t="shared" si="214"/>
        <v>8.3538458806651811E-2</v>
      </c>
      <c r="J806">
        <f t="shared" si="215"/>
        <v>1.4681320175707755E-2</v>
      </c>
      <c r="K806">
        <f t="shared" si="222"/>
        <v>5.3671799999999999E-2</v>
      </c>
      <c r="L806">
        <f t="shared" si="222"/>
        <v>-0.2195932748806588</v>
      </c>
      <c r="M806">
        <f t="shared" si="222"/>
        <v>0.34669</v>
      </c>
      <c r="N806">
        <f t="shared" si="222"/>
        <v>-3.9340406091384568E-2</v>
      </c>
      <c r="O806">
        <f t="shared" si="222"/>
        <v>-0.144507908608</v>
      </c>
      <c r="P806">
        <f t="shared" si="222"/>
        <v>2.5509709846768189E-2</v>
      </c>
      <c r="Q806">
        <f t="shared" si="222"/>
        <v>-1.1556767662080007E-4</v>
      </c>
      <c r="R806">
        <f t="shared" si="222"/>
        <v>-5.1694462136037669E-3</v>
      </c>
      <c r="S806">
        <f t="shared" si="222"/>
        <v>0.36099248640000003</v>
      </c>
      <c r="T806">
        <f t="shared" si="222"/>
        <v>6.7254513899999993E-2</v>
      </c>
      <c r="U806">
        <f t="shared" si="222"/>
        <v>-3.4933470208000007E-2</v>
      </c>
      <c r="V806">
        <f t="shared" si="222"/>
        <v>0.11831757109970824</v>
      </c>
      <c r="W806">
        <f t="shared" si="222"/>
        <v>-0.10436867163617504</v>
      </c>
      <c r="X806">
        <f t="shared" si="222"/>
        <v>-7.2276387925381588E-2</v>
      </c>
      <c r="Y806">
        <f t="shared" si="222"/>
        <v>-0.14084040599999997</v>
      </c>
      <c r="Z806">
        <f t="shared" si="222"/>
        <v>-0.12775208320000001</v>
      </c>
      <c r="AA806">
        <f t="shared" si="221"/>
        <v>-9.2513899999999996E-2</v>
      </c>
      <c r="AB806">
        <f t="shared" si="221"/>
        <v>-7.8656000000000018E-2</v>
      </c>
      <c r="AC806">
        <f t="shared" si="221"/>
        <v>0.17725097977648943</v>
      </c>
      <c r="AD806">
        <f t="shared" si="221"/>
        <v>-0.15482892679288501</v>
      </c>
      <c r="AE806">
        <f t="shared" si="221"/>
        <v>-0.17881803520000003</v>
      </c>
      <c r="AF806">
        <f t="shared" si="221"/>
        <v>-0.41568059599623525</v>
      </c>
      <c r="AG806">
        <f t="shared" si="221"/>
        <v>2.1450362716160017E-3</v>
      </c>
      <c r="AH806">
        <f t="shared" si="221"/>
        <v>9.661898399999999E-4</v>
      </c>
      <c r="AI806">
        <f t="shared" si="220"/>
        <v>4.4110279578288937E-4</v>
      </c>
      <c r="AJ806">
        <f t="shared" si="220"/>
        <v>5.3397838052875464E-2</v>
      </c>
      <c r="AK806">
        <f t="shared" si="220"/>
        <v>8.1267221881066573E-5</v>
      </c>
      <c r="AL806">
        <f t="shared" si="220"/>
        <v>6.1395241710807499E-2</v>
      </c>
      <c r="AM806">
        <f t="shared" si="220"/>
        <v>0.51176463999999999</v>
      </c>
      <c r="AN806">
        <f t="shared" si="220"/>
        <v>1.4324556344688666E-4</v>
      </c>
      <c r="AO806">
        <f t="shared" si="220"/>
        <v>-1.4896072063685645E-2</v>
      </c>
      <c r="AP806">
        <f t="shared" si="220"/>
        <v>-2.1722868079884355E-2</v>
      </c>
      <c r="AQ806">
        <f t="shared" si="219"/>
        <v>-3.5032708693795732E-2</v>
      </c>
      <c r="AR806">
        <f t="shared" si="219"/>
        <v>3.9797452264600651E-2</v>
      </c>
      <c r="AS806">
        <f t="shared" si="219"/>
        <v>-0.15314996599248115</v>
      </c>
      <c r="AT806">
        <f t="shared" si="219"/>
        <v>-2.9322842357760007E-2</v>
      </c>
      <c r="AU806">
        <f t="shared" si="219"/>
        <v>0.33691943936000007</v>
      </c>
      <c r="AV806">
        <f t="shared" si="219"/>
        <v>0.1485317459079849</v>
      </c>
      <c r="AW806">
        <f t="shared" si="219"/>
        <v>-1.1399061831680006E-2</v>
      </c>
    </row>
    <row r="807" spans="1:49" x14ac:dyDescent="0.25">
      <c r="A807">
        <v>0.7</v>
      </c>
      <c r="B807">
        <v>7.5</v>
      </c>
      <c r="C807">
        <v>24</v>
      </c>
      <c r="D807">
        <v>1</v>
      </c>
      <c r="E807">
        <f t="shared" si="212"/>
        <v>0.7262724705882353</v>
      </c>
      <c r="F807">
        <f t="shared" si="213"/>
        <v>1.0306368838890143</v>
      </c>
      <c r="G807">
        <f t="shared" si="210"/>
        <v>1828378.9339307547</v>
      </c>
      <c r="H807">
        <f t="shared" si="211"/>
        <v>2319574.6544803525</v>
      </c>
      <c r="I807">
        <f t="shared" si="214"/>
        <v>0.19507402597344706</v>
      </c>
      <c r="J807">
        <f t="shared" si="215"/>
        <v>3.2997446207547597E-2</v>
      </c>
      <c r="K807">
        <f t="shared" si="222"/>
        <v>5.3671799999999999E-2</v>
      </c>
      <c r="L807">
        <f t="shared" si="222"/>
        <v>-0.2195932748806588</v>
      </c>
      <c r="M807">
        <f t="shared" si="222"/>
        <v>0.43336249999999998</v>
      </c>
      <c r="N807">
        <f t="shared" si="222"/>
        <v>-3.9340406091384568E-2</v>
      </c>
      <c r="O807">
        <f t="shared" si="222"/>
        <v>-0.22579360719999997</v>
      </c>
      <c r="P807">
        <f t="shared" si="222"/>
        <v>3.1887137308460239E-2</v>
      </c>
      <c r="Q807">
        <f t="shared" si="222"/>
        <v>-4.408557E-4</v>
      </c>
      <c r="R807">
        <f t="shared" si="222"/>
        <v>-6.4618077670047088E-3</v>
      </c>
      <c r="S807">
        <f t="shared" si="222"/>
        <v>0.56405075999999998</v>
      </c>
      <c r="T807">
        <f t="shared" si="222"/>
        <v>6.7254513899999993E-2</v>
      </c>
      <c r="U807">
        <f t="shared" si="222"/>
        <v>-6.8229433999999992E-2</v>
      </c>
      <c r="V807">
        <f t="shared" si="222"/>
        <v>0.1478969638746353</v>
      </c>
      <c r="W807">
        <f t="shared" si="222"/>
        <v>-0.13046083954521881</v>
      </c>
      <c r="X807">
        <f t="shared" si="222"/>
        <v>-7.2276387925381588E-2</v>
      </c>
      <c r="Y807">
        <f t="shared" si="222"/>
        <v>-0.14084040599999997</v>
      </c>
      <c r="Z807">
        <f t="shared" si="222"/>
        <v>-0.19961262999999999</v>
      </c>
      <c r="AA807">
        <f t="shared" si="221"/>
        <v>-9.2513899999999996E-2</v>
      </c>
      <c r="AB807">
        <f t="shared" si="221"/>
        <v>-0.1229</v>
      </c>
      <c r="AC807">
        <f t="shared" si="221"/>
        <v>0.22156372472061175</v>
      </c>
      <c r="AD807">
        <f t="shared" si="221"/>
        <v>-0.15482892679288501</v>
      </c>
      <c r="AE807">
        <f t="shared" si="221"/>
        <v>-0.27940317999999997</v>
      </c>
      <c r="AF807">
        <f t="shared" si="221"/>
        <v>-0.51960074499529407</v>
      </c>
      <c r="AG807">
        <f t="shared" si="221"/>
        <v>1.0228330000000001E-2</v>
      </c>
      <c r="AH807">
        <f t="shared" si="221"/>
        <v>1.2077372999999998E-3</v>
      </c>
      <c r="AI807">
        <f t="shared" si="220"/>
        <v>1.3461389031460239E-3</v>
      </c>
      <c r="AJ807">
        <f t="shared" si="220"/>
        <v>5.3397838052875464E-2</v>
      </c>
      <c r="AK807">
        <f t="shared" si="220"/>
        <v>1.9840630342057261E-4</v>
      </c>
      <c r="AL807">
        <f t="shared" si="220"/>
        <v>7.6744052138509364E-2</v>
      </c>
      <c r="AM807">
        <f t="shared" si="220"/>
        <v>0.63970579999999999</v>
      </c>
      <c r="AN807">
        <f t="shared" si="220"/>
        <v>6.8304807399218825E-4</v>
      </c>
      <c r="AO807">
        <f t="shared" si="220"/>
        <v>-1.4896072063685645E-2</v>
      </c>
      <c r="AP807">
        <f t="shared" si="220"/>
        <v>-2.1722868079884355E-2</v>
      </c>
      <c r="AQ807">
        <f t="shared" si="219"/>
        <v>-5.4738607334055826E-2</v>
      </c>
      <c r="AR807">
        <f t="shared" si="219"/>
        <v>4.9746815330750815E-2</v>
      </c>
      <c r="AS807">
        <f t="shared" si="219"/>
        <v>-0.23929682186325174</v>
      </c>
      <c r="AT807">
        <f t="shared" si="219"/>
        <v>-7.1588970599999982E-2</v>
      </c>
      <c r="AU807">
        <f t="shared" si="219"/>
        <v>0.65804578000000002</v>
      </c>
      <c r="AV807">
        <f t="shared" si="219"/>
        <v>0.23208085298122638</v>
      </c>
      <c r="AW807">
        <f t="shared" si="219"/>
        <v>-4.3483969999999997E-2</v>
      </c>
    </row>
    <row r="808" spans="1:49" x14ac:dyDescent="0.25">
      <c r="A808">
        <v>0.7</v>
      </c>
      <c r="B808">
        <v>7.5</v>
      </c>
      <c r="C808">
        <v>24</v>
      </c>
      <c r="D808">
        <v>1.2</v>
      </c>
      <c r="E808">
        <f t="shared" si="212"/>
        <v>0.7262724705882353</v>
      </c>
      <c r="F808" t="str">
        <f t="shared" si="213"/>
        <v/>
      </c>
      <c r="G808">
        <f t="shared" si="210"/>
        <v>2819095.0525599169</v>
      </c>
      <c r="H808">
        <f t="shared" si="211"/>
        <v>3977450.6723913006</v>
      </c>
      <c r="I808">
        <f t="shared" si="214"/>
        <v>0.30077584646111249</v>
      </c>
      <c r="J808">
        <f t="shared" si="215"/>
        <v>5.6581802336863586E-2</v>
      </c>
      <c r="K808">
        <f t="shared" si="222"/>
        <v>5.3671799999999999E-2</v>
      </c>
      <c r="L808">
        <f t="shared" si="222"/>
        <v>-0.2195932748806588</v>
      </c>
      <c r="M808">
        <f t="shared" si="222"/>
        <v>0.52003499999999991</v>
      </c>
      <c r="N808">
        <f t="shared" si="222"/>
        <v>-3.9340406091384568E-2</v>
      </c>
      <c r="O808">
        <f t="shared" si="222"/>
        <v>-0.32514279436799992</v>
      </c>
      <c r="P808">
        <f t="shared" si="222"/>
        <v>3.8264564770152283E-2</v>
      </c>
      <c r="Q808">
        <f t="shared" si="222"/>
        <v>-1.3163880665087999E-3</v>
      </c>
      <c r="R808">
        <f t="shared" si="222"/>
        <v>-7.7541693204056499E-3</v>
      </c>
      <c r="S808">
        <f t="shared" si="222"/>
        <v>0.81223309439999991</v>
      </c>
      <c r="T808">
        <f t="shared" si="222"/>
        <v>6.7254513899999993E-2</v>
      </c>
      <c r="U808">
        <f t="shared" si="222"/>
        <v>-0.11790046195199999</v>
      </c>
      <c r="V808">
        <f t="shared" si="222"/>
        <v>0.17747635664956235</v>
      </c>
      <c r="W808">
        <f t="shared" si="222"/>
        <v>-0.15655300745426257</v>
      </c>
      <c r="X808">
        <f t="shared" si="222"/>
        <v>-7.2276387925381588E-2</v>
      </c>
      <c r="Y808">
        <f t="shared" si="222"/>
        <v>-0.14084040599999997</v>
      </c>
      <c r="Z808">
        <f t="shared" si="222"/>
        <v>-0.28744218719999998</v>
      </c>
      <c r="AA808">
        <f t="shared" si="221"/>
        <v>-9.2513899999999996E-2</v>
      </c>
      <c r="AB808">
        <f t="shared" si="221"/>
        <v>-0.17697599999999999</v>
      </c>
      <c r="AC808">
        <f t="shared" si="221"/>
        <v>0.26587646966473411</v>
      </c>
      <c r="AD808">
        <f t="shared" si="221"/>
        <v>-0.15482892679288501</v>
      </c>
      <c r="AE808">
        <f t="shared" si="221"/>
        <v>-0.40234057919999994</v>
      </c>
      <c r="AF808">
        <f t="shared" si="221"/>
        <v>-0.62352089399435284</v>
      </c>
      <c r="AG808">
        <f t="shared" si="221"/>
        <v>3.6649955672064E-2</v>
      </c>
      <c r="AH808">
        <f t="shared" si="221"/>
        <v>1.4492847599999997E-3</v>
      </c>
      <c r="AI808">
        <f t="shared" si="220"/>
        <v>3.349624355476314E-3</v>
      </c>
      <c r="AJ808">
        <f t="shared" si="220"/>
        <v>5.3397838052875464E-2</v>
      </c>
      <c r="AK808">
        <f t="shared" si="220"/>
        <v>4.1141531077289932E-4</v>
      </c>
      <c r="AL808">
        <f t="shared" si="220"/>
        <v>9.2092862566211242E-2</v>
      </c>
      <c r="AM808">
        <f t="shared" si="220"/>
        <v>0.76764695999999999</v>
      </c>
      <c r="AN808">
        <f t="shared" si="220"/>
        <v>2.4474847442057879E-3</v>
      </c>
      <c r="AO808">
        <f t="shared" si="220"/>
        <v>-1.4896072063685645E-2</v>
      </c>
      <c r="AP808">
        <f t="shared" si="220"/>
        <v>-2.1722868079884355E-2</v>
      </c>
      <c r="AQ808">
        <f t="shared" si="219"/>
        <v>-7.8823594561040392E-2</v>
      </c>
      <c r="AR808">
        <f t="shared" si="219"/>
        <v>5.969617839690098E-2</v>
      </c>
      <c r="AS808">
        <f t="shared" si="219"/>
        <v>-0.34458742348308252</v>
      </c>
      <c r="AT808">
        <f t="shared" si="219"/>
        <v>-0.14844688943615997</v>
      </c>
      <c r="AU808">
        <f t="shared" si="219"/>
        <v>1.13710310784</v>
      </c>
      <c r="AV808">
        <f t="shared" si="219"/>
        <v>0.33419642829296597</v>
      </c>
      <c r="AW808">
        <f t="shared" si="219"/>
        <v>-0.12984243867647999</v>
      </c>
    </row>
    <row r="809" spans="1:49" x14ac:dyDescent="0.25">
      <c r="A809">
        <v>0.7</v>
      </c>
      <c r="B809">
        <v>7.5</v>
      </c>
      <c r="C809">
        <v>24</v>
      </c>
      <c r="D809">
        <v>1.4</v>
      </c>
      <c r="E809">
        <f t="shared" si="212"/>
        <v>0.7262724705882353</v>
      </c>
      <c r="F809" t="str">
        <f t="shared" si="213"/>
        <v/>
      </c>
      <c r="G809">
        <f t="shared" si="210"/>
        <v>3719026.4565287456</v>
      </c>
      <c r="H809">
        <f t="shared" si="211"/>
        <v>5925040.4465950187</v>
      </c>
      <c r="I809">
        <f t="shared" si="214"/>
        <v>0.39679163334984108</v>
      </c>
      <c r="J809">
        <f t="shared" si="215"/>
        <v>8.4287523592493599E-2</v>
      </c>
      <c r="K809">
        <f t="shared" si="222"/>
        <v>5.3671799999999999E-2</v>
      </c>
      <c r="L809">
        <f t="shared" si="222"/>
        <v>-0.2195932748806588</v>
      </c>
      <c r="M809">
        <f t="shared" si="222"/>
        <v>0.60670749999999996</v>
      </c>
      <c r="N809">
        <f t="shared" si="222"/>
        <v>-3.9340406091384568E-2</v>
      </c>
      <c r="O809">
        <f t="shared" si="222"/>
        <v>-0.44255547011199986</v>
      </c>
      <c r="P809">
        <f t="shared" si="222"/>
        <v>4.4641992231844327E-2</v>
      </c>
      <c r="Q809">
        <f t="shared" si="222"/>
        <v>-3.3194388639551987E-3</v>
      </c>
      <c r="R809">
        <f t="shared" si="222"/>
        <v>-9.0465308738065901E-3</v>
      </c>
      <c r="S809">
        <f t="shared" si="222"/>
        <v>1.1055394895999999</v>
      </c>
      <c r="T809">
        <f t="shared" si="222"/>
        <v>6.7254513899999993E-2</v>
      </c>
      <c r="U809">
        <f t="shared" si="222"/>
        <v>-0.18722156689599992</v>
      </c>
      <c r="V809">
        <f t="shared" si="222"/>
        <v>0.2070557494244894</v>
      </c>
      <c r="W809">
        <f t="shared" si="222"/>
        <v>-0.18264517536330632</v>
      </c>
      <c r="X809">
        <f t="shared" si="222"/>
        <v>-7.2276387925381588E-2</v>
      </c>
      <c r="Y809">
        <f t="shared" si="222"/>
        <v>-0.14084040599999997</v>
      </c>
      <c r="Z809">
        <f t="shared" si="222"/>
        <v>-0.39124075479999992</v>
      </c>
      <c r="AA809">
        <f t="shared" si="221"/>
        <v>-9.2513899999999996E-2</v>
      </c>
      <c r="AB809">
        <f t="shared" si="221"/>
        <v>-0.24088399999999996</v>
      </c>
      <c r="AC809">
        <f t="shared" si="221"/>
        <v>0.31018921460885646</v>
      </c>
      <c r="AD809">
        <f t="shared" si="221"/>
        <v>-0.15482892679288501</v>
      </c>
      <c r="AE809">
        <f t="shared" si="221"/>
        <v>-0.54763023279999989</v>
      </c>
      <c r="AF809">
        <f t="shared" si="221"/>
        <v>-0.72744104299341161</v>
      </c>
      <c r="AG809">
        <f t="shared" si="221"/>
        <v>0.10782041053683195</v>
      </c>
      <c r="AH809">
        <f t="shared" si="221"/>
        <v>1.6908322199999997E-3</v>
      </c>
      <c r="AI809">
        <f t="shared" si="220"/>
        <v>7.2398580944560689E-3</v>
      </c>
      <c r="AJ809">
        <f t="shared" si="220"/>
        <v>5.3397838052875464E-2</v>
      </c>
      <c r="AK809">
        <f t="shared" si="220"/>
        <v>7.6219765522047157E-4</v>
      </c>
      <c r="AL809">
        <f t="shared" si="220"/>
        <v>0.10744167299391311</v>
      </c>
      <c r="AM809">
        <f t="shared" si="220"/>
        <v>0.89558811999999988</v>
      </c>
      <c r="AN809">
        <f t="shared" si="220"/>
        <v>7.2002490879967788E-3</v>
      </c>
      <c r="AO809">
        <f t="shared" si="220"/>
        <v>-1.4896072063685645E-2</v>
      </c>
      <c r="AP809">
        <f t="shared" si="220"/>
        <v>-2.1722868079884355E-2</v>
      </c>
      <c r="AQ809">
        <f t="shared" si="219"/>
        <v>-0.10728767037474941</v>
      </c>
      <c r="AR809">
        <f t="shared" si="219"/>
        <v>6.9645541463051144E-2</v>
      </c>
      <c r="AS809">
        <f t="shared" si="219"/>
        <v>-0.46902177085197333</v>
      </c>
      <c r="AT809">
        <f t="shared" si="219"/>
        <v>-0.27501618945695983</v>
      </c>
      <c r="AU809">
        <f t="shared" si="219"/>
        <v>1.8056776203199996</v>
      </c>
      <c r="AV809">
        <f t="shared" si="219"/>
        <v>0.45487847184320362</v>
      </c>
      <c r="AW809">
        <f t="shared" si="219"/>
        <v>-0.32741411753791982</v>
      </c>
    </row>
    <row r="810" spans="1:49" x14ac:dyDescent="0.25">
      <c r="A810">
        <v>0.7</v>
      </c>
      <c r="B810">
        <v>7.5</v>
      </c>
      <c r="C810">
        <v>24</v>
      </c>
      <c r="D810">
        <v>1.6</v>
      </c>
      <c r="E810">
        <f t="shared" si="212"/>
        <v>0.7262724705882353</v>
      </c>
      <c r="F810" t="str">
        <f t="shared" si="213"/>
        <v/>
      </c>
      <c r="G810">
        <f t="shared" si="210"/>
        <v>4488607.6431709165</v>
      </c>
      <c r="H810">
        <f t="shared" si="211"/>
        <v>7991832.5587261952</v>
      </c>
      <c r="I810">
        <f t="shared" si="214"/>
        <v>0.47890005059623919</v>
      </c>
      <c r="J810">
        <f t="shared" si="215"/>
        <v>0.11368897502260961</v>
      </c>
      <c r="K810">
        <f t="shared" si="222"/>
        <v>5.3671799999999999E-2</v>
      </c>
      <c r="L810">
        <f t="shared" si="222"/>
        <v>-0.2195932748806588</v>
      </c>
      <c r="M810">
        <f t="shared" si="222"/>
        <v>0.69338</v>
      </c>
      <c r="N810">
        <f t="shared" si="222"/>
        <v>-3.9340406091384568E-2</v>
      </c>
      <c r="O810">
        <f t="shared" si="222"/>
        <v>-0.57803163443200001</v>
      </c>
      <c r="P810">
        <f t="shared" si="222"/>
        <v>5.1019419693536378E-2</v>
      </c>
      <c r="Q810">
        <f t="shared" si="222"/>
        <v>-7.3963313037312042E-3</v>
      </c>
      <c r="R810">
        <f t="shared" si="222"/>
        <v>-1.0338892427207534E-2</v>
      </c>
      <c r="S810">
        <f t="shared" si="222"/>
        <v>1.4439699456000001</v>
      </c>
      <c r="T810">
        <f t="shared" si="222"/>
        <v>6.7254513899999993E-2</v>
      </c>
      <c r="U810">
        <f t="shared" si="222"/>
        <v>-0.27946776166400006</v>
      </c>
      <c r="V810">
        <f t="shared" si="222"/>
        <v>0.23663514219941648</v>
      </c>
      <c r="W810">
        <f t="shared" si="222"/>
        <v>-0.20873734327235008</v>
      </c>
      <c r="X810">
        <f t="shared" si="222"/>
        <v>-7.2276387925381588E-2</v>
      </c>
      <c r="Y810">
        <f t="shared" si="222"/>
        <v>-0.14084040599999997</v>
      </c>
      <c r="Z810">
        <f t="shared" si="222"/>
        <v>-0.51100833280000002</v>
      </c>
      <c r="AA810">
        <f t="shared" si="221"/>
        <v>-9.2513899999999996E-2</v>
      </c>
      <c r="AB810">
        <f t="shared" si="221"/>
        <v>-0.31462400000000007</v>
      </c>
      <c r="AC810">
        <f t="shared" si="221"/>
        <v>0.35450195955297886</v>
      </c>
      <c r="AD810">
        <f t="shared" si="221"/>
        <v>-0.15482892679288501</v>
      </c>
      <c r="AE810">
        <f t="shared" si="221"/>
        <v>-0.71527214080000012</v>
      </c>
      <c r="AF810">
        <f t="shared" si="221"/>
        <v>-0.83136119199247049</v>
      </c>
      <c r="AG810">
        <f t="shared" si="221"/>
        <v>0.27456464276684822</v>
      </c>
      <c r="AH810">
        <f t="shared" si="221"/>
        <v>1.9323796799999998E-3</v>
      </c>
      <c r="AI810">
        <f t="shared" si="220"/>
        <v>1.411528946505246E-2</v>
      </c>
      <c r="AJ810">
        <f t="shared" si="220"/>
        <v>5.3397838052875464E-2</v>
      </c>
      <c r="AK810">
        <f t="shared" si="220"/>
        <v>1.3002755500970652E-3</v>
      </c>
      <c r="AL810">
        <f t="shared" si="220"/>
        <v>0.122790483421615</v>
      </c>
      <c r="AM810">
        <f t="shared" si="220"/>
        <v>1.02352928</v>
      </c>
      <c r="AN810">
        <f t="shared" si="220"/>
        <v>1.8335432121201492E-2</v>
      </c>
      <c r="AO810">
        <f t="shared" si="220"/>
        <v>-1.4896072063685645E-2</v>
      </c>
      <c r="AP810">
        <f t="shared" si="220"/>
        <v>-2.1722868079884355E-2</v>
      </c>
      <c r="AQ810">
        <f t="shared" si="219"/>
        <v>-0.14013083477518293</v>
      </c>
      <c r="AR810">
        <f t="shared" si="219"/>
        <v>7.9594904529201302E-2</v>
      </c>
      <c r="AS810">
        <f t="shared" si="219"/>
        <v>-0.61259986396992461</v>
      </c>
      <c r="AT810">
        <f t="shared" si="219"/>
        <v>-0.46916547772416012</v>
      </c>
      <c r="AU810">
        <f t="shared" si="219"/>
        <v>2.6953555148800006</v>
      </c>
      <c r="AV810">
        <f t="shared" si="219"/>
        <v>0.59412698363193961</v>
      </c>
      <c r="AW810">
        <f t="shared" si="219"/>
        <v>-0.72953995722752041</v>
      </c>
    </row>
    <row r="811" spans="1:49" x14ac:dyDescent="0.25">
      <c r="A811">
        <v>0.7</v>
      </c>
      <c r="B811">
        <v>7.5</v>
      </c>
      <c r="C811">
        <v>24.5</v>
      </c>
      <c r="D811">
        <v>0.4</v>
      </c>
      <c r="E811">
        <f t="shared" si="212"/>
        <v>0.7414031470588236</v>
      </c>
      <c r="F811" t="str">
        <f t="shared" si="213"/>
        <v/>
      </c>
      <c r="G811">
        <f t="shared" si="210"/>
        <v>-1418630.1132716385</v>
      </c>
      <c r="H811">
        <f t="shared" si="211"/>
        <v>-596489.25914263399</v>
      </c>
      <c r="I811">
        <f t="shared" si="214"/>
        <v>-0.15135696568550952</v>
      </c>
      <c r="J811">
        <f t="shared" si="215"/>
        <v>-8.4854446068037531E-3</v>
      </c>
      <c r="K811">
        <f t="shared" si="222"/>
        <v>5.3671799999999999E-2</v>
      </c>
      <c r="L811">
        <f t="shared" si="222"/>
        <v>-0.22416813477400588</v>
      </c>
      <c r="M811">
        <f t="shared" si="222"/>
        <v>0.173345</v>
      </c>
      <c r="N811">
        <f t="shared" si="222"/>
        <v>-4.099666450755831E-2</v>
      </c>
      <c r="O811">
        <f t="shared" si="222"/>
        <v>-3.6126977152E-2</v>
      </c>
      <c r="P811">
        <f t="shared" si="222"/>
        <v>1.3568756572638306E-2</v>
      </c>
      <c r="Q811">
        <f t="shared" si="222"/>
        <v>-1.805744947200001E-6</v>
      </c>
      <c r="R811">
        <f t="shared" si="222"/>
        <v>-2.8069417225052838E-3</v>
      </c>
      <c r="S811">
        <f t="shared" si="222"/>
        <v>9.0248121600000009E-2</v>
      </c>
      <c r="T811">
        <f t="shared" si="222"/>
        <v>6.7254513899999993E-2</v>
      </c>
      <c r="U811">
        <f t="shared" si="222"/>
        <v>-4.3666837760000009E-3</v>
      </c>
      <c r="V811">
        <f t="shared" si="222"/>
        <v>6.039126024880942E-2</v>
      </c>
      <c r="W811">
        <f t="shared" si="222"/>
        <v>-5.3271509480964346E-2</v>
      </c>
      <c r="X811">
        <f t="shared" si="222"/>
        <v>-7.5319274048976231E-2</v>
      </c>
      <c r="Y811">
        <f t="shared" si="222"/>
        <v>-0.14084040599999997</v>
      </c>
      <c r="Z811">
        <f t="shared" si="222"/>
        <v>-3.1938020800000001E-2</v>
      </c>
      <c r="AA811">
        <f t="shared" si="221"/>
        <v>-9.2513899999999996E-2</v>
      </c>
      <c r="AB811">
        <f t="shared" si="221"/>
        <v>-1.9664000000000004E-2</v>
      </c>
      <c r="AC811">
        <f t="shared" si="221"/>
        <v>9.0471854260916487E-2</v>
      </c>
      <c r="AD811">
        <f t="shared" si="221"/>
        <v>-0.16134733213095356</v>
      </c>
      <c r="AE811">
        <f t="shared" si="221"/>
        <v>-4.4704508800000008E-2</v>
      </c>
      <c r="AF811">
        <f t="shared" si="221"/>
        <v>-0.21217030420641178</v>
      </c>
      <c r="AG811">
        <f t="shared" si="221"/>
        <v>1.6758095872000014E-5</v>
      </c>
      <c r="AH811">
        <f t="shared" si="221"/>
        <v>4.8309491999999995E-4</v>
      </c>
      <c r="AI811">
        <f t="shared" si="220"/>
        <v>1.4364797806460469E-5</v>
      </c>
      <c r="AJ811">
        <f t="shared" si="220"/>
        <v>5.4510293012310376E-2</v>
      </c>
      <c r="AK811">
        <f t="shared" si="220"/>
        <v>5.5158799014526475E-6</v>
      </c>
      <c r="AL811">
        <f t="shared" si="220"/>
        <v>3.1990012011208512E-2</v>
      </c>
      <c r="AM811">
        <f t="shared" si="220"/>
        <v>0.25588232</v>
      </c>
      <c r="AN811">
        <f t="shared" si="220"/>
        <v>1.1424206720210688E-6</v>
      </c>
      <c r="AO811">
        <f t="shared" si="220"/>
        <v>-1.5206406898345765E-2</v>
      </c>
      <c r="AP811">
        <f t="shared" si="220"/>
        <v>-2.3590466841669044E-2</v>
      </c>
      <c r="AQ811">
        <f t="shared" si="219"/>
        <v>-9.1269025145186162E-3</v>
      </c>
      <c r="AR811">
        <f t="shared" si="219"/>
        <v>2.1168486244384777E-2</v>
      </c>
      <c r="AS811">
        <f t="shared" si="219"/>
        <v>-3.9085147570997798E-2</v>
      </c>
      <c r="AT811">
        <f t="shared" si="219"/>
        <v>-1.8326776473600005E-3</v>
      </c>
      <c r="AU811">
        <f t="shared" si="219"/>
        <v>4.2114929920000009E-2</v>
      </c>
      <c r="AV811">
        <f t="shared" si="219"/>
        <v>3.790653932026699E-2</v>
      </c>
      <c r="AW811">
        <f t="shared" si="219"/>
        <v>-1.781103411200001E-4</v>
      </c>
    </row>
    <row r="812" spans="1:49" x14ac:dyDescent="0.25">
      <c r="A812">
        <v>0.7</v>
      </c>
      <c r="B812">
        <v>7.5</v>
      </c>
      <c r="C812">
        <v>24.5</v>
      </c>
      <c r="D812">
        <v>0.6</v>
      </c>
      <c r="E812">
        <f t="shared" si="212"/>
        <v>0.7414031470588236</v>
      </c>
      <c r="F812" t="str">
        <f t="shared" si="213"/>
        <v/>
      </c>
      <c r="G812">
        <f t="shared" si="210"/>
        <v>-359954.75663182815</v>
      </c>
      <c r="H812">
        <f t="shared" si="211"/>
        <v>48137.44159767068</v>
      </c>
      <c r="I812">
        <f t="shared" si="214"/>
        <v>-3.840441510311253E-2</v>
      </c>
      <c r="J812">
        <f t="shared" si="215"/>
        <v>6.8478616828305952E-4</v>
      </c>
      <c r="K812">
        <f t="shared" si="222"/>
        <v>5.3671799999999999E-2</v>
      </c>
      <c r="L812">
        <f t="shared" si="222"/>
        <v>-0.22416813477400588</v>
      </c>
      <c r="M812">
        <f t="shared" si="222"/>
        <v>0.26001749999999996</v>
      </c>
      <c r="N812">
        <f t="shared" si="222"/>
        <v>-4.099666450755831E-2</v>
      </c>
      <c r="O812">
        <f t="shared" si="222"/>
        <v>-8.128569859199998E-2</v>
      </c>
      <c r="P812">
        <f t="shared" si="222"/>
        <v>2.0353134858957459E-2</v>
      </c>
      <c r="Q812">
        <f t="shared" si="222"/>
        <v>-2.0568563539199999E-5</v>
      </c>
      <c r="R812">
        <f t="shared" si="222"/>
        <v>-4.210412583757925E-3</v>
      </c>
      <c r="S812">
        <f t="shared" si="222"/>
        <v>0.20305827359999998</v>
      </c>
      <c r="T812">
        <f t="shared" si="222"/>
        <v>6.7254513899999993E-2</v>
      </c>
      <c r="U812">
        <f t="shared" si="222"/>
        <v>-1.4737557743999999E-2</v>
      </c>
      <c r="V812">
        <f t="shared" si="222"/>
        <v>9.0586890373214116E-2</v>
      </c>
      <c r="W812">
        <f t="shared" si="222"/>
        <v>-7.990726422144652E-2</v>
      </c>
      <c r="X812">
        <f t="shared" si="222"/>
        <v>-7.5319274048976231E-2</v>
      </c>
      <c r="Y812">
        <f t="shared" si="222"/>
        <v>-0.14084040599999997</v>
      </c>
      <c r="Z812">
        <f t="shared" si="222"/>
        <v>-7.1860546799999994E-2</v>
      </c>
      <c r="AA812">
        <f t="shared" si="221"/>
        <v>-9.2513899999999996E-2</v>
      </c>
      <c r="AB812">
        <f t="shared" si="221"/>
        <v>-4.4243999999999999E-2</v>
      </c>
      <c r="AC812">
        <f t="shared" si="221"/>
        <v>0.13570778139137471</v>
      </c>
      <c r="AD812">
        <f t="shared" si="221"/>
        <v>-0.16134733213095356</v>
      </c>
      <c r="AE812">
        <f t="shared" si="221"/>
        <v>-0.10058514479999998</v>
      </c>
      <c r="AF812">
        <f t="shared" si="221"/>
        <v>-0.31825545630961766</v>
      </c>
      <c r="AG812">
        <f t="shared" si="221"/>
        <v>2.86327778688E-4</v>
      </c>
      <c r="AH812">
        <f t="shared" si="221"/>
        <v>7.2464237999999984E-4</v>
      </c>
      <c r="AI812">
        <f t="shared" si="220"/>
        <v>1.0908268334280912E-4</v>
      </c>
      <c r="AJ812">
        <f t="shared" si="220"/>
        <v>5.4510293012310376E-2</v>
      </c>
      <c r="AK812">
        <f t="shared" si="220"/>
        <v>2.7924142001104013E-5</v>
      </c>
      <c r="AL812">
        <f t="shared" si="220"/>
        <v>4.7985018016812764E-2</v>
      </c>
      <c r="AM812">
        <f t="shared" si="220"/>
        <v>0.38382347999999999</v>
      </c>
      <c r="AN812">
        <f t="shared" si="220"/>
        <v>1.9519328200859963E-5</v>
      </c>
      <c r="AO812">
        <f t="shared" si="220"/>
        <v>-1.5206406898345765E-2</v>
      </c>
      <c r="AP812">
        <f t="shared" si="220"/>
        <v>-2.3590466841669044E-2</v>
      </c>
      <c r="AQ812">
        <f t="shared" si="219"/>
        <v>-2.0535530657666886E-2</v>
      </c>
      <c r="AR812">
        <f t="shared" si="219"/>
        <v>3.1752729366577165E-2</v>
      </c>
      <c r="AS812">
        <f t="shared" si="219"/>
        <v>-8.7941582034745017E-2</v>
      </c>
      <c r="AT812">
        <f t="shared" si="219"/>
        <v>-9.277930589759998E-3</v>
      </c>
      <c r="AU812">
        <f t="shared" si="219"/>
        <v>0.14213788848</v>
      </c>
      <c r="AV812">
        <f t="shared" si="219"/>
        <v>8.52897134706007E-2</v>
      </c>
      <c r="AW812">
        <f t="shared" si="219"/>
        <v>-2.0287881043199998E-3</v>
      </c>
    </row>
    <row r="813" spans="1:49" x14ac:dyDescent="0.25">
      <c r="A813">
        <v>0.7</v>
      </c>
      <c r="B813">
        <v>7.5</v>
      </c>
      <c r="C813">
        <v>24.5</v>
      </c>
      <c r="D813">
        <v>0.8</v>
      </c>
      <c r="E813">
        <f t="shared" si="212"/>
        <v>0.7414031470588236</v>
      </c>
      <c r="F813" t="str">
        <f t="shared" si="213"/>
        <v/>
      </c>
      <c r="G813">
        <f t="shared" si="210"/>
        <v>709876.85582697962</v>
      </c>
      <c r="H813">
        <f t="shared" si="211"/>
        <v>968980.75018027937</v>
      </c>
      <c r="I813">
        <f t="shared" si="214"/>
        <v>7.5738422512794973E-2</v>
      </c>
      <c r="J813">
        <f t="shared" si="215"/>
        <v>1.3784376423696482E-2</v>
      </c>
      <c r="K813">
        <f t="shared" si="222"/>
        <v>5.3671799999999999E-2</v>
      </c>
      <c r="L813">
        <f t="shared" si="222"/>
        <v>-0.22416813477400588</v>
      </c>
      <c r="M813">
        <f t="shared" si="222"/>
        <v>0.34669</v>
      </c>
      <c r="N813">
        <f t="shared" si="222"/>
        <v>-4.099666450755831E-2</v>
      </c>
      <c r="O813">
        <f t="shared" si="222"/>
        <v>-0.144507908608</v>
      </c>
      <c r="P813">
        <f t="shared" si="222"/>
        <v>2.7137513145276612E-2</v>
      </c>
      <c r="Q813">
        <f t="shared" si="222"/>
        <v>-1.1556767662080007E-4</v>
      </c>
      <c r="R813">
        <f t="shared" si="222"/>
        <v>-5.6138834450105675E-3</v>
      </c>
      <c r="S813">
        <f t="shared" si="222"/>
        <v>0.36099248640000003</v>
      </c>
      <c r="T813">
        <f t="shared" si="222"/>
        <v>6.7254513899999993E-2</v>
      </c>
      <c r="U813">
        <f t="shared" si="222"/>
        <v>-3.4933470208000007E-2</v>
      </c>
      <c r="V813">
        <f t="shared" si="222"/>
        <v>0.12078252049761884</v>
      </c>
      <c r="W813">
        <f t="shared" si="222"/>
        <v>-0.10654301896192869</v>
      </c>
      <c r="X813">
        <f t="shared" si="222"/>
        <v>-7.5319274048976231E-2</v>
      </c>
      <c r="Y813">
        <f t="shared" si="222"/>
        <v>-0.14084040599999997</v>
      </c>
      <c r="Z813">
        <f t="shared" si="222"/>
        <v>-0.12775208320000001</v>
      </c>
      <c r="AA813">
        <f t="shared" si="221"/>
        <v>-9.2513899999999996E-2</v>
      </c>
      <c r="AB813">
        <f t="shared" si="221"/>
        <v>-7.8656000000000018E-2</v>
      </c>
      <c r="AC813">
        <f t="shared" si="221"/>
        <v>0.18094370852183297</v>
      </c>
      <c r="AD813">
        <f t="shared" si="221"/>
        <v>-0.16134733213095356</v>
      </c>
      <c r="AE813">
        <f t="shared" si="221"/>
        <v>-0.17881803520000003</v>
      </c>
      <c r="AF813">
        <f t="shared" si="221"/>
        <v>-0.42434060841282356</v>
      </c>
      <c r="AG813">
        <f t="shared" si="221"/>
        <v>2.1450362716160017E-3</v>
      </c>
      <c r="AH813">
        <f t="shared" si="221"/>
        <v>9.661898399999999E-4</v>
      </c>
      <c r="AI813">
        <f t="shared" si="220"/>
        <v>4.5967352980673501E-4</v>
      </c>
      <c r="AJ813">
        <f t="shared" si="220"/>
        <v>5.4510293012310376E-2</v>
      </c>
      <c r="AK813">
        <f t="shared" si="220"/>
        <v>8.8254078423242359E-5</v>
      </c>
      <c r="AL813">
        <f t="shared" si="220"/>
        <v>6.3980024022417023E-2</v>
      </c>
      <c r="AM813">
        <f t="shared" si="220"/>
        <v>0.51176463999999999</v>
      </c>
      <c r="AN813">
        <f t="shared" si="220"/>
        <v>1.462298460186968E-4</v>
      </c>
      <c r="AO813">
        <f t="shared" si="220"/>
        <v>-1.5206406898345765E-2</v>
      </c>
      <c r="AP813">
        <f t="shared" si="220"/>
        <v>-2.3590466841669044E-2</v>
      </c>
      <c r="AQ813">
        <f t="shared" si="219"/>
        <v>-3.6507610058074465E-2</v>
      </c>
      <c r="AR813">
        <f t="shared" si="219"/>
        <v>4.2336972488769553E-2</v>
      </c>
      <c r="AS813">
        <f t="shared" si="219"/>
        <v>-0.15634059028399119</v>
      </c>
      <c r="AT813">
        <f t="shared" si="219"/>
        <v>-2.9322842357760007E-2</v>
      </c>
      <c r="AU813">
        <f t="shared" si="219"/>
        <v>0.33691943936000007</v>
      </c>
      <c r="AV813">
        <f t="shared" si="219"/>
        <v>0.15162615728106796</v>
      </c>
      <c r="AW813">
        <f t="shared" si="219"/>
        <v>-1.1399061831680006E-2</v>
      </c>
    </row>
    <row r="814" spans="1:49" x14ac:dyDescent="0.25">
      <c r="A814">
        <v>0.7</v>
      </c>
      <c r="B814">
        <v>7.5</v>
      </c>
      <c r="C814">
        <v>24.5</v>
      </c>
      <c r="D814">
        <v>1</v>
      </c>
      <c r="E814">
        <f t="shared" si="212"/>
        <v>0.7414031470588236</v>
      </c>
      <c r="F814">
        <f t="shared" si="213"/>
        <v>1.0390581978073732</v>
      </c>
      <c r="G814">
        <f t="shared" si="210"/>
        <v>1758724.9710210213</v>
      </c>
      <c r="H814">
        <f t="shared" si="211"/>
        <v>2251004.7234071842</v>
      </c>
      <c r="I814">
        <f t="shared" si="214"/>
        <v>0.18764248171440481</v>
      </c>
      <c r="J814">
        <f t="shared" si="215"/>
        <v>3.2021994692041617E-2</v>
      </c>
      <c r="K814">
        <f t="shared" si="222"/>
        <v>5.3671799999999999E-2</v>
      </c>
      <c r="L814">
        <f t="shared" si="222"/>
        <v>-0.22416813477400588</v>
      </c>
      <c r="M814">
        <f t="shared" si="222"/>
        <v>0.43336249999999998</v>
      </c>
      <c r="N814">
        <f t="shared" si="222"/>
        <v>-4.099666450755831E-2</v>
      </c>
      <c r="O814">
        <f t="shared" si="222"/>
        <v>-0.22579360719999997</v>
      </c>
      <c r="P814">
        <f t="shared" si="222"/>
        <v>3.3921891431595769E-2</v>
      </c>
      <c r="Q814">
        <f t="shared" si="222"/>
        <v>-4.408557E-4</v>
      </c>
      <c r="R814">
        <f t="shared" si="222"/>
        <v>-7.0173543062632083E-3</v>
      </c>
      <c r="S814">
        <f t="shared" si="222"/>
        <v>0.56405075999999998</v>
      </c>
      <c r="T814">
        <f t="shared" si="222"/>
        <v>6.7254513899999993E-2</v>
      </c>
      <c r="U814">
        <f t="shared" si="222"/>
        <v>-6.8229433999999992E-2</v>
      </c>
      <c r="V814">
        <f t="shared" si="222"/>
        <v>0.15097815062202355</v>
      </c>
      <c r="W814">
        <f t="shared" si="222"/>
        <v>-0.13317877370241088</v>
      </c>
      <c r="X814">
        <f t="shared" si="222"/>
        <v>-7.5319274048976231E-2</v>
      </c>
      <c r="Y814">
        <f t="shared" si="222"/>
        <v>-0.14084040599999997</v>
      </c>
      <c r="Z814">
        <f t="shared" si="222"/>
        <v>-0.19961262999999999</v>
      </c>
      <c r="AA814">
        <f t="shared" si="221"/>
        <v>-9.2513899999999996E-2</v>
      </c>
      <c r="AB814">
        <f t="shared" si="221"/>
        <v>-0.1229</v>
      </c>
      <c r="AC814">
        <f t="shared" si="221"/>
        <v>0.22617963565229118</v>
      </c>
      <c r="AD814">
        <f t="shared" si="221"/>
        <v>-0.16134733213095356</v>
      </c>
      <c r="AE814">
        <f t="shared" si="221"/>
        <v>-0.27940317999999997</v>
      </c>
      <c r="AF814">
        <f t="shared" si="221"/>
        <v>-0.53042576051602941</v>
      </c>
      <c r="AG814">
        <f t="shared" si="221"/>
        <v>1.0228330000000001E-2</v>
      </c>
      <c r="AH814">
        <f t="shared" si="221"/>
        <v>1.2077372999999998E-3</v>
      </c>
      <c r="AI814">
        <f t="shared" si="220"/>
        <v>1.4028122857871544E-3</v>
      </c>
      <c r="AJ814">
        <f t="shared" si="220"/>
        <v>5.4510293012310376E-2</v>
      </c>
      <c r="AK814">
        <f t="shared" si="220"/>
        <v>2.1546405865049395E-4</v>
      </c>
      <c r="AL814">
        <f t="shared" si="220"/>
        <v>7.9975030028021268E-2</v>
      </c>
      <c r="AM814">
        <f t="shared" si="220"/>
        <v>0.63970579999999999</v>
      </c>
      <c r="AN814">
        <f t="shared" si="220"/>
        <v>6.972782422003589E-4</v>
      </c>
      <c r="AO814">
        <f t="shared" si="220"/>
        <v>-1.5206406898345765E-2</v>
      </c>
      <c r="AP814">
        <f t="shared" si="220"/>
        <v>-2.3590466841669044E-2</v>
      </c>
      <c r="AQ814">
        <f t="shared" si="219"/>
        <v>-5.7043140715741347E-2</v>
      </c>
      <c r="AR814">
        <f t="shared" si="219"/>
        <v>5.2921215610961941E-2</v>
      </c>
      <c r="AS814">
        <f t="shared" si="219"/>
        <v>-0.24428217231873617</v>
      </c>
      <c r="AT814">
        <f t="shared" si="219"/>
        <v>-7.1588970599999982E-2</v>
      </c>
      <c r="AU814">
        <f t="shared" si="219"/>
        <v>0.65804578000000002</v>
      </c>
      <c r="AV814">
        <f t="shared" si="219"/>
        <v>0.23691587075166862</v>
      </c>
      <c r="AW814">
        <f t="shared" si="219"/>
        <v>-4.3483969999999997E-2</v>
      </c>
    </row>
    <row r="815" spans="1:49" x14ac:dyDescent="0.25">
      <c r="A815">
        <v>0.7</v>
      </c>
      <c r="B815">
        <v>7.5</v>
      </c>
      <c r="C815">
        <v>24.5</v>
      </c>
      <c r="D815">
        <v>1.2</v>
      </c>
      <c r="E815">
        <f t="shared" si="212"/>
        <v>0.7414031470588236</v>
      </c>
      <c r="F815" t="str">
        <f t="shared" si="213"/>
        <v/>
      </c>
      <c r="G815">
        <f t="shared" si="210"/>
        <v>2752894.8712103609</v>
      </c>
      <c r="H815">
        <f t="shared" si="211"/>
        <v>3902543.8342459211</v>
      </c>
      <c r="I815">
        <f t="shared" si="214"/>
        <v>0.29371279423688507</v>
      </c>
      <c r="J815">
        <f t="shared" si="215"/>
        <v>5.5516204229251326E-2</v>
      </c>
      <c r="K815">
        <f t="shared" si="222"/>
        <v>5.3671799999999999E-2</v>
      </c>
      <c r="L815">
        <f t="shared" si="222"/>
        <v>-0.22416813477400588</v>
      </c>
      <c r="M815">
        <f t="shared" si="222"/>
        <v>0.52003499999999991</v>
      </c>
      <c r="N815">
        <f t="shared" si="222"/>
        <v>-4.099666450755831E-2</v>
      </c>
      <c r="O815">
        <f t="shared" si="222"/>
        <v>-0.32514279436799992</v>
      </c>
      <c r="P815">
        <f t="shared" si="222"/>
        <v>4.0706269717914918E-2</v>
      </c>
      <c r="Q815">
        <f t="shared" si="222"/>
        <v>-1.3163880665087999E-3</v>
      </c>
      <c r="R815">
        <f t="shared" si="222"/>
        <v>-8.42082516751585E-3</v>
      </c>
      <c r="S815">
        <f t="shared" si="222"/>
        <v>0.81223309439999991</v>
      </c>
      <c r="T815">
        <f t="shared" si="222"/>
        <v>6.7254513899999993E-2</v>
      </c>
      <c r="U815">
        <f t="shared" si="222"/>
        <v>-0.11790046195199999</v>
      </c>
      <c r="V815">
        <f t="shared" si="222"/>
        <v>0.18117378074642823</v>
      </c>
      <c r="W815">
        <f t="shared" si="222"/>
        <v>-0.15981452844289304</v>
      </c>
      <c r="X815">
        <f t="shared" si="222"/>
        <v>-7.5319274048976231E-2</v>
      </c>
      <c r="Y815">
        <f t="shared" si="222"/>
        <v>-0.14084040599999997</v>
      </c>
      <c r="Z815">
        <f t="shared" si="222"/>
        <v>-0.28744218719999998</v>
      </c>
      <c r="AA815">
        <f t="shared" si="221"/>
        <v>-9.2513899999999996E-2</v>
      </c>
      <c r="AB815">
        <f t="shared" si="221"/>
        <v>-0.17697599999999999</v>
      </c>
      <c r="AC815">
        <f t="shared" si="221"/>
        <v>0.27141556278274942</v>
      </c>
      <c r="AD815">
        <f t="shared" si="221"/>
        <v>-0.16134733213095356</v>
      </c>
      <c r="AE815">
        <f t="shared" si="221"/>
        <v>-0.40234057919999994</v>
      </c>
      <c r="AF815">
        <f t="shared" si="221"/>
        <v>-0.63651091261923531</v>
      </c>
      <c r="AG815">
        <f t="shared" si="221"/>
        <v>3.6649955672064E-2</v>
      </c>
      <c r="AH815">
        <f t="shared" si="221"/>
        <v>1.4492847599999997E-3</v>
      </c>
      <c r="AI815">
        <f t="shared" si="220"/>
        <v>3.4906458669698918E-3</v>
      </c>
      <c r="AJ815">
        <f t="shared" si="220"/>
        <v>5.4510293012310376E-2</v>
      </c>
      <c r="AK815">
        <f t="shared" si="220"/>
        <v>4.4678627201766421E-4</v>
      </c>
      <c r="AL815">
        <f t="shared" si="220"/>
        <v>9.5970036033625528E-2</v>
      </c>
      <c r="AM815">
        <f t="shared" si="220"/>
        <v>0.76764695999999999</v>
      </c>
      <c r="AN815">
        <f t="shared" si="220"/>
        <v>2.4984740097100753E-3</v>
      </c>
      <c r="AO815">
        <f t="shared" si="220"/>
        <v>-1.5206406898345765E-2</v>
      </c>
      <c r="AP815">
        <f t="shared" si="220"/>
        <v>-2.3590466841669044E-2</v>
      </c>
      <c r="AQ815">
        <f t="shared" si="219"/>
        <v>-8.2142122630667544E-2</v>
      </c>
      <c r="AR815">
        <f t="shared" si="219"/>
        <v>6.350545873315433E-2</v>
      </c>
      <c r="AS815">
        <f t="shared" si="219"/>
        <v>-0.35176632813898007</v>
      </c>
      <c r="AT815">
        <f t="shared" si="219"/>
        <v>-0.14844688943615997</v>
      </c>
      <c r="AU815">
        <f t="shared" si="219"/>
        <v>1.13710310784</v>
      </c>
      <c r="AV815">
        <f t="shared" si="219"/>
        <v>0.3411588538824028</v>
      </c>
      <c r="AW815">
        <f t="shared" si="219"/>
        <v>-0.12984243867647999</v>
      </c>
    </row>
    <row r="816" spans="1:49" x14ac:dyDescent="0.25">
      <c r="A816">
        <v>0.7</v>
      </c>
      <c r="B816">
        <v>7.5</v>
      </c>
      <c r="C816">
        <v>24.5</v>
      </c>
      <c r="D816">
        <v>1.4</v>
      </c>
      <c r="E816">
        <f t="shared" si="212"/>
        <v>0.7414031470588236</v>
      </c>
      <c r="F816" t="str">
        <f t="shared" si="213"/>
        <v/>
      </c>
      <c r="G816">
        <f t="shared" si="210"/>
        <v>3656280.0567393629</v>
      </c>
      <c r="H816">
        <f t="shared" si="211"/>
        <v>5843495.4557069661</v>
      </c>
      <c r="I816">
        <f t="shared" si="214"/>
        <v>0.39009707316042802</v>
      </c>
      <c r="J816">
        <f t="shared" si="215"/>
        <v>8.3127493478728512E-2</v>
      </c>
      <c r="K816">
        <f t="shared" si="222"/>
        <v>5.3671799999999999E-2</v>
      </c>
      <c r="L816">
        <f t="shared" si="222"/>
        <v>-0.22416813477400588</v>
      </c>
      <c r="M816">
        <f t="shared" si="222"/>
        <v>0.60670749999999996</v>
      </c>
      <c r="N816">
        <f t="shared" si="222"/>
        <v>-4.099666450755831E-2</v>
      </c>
      <c r="O816">
        <f t="shared" si="222"/>
        <v>-0.44255547011199986</v>
      </c>
      <c r="P816">
        <f t="shared" si="222"/>
        <v>4.7490648004234068E-2</v>
      </c>
      <c r="Q816">
        <f t="shared" si="222"/>
        <v>-3.3194388639551987E-3</v>
      </c>
      <c r="R816">
        <f t="shared" si="222"/>
        <v>-9.8242960287684908E-3</v>
      </c>
      <c r="S816">
        <f t="shared" si="222"/>
        <v>1.1055394895999999</v>
      </c>
      <c r="T816">
        <f t="shared" si="222"/>
        <v>6.7254513899999993E-2</v>
      </c>
      <c r="U816">
        <f t="shared" si="222"/>
        <v>-0.18722156689599992</v>
      </c>
      <c r="V816">
        <f t="shared" si="222"/>
        <v>0.21136941087083294</v>
      </c>
      <c r="W816">
        <f t="shared" si="222"/>
        <v>-0.18645028318337523</v>
      </c>
      <c r="X816">
        <f t="shared" si="222"/>
        <v>-7.5319274048976231E-2</v>
      </c>
      <c r="Y816">
        <f t="shared" si="222"/>
        <v>-0.14084040599999997</v>
      </c>
      <c r="Z816">
        <f t="shared" si="222"/>
        <v>-0.39124075479999992</v>
      </c>
      <c r="AA816">
        <f t="shared" si="221"/>
        <v>-9.2513899999999996E-2</v>
      </c>
      <c r="AB816">
        <f t="shared" si="221"/>
        <v>-0.24088399999999996</v>
      </c>
      <c r="AC816">
        <f t="shared" si="221"/>
        <v>0.31665148991320768</v>
      </c>
      <c r="AD816">
        <f t="shared" si="221"/>
        <v>-0.16134733213095356</v>
      </c>
      <c r="AE816">
        <f t="shared" si="221"/>
        <v>-0.54763023279999989</v>
      </c>
      <c r="AF816">
        <f t="shared" si="221"/>
        <v>-0.74259606472244111</v>
      </c>
      <c r="AG816">
        <f t="shared" si="221"/>
        <v>0.10782041053683195</v>
      </c>
      <c r="AH816">
        <f t="shared" si="221"/>
        <v>1.6908322199999997E-3</v>
      </c>
      <c r="AI816">
        <f t="shared" si="220"/>
        <v>7.5446611479119026E-3</v>
      </c>
      <c r="AJ816">
        <f t="shared" si="220"/>
        <v>5.4510293012310376E-2</v>
      </c>
      <c r="AK816">
        <f t="shared" si="220"/>
        <v>8.2772672771173731E-4</v>
      </c>
      <c r="AL816">
        <f t="shared" si="220"/>
        <v>0.11196504203922977</v>
      </c>
      <c r="AM816">
        <f t="shared" si="220"/>
        <v>0.89558811999999988</v>
      </c>
      <c r="AN816">
        <f t="shared" si="220"/>
        <v>7.3502542773300457E-3</v>
      </c>
      <c r="AO816">
        <f t="shared" si="220"/>
        <v>-1.5206406898345765E-2</v>
      </c>
      <c r="AP816">
        <f t="shared" si="220"/>
        <v>-2.3590466841669044E-2</v>
      </c>
      <c r="AQ816">
        <f t="shared" si="219"/>
        <v>-0.11180455580285302</v>
      </c>
      <c r="AR816">
        <f t="shared" si="219"/>
        <v>7.4089701855346718E-2</v>
      </c>
      <c r="AS816">
        <f t="shared" si="219"/>
        <v>-0.47879305774472281</v>
      </c>
      <c r="AT816">
        <f t="shared" si="219"/>
        <v>-0.27501618945695983</v>
      </c>
      <c r="AU816">
        <f t="shared" si="219"/>
        <v>1.8056776203199996</v>
      </c>
      <c r="AV816">
        <f t="shared" si="219"/>
        <v>0.4643551066732704</v>
      </c>
      <c r="AW816">
        <f t="shared" si="219"/>
        <v>-0.32741411753791982</v>
      </c>
    </row>
    <row r="817" spans="1:49" x14ac:dyDescent="0.25">
      <c r="A817">
        <v>0.7</v>
      </c>
      <c r="B817">
        <v>7.5</v>
      </c>
      <c r="C817">
        <v>24.5</v>
      </c>
      <c r="D817">
        <v>1.6</v>
      </c>
      <c r="E817">
        <f t="shared" si="212"/>
        <v>0.7414031470588236</v>
      </c>
      <c r="F817" t="str">
        <f t="shared" si="213"/>
        <v/>
      </c>
      <c r="G817">
        <f t="shared" si="210"/>
        <v>4429315.0249417089</v>
      </c>
      <c r="H817">
        <f t="shared" si="211"/>
        <v>7904200.2455393504</v>
      </c>
      <c r="I817">
        <f t="shared" si="214"/>
        <v>0.47257398244164073</v>
      </c>
      <c r="J817">
        <f t="shared" si="215"/>
        <v>0.1124423488211892</v>
      </c>
      <c r="K817">
        <f t="shared" si="222"/>
        <v>5.3671799999999999E-2</v>
      </c>
      <c r="L817">
        <f t="shared" si="222"/>
        <v>-0.22416813477400588</v>
      </c>
      <c r="M817">
        <f t="shared" si="222"/>
        <v>0.69338</v>
      </c>
      <c r="N817">
        <f t="shared" si="222"/>
        <v>-4.099666450755831E-2</v>
      </c>
      <c r="O817">
        <f t="shared" si="222"/>
        <v>-0.57803163443200001</v>
      </c>
      <c r="P817">
        <f t="shared" si="222"/>
        <v>5.4275026290553224E-2</v>
      </c>
      <c r="Q817">
        <f t="shared" si="222"/>
        <v>-7.3963313037312042E-3</v>
      </c>
      <c r="R817">
        <f t="shared" si="222"/>
        <v>-1.1227766890021135E-2</v>
      </c>
      <c r="S817">
        <f t="shared" si="222"/>
        <v>1.4439699456000001</v>
      </c>
      <c r="T817">
        <f t="shared" si="222"/>
        <v>6.7254513899999993E-2</v>
      </c>
      <c r="U817">
        <f t="shared" si="222"/>
        <v>-0.27946776166400006</v>
      </c>
      <c r="V817">
        <f t="shared" si="222"/>
        <v>0.24156504099523768</v>
      </c>
      <c r="W817">
        <f t="shared" si="222"/>
        <v>-0.21308603792385739</v>
      </c>
      <c r="X817">
        <f t="shared" si="222"/>
        <v>-7.5319274048976231E-2</v>
      </c>
      <c r="Y817">
        <f t="shared" si="222"/>
        <v>-0.14084040599999997</v>
      </c>
      <c r="Z817">
        <f t="shared" si="222"/>
        <v>-0.51100833280000002</v>
      </c>
      <c r="AA817">
        <f t="shared" si="221"/>
        <v>-9.2513899999999996E-2</v>
      </c>
      <c r="AB817">
        <f t="shared" si="221"/>
        <v>-0.31462400000000007</v>
      </c>
      <c r="AC817">
        <f t="shared" si="221"/>
        <v>0.36188741704366595</v>
      </c>
      <c r="AD817">
        <f t="shared" si="221"/>
        <v>-0.16134733213095356</v>
      </c>
      <c r="AE817">
        <f t="shared" si="221"/>
        <v>-0.71527214080000012</v>
      </c>
      <c r="AF817">
        <f t="shared" si="221"/>
        <v>-0.84868121682564712</v>
      </c>
      <c r="AG817">
        <f t="shared" si="221"/>
        <v>0.27456464276684822</v>
      </c>
      <c r="AH817">
        <f t="shared" si="221"/>
        <v>1.9323796799999998E-3</v>
      </c>
      <c r="AI817">
        <f t="shared" si="220"/>
        <v>1.470955295381552E-2</v>
      </c>
      <c r="AJ817">
        <f t="shared" si="220"/>
        <v>5.4510293012310376E-2</v>
      </c>
      <c r="AK817">
        <f t="shared" si="220"/>
        <v>1.4120652547718777E-3</v>
      </c>
      <c r="AL817">
        <f t="shared" si="220"/>
        <v>0.12796004804483405</v>
      </c>
      <c r="AM817">
        <f t="shared" si="220"/>
        <v>1.02352928</v>
      </c>
      <c r="AN817">
        <f t="shared" si="220"/>
        <v>1.8717420290393191E-2</v>
      </c>
      <c r="AO817">
        <f t="shared" si="220"/>
        <v>-1.5206406898345765E-2</v>
      </c>
      <c r="AP817">
        <f t="shared" si="220"/>
        <v>-2.3590466841669044E-2</v>
      </c>
      <c r="AQ817">
        <f t="shared" si="219"/>
        <v>-0.14603044023229786</v>
      </c>
      <c r="AR817">
        <f t="shared" si="219"/>
        <v>8.4673944977539106E-2</v>
      </c>
      <c r="AS817">
        <f t="shared" si="219"/>
        <v>-0.62536236113596477</v>
      </c>
      <c r="AT817">
        <f t="shared" si="219"/>
        <v>-0.46916547772416012</v>
      </c>
      <c r="AU817">
        <f t="shared" si="219"/>
        <v>2.6953555148800006</v>
      </c>
      <c r="AV817">
        <f t="shared" si="219"/>
        <v>0.60650462912427183</v>
      </c>
      <c r="AW817">
        <f t="shared" si="219"/>
        <v>-0.72953995722752041</v>
      </c>
    </row>
    <row r="818" spans="1:49" x14ac:dyDescent="0.25">
      <c r="A818">
        <v>0.7</v>
      </c>
      <c r="B818">
        <v>7.5</v>
      </c>
      <c r="C818">
        <v>25</v>
      </c>
      <c r="D818">
        <v>0.4</v>
      </c>
      <c r="E818">
        <f t="shared" si="212"/>
        <v>0.75653382352941168</v>
      </c>
      <c r="F818" t="str">
        <f t="shared" si="213"/>
        <v/>
      </c>
      <c r="G818">
        <f t="shared" si="210"/>
        <v>-1499367.2313720942</v>
      </c>
      <c r="H818">
        <f t="shared" si="211"/>
        <v>-653270.09944231855</v>
      </c>
      <c r="I818">
        <f t="shared" si="214"/>
        <v>-0.15997099770101189</v>
      </c>
      <c r="J818">
        <f t="shared" si="215"/>
        <v>-9.2931886989325446E-3</v>
      </c>
      <c r="K818">
        <f t="shared" si="222"/>
        <v>5.3671799999999999E-2</v>
      </c>
      <c r="L818">
        <f t="shared" si="222"/>
        <v>-0.2287429946673529</v>
      </c>
      <c r="M818">
        <f t="shared" si="222"/>
        <v>0.173345</v>
      </c>
      <c r="N818">
        <f t="shared" si="222"/>
        <v>-4.2687072581797478E-2</v>
      </c>
      <c r="O818">
        <f t="shared" si="222"/>
        <v>-3.6126977152E-2</v>
      </c>
      <c r="P818">
        <f t="shared" si="222"/>
        <v>1.441656598508944E-2</v>
      </c>
      <c r="Q818">
        <f t="shared" si="222"/>
        <v>-1.805744947200001E-6</v>
      </c>
      <c r="R818">
        <f t="shared" si="222"/>
        <v>-3.0431901752823749E-3</v>
      </c>
      <c r="S818">
        <f t="shared" si="222"/>
        <v>9.0248121600000009E-2</v>
      </c>
      <c r="T818">
        <f t="shared" si="222"/>
        <v>6.7254513899999993E-2</v>
      </c>
      <c r="U818">
        <f t="shared" si="222"/>
        <v>-4.3666837760000009E-3</v>
      </c>
      <c r="V818">
        <f t="shared" si="222"/>
        <v>6.16237349477647E-2</v>
      </c>
      <c r="W818">
        <f t="shared" si="222"/>
        <v>-5.4358683143841159E-2</v>
      </c>
      <c r="X818">
        <f t="shared" si="222"/>
        <v>-7.8424900092644939E-2</v>
      </c>
      <c r="Y818">
        <f t="shared" si="222"/>
        <v>-0.14084040599999997</v>
      </c>
      <c r="Z818">
        <f t="shared" si="222"/>
        <v>-3.1938020800000001E-2</v>
      </c>
      <c r="AA818">
        <f t="shared" si="221"/>
        <v>-9.2513899999999996E-2</v>
      </c>
      <c r="AB818">
        <f t="shared" si="221"/>
        <v>-1.9664000000000004E-2</v>
      </c>
      <c r="AC818">
        <f t="shared" si="221"/>
        <v>9.2318218633588231E-2</v>
      </c>
      <c r="AD818">
        <f t="shared" si="221"/>
        <v>-0.16800013757908527</v>
      </c>
      <c r="AE818">
        <f t="shared" si="221"/>
        <v>-4.4704508800000008E-2</v>
      </c>
      <c r="AF818">
        <f t="shared" si="221"/>
        <v>-0.21650031041470585</v>
      </c>
      <c r="AG818">
        <f t="shared" si="221"/>
        <v>1.6758095872000014E-5</v>
      </c>
      <c r="AH818">
        <f t="shared" si="221"/>
        <v>4.8309491999999995E-4</v>
      </c>
      <c r="AI818">
        <f t="shared" si="220"/>
        <v>1.4957098923844716E-5</v>
      </c>
      <c r="AJ818">
        <f t="shared" si="220"/>
        <v>5.5622747971745268E-2</v>
      </c>
      <c r="AK818">
        <f t="shared" si="220"/>
        <v>5.980128261856571E-6</v>
      </c>
      <c r="AL818">
        <f t="shared" si="220"/>
        <v>3.3309050407339127E-2</v>
      </c>
      <c r="AM818">
        <f t="shared" si="220"/>
        <v>0.25588232</v>
      </c>
      <c r="AN818">
        <f t="shared" si="220"/>
        <v>1.1657353796133353E-6</v>
      </c>
      <c r="AO818">
        <f t="shared" si="220"/>
        <v>-1.5516741733005879E-2</v>
      </c>
      <c r="AP818">
        <f t="shared" si="220"/>
        <v>-2.5575976995638086E-2</v>
      </c>
      <c r="AQ818">
        <f t="shared" si="219"/>
        <v>-9.5032304399402471E-3</v>
      </c>
      <c r="AR818">
        <f t="shared" si="219"/>
        <v>2.2491145530757557E-2</v>
      </c>
      <c r="AS818">
        <f t="shared" si="219"/>
        <v>-3.9882803643875295E-2</v>
      </c>
      <c r="AT818">
        <f t="shared" si="219"/>
        <v>-1.8326776473600005E-3</v>
      </c>
      <c r="AU818">
        <f t="shared" si="219"/>
        <v>4.2114929920000009E-2</v>
      </c>
      <c r="AV818">
        <f t="shared" si="219"/>
        <v>3.8680142163537733E-2</v>
      </c>
      <c r="AW818">
        <f t="shared" si="219"/>
        <v>-1.781103411200001E-4</v>
      </c>
    </row>
    <row r="819" spans="1:49" x14ac:dyDescent="0.25">
      <c r="A819">
        <v>0.7</v>
      </c>
      <c r="B819">
        <v>7.5</v>
      </c>
      <c r="C819">
        <v>25</v>
      </c>
      <c r="D819">
        <v>0.6</v>
      </c>
      <c r="E819">
        <f t="shared" si="212"/>
        <v>0.75653382352941168</v>
      </c>
      <c r="F819" t="str">
        <f t="shared" si="213"/>
        <v/>
      </c>
      <c r="G819">
        <f t="shared" si="210"/>
        <v>-437144.93781430833</v>
      </c>
      <c r="H819">
        <f t="shared" si="211"/>
        <v>-11562.647559495292</v>
      </c>
      <c r="I819">
        <f t="shared" si="214"/>
        <v>-4.6640016120738606E-2</v>
      </c>
      <c r="J819">
        <f t="shared" si="215"/>
        <v>-1.6448612254161407E-4</v>
      </c>
      <c r="K819">
        <f t="shared" si="222"/>
        <v>5.3671799999999999E-2</v>
      </c>
      <c r="L819">
        <f t="shared" si="222"/>
        <v>-0.2287429946673529</v>
      </c>
      <c r="M819">
        <f t="shared" si="222"/>
        <v>0.26001749999999996</v>
      </c>
      <c r="N819">
        <f t="shared" si="222"/>
        <v>-4.2687072581797478E-2</v>
      </c>
      <c r="O819">
        <f t="shared" si="222"/>
        <v>-8.128569859199998E-2</v>
      </c>
      <c r="P819">
        <f t="shared" si="222"/>
        <v>2.162484897763416E-2</v>
      </c>
      <c r="Q819">
        <f t="shared" si="222"/>
        <v>-2.0568563539199999E-5</v>
      </c>
      <c r="R819">
        <f t="shared" si="222"/>
        <v>-4.5647852629235614E-3</v>
      </c>
      <c r="S819">
        <f t="shared" si="222"/>
        <v>0.20305827359999998</v>
      </c>
      <c r="T819">
        <f t="shared" si="222"/>
        <v>6.7254513899999993E-2</v>
      </c>
      <c r="U819">
        <f t="shared" si="222"/>
        <v>-1.4737557743999999E-2</v>
      </c>
      <c r="V819">
        <f t="shared" si="222"/>
        <v>9.2435602421647042E-2</v>
      </c>
      <c r="W819">
        <f t="shared" si="222"/>
        <v>-8.1538024715761742E-2</v>
      </c>
      <c r="X819">
        <f t="shared" si="222"/>
        <v>-7.8424900092644939E-2</v>
      </c>
      <c r="Y819">
        <f t="shared" si="222"/>
        <v>-0.14084040599999997</v>
      </c>
      <c r="Z819">
        <f t="shared" si="222"/>
        <v>-7.1860546799999994E-2</v>
      </c>
      <c r="AA819">
        <f t="shared" si="221"/>
        <v>-9.2513899999999996E-2</v>
      </c>
      <c r="AB819">
        <f t="shared" si="221"/>
        <v>-4.4243999999999999E-2</v>
      </c>
      <c r="AC819">
        <f t="shared" si="221"/>
        <v>0.13847732795038234</v>
      </c>
      <c r="AD819">
        <f t="shared" si="221"/>
        <v>-0.16800013757908527</v>
      </c>
      <c r="AE819">
        <f t="shared" si="221"/>
        <v>-0.10058514479999998</v>
      </c>
      <c r="AF819">
        <f t="shared" si="221"/>
        <v>-0.32475046562205873</v>
      </c>
      <c r="AG819">
        <f t="shared" si="221"/>
        <v>2.86327778688E-4</v>
      </c>
      <c r="AH819">
        <f t="shared" si="221"/>
        <v>7.2464237999999984E-4</v>
      </c>
      <c r="AI819">
        <f t="shared" si="220"/>
        <v>1.1358046995294573E-4</v>
      </c>
      <c r="AJ819">
        <f t="shared" si="220"/>
        <v>5.5622747971745268E-2</v>
      </c>
      <c r="AK819">
        <f t="shared" si="220"/>
        <v>3.0274399325648877E-5</v>
      </c>
      <c r="AL819">
        <f t="shared" si="220"/>
        <v>4.9963575611008691E-2</v>
      </c>
      <c r="AM819">
        <f t="shared" si="220"/>
        <v>0.38382347999999999</v>
      </c>
      <c r="AN819">
        <f t="shared" si="220"/>
        <v>1.9917681837612205E-5</v>
      </c>
      <c r="AO819">
        <f t="shared" si="220"/>
        <v>-1.5516741733005879E-2</v>
      </c>
      <c r="AP819">
        <f t="shared" si="220"/>
        <v>-2.5575976995638086E-2</v>
      </c>
      <c r="AQ819">
        <f t="shared" si="219"/>
        <v>-2.1382268489865554E-2</v>
      </c>
      <c r="AR819">
        <f t="shared" si="219"/>
        <v>3.3736718296136337E-2</v>
      </c>
      <c r="AS819">
        <f t="shared" si="219"/>
        <v>-8.9736308198719389E-2</v>
      </c>
      <c r="AT819">
        <f t="shared" si="219"/>
        <v>-9.277930589759998E-3</v>
      </c>
      <c r="AU819">
        <f t="shared" si="219"/>
        <v>0.14213788848</v>
      </c>
      <c r="AV819">
        <f t="shared" si="219"/>
        <v>8.7030319867959879E-2</v>
      </c>
      <c r="AW819">
        <f t="shared" si="219"/>
        <v>-2.0287881043199998E-3</v>
      </c>
    </row>
    <row r="820" spans="1:49" x14ac:dyDescent="0.25">
      <c r="A820">
        <v>0.7</v>
      </c>
      <c r="B820">
        <v>7.5</v>
      </c>
      <c r="C820">
        <v>25</v>
      </c>
      <c r="D820">
        <v>0.8</v>
      </c>
      <c r="E820">
        <f t="shared" si="212"/>
        <v>0.75653382352941168</v>
      </c>
      <c r="F820" t="str">
        <f t="shared" si="213"/>
        <v/>
      </c>
      <c r="G820">
        <f t="shared" si="210"/>
        <v>636233.61156247498</v>
      </c>
      <c r="H820">
        <f t="shared" si="211"/>
        <v>905066.3031360954</v>
      </c>
      <c r="I820">
        <f t="shared" si="214"/>
        <v>6.7881252493045136E-2</v>
      </c>
      <c r="J820">
        <f t="shared" si="215"/>
        <v>1.2875152172538207E-2</v>
      </c>
      <c r="K820">
        <f t="shared" si="222"/>
        <v>5.3671799999999999E-2</v>
      </c>
      <c r="L820">
        <f t="shared" si="222"/>
        <v>-0.2287429946673529</v>
      </c>
      <c r="M820">
        <f t="shared" si="222"/>
        <v>0.34669</v>
      </c>
      <c r="N820">
        <f t="shared" si="222"/>
        <v>-4.2687072581797478E-2</v>
      </c>
      <c r="O820">
        <f t="shared" si="222"/>
        <v>-0.144507908608</v>
      </c>
      <c r="P820">
        <f t="shared" si="222"/>
        <v>2.883313197017888E-2</v>
      </c>
      <c r="Q820">
        <f t="shared" si="222"/>
        <v>-1.1556767662080007E-4</v>
      </c>
      <c r="R820">
        <f t="shared" si="222"/>
        <v>-6.0863803505647497E-3</v>
      </c>
      <c r="S820">
        <f t="shared" si="222"/>
        <v>0.36099248640000003</v>
      </c>
      <c r="T820">
        <f t="shared" si="222"/>
        <v>6.7254513899999993E-2</v>
      </c>
      <c r="U820">
        <f t="shared" si="222"/>
        <v>-3.4933470208000007E-2</v>
      </c>
      <c r="V820">
        <f t="shared" si="222"/>
        <v>0.1232474698955294</v>
      </c>
      <c r="W820">
        <f t="shared" si="222"/>
        <v>-0.10871736628768232</v>
      </c>
      <c r="X820">
        <f t="shared" si="222"/>
        <v>-7.8424900092644939E-2</v>
      </c>
      <c r="Y820">
        <f t="shared" si="222"/>
        <v>-0.14084040599999997</v>
      </c>
      <c r="Z820">
        <f t="shared" ref="Z820:AO835" si="223">Z$4*$A820^Z$1*$D820^Z$2*$E820^Z$3</f>
        <v>-0.12775208320000001</v>
      </c>
      <c r="AA820">
        <f t="shared" si="223"/>
        <v>-9.2513899999999996E-2</v>
      </c>
      <c r="AB820">
        <f t="shared" si="223"/>
        <v>-7.8656000000000018E-2</v>
      </c>
      <c r="AC820">
        <f t="shared" si="223"/>
        <v>0.18463643726717646</v>
      </c>
      <c r="AD820">
        <f t="shared" si="223"/>
        <v>-0.16800013757908527</v>
      </c>
      <c r="AE820">
        <f t="shared" si="223"/>
        <v>-0.17881803520000003</v>
      </c>
      <c r="AF820">
        <f t="shared" si="223"/>
        <v>-0.43300062082941171</v>
      </c>
      <c r="AG820">
        <f t="shared" si="223"/>
        <v>2.1450362716160017E-3</v>
      </c>
      <c r="AH820">
        <f t="shared" si="223"/>
        <v>9.661898399999999E-4</v>
      </c>
      <c r="AI820">
        <f t="shared" si="223"/>
        <v>4.7862716556303092E-4</v>
      </c>
      <c r="AJ820">
        <f t="shared" si="223"/>
        <v>5.5622747971745268E-2</v>
      </c>
      <c r="AK820">
        <f t="shared" si="223"/>
        <v>9.5682052189705136E-5</v>
      </c>
      <c r="AL820">
        <f t="shared" si="223"/>
        <v>6.6618100814678255E-2</v>
      </c>
      <c r="AM820">
        <f t="shared" si="223"/>
        <v>0.51176463999999999</v>
      </c>
      <c r="AN820">
        <f t="shared" si="223"/>
        <v>1.4921412859050692E-4</v>
      </c>
      <c r="AO820">
        <f t="shared" si="223"/>
        <v>-1.5516741733005879E-2</v>
      </c>
      <c r="AP820">
        <f t="shared" si="220"/>
        <v>-2.5575976995638086E-2</v>
      </c>
      <c r="AQ820">
        <f t="shared" si="219"/>
        <v>-3.8012921759760988E-2</v>
      </c>
      <c r="AR820">
        <f t="shared" si="219"/>
        <v>4.4982291061515113E-2</v>
      </c>
      <c r="AS820">
        <f t="shared" si="219"/>
        <v>-0.15953121457550118</v>
      </c>
      <c r="AT820">
        <f t="shared" si="219"/>
        <v>-2.9322842357760007E-2</v>
      </c>
      <c r="AU820">
        <f t="shared" si="219"/>
        <v>0.33691943936000007</v>
      </c>
      <c r="AV820">
        <f t="shared" si="219"/>
        <v>0.15472056865415093</v>
      </c>
      <c r="AW820">
        <f t="shared" si="219"/>
        <v>-1.1399061831680006E-2</v>
      </c>
    </row>
    <row r="821" spans="1:49" x14ac:dyDescent="0.25">
      <c r="A821">
        <v>0.7</v>
      </c>
      <c r="B821">
        <v>7.5</v>
      </c>
      <c r="C821">
        <v>25</v>
      </c>
      <c r="D821">
        <v>1</v>
      </c>
      <c r="E821">
        <f t="shared" si="212"/>
        <v>0.75653382352941168</v>
      </c>
      <c r="F821">
        <f t="shared" si="213"/>
        <v>1.0476243152615252</v>
      </c>
      <c r="G821">
        <f t="shared" si="210"/>
        <v>1688628.6636744912</v>
      </c>
      <c r="H821">
        <f t="shared" si="211"/>
        <v>2181740.8614342269</v>
      </c>
      <c r="I821">
        <f t="shared" si="214"/>
        <v>0.18016374269253113</v>
      </c>
      <c r="J821">
        <f t="shared" si="215"/>
        <v>3.1036671561714652E-2</v>
      </c>
      <c r="K821">
        <f t="shared" ref="K821:Z836" si="224">K$4*$A821^K$1*$D821^K$2*$E821^K$3</f>
        <v>5.3671799999999999E-2</v>
      </c>
      <c r="L821">
        <f t="shared" si="224"/>
        <v>-0.2287429946673529</v>
      </c>
      <c r="M821">
        <f t="shared" si="224"/>
        <v>0.43336249999999998</v>
      </c>
      <c r="N821">
        <f t="shared" si="224"/>
        <v>-4.2687072581797478E-2</v>
      </c>
      <c r="O821">
        <f t="shared" si="224"/>
        <v>-0.22579360719999997</v>
      </c>
      <c r="P821">
        <f t="shared" si="224"/>
        <v>3.6041414962723603E-2</v>
      </c>
      <c r="Q821">
        <f t="shared" si="224"/>
        <v>-4.408557E-4</v>
      </c>
      <c r="R821">
        <f t="shared" si="224"/>
        <v>-7.6079754382059363E-3</v>
      </c>
      <c r="S821">
        <f t="shared" si="224"/>
        <v>0.56405075999999998</v>
      </c>
      <c r="T821">
        <f t="shared" si="224"/>
        <v>6.7254513899999993E-2</v>
      </c>
      <c r="U821">
        <f t="shared" si="224"/>
        <v>-6.8229433999999992E-2</v>
      </c>
      <c r="V821">
        <f t="shared" si="224"/>
        <v>0.15405933736941174</v>
      </c>
      <c r="W821">
        <f t="shared" si="224"/>
        <v>-0.13589670785960289</v>
      </c>
      <c r="X821">
        <f t="shared" si="224"/>
        <v>-7.8424900092644939E-2</v>
      </c>
      <c r="Y821">
        <f t="shared" si="224"/>
        <v>-0.14084040599999997</v>
      </c>
      <c r="Z821">
        <f t="shared" si="224"/>
        <v>-0.19961262999999999</v>
      </c>
      <c r="AA821">
        <f t="shared" si="223"/>
        <v>-9.2513899999999996E-2</v>
      </c>
      <c r="AB821">
        <f t="shared" si="223"/>
        <v>-0.1229</v>
      </c>
      <c r="AC821">
        <f t="shared" si="223"/>
        <v>0.23079554658397056</v>
      </c>
      <c r="AD821">
        <f t="shared" si="223"/>
        <v>-0.16800013757908527</v>
      </c>
      <c r="AE821">
        <f t="shared" si="223"/>
        <v>-0.27940317999999997</v>
      </c>
      <c r="AF821">
        <f t="shared" si="223"/>
        <v>-0.54125077603676464</v>
      </c>
      <c r="AG821">
        <f t="shared" si="223"/>
        <v>1.0228330000000001E-2</v>
      </c>
      <c r="AH821">
        <f t="shared" si="223"/>
        <v>1.2077372999999998E-3</v>
      </c>
      <c r="AI821">
        <f t="shared" si="223"/>
        <v>1.4606541917817097E-3</v>
      </c>
      <c r="AJ821">
        <f t="shared" si="223"/>
        <v>5.5622747971745268E-2</v>
      </c>
      <c r="AK821">
        <f t="shared" si="223"/>
        <v>2.3359876022877222E-4</v>
      </c>
      <c r="AL821">
        <f t="shared" si="223"/>
        <v>8.3272626018347826E-2</v>
      </c>
      <c r="AM821">
        <f t="shared" si="223"/>
        <v>0.63970579999999999</v>
      </c>
      <c r="AN821">
        <f t="shared" si="223"/>
        <v>7.1150841040852934E-4</v>
      </c>
      <c r="AO821">
        <f t="shared" si="223"/>
        <v>-1.5516741733005879E-2</v>
      </c>
      <c r="AP821">
        <f t="shared" si="220"/>
        <v>-2.5575976995638086E-2</v>
      </c>
      <c r="AQ821">
        <f t="shared" si="219"/>
        <v>-5.9395190249626535E-2</v>
      </c>
      <c r="AR821">
        <f t="shared" si="219"/>
        <v>5.6227863826893897E-2</v>
      </c>
      <c r="AS821">
        <f t="shared" si="219"/>
        <v>-0.24926752277422054</v>
      </c>
      <c r="AT821">
        <f t="shared" si="219"/>
        <v>-7.1588970599999982E-2</v>
      </c>
      <c r="AU821">
        <f t="shared" si="219"/>
        <v>0.65804578000000002</v>
      </c>
      <c r="AV821">
        <f t="shared" si="219"/>
        <v>0.2417508885221108</v>
      </c>
      <c r="AW821">
        <f t="shared" si="219"/>
        <v>-4.3483969999999997E-2</v>
      </c>
    </row>
    <row r="822" spans="1:49" x14ac:dyDescent="0.25">
      <c r="A822">
        <v>0.7</v>
      </c>
      <c r="B822">
        <v>7.5</v>
      </c>
      <c r="C822">
        <v>25</v>
      </c>
      <c r="D822">
        <v>1.2</v>
      </c>
      <c r="E822">
        <f t="shared" si="212"/>
        <v>0.75653382352941168</v>
      </c>
      <c r="F822" t="str">
        <f t="shared" si="213"/>
        <v/>
      </c>
      <c r="G822">
        <f t="shared" si="210"/>
        <v>2686345.5007818071</v>
      </c>
      <c r="H822">
        <f t="shared" si="211"/>
        <v>3827096.0385541958</v>
      </c>
      <c r="I822">
        <f t="shared" si="214"/>
        <v>0.28661248621288776</v>
      </c>
      <c r="J822">
        <f t="shared" si="215"/>
        <v>5.4442910651479638E-2</v>
      </c>
      <c r="K822">
        <f t="shared" si="224"/>
        <v>5.3671799999999999E-2</v>
      </c>
      <c r="L822">
        <f t="shared" si="224"/>
        <v>-0.2287429946673529</v>
      </c>
      <c r="M822">
        <f t="shared" si="224"/>
        <v>0.52003499999999991</v>
      </c>
      <c r="N822">
        <f t="shared" si="224"/>
        <v>-4.2687072581797478E-2</v>
      </c>
      <c r="O822">
        <f t="shared" si="224"/>
        <v>-0.32514279436799992</v>
      </c>
      <c r="P822">
        <f t="shared" si="224"/>
        <v>4.3249697955268319E-2</v>
      </c>
      <c r="Q822">
        <f t="shared" si="224"/>
        <v>-1.3163880665087999E-3</v>
      </c>
      <c r="R822">
        <f t="shared" si="224"/>
        <v>-9.1295705258471228E-3</v>
      </c>
      <c r="S822">
        <f t="shared" si="224"/>
        <v>0.81223309439999991</v>
      </c>
      <c r="T822">
        <f t="shared" si="224"/>
        <v>6.7254513899999993E-2</v>
      </c>
      <c r="U822">
        <f t="shared" si="224"/>
        <v>-0.11790046195199999</v>
      </c>
      <c r="V822">
        <f t="shared" si="224"/>
        <v>0.18487120484329408</v>
      </c>
      <c r="W822">
        <f t="shared" si="224"/>
        <v>-0.16307604943152348</v>
      </c>
      <c r="X822">
        <f t="shared" si="224"/>
        <v>-7.8424900092644939E-2</v>
      </c>
      <c r="Y822">
        <f t="shared" si="224"/>
        <v>-0.14084040599999997</v>
      </c>
      <c r="Z822">
        <f t="shared" si="224"/>
        <v>-0.28744218719999998</v>
      </c>
      <c r="AA822">
        <f t="shared" si="223"/>
        <v>-9.2513899999999996E-2</v>
      </c>
      <c r="AB822">
        <f t="shared" si="223"/>
        <v>-0.17697599999999999</v>
      </c>
      <c r="AC822">
        <f t="shared" si="223"/>
        <v>0.27695465590076468</v>
      </c>
      <c r="AD822">
        <f t="shared" si="223"/>
        <v>-0.16800013757908527</v>
      </c>
      <c r="AE822">
        <f t="shared" si="223"/>
        <v>-0.40234057919999994</v>
      </c>
      <c r="AF822">
        <f t="shared" si="223"/>
        <v>-0.64950093124411745</v>
      </c>
      <c r="AG822">
        <f t="shared" si="223"/>
        <v>3.6649955672064E-2</v>
      </c>
      <c r="AH822">
        <f t="shared" si="223"/>
        <v>1.4492847599999997E-3</v>
      </c>
      <c r="AI822">
        <f t="shared" si="223"/>
        <v>3.6345750384942635E-3</v>
      </c>
      <c r="AJ822">
        <f t="shared" si="223"/>
        <v>5.5622747971745268E-2</v>
      </c>
      <c r="AK822">
        <f t="shared" si="223"/>
        <v>4.8439038921038204E-4</v>
      </c>
      <c r="AL822">
        <f t="shared" si="223"/>
        <v>9.9927151222017382E-2</v>
      </c>
      <c r="AM822">
        <f t="shared" si="223"/>
        <v>0.76764695999999999</v>
      </c>
      <c r="AN822">
        <f t="shared" si="223"/>
        <v>2.5494632752143622E-3</v>
      </c>
      <c r="AO822">
        <f t="shared" si="223"/>
        <v>-1.5516741733005879E-2</v>
      </c>
      <c r="AP822">
        <f t="shared" si="220"/>
        <v>-2.5575976995638086E-2</v>
      </c>
      <c r="AQ822">
        <f t="shared" si="219"/>
        <v>-8.5529073959462215E-2</v>
      </c>
      <c r="AR822">
        <f t="shared" si="219"/>
        <v>6.7473436592272673E-2</v>
      </c>
      <c r="AS822">
        <f t="shared" si="219"/>
        <v>-0.35894523279487756</v>
      </c>
      <c r="AT822">
        <f t="shared" si="219"/>
        <v>-0.14844688943615997</v>
      </c>
      <c r="AU822">
        <f t="shared" si="219"/>
        <v>1.13710310784</v>
      </c>
      <c r="AV822">
        <f t="shared" si="219"/>
        <v>0.34812127947183952</v>
      </c>
      <c r="AW822">
        <f t="shared" si="219"/>
        <v>-0.12984243867647999</v>
      </c>
    </row>
    <row r="823" spans="1:49" x14ac:dyDescent="0.25">
      <c r="A823">
        <v>0.7</v>
      </c>
      <c r="B823">
        <v>7.5</v>
      </c>
      <c r="C823">
        <v>25</v>
      </c>
      <c r="D823">
        <v>1.4</v>
      </c>
      <c r="E823">
        <f t="shared" si="212"/>
        <v>0.75653382352941168</v>
      </c>
      <c r="F823" t="str">
        <f t="shared" si="213"/>
        <v/>
      </c>
      <c r="G823">
        <f t="shared" si="210"/>
        <v>3593277.6232287833</v>
      </c>
      <c r="H823">
        <f t="shared" si="211"/>
        <v>5761552.5291737514</v>
      </c>
      <c r="I823">
        <f t="shared" si="214"/>
        <v>0.38337519613430676</v>
      </c>
      <c r="J823">
        <f t="shared" si="215"/>
        <v>8.1961802473635798E-2</v>
      </c>
      <c r="K823">
        <f t="shared" si="224"/>
        <v>5.3671799999999999E-2</v>
      </c>
      <c r="L823">
        <f t="shared" si="224"/>
        <v>-0.2287429946673529</v>
      </c>
      <c r="M823">
        <f t="shared" si="224"/>
        <v>0.60670749999999996</v>
      </c>
      <c r="N823">
        <f t="shared" si="224"/>
        <v>-4.2687072581797478E-2</v>
      </c>
      <c r="O823">
        <f t="shared" si="224"/>
        <v>-0.44255547011199986</v>
      </c>
      <c r="P823">
        <f t="shared" si="224"/>
        <v>5.0457980947813036E-2</v>
      </c>
      <c r="Q823">
        <f t="shared" si="224"/>
        <v>-3.3194388639551987E-3</v>
      </c>
      <c r="R823">
        <f t="shared" si="224"/>
        <v>-1.0651165613488309E-2</v>
      </c>
      <c r="S823">
        <f t="shared" si="224"/>
        <v>1.1055394895999999</v>
      </c>
      <c r="T823">
        <f t="shared" si="224"/>
        <v>6.7254513899999993E-2</v>
      </c>
      <c r="U823">
        <f t="shared" si="224"/>
        <v>-0.18722156689599992</v>
      </c>
      <c r="V823">
        <f t="shared" si="224"/>
        <v>0.21568307231717643</v>
      </c>
      <c r="W823">
        <f t="shared" si="224"/>
        <v>-0.19025539100344407</v>
      </c>
      <c r="X823">
        <f t="shared" si="224"/>
        <v>-7.8424900092644939E-2</v>
      </c>
      <c r="Y823">
        <f t="shared" si="224"/>
        <v>-0.14084040599999997</v>
      </c>
      <c r="Z823">
        <f t="shared" si="224"/>
        <v>-0.39124075479999992</v>
      </c>
      <c r="AA823">
        <f t="shared" si="223"/>
        <v>-9.2513899999999996E-2</v>
      </c>
      <c r="AB823">
        <f t="shared" si="223"/>
        <v>-0.24088399999999996</v>
      </c>
      <c r="AC823">
        <f t="shared" si="223"/>
        <v>0.32311376521755875</v>
      </c>
      <c r="AD823">
        <f t="shared" si="223"/>
        <v>-0.16800013757908527</v>
      </c>
      <c r="AE823">
        <f t="shared" si="223"/>
        <v>-0.54763023279999989</v>
      </c>
      <c r="AF823">
        <f t="shared" si="223"/>
        <v>-0.75775108645147027</v>
      </c>
      <c r="AG823">
        <f t="shared" si="223"/>
        <v>0.10782041053683195</v>
      </c>
      <c r="AH823">
        <f t="shared" si="223"/>
        <v>1.6908322199999997E-3</v>
      </c>
      <c r="AI823">
        <f t="shared" si="223"/>
        <v>7.8557488004080602E-3</v>
      </c>
      <c r="AJ823">
        <f t="shared" si="223"/>
        <v>5.5622747971745268E-2</v>
      </c>
      <c r="AK823">
        <f t="shared" si="223"/>
        <v>8.9739299729485109E-4</v>
      </c>
      <c r="AL823">
        <f t="shared" si="223"/>
        <v>0.11658167642568694</v>
      </c>
      <c r="AM823">
        <f t="shared" si="223"/>
        <v>0.89558811999999988</v>
      </c>
      <c r="AN823">
        <f t="shared" si="223"/>
        <v>7.50025946666331E-3</v>
      </c>
      <c r="AO823">
        <f t="shared" si="223"/>
        <v>-1.5516741733005879E-2</v>
      </c>
      <c r="AP823">
        <f t="shared" si="220"/>
        <v>-2.5575976995638086E-2</v>
      </c>
      <c r="AQ823">
        <f t="shared" si="219"/>
        <v>-0.116414572889268</v>
      </c>
      <c r="AR823">
        <f t="shared" si="219"/>
        <v>7.8719009357651457E-2</v>
      </c>
      <c r="AS823">
        <f t="shared" si="219"/>
        <v>-0.48856434463747217</v>
      </c>
      <c r="AT823">
        <f t="shared" si="219"/>
        <v>-0.27501618945695983</v>
      </c>
      <c r="AU823">
        <f t="shared" si="219"/>
        <v>1.8056776203199996</v>
      </c>
      <c r="AV823">
        <f t="shared" si="219"/>
        <v>0.47383174150333707</v>
      </c>
      <c r="AW823">
        <f t="shared" si="219"/>
        <v>-0.32741411753791982</v>
      </c>
    </row>
    <row r="824" spans="1:49" x14ac:dyDescent="0.25">
      <c r="A824">
        <v>0.7</v>
      </c>
      <c r="B824">
        <v>7.5</v>
      </c>
      <c r="C824">
        <v>25</v>
      </c>
      <c r="D824">
        <v>1.6</v>
      </c>
      <c r="E824">
        <f t="shared" si="212"/>
        <v>0.75653382352941168</v>
      </c>
      <c r="F824" t="str">
        <f t="shared" si="213"/>
        <v/>
      </c>
      <c r="G824">
        <f t="shared" si="210"/>
        <v>4369859.5283491071</v>
      </c>
      <c r="H824">
        <f t="shared" si="211"/>
        <v>7816311.6595317777</v>
      </c>
      <c r="I824">
        <f t="shared" si="214"/>
        <v>0.46623053641339596</v>
      </c>
      <c r="J824">
        <f t="shared" si="215"/>
        <v>0.11119207697352929</v>
      </c>
      <c r="K824">
        <f t="shared" si="224"/>
        <v>5.3671799999999999E-2</v>
      </c>
      <c r="L824">
        <f t="shared" si="224"/>
        <v>-0.2287429946673529</v>
      </c>
      <c r="M824">
        <f t="shared" si="224"/>
        <v>0.69338</v>
      </c>
      <c r="N824">
        <f t="shared" si="224"/>
        <v>-4.2687072581797478E-2</v>
      </c>
      <c r="O824">
        <f t="shared" si="224"/>
        <v>-0.57803163443200001</v>
      </c>
      <c r="P824">
        <f t="shared" si="224"/>
        <v>5.7666263940357759E-2</v>
      </c>
      <c r="Q824">
        <f t="shared" si="224"/>
        <v>-7.3963313037312042E-3</v>
      </c>
      <c r="R824">
        <f t="shared" si="224"/>
        <v>-1.2172760701129499E-2</v>
      </c>
      <c r="S824">
        <f t="shared" si="224"/>
        <v>1.4439699456000001</v>
      </c>
      <c r="T824">
        <f t="shared" si="224"/>
        <v>6.7254513899999993E-2</v>
      </c>
      <c r="U824">
        <f t="shared" si="224"/>
        <v>-0.27946776166400006</v>
      </c>
      <c r="V824">
        <f t="shared" si="224"/>
        <v>0.2464949397910588</v>
      </c>
      <c r="W824">
        <f t="shared" si="224"/>
        <v>-0.21743473257536464</v>
      </c>
      <c r="X824">
        <f t="shared" si="224"/>
        <v>-7.8424900092644939E-2</v>
      </c>
      <c r="Y824">
        <f t="shared" si="224"/>
        <v>-0.14084040599999997</v>
      </c>
      <c r="Z824">
        <f t="shared" si="224"/>
        <v>-0.51100833280000002</v>
      </c>
      <c r="AA824">
        <f t="shared" si="223"/>
        <v>-9.2513899999999996E-2</v>
      </c>
      <c r="AB824">
        <f t="shared" si="223"/>
        <v>-0.31462400000000007</v>
      </c>
      <c r="AC824">
        <f t="shared" si="223"/>
        <v>0.36927287453435292</v>
      </c>
      <c r="AD824">
        <f t="shared" si="223"/>
        <v>-0.16800013757908527</v>
      </c>
      <c r="AE824">
        <f t="shared" si="223"/>
        <v>-0.71527214080000012</v>
      </c>
      <c r="AF824">
        <f t="shared" si="223"/>
        <v>-0.86600124165882342</v>
      </c>
      <c r="AG824">
        <f t="shared" si="223"/>
        <v>0.27456464276684822</v>
      </c>
      <c r="AH824">
        <f t="shared" si="223"/>
        <v>1.9323796799999998E-3</v>
      </c>
      <c r="AI824">
        <f t="shared" si="223"/>
        <v>1.5316069298016989E-2</v>
      </c>
      <c r="AJ824">
        <f t="shared" si="223"/>
        <v>5.5622747971745268E-2</v>
      </c>
      <c r="AK824">
        <f t="shared" si="223"/>
        <v>1.5309128350352822E-3</v>
      </c>
      <c r="AL824">
        <f t="shared" si="223"/>
        <v>0.13323620162935651</v>
      </c>
      <c r="AM824">
        <f t="shared" si="223"/>
        <v>1.02352928</v>
      </c>
      <c r="AN824">
        <f t="shared" si="223"/>
        <v>1.9099408459584886E-2</v>
      </c>
      <c r="AO824">
        <f t="shared" si="223"/>
        <v>-1.5516741733005879E-2</v>
      </c>
      <c r="AP824">
        <f t="shared" si="220"/>
        <v>-2.5575976995638086E-2</v>
      </c>
      <c r="AQ824">
        <f t="shared" si="219"/>
        <v>-0.15205168703904395</v>
      </c>
      <c r="AR824">
        <f t="shared" si="219"/>
        <v>8.9964582123030226E-2</v>
      </c>
      <c r="AS824">
        <f t="shared" si="219"/>
        <v>-0.63812485830200472</v>
      </c>
      <c r="AT824">
        <f t="shared" si="219"/>
        <v>-0.46916547772416012</v>
      </c>
      <c r="AU824">
        <f t="shared" si="219"/>
        <v>2.6953555148800006</v>
      </c>
      <c r="AV824">
        <f t="shared" si="219"/>
        <v>0.61888227461660372</v>
      </c>
      <c r="AW824">
        <f t="shared" si="219"/>
        <v>-0.72953995722752041</v>
      </c>
    </row>
    <row r="825" spans="1:49" x14ac:dyDescent="0.25">
      <c r="A825">
        <v>0.7</v>
      </c>
      <c r="B825">
        <v>7.7</v>
      </c>
      <c r="C825">
        <v>21</v>
      </c>
      <c r="D825">
        <v>0.4</v>
      </c>
      <c r="E825">
        <f t="shared" si="212"/>
        <v>0.6189822192513369</v>
      </c>
      <c r="F825" t="str">
        <f t="shared" si="213"/>
        <v/>
      </c>
      <c r="G825">
        <f t="shared" si="210"/>
        <v>-879981.76263750216</v>
      </c>
      <c r="H825">
        <f t="shared" si="211"/>
        <v>-207072.39566586245</v>
      </c>
      <c r="I825">
        <f t="shared" si="214"/>
        <v>-8.4506295268816728E-2</v>
      </c>
      <c r="J825">
        <f t="shared" si="215"/>
        <v>-2.5825389123579692E-3</v>
      </c>
      <c r="K825">
        <f t="shared" si="224"/>
        <v>5.3671799999999999E-2</v>
      </c>
      <c r="L825">
        <f t="shared" si="224"/>
        <v>-0.18715335927328874</v>
      </c>
      <c r="M825">
        <f t="shared" si="224"/>
        <v>0.173345</v>
      </c>
      <c r="N825">
        <f t="shared" si="224"/>
        <v>-2.8575643629137164E-2</v>
      </c>
      <c r="O825">
        <f t="shared" si="224"/>
        <v>-3.6126977152E-2</v>
      </c>
      <c r="P825">
        <f t="shared" si="224"/>
        <v>7.8960755846207396E-3</v>
      </c>
      <c r="Q825">
        <f t="shared" si="224"/>
        <v>-1.805744947200001E-6</v>
      </c>
      <c r="R825">
        <f t="shared" si="224"/>
        <v>-1.3637299870246345E-3</v>
      </c>
      <c r="S825">
        <f t="shared" si="224"/>
        <v>9.0248121600000009E-2</v>
      </c>
      <c r="T825">
        <f t="shared" si="224"/>
        <v>6.7254513899999993E-2</v>
      </c>
      <c r="U825">
        <f t="shared" si="224"/>
        <v>-4.3666837760000009E-3</v>
      </c>
      <c r="V825">
        <f t="shared" si="224"/>
        <v>5.0419419502716577E-2</v>
      </c>
      <c r="W825">
        <f t="shared" si="224"/>
        <v>-4.4475286208597316E-2</v>
      </c>
      <c r="X825">
        <f t="shared" si="224"/>
        <v>-5.249931328515902E-2</v>
      </c>
      <c r="Y825">
        <f t="shared" si="224"/>
        <v>-0.14084040599999997</v>
      </c>
      <c r="Z825">
        <f t="shared" si="224"/>
        <v>-3.1938020800000001E-2</v>
      </c>
      <c r="AA825">
        <f t="shared" si="223"/>
        <v>-9.2513899999999996E-2</v>
      </c>
      <c r="AB825">
        <f t="shared" si="223"/>
        <v>-1.9664000000000004E-2</v>
      </c>
      <c r="AC825">
        <f t="shared" si="223"/>
        <v>7.5533087972935828E-2</v>
      </c>
      <c r="AD825">
        <f t="shared" si="223"/>
        <v>-0.11246290201575132</v>
      </c>
      <c r="AE825">
        <f t="shared" si="223"/>
        <v>-4.4704508800000008E-2</v>
      </c>
      <c r="AF825">
        <f t="shared" si="223"/>
        <v>-0.17713661761203209</v>
      </c>
      <c r="AG825">
        <f t="shared" si="223"/>
        <v>1.6758095872000014E-5</v>
      </c>
      <c r="AH825">
        <f t="shared" si="223"/>
        <v>4.8309491999999995E-4</v>
      </c>
      <c r="AI825">
        <f t="shared" si="223"/>
        <v>1.0012603411829936E-5</v>
      </c>
      <c r="AJ825">
        <f t="shared" si="223"/>
        <v>4.5509521067791589E-2</v>
      </c>
      <c r="AK825">
        <f t="shared" si="223"/>
        <v>2.6798457431897402E-6</v>
      </c>
      <c r="AL825">
        <f t="shared" si="223"/>
        <v>2.2297794074334465E-2</v>
      </c>
      <c r="AM825">
        <f t="shared" si="223"/>
        <v>0.25588232</v>
      </c>
      <c r="AN825">
        <f t="shared" si="223"/>
        <v>9.5378349241091085E-7</v>
      </c>
      <c r="AO825">
        <f t="shared" si="223"/>
        <v>-1.2695515963368448E-2</v>
      </c>
      <c r="AP825">
        <f t="shared" si="220"/>
        <v>-1.1461237966558404E-2</v>
      </c>
      <c r="AQ825">
        <f t="shared" si="219"/>
        <v>-6.3616666581418199E-3</v>
      </c>
      <c r="AR825">
        <f t="shared" si="219"/>
        <v>1.2318591353810868E-2</v>
      </c>
      <c r="AS825">
        <f t="shared" si="219"/>
        <v>-3.2631384799534334E-2</v>
      </c>
      <c r="AT825">
        <f t="shared" si="219"/>
        <v>-1.8326776473600005E-3</v>
      </c>
      <c r="AU825">
        <f t="shared" si="219"/>
        <v>4.2114929920000009E-2</v>
      </c>
      <c r="AV825">
        <f t="shared" si="219"/>
        <v>3.1647389042894512E-2</v>
      </c>
      <c r="AW825">
        <f t="shared" si="219"/>
        <v>-1.781103411200001E-4</v>
      </c>
    </row>
    <row r="826" spans="1:49" x14ac:dyDescent="0.25">
      <c r="A826">
        <v>0.7</v>
      </c>
      <c r="B826">
        <v>7.7</v>
      </c>
      <c r="C826">
        <v>21</v>
      </c>
      <c r="D826">
        <v>0.6</v>
      </c>
      <c r="E826">
        <f t="shared" si="212"/>
        <v>0.6189822192513369</v>
      </c>
      <c r="F826" t="str">
        <f t="shared" si="213"/>
        <v/>
      </c>
      <c r="G826">
        <f t="shared" si="210"/>
        <v>268074.66765553021</v>
      </c>
      <c r="H826">
        <f t="shared" si="211"/>
        <v>563756.66460131819</v>
      </c>
      <c r="I826">
        <f t="shared" si="214"/>
        <v>2.5743711950448903E-2</v>
      </c>
      <c r="J826">
        <f t="shared" si="215"/>
        <v>7.0309879728409673E-3</v>
      </c>
      <c r="K826">
        <f t="shared" si="224"/>
        <v>5.3671799999999999E-2</v>
      </c>
      <c r="L826">
        <f t="shared" si="224"/>
        <v>-0.18715335927328874</v>
      </c>
      <c r="M826">
        <f t="shared" si="224"/>
        <v>0.26001749999999996</v>
      </c>
      <c r="N826">
        <f t="shared" si="224"/>
        <v>-2.8575643629137164E-2</v>
      </c>
      <c r="O826">
        <f t="shared" si="224"/>
        <v>-8.128569859199998E-2</v>
      </c>
      <c r="P826">
        <f t="shared" si="224"/>
        <v>1.1844113376931109E-2</v>
      </c>
      <c r="Q826">
        <f t="shared" si="224"/>
        <v>-2.0568563539199999E-5</v>
      </c>
      <c r="R826">
        <f t="shared" si="224"/>
        <v>-2.0455949805369515E-3</v>
      </c>
      <c r="S826">
        <f t="shared" si="224"/>
        <v>0.20305827359999998</v>
      </c>
      <c r="T826">
        <f t="shared" si="224"/>
        <v>6.7254513899999993E-2</v>
      </c>
      <c r="U826">
        <f t="shared" si="224"/>
        <v>-1.4737557743999999E-2</v>
      </c>
      <c r="V826">
        <f t="shared" si="224"/>
        <v>7.5629129254074862E-2</v>
      </c>
      <c r="W826">
        <f t="shared" si="224"/>
        <v>-6.6712929312895977E-2</v>
      </c>
      <c r="X826">
        <f t="shared" si="224"/>
        <v>-5.249931328515902E-2</v>
      </c>
      <c r="Y826">
        <f t="shared" si="224"/>
        <v>-0.14084040599999997</v>
      </c>
      <c r="Z826">
        <f t="shared" si="224"/>
        <v>-7.1860546799999994E-2</v>
      </c>
      <c r="AA826">
        <f t="shared" si="223"/>
        <v>-9.2513899999999996E-2</v>
      </c>
      <c r="AB826">
        <f t="shared" si="223"/>
        <v>-4.4243999999999999E-2</v>
      </c>
      <c r="AC826">
        <f t="shared" si="223"/>
        <v>0.11329963195940373</v>
      </c>
      <c r="AD826">
        <f t="shared" si="223"/>
        <v>-0.11246290201575132</v>
      </c>
      <c r="AE826">
        <f t="shared" si="223"/>
        <v>-0.10058514479999998</v>
      </c>
      <c r="AF826">
        <f t="shared" si="223"/>
        <v>-0.2657049264180481</v>
      </c>
      <c r="AG826">
        <f t="shared" si="223"/>
        <v>2.86327778688E-4</v>
      </c>
      <c r="AH826">
        <f t="shared" si="223"/>
        <v>7.2464237999999984E-4</v>
      </c>
      <c r="AI826">
        <f t="shared" si="223"/>
        <v>7.6033207158583536E-5</v>
      </c>
      <c r="AJ826">
        <f t="shared" si="223"/>
        <v>4.5509521067791589E-2</v>
      </c>
      <c r="AK826">
        <f t="shared" si="223"/>
        <v>1.3566719074898054E-5</v>
      </c>
      <c r="AL826">
        <f t="shared" si="223"/>
        <v>3.344669111150169E-2</v>
      </c>
      <c r="AM826">
        <f t="shared" si="223"/>
        <v>0.38382347999999999</v>
      </c>
      <c r="AN826">
        <f t="shared" si="223"/>
        <v>1.6296285139864534E-5</v>
      </c>
      <c r="AO826">
        <f t="shared" si="223"/>
        <v>-1.2695515963368448E-2</v>
      </c>
      <c r="AP826">
        <f t="shared" si="220"/>
        <v>-1.1461237966558404E-2</v>
      </c>
      <c r="AQ826">
        <f t="shared" si="219"/>
        <v>-1.4313749980819093E-2</v>
      </c>
      <c r="AR826">
        <f t="shared" si="219"/>
        <v>1.8477887030716303E-2</v>
      </c>
      <c r="AS826">
        <f t="shared" si="219"/>
        <v>-7.3420615798952232E-2</v>
      </c>
      <c r="AT826">
        <f t="shared" si="219"/>
        <v>-9.277930589759998E-3</v>
      </c>
      <c r="AU826">
        <f t="shared" si="219"/>
        <v>0.14213788848</v>
      </c>
      <c r="AV826">
        <f t="shared" si="219"/>
        <v>7.1206625346512634E-2</v>
      </c>
      <c r="AW826">
        <f t="shared" si="219"/>
        <v>-2.0287881043199998E-3</v>
      </c>
    </row>
    <row r="827" spans="1:49" x14ac:dyDescent="0.25">
      <c r="A827">
        <v>0.7</v>
      </c>
      <c r="B827">
        <v>7.7</v>
      </c>
      <c r="C827">
        <v>21</v>
      </c>
      <c r="D827">
        <v>0.8</v>
      </c>
      <c r="E827">
        <f t="shared" si="212"/>
        <v>0.6189822192513369</v>
      </c>
      <c r="F827">
        <f t="shared" si="213"/>
        <v>0.9202503753276553</v>
      </c>
      <c r="G827">
        <f t="shared" si="210"/>
        <v>1428525.806277229</v>
      </c>
      <c r="H827">
        <f t="shared" si="211"/>
        <v>1660593.4248385162</v>
      </c>
      <c r="I827">
        <f t="shared" si="214"/>
        <v>0.13718400620322505</v>
      </c>
      <c r="J827">
        <f t="shared" si="215"/>
        <v>2.0710375825135918E-2</v>
      </c>
      <c r="K827">
        <f t="shared" si="224"/>
        <v>5.3671799999999999E-2</v>
      </c>
      <c r="L827">
        <f t="shared" si="224"/>
        <v>-0.18715335927328874</v>
      </c>
      <c r="M827">
        <f t="shared" si="224"/>
        <v>0.34669</v>
      </c>
      <c r="N827">
        <f t="shared" si="224"/>
        <v>-2.8575643629137164E-2</v>
      </c>
      <c r="O827">
        <f t="shared" si="224"/>
        <v>-0.144507908608</v>
      </c>
      <c r="P827">
        <f t="shared" si="224"/>
        <v>1.5792151169241479E-2</v>
      </c>
      <c r="Q827">
        <f t="shared" si="224"/>
        <v>-1.1556767662080007E-4</v>
      </c>
      <c r="R827">
        <f t="shared" si="224"/>
        <v>-2.727459974049269E-3</v>
      </c>
      <c r="S827">
        <f t="shared" si="224"/>
        <v>0.36099248640000003</v>
      </c>
      <c r="T827">
        <f t="shared" si="224"/>
        <v>6.7254513899999993E-2</v>
      </c>
      <c r="U827">
        <f t="shared" si="224"/>
        <v>-3.4933470208000007E-2</v>
      </c>
      <c r="V827">
        <f t="shared" si="224"/>
        <v>0.10083883900543315</v>
      </c>
      <c r="W827">
        <f t="shared" si="224"/>
        <v>-8.8950572417194632E-2</v>
      </c>
      <c r="X827">
        <f t="shared" si="224"/>
        <v>-5.249931328515902E-2</v>
      </c>
      <c r="Y827">
        <f t="shared" si="224"/>
        <v>-0.14084040599999997</v>
      </c>
      <c r="Z827">
        <f t="shared" si="224"/>
        <v>-0.12775208320000001</v>
      </c>
      <c r="AA827">
        <f t="shared" si="223"/>
        <v>-9.2513899999999996E-2</v>
      </c>
      <c r="AB827">
        <f t="shared" si="223"/>
        <v>-7.8656000000000018E-2</v>
      </c>
      <c r="AC827">
        <f t="shared" si="223"/>
        <v>0.15106617594587166</v>
      </c>
      <c r="AD827">
        <f t="shared" si="223"/>
        <v>-0.11246290201575132</v>
      </c>
      <c r="AE827">
        <f t="shared" si="223"/>
        <v>-0.17881803520000003</v>
      </c>
      <c r="AF827">
        <f t="shared" si="223"/>
        <v>-0.35427323522406418</v>
      </c>
      <c r="AG827">
        <f t="shared" si="223"/>
        <v>2.1450362716160017E-3</v>
      </c>
      <c r="AH827">
        <f t="shared" si="223"/>
        <v>9.661898399999999E-4</v>
      </c>
      <c r="AI827">
        <f t="shared" si="223"/>
        <v>3.2040330917855795E-4</v>
      </c>
      <c r="AJ827">
        <f t="shared" si="223"/>
        <v>4.5509521067791589E-2</v>
      </c>
      <c r="AK827">
        <f t="shared" si="223"/>
        <v>4.2877531891035844E-5</v>
      </c>
      <c r="AL827">
        <f t="shared" si="223"/>
        <v>4.459558814866893E-2</v>
      </c>
      <c r="AM827">
        <f t="shared" si="223"/>
        <v>0.51176463999999999</v>
      </c>
      <c r="AN827">
        <f t="shared" si="223"/>
        <v>1.2208428702859659E-4</v>
      </c>
      <c r="AO827">
        <f t="shared" si="223"/>
        <v>-1.2695515963368448E-2</v>
      </c>
      <c r="AP827">
        <f t="shared" si="220"/>
        <v>-1.1461237966558404E-2</v>
      </c>
      <c r="AQ827">
        <f t="shared" si="219"/>
        <v>-2.544666663256728E-2</v>
      </c>
      <c r="AR827">
        <f t="shared" si="219"/>
        <v>2.4637182707621736E-2</v>
      </c>
      <c r="AS827">
        <f t="shared" si="219"/>
        <v>-0.13052553919813734</v>
      </c>
      <c r="AT827">
        <f t="shared" si="219"/>
        <v>-2.9322842357760007E-2</v>
      </c>
      <c r="AU827">
        <f t="shared" si="219"/>
        <v>0.33691943936000007</v>
      </c>
      <c r="AV827">
        <f t="shared" si="219"/>
        <v>0.12658955617157805</v>
      </c>
      <c r="AW827">
        <f t="shared" si="219"/>
        <v>-1.1399061831680006E-2</v>
      </c>
    </row>
    <row r="828" spans="1:49" x14ac:dyDescent="0.25">
      <c r="A828">
        <v>0.7</v>
      </c>
      <c r="B828">
        <v>7.7</v>
      </c>
      <c r="C828">
        <v>21</v>
      </c>
      <c r="D828">
        <v>1</v>
      </c>
      <c r="E828">
        <f t="shared" si="212"/>
        <v>0.6189822192513369</v>
      </c>
      <c r="F828" t="str">
        <f t="shared" si="213"/>
        <v/>
      </c>
      <c r="G828">
        <f t="shared" si="210"/>
        <v>2565664.0760895512</v>
      </c>
      <c r="H828">
        <f t="shared" si="211"/>
        <v>3178995.3466119324</v>
      </c>
      <c r="I828">
        <f t="shared" si="214"/>
        <v>0.24638552204170364</v>
      </c>
      <c r="J828">
        <f t="shared" si="215"/>
        <v>3.9647385922351071E-2</v>
      </c>
      <c r="K828">
        <f t="shared" si="224"/>
        <v>5.3671799999999999E-2</v>
      </c>
      <c r="L828">
        <f t="shared" si="224"/>
        <v>-0.18715335927328874</v>
      </c>
      <c r="M828">
        <f t="shared" si="224"/>
        <v>0.43336249999999998</v>
      </c>
      <c r="N828">
        <f t="shared" si="224"/>
        <v>-2.8575643629137164E-2</v>
      </c>
      <c r="O828">
        <f t="shared" si="224"/>
        <v>-0.22579360719999997</v>
      </c>
      <c r="P828">
        <f t="shared" si="224"/>
        <v>1.9740188961551851E-2</v>
      </c>
      <c r="Q828">
        <f t="shared" si="224"/>
        <v>-4.408557E-4</v>
      </c>
      <c r="R828">
        <f t="shared" si="224"/>
        <v>-3.409324967561586E-3</v>
      </c>
      <c r="S828">
        <f t="shared" si="224"/>
        <v>0.56405075999999998</v>
      </c>
      <c r="T828">
        <f t="shared" si="224"/>
        <v>6.7254513899999993E-2</v>
      </c>
      <c r="U828">
        <f t="shared" si="224"/>
        <v>-6.8229433999999992E-2</v>
      </c>
      <c r="V828">
        <f t="shared" si="224"/>
        <v>0.12604854875679145</v>
      </c>
      <c r="W828">
        <f t="shared" si="224"/>
        <v>-0.1111882155214933</v>
      </c>
      <c r="X828">
        <f t="shared" si="224"/>
        <v>-5.249931328515902E-2</v>
      </c>
      <c r="Y828">
        <f t="shared" si="224"/>
        <v>-0.14084040599999997</v>
      </c>
      <c r="Z828">
        <f t="shared" si="224"/>
        <v>-0.19961262999999999</v>
      </c>
      <c r="AA828">
        <f t="shared" si="223"/>
        <v>-9.2513899999999996E-2</v>
      </c>
      <c r="AB828">
        <f t="shared" si="223"/>
        <v>-0.1229</v>
      </c>
      <c r="AC828">
        <f t="shared" si="223"/>
        <v>0.18883271993233958</v>
      </c>
      <c r="AD828">
        <f t="shared" si="223"/>
        <v>-0.11246290201575132</v>
      </c>
      <c r="AE828">
        <f t="shared" si="223"/>
        <v>-0.27940317999999997</v>
      </c>
      <c r="AF828">
        <f t="shared" si="223"/>
        <v>-0.44284154403008019</v>
      </c>
      <c r="AG828">
        <f t="shared" si="223"/>
        <v>1.0228330000000001E-2</v>
      </c>
      <c r="AH828">
        <f t="shared" si="223"/>
        <v>1.2077372999999998E-3</v>
      </c>
      <c r="AI828">
        <f t="shared" si="223"/>
        <v>9.7779330193651661E-4</v>
      </c>
      <c r="AJ828">
        <f t="shared" si="223"/>
        <v>4.5509521067791589E-2</v>
      </c>
      <c r="AK828">
        <f t="shared" si="223"/>
        <v>1.0468147434334918E-4</v>
      </c>
      <c r="AL828">
        <f t="shared" si="223"/>
        <v>5.5744485185836155E-2</v>
      </c>
      <c r="AM828">
        <f t="shared" si="223"/>
        <v>0.63970579999999999</v>
      </c>
      <c r="AN828">
        <f t="shared" si="223"/>
        <v>5.8214324487970584E-4</v>
      </c>
      <c r="AO828">
        <f t="shared" si="223"/>
        <v>-1.2695515963368448E-2</v>
      </c>
      <c r="AP828">
        <f t="shared" si="220"/>
        <v>-1.1461237966558404E-2</v>
      </c>
      <c r="AQ828">
        <f t="shared" si="219"/>
        <v>-3.9760416613386369E-2</v>
      </c>
      <c r="AR828">
        <f t="shared" si="219"/>
        <v>3.0796478384527169E-2</v>
      </c>
      <c r="AS828">
        <f t="shared" si="219"/>
        <v>-0.20394615499708954</v>
      </c>
      <c r="AT828">
        <f t="shared" si="219"/>
        <v>-7.1588970599999982E-2</v>
      </c>
      <c r="AU828">
        <f t="shared" si="219"/>
        <v>0.65804578000000002</v>
      </c>
      <c r="AV828">
        <f t="shared" si="219"/>
        <v>0.19779618151809067</v>
      </c>
      <c r="AW828">
        <f t="shared" si="219"/>
        <v>-4.3483969999999997E-2</v>
      </c>
    </row>
    <row r="829" spans="1:49" x14ac:dyDescent="0.25">
      <c r="A829">
        <v>0.7</v>
      </c>
      <c r="B829">
        <v>7.7</v>
      </c>
      <c r="C829">
        <v>21</v>
      </c>
      <c r="D829">
        <v>1.2</v>
      </c>
      <c r="E829">
        <f t="shared" si="212"/>
        <v>0.6189822192513369</v>
      </c>
      <c r="F829" t="str">
        <f t="shared" si="213"/>
        <v/>
      </c>
      <c r="G829">
        <f t="shared" si="210"/>
        <v>3642054.3191524921</v>
      </c>
      <c r="H829">
        <f t="shared" si="211"/>
        <v>5125880.8585966378</v>
      </c>
      <c r="I829">
        <f t="shared" si="214"/>
        <v>0.34975329120105253</v>
      </c>
      <c r="J829">
        <f t="shared" si="215"/>
        <v>6.392830263478258E-2</v>
      </c>
      <c r="K829">
        <f t="shared" si="224"/>
        <v>5.3671799999999999E-2</v>
      </c>
      <c r="L829">
        <f t="shared" si="224"/>
        <v>-0.18715335927328874</v>
      </c>
      <c r="M829">
        <f t="shared" si="224"/>
        <v>0.52003499999999991</v>
      </c>
      <c r="N829">
        <f t="shared" si="224"/>
        <v>-2.8575643629137164E-2</v>
      </c>
      <c r="O829">
        <f t="shared" si="224"/>
        <v>-0.32514279436799992</v>
      </c>
      <c r="P829">
        <f t="shared" si="224"/>
        <v>2.3688226753862219E-2</v>
      </c>
      <c r="Q829">
        <f t="shared" si="224"/>
        <v>-1.3163880665087999E-3</v>
      </c>
      <c r="R829">
        <f t="shared" si="224"/>
        <v>-4.091189961073903E-3</v>
      </c>
      <c r="S829">
        <f t="shared" si="224"/>
        <v>0.81223309439999991</v>
      </c>
      <c r="T829">
        <f t="shared" si="224"/>
        <v>6.7254513899999993E-2</v>
      </c>
      <c r="U829">
        <f t="shared" si="224"/>
        <v>-0.11790046195199999</v>
      </c>
      <c r="V829">
        <f t="shared" si="224"/>
        <v>0.15125825850814972</v>
      </c>
      <c r="W829">
        <f t="shared" si="224"/>
        <v>-0.13342585862579195</v>
      </c>
      <c r="X829">
        <f t="shared" si="224"/>
        <v>-5.249931328515902E-2</v>
      </c>
      <c r="Y829">
        <f t="shared" si="224"/>
        <v>-0.14084040599999997</v>
      </c>
      <c r="Z829">
        <f t="shared" si="224"/>
        <v>-0.28744218719999998</v>
      </c>
      <c r="AA829">
        <f t="shared" si="223"/>
        <v>-9.2513899999999996E-2</v>
      </c>
      <c r="AB829">
        <f t="shared" si="223"/>
        <v>-0.17697599999999999</v>
      </c>
      <c r="AC829">
        <f t="shared" si="223"/>
        <v>0.22659926391880747</v>
      </c>
      <c r="AD829">
        <f t="shared" si="223"/>
        <v>-0.11246290201575132</v>
      </c>
      <c r="AE829">
        <f t="shared" si="223"/>
        <v>-0.40234057919999994</v>
      </c>
      <c r="AF829">
        <f t="shared" si="223"/>
        <v>-0.53140985283609621</v>
      </c>
      <c r="AG829">
        <f t="shared" si="223"/>
        <v>3.6649955672064E-2</v>
      </c>
      <c r="AH829">
        <f t="shared" si="223"/>
        <v>1.4492847599999997E-3</v>
      </c>
      <c r="AI829">
        <f t="shared" si="223"/>
        <v>2.4330626290746732E-3</v>
      </c>
      <c r="AJ829">
        <f t="shared" si="223"/>
        <v>4.5509521067791589E-2</v>
      </c>
      <c r="AK829">
        <f t="shared" si="223"/>
        <v>2.1706750519836886E-4</v>
      </c>
      <c r="AL829">
        <f t="shared" si="223"/>
        <v>6.6893382223003381E-2</v>
      </c>
      <c r="AM829">
        <f t="shared" si="223"/>
        <v>0.76764695999999999</v>
      </c>
      <c r="AN829">
        <f t="shared" si="223"/>
        <v>2.0859244979026604E-3</v>
      </c>
      <c r="AO829">
        <f t="shared" si="223"/>
        <v>-1.2695515963368448E-2</v>
      </c>
      <c r="AP829">
        <f t="shared" si="220"/>
        <v>-1.1461237966558404E-2</v>
      </c>
      <c r="AQ829">
        <f t="shared" si="219"/>
        <v>-5.7254999923276373E-2</v>
      </c>
      <c r="AR829">
        <f t="shared" si="219"/>
        <v>3.6955774061432606E-2</v>
      </c>
      <c r="AS829">
        <f t="shared" si="219"/>
        <v>-0.29368246319580893</v>
      </c>
      <c r="AT829">
        <f t="shared" si="219"/>
        <v>-0.14844688943615997</v>
      </c>
      <c r="AU829">
        <f t="shared" si="219"/>
        <v>1.13710310784</v>
      </c>
      <c r="AV829">
        <f t="shared" si="219"/>
        <v>0.28482650138605053</v>
      </c>
      <c r="AW829">
        <f t="shared" si="219"/>
        <v>-0.12984243867647999</v>
      </c>
    </row>
    <row r="830" spans="1:49" x14ac:dyDescent="0.25">
      <c r="A830">
        <v>0.7</v>
      </c>
      <c r="B830">
        <v>7.7</v>
      </c>
      <c r="C830">
        <v>21</v>
      </c>
      <c r="D830">
        <v>1.4</v>
      </c>
      <c r="E830">
        <f t="shared" si="212"/>
        <v>0.6189822192513369</v>
      </c>
      <c r="F830" t="str">
        <f t="shared" si="213"/>
        <v/>
      </c>
      <c r="G830">
        <f t="shared" si="210"/>
        <v>4617581.8644454554</v>
      </c>
      <c r="H830">
        <f t="shared" si="211"/>
        <v>7405315.000237803</v>
      </c>
      <c r="I830">
        <f t="shared" si="214"/>
        <v>0.4434350267614639</v>
      </c>
      <c r="J830">
        <f t="shared" si="215"/>
        <v>9.2356656641197687E-2</v>
      </c>
      <c r="K830">
        <f t="shared" si="224"/>
        <v>5.3671799999999999E-2</v>
      </c>
      <c r="L830">
        <f t="shared" si="224"/>
        <v>-0.18715335927328874</v>
      </c>
      <c r="M830">
        <f t="shared" si="224"/>
        <v>0.60670749999999996</v>
      </c>
      <c r="N830">
        <f t="shared" si="224"/>
        <v>-2.8575643629137164E-2</v>
      </c>
      <c r="O830">
        <f t="shared" si="224"/>
        <v>-0.44255547011199986</v>
      </c>
      <c r="P830">
        <f t="shared" si="224"/>
        <v>2.7636264546172587E-2</v>
      </c>
      <c r="Q830">
        <f t="shared" si="224"/>
        <v>-3.3194388639551987E-3</v>
      </c>
      <c r="R830">
        <f t="shared" si="224"/>
        <v>-4.7730549545862196E-3</v>
      </c>
      <c r="S830">
        <f t="shared" si="224"/>
        <v>1.1055394895999999</v>
      </c>
      <c r="T830">
        <f t="shared" si="224"/>
        <v>6.7254513899999993E-2</v>
      </c>
      <c r="U830">
        <f t="shared" si="224"/>
        <v>-0.18722156689599992</v>
      </c>
      <c r="V830">
        <f t="shared" si="224"/>
        <v>0.176467968259508</v>
      </c>
      <c r="W830">
        <f t="shared" si="224"/>
        <v>-0.15566350173009061</v>
      </c>
      <c r="X830">
        <f t="shared" si="224"/>
        <v>-5.249931328515902E-2</v>
      </c>
      <c r="Y830">
        <f t="shared" si="224"/>
        <v>-0.14084040599999997</v>
      </c>
      <c r="Z830">
        <f t="shared" si="224"/>
        <v>-0.39124075479999992</v>
      </c>
      <c r="AA830">
        <f t="shared" si="223"/>
        <v>-9.2513899999999996E-2</v>
      </c>
      <c r="AB830">
        <f t="shared" si="223"/>
        <v>-0.24088399999999996</v>
      </c>
      <c r="AC830">
        <f t="shared" si="223"/>
        <v>0.26436580790527536</v>
      </c>
      <c r="AD830">
        <f t="shared" si="223"/>
        <v>-0.11246290201575132</v>
      </c>
      <c r="AE830">
        <f t="shared" si="223"/>
        <v>-0.54763023279999989</v>
      </c>
      <c r="AF830">
        <f t="shared" si="223"/>
        <v>-0.61997816164211217</v>
      </c>
      <c r="AG830">
        <f t="shared" si="223"/>
        <v>0.10782041053683195</v>
      </c>
      <c r="AH830">
        <f t="shared" si="223"/>
        <v>1.6908322199999997E-3</v>
      </c>
      <c r="AI830">
        <f t="shared" si="223"/>
        <v>5.2588070482070494E-3</v>
      </c>
      <c r="AJ830">
        <f t="shared" si="223"/>
        <v>4.5509521067791589E-2</v>
      </c>
      <c r="AK830">
        <f t="shared" si="223"/>
        <v>4.0214435183741012E-4</v>
      </c>
      <c r="AL830">
        <f t="shared" si="223"/>
        <v>7.8042279260170613E-2</v>
      </c>
      <c r="AM830">
        <f t="shared" si="223"/>
        <v>0.89558811999999988</v>
      </c>
      <c r="AN830">
        <f t="shared" si="223"/>
        <v>6.1365759272699813E-3</v>
      </c>
      <c r="AO830">
        <f t="shared" si="223"/>
        <v>-1.2695515963368448E-2</v>
      </c>
      <c r="AP830">
        <f t="shared" si="220"/>
        <v>-1.1461237966558404E-2</v>
      </c>
      <c r="AQ830">
        <f t="shared" si="219"/>
        <v>-7.7930416562237273E-2</v>
      </c>
      <c r="AR830">
        <f t="shared" si="219"/>
        <v>4.3115069738338035E-2</v>
      </c>
      <c r="AS830">
        <f t="shared" si="219"/>
        <v>-0.39973446379429545</v>
      </c>
      <c r="AT830">
        <f t="shared" si="219"/>
        <v>-0.27501618945695983</v>
      </c>
      <c r="AU830">
        <f t="shared" si="219"/>
        <v>1.8056776203199996</v>
      </c>
      <c r="AV830">
        <f t="shared" si="219"/>
        <v>0.38768051577545765</v>
      </c>
      <c r="AW830">
        <f t="shared" si="219"/>
        <v>-0.32741411753791982</v>
      </c>
    </row>
    <row r="831" spans="1:49" x14ac:dyDescent="0.25">
      <c r="A831">
        <v>0.7</v>
      </c>
      <c r="B831">
        <v>7.7</v>
      </c>
      <c r="C831">
        <v>21</v>
      </c>
      <c r="D831">
        <v>1.6</v>
      </c>
      <c r="E831">
        <f t="shared" si="212"/>
        <v>0.6189822192513369</v>
      </c>
      <c r="F831" t="str">
        <f t="shared" si="213"/>
        <v/>
      </c>
      <c r="G831">
        <f t="shared" si="210"/>
        <v>5448289.0550822532</v>
      </c>
      <c r="H831">
        <f t="shared" si="211"/>
        <v>9816188.298027616</v>
      </c>
      <c r="I831">
        <f t="shared" si="214"/>
        <v>0.52320939267954547</v>
      </c>
      <c r="J831">
        <f t="shared" si="215"/>
        <v>0.12242427663606024</v>
      </c>
      <c r="K831">
        <f t="shared" si="224"/>
        <v>5.3671799999999999E-2</v>
      </c>
      <c r="L831">
        <f t="shared" si="224"/>
        <v>-0.18715335927328874</v>
      </c>
      <c r="M831">
        <f t="shared" si="224"/>
        <v>0.69338</v>
      </c>
      <c r="N831">
        <f t="shared" si="224"/>
        <v>-2.8575643629137164E-2</v>
      </c>
      <c r="O831">
        <f t="shared" si="224"/>
        <v>-0.57803163443200001</v>
      </c>
      <c r="P831">
        <f t="shared" si="224"/>
        <v>3.1584302338482959E-2</v>
      </c>
      <c r="Q831">
        <f t="shared" si="224"/>
        <v>-7.3963313037312042E-3</v>
      </c>
      <c r="R831">
        <f t="shared" si="224"/>
        <v>-5.454919948098538E-3</v>
      </c>
      <c r="S831">
        <f t="shared" si="224"/>
        <v>1.4439699456000001</v>
      </c>
      <c r="T831">
        <f t="shared" si="224"/>
        <v>6.7254513899999993E-2</v>
      </c>
      <c r="U831">
        <f t="shared" si="224"/>
        <v>-0.27946776166400006</v>
      </c>
      <c r="V831">
        <f t="shared" si="224"/>
        <v>0.20167767801086631</v>
      </c>
      <c r="W831">
        <f t="shared" si="224"/>
        <v>-0.17790114483438926</v>
      </c>
      <c r="X831">
        <f t="shared" si="224"/>
        <v>-5.249931328515902E-2</v>
      </c>
      <c r="Y831">
        <f t="shared" si="224"/>
        <v>-0.14084040599999997</v>
      </c>
      <c r="Z831">
        <f t="shared" si="224"/>
        <v>-0.51100833280000002</v>
      </c>
      <c r="AA831">
        <f t="shared" si="223"/>
        <v>-9.2513899999999996E-2</v>
      </c>
      <c r="AB831">
        <f t="shared" si="223"/>
        <v>-0.31462400000000007</v>
      </c>
      <c r="AC831">
        <f t="shared" si="223"/>
        <v>0.30213235189174331</v>
      </c>
      <c r="AD831">
        <f t="shared" si="223"/>
        <v>-0.11246290201575132</v>
      </c>
      <c r="AE831">
        <f t="shared" si="223"/>
        <v>-0.71527214080000012</v>
      </c>
      <c r="AF831">
        <f t="shared" si="223"/>
        <v>-0.70854647044812835</v>
      </c>
      <c r="AG831">
        <f t="shared" si="223"/>
        <v>0.27456464276684822</v>
      </c>
      <c r="AH831">
        <f t="shared" si="223"/>
        <v>1.9323796799999998E-3</v>
      </c>
      <c r="AI831">
        <f t="shared" si="223"/>
        <v>1.0252905893713854E-2</v>
      </c>
      <c r="AJ831">
        <f t="shared" si="223"/>
        <v>4.5509521067791589E-2</v>
      </c>
      <c r="AK831">
        <f t="shared" si="223"/>
        <v>6.860405102565735E-4</v>
      </c>
      <c r="AL831">
        <f t="shared" si="223"/>
        <v>8.919117629733786E-2</v>
      </c>
      <c r="AM831">
        <f t="shared" si="223"/>
        <v>1.02352928</v>
      </c>
      <c r="AN831">
        <f t="shared" si="223"/>
        <v>1.5626788739660363E-2</v>
      </c>
      <c r="AO831">
        <f t="shared" si="223"/>
        <v>-1.2695515963368448E-2</v>
      </c>
      <c r="AP831">
        <f t="shared" si="220"/>
        <v>-1.1461237966558404E-2</v>
      </c>
      <c r="AQ831">
        <f t="shared" si="219"/>
        <v>-0.10178666653026912</v>
      </c>
      <c r="AR831">
        <f t="shared" si="219"/>
        <v>4.9274365415243472E-2</v>
      </c>
      <c r="AS831">
        <f t="shared" si="219"/>
        <v>-0.52210215679254934</v>
      </c>
      <c r="AT831">
        <f t="shared" si="219"/>
        <v>-0.46916547772416012</v>
      </c>
      <c r="AU831">
        <f t="shared" si="219"/>
        <v>2.6953555148800006</v>
      </c>
      <c r="AV831">
        <f t="shared" si="219"/>
        <v>0.5063582246863122</v>
      </c>
      <c r="AW831">
        <f t="shared" si="219"/>
        <v>-0.72953995722752041</v>
      </c>
    </row>
    <row r="832" spans="1:49" x14ac:dyDescent="0.25">
      <c r="A832">
        <v>0.7</v>
      </c>
      <c r="B832">
        <v>7.7</v>
      </c>
      <c r="C832">
        <v>21.5</v>
      </c>
      <c r="D832">
        <v>0.4</v>
      </c>
      <c r="E832">
        <f t="shared" si="212"/>
        <v>0.63371989113827354</v>
      </c>
      <c r="F832" t="str">
        <f t="shared" si="213"/>
        <v/>
      </c>
      <c r="G832">
        <f t="shared" si="210"/>
        <v>-960978.09596618463</v>
      </c>
      <c r="H832">
        <f t="shared" si="211"/>
        <v>-259526.27221190734</v>
      </c>
      <c r="I832">
        <f t="shared" si="214"/>
        <v>-9.2284524716947619E-2</v>
      </c>
      <c r="J832">
        <f t="shared" si="215"/>
        <v>-3.2367264338215769E-3</v>
      </c>
      <c r="K832">
        <f t="shared" si="224"/>
        <v>5.3671799999999999E-2</v>
      </c>
      <c r="L832">
        <f t="shared" si="224"/>
        <v>-0.19160939163693849</v>
      </c>
      <c r="M832">
        <f t="shared" si="224"/>
        <v>0.173345</v>
      </c>
      <c r="N832">
        <f t="shared" si="224"/>
        <v>-2.9952587908318944E-2</v>
      </c>
      <c r="O832">
        <f t="shared" si="224"/>
        <v>-3.6126977152E-2</v>
      </c>
      <c r="P832">
        <f t="shared" si="224"/>
        <v>8.4736162604799863E-3</v>
      </c>
      <c r="Q832">
        <f t="shared" si="224"/>
        <v>-1.805744947200001E-6</v>
      </c>
      <c r="R832">
        <f t="shared" si="224"/>
        <v>-1.4983216366154688E-3</v>
      </c>
      <c r="S832">
        <f t="shared" si="224"/>
        <v>9.0248121600000009E-2</v>
      </c>
      <c r="T832">
        <f t="shared" si="224"/>
        <v>6.7254513899999993E-2</v>
      </c>
      <c r="U832">
        <f t="shared" si="224"/>
        <v>-4.3666837760000009E-3</v>
      </c>
      <c r="V832">
        <f t="shared" si="224"/>
        <v>5.1619881871828886E-2</v>
      </c>
      <c r="W832">
        <f t="shared" si="224"/>
        <v>-4.5534221594516304E-2</v>
      </c>
      <c r="X832">
        <f t="shared" si="224"/>
        <v>-5.5029042099920093E-2</v>
      </c>
      <c r="Y832">
        <f t="shared" si="224"/>
        <v>-0.14084040599999997</v>
      </c>
      <c r="Z832">
        <f t="shared" si="224"/>
        <v>-3.1938020800000001E-2</v>
      </c>
      <c r="AA832">
        <f t="shared" si="223"/>
        <v>-9.2513899999999996E-2</v>
      </c>
      <c r="AB832">
        <f t="shared" si="223"/>
        <v>-1.9664000000000004E-2</v>
      </c>
      <c r="AC832">
        <f t="shared" si="223"/>
        <v>7.7331494829434314E-2</v>
      </c>
      <c r="AD832">
        <f t="shared" si="223"/>
        <v>-0.11788203278181646</v>
      </c>
      <c r="AE832">
        <f t="shared" si="223"/>
        <v>-4.4704508800000008E-2</v>
      </c>
      <c r="AF832">
        <f t="shared" si="223"/>
        <v>-0.18135415612660427</v>
      </c>
      <c r="AG832">
        <f t="shared" si="223"/>
        <v>1.6758095872000014E-5</v>
      </c>
      <c r="AH832">
        <f t="shared" si="223"/>
        <v>4.8309491999999995E-4</v>
      </c>
      <c r="AI832">
        <f t="shared" si="223"/>
        <v>1.0495070129520155E-5</v>
      </c>
      <c r="AJ832">
        <f t="shared" si="223"/>
        <v>4.6593081093215201E-2</v>
      </c>
      <c r="AK832">
        <f t="shared" si="223"/>
        <v>2.9443298145650564E-6</v>
      </c>
      <c r="AL832">
        <f t="shared" si="223"/>
        <v>2.3372234264991174E-2</v>
      </c>
      <c r="AM832">
        <f t="shared" si="223"/>
        <v>0.25588232</v>
      </c>
      <c r="AN832">
        <f t="shared" si="223"/>
        <v>9.7649262318259925E-7</v>
      </c>
      <c r="AO832">
        <f t="shared" si="223"/>
        <v>-1.299779015297246E-2</v>
      </c>
      <c r="AP832">
        <f t="shared" si="220"/>
        <v>-1.2592390715965776E-2</v>
      </c>
      <c r="AQ832">
        <f t="shared" si="219"/>
        <v>-6.6682095526667947E-3</v>
      </c>
      <c r="AR832">
        <f t="shared" si="219"/>
        <v>1.3219606991246096E-2</v>
      </c>
      <c r="AS832">
        <f t="shared" si="219"/>
        <v>-3.3408322532856582E-2</v>
      </c>
      <c r="AT832">
        <f t="shared" si="219"/>
        <v>-1.8326776473600005E-3</v>
      </c>
      <c r="AU832">
        <f t="shared" si="219"/>
        <v>4.2114929920000009E-2</v>
      </c>
      <c r="AV832">
        <f t="shared" si="219"/>
        <v>3.2400898305820575E-2</v>
      </c>
      <c r="AW832">
        <f t="shared" si="219"/>
        <v>-1.781103411200001E-4</v>
      </c>
    </row>
    <row r="833" spans="1:49" x14ac:dyDescent="0.25">
      <c r="A833">
        <v>0.7</v>
      </c>
      <c r="B833">
        <v>7.7</v>
      </c>
      <c r="C833">
        <v>21.5</v>
      </c>
      <c r="D833">
        <v>0.6</v>
      </c>
      <c r="E833">
        <f t="shared" si="212"/>
        <v>0.63371989113827354</v>
      </c>
      <c r="F833" t="str">
        <f t="shared" si="213"/>
        <v/>
      </c>
      <c r="G833">
        <f t="shared" si="210"/>
        <v>190121.46991449394</v>
      </c>
      <c r="H833">
        <f t="shared" si="211"/>
        <v>506253.89715155808</v>
      </c>
      <c r="I833">
        <f t="shared" si="214"/>
        <v>1.8257720507048811E-2</v>
      </c>
      <c r="J833">
        <f t="shared" si="215"/>
        <v>6.3138323421749395E-3</v>
      </c>
      <c r="K833">
        <f t="shared" si="224"/>
        <v>5.3671799999999999E-2</v>
      </c>
      <c r="L833">
        <f t="shared" si="224"/>
        <v>-0.19160939163693849</v>
      </c>
      <c r="M833">
        <f t="shared" si="224"/>
        <v>0.26001749999999996</v>
      </c>
      <c r="N833">
        <f t="shared" si="224"/>
        <v>-2.9952587908318944E-2</v>
      </c>
      <c r="O833">
        <f t="shared" si="224"/>
        <v>-8.128569859199998E-2</v>
      </c>
      <c r="P833">
        <f t="shared" si="224"/>
        <v>1.2710424390719979E-2</v>
      </c>
      <c r="Q833">
        <f t="shared" si="224"/>
        <v>-2.0568563539199999E-5</v>
      </c>
      <c r="R833">
        <f t="shared" si="224"/>
        <v>-2.2474824549232027E-3</v>
      </c>
      <c r="S833">
        <f t="shared" si="224"/>
        <v>0.20305827359999998</v>
      </c>
      <c r="T833">
        <f t="shared" si="224"/>
        <v>6.7254513899999993E-2</v>
      </c>
      <c r="U833">
        <f t="shared" si="224"/>
        <v>-1.4737557743999999E-2</v>
      </c>
      <c r="V833">
        <f t="shared" si="224"/>
        <v>7.7429822807743312E-2</v>
      </c>
      <c r="W833">
        <f t="shared" si="224"/>
        <v>-6.8301332391774466E-2</v>
      </c>
      <c r="X833">
        <f t="shared" si="224"/>
        <v>-5.5029042099920093E-2</v>
      </c>
      <c r="Y833">
        <f t="shared" si="224"/>
        <v>-0.14084040599999997</v>
      </c>
      <c r="Z833">
        <f t="shared" si="224"/>
        <v>-7.1860546799999994E-2</v>
      </c>
      <c r="AA833">
        <f t="shared" si="223"/>
        <v>-9.2513899999999996E-2</v>
      </c>
      <c r="AB833">
        <f t="shared" si="223"/>
        <v>-4.4243999999999999E-2</v>
      </c>
      <c r="AC833">
        <f t="shared" si="223"/>
        <v>0.11599724224415145</v>
      </c>
      <c r="AD833">
        <f t="shared" si="223"/>
        <v>-0.11788203278181646</v>
      </c>
      <c r="AE833">
        <f t="shared" si="223"/>
        <v>-0.10058514479999998</v>
      </c>
      <c r="AF833">
        <f t="shared" si="223"/>
        <v>-0.27203123418990638</v>
      </c>
      <c r="AG833">
        <f t="shared" si="223"/>
        <v>2.86327778688E-4</v>
      </c>
      <c r="AH833">
        <f t="shared" si="223"/>
        <v>7.2464237999999984E-4</v>
      </c>
      <c r="AI833">
        <f t="shared" si="223"/>
        <v>7.9696938796043634E-5</v>
      </c>
      <c r="AJ833">
        <f t="shared" si="223"/>
        <v>4.6593081093215201E-2</v>
      </c>
      <c r="AK833">
        <f t="shared" si="223"/>
        <v>1.4905669686235591E-5</v>
      </c>
      <c r="AL833">
        <f t="shared" si="223"/>
        <v>3.5058351397486753E-2</v>
      </c>
      <c r="AM833">
        <f t="shared" si="223"/>
        <v>0.38382347999999999</v>
      </c>
      <c r="AN833">
        <f t="shared" si="223"/>
        <v>1.6684291928908928E-5</v>
      </c>
      <c r="AO833">
        <f t="shared" si="223"/>
        <v>-1.299779015297246E-2</v>
      </c>
      <c r="AP833">
        <f t="shared" si="220"/>
        <v>-1.2592390715965776E-2</v>
      </c>
      <c r="AQ833">
        <f t="shared" si="219"/>
        <v>-1.5003471493500287E-2</v>
      </c>
      <c r="AR833">
        <f t="shared" si="219"/>
        <v>1.9829410486869144E-2</v>
      </c>
      <c r="AS833">
        <f t="shared" si="219"/>
        <v>-7.5168725698927297E-2</v>
      </c>
      <c r="AT833">
        <f t="shared" si="219"/>
        <v>-9.277930589759998E-3</v>
      </c>
      <c r="AU833">
        <f t="shared" si="219"/>
        <v>0.14213788848</v>
      </c>
      <c r="AV833">
        <f t="shared" si="219"/>
        <v>7.2902021188096286E-2</v>
      </c>
      <c r="AW833">
        <f t="shared" si="219"/>
        <v>-2.0287881043199998E-3</v>
      </c>
    </row>
    <row r="834" spans="1:49" x14ac:dyDescent="0.25">
      <c r="A834">
        <v>0.7</v>
      </c>
      <c r="B834">
        <v>7.7</v>
      </c>
      <c r="C834">
        <v>21.5</v>
      </c>
      <c r="D834">
        <v>0.8</v>
      </c>
      <c r="E834">
        <f t="shared" si="212"/>
        <v>0.63371989113827354</v>
      </c>
      <c r="F834">
        <f t="shared" si="213"/>
        <v>0.92927549994323722</v>
      </c>
      <c r="G834">
        <f t="shared" si="210"/>
        <v>1353615.7441238393</v>
      </c>
      <c r="H834">
        <f t="shared" si="211"/>
        <v>1596819.6371916854</v>
      </c>
      <c r="I834">
        <f t="shared" si="214"/>
        <v>0.12999025276455581</v>
      </c>
      <c r="J834">
        <f t="shared" si="215"/>
        <v>1.9915010090090494E-2</v>
      </c>
      <c r="K834">
        <f t="shared" si="224"/>
        <v>5.3671799999999999E-2</v>
      </c>
      <c r="L834">
        <f t="shared" si="224"/>
        <v>-0.19160939163693849</v>
      </c>
      <c r="M834">
        <f t="shared" si="224"/>
        <v>0.34669</v>
      </c>
      <c r="N834">
        <f t="shared" si="224"/>
        <v>-2.9952587908318944E-2</v>
      </c>
      <c r="O834">
        <f t="shared" si="224"/>
        <v>-0.144507908608</v>
      </c>
      <c r="P834">
        <f t="shared" si="224"/>
        <v>1.6947232520959973E-2</v>
      </c>
      <c r="Q834">
        <f t="shared" si="224"/>
        <v>-1.1556767662080007E-4</v>
      </c>
      <c r="R834">
        <f t="shared" si="224"/>
        <v>-2.9966432732309377E-3</v>
      </c>
      <c r="S834">
        <f t="shared" si="224"/>
        <v>0.36099248640000003</v>
      </c>
      <c r="T834">
        <f t="shared" si="224"/>
        <v>6.7254513899999993E-2</v>
      </c>
      <c r="U834">
        <f t="shared" si="224"/>
        <v>-3.4933470208000007E-2</v>
      </c>
      <c r="V834">
        <f t="shared" si="224"/>
        <v>0.10323976374365777</v>
      </c>
      <c r="W834">
        <f t="shared" si="224"/>
        <v>-9.1068443189032608E-2</v>
      </c>
      <c r="X834">
        <f t="shared" si="224"/>
        <v>-5.5029042099920093E-2</v>
      </c>
      <c r="Y834">
        <f t="shared" si="224"/>
        <v>-0.14084040599999997</v>
      </c>
      <c r="Z834">
        <f t="shared" si="224"/>
        <v>-0.12775208320000001</v>
      </c>
      <c r="AA834">
        <f t="shared" si="223"/>
        <v>-9.2513899999999996E-2</v>
      </c>
      <c r="AB834">
        <f t="shared" si="223"/>
        <v>-7.8656000000000018E-2</v>
      </c>
      <c r="AC834">
        <f t="shared" si="223"/>
        <v>0.15466298965886863</v>
      </c>
      <c r="AD834">
        <f t="shared" si="223"/>
        <v>-0.11788203278181646</v>
      </c>
      <c r="AE834">
        <f t="shared" si="223"/>
        <v>-0.17881803520000003</v>
      </c>
      <c r="AF834">
        <f t="shared" si="223"/>
        <v>-0.36270831225320854</v>
      </c>
      <c r="AG834">
        <f t="shared" si="223"/>
        <v>2.1450362716160017E-3</v>
      </c>
      <c r="AH834">
        <f t="shared" si="223"/>
        <v>9.661898399999999E-4</v>
      </c>
      <c r="AI834">
        <f t="shared" si="223"/>
        <v>3.3584224414464497E-4</v>
      </c>
      <c r="AJ834">
        <f t="shared" si="223"/>
        <v>4.6593081093215201E-2</v>
      </c>
      <c r="AK834">
        <f t="shared" si="223"/>
        <v>4.7109277033040902E-5</v>
      </c>
      <c r="AL834">
        <f t="shared" si="223"/>
        <v>4.6744468529982347E-2</v>
      </c>
      <c r="AM834">
        <f t="shared" si="223"/>
        <v>0.51176463999999999</v>
      </c>
      <c r="AN834">
        <f t="shared" si="223"/>
        <v>1.249910557673727E-4</v>
      </c>
      <c r="AO834">
        <f t="shared" si="223"/>
        <v>-1.299779015297246E-2</v>
      </c>
      <c r="AP834">
        <f t="shared" si="220"/>
        <v>-1.2592390715965776E-2</v>
      </c>
      <c r="AQ834">
        <f t="shared" si="219"/>
        <v>-2.6672838210667179E-2</v>
      </c>
      <c r="AR834">
        <f t="shared" si="219"/>
        <v>2.6439213982492191E-2</v>
      </c>
      <c r="AS834">
        <f t="shared" si="219"/>
        <v>-0.13363329013142633</v>
      </c>
      <c r="AT834">
        <f t="shared" si="219"/>
        <v>-2.9322842357760007E-2</v>
      </c>
      <c r="AU834">
        <f t="shared" si="219"/>
        <v>0.33691943936000007</v>
      </c>
      <c r="AV834">
        <f t="shared" si="219"/>
        <v>0.1296035932232823</v>
      </c>
      <c r="AW834">
        <f t="shared" si="219"/>
        <v>-1.1399061831680006E-2</v>
      </c>
    </row>
    <row r="835" spans="1:49" x14ac:dyDescent="0.25">
      <c r="A835">
        <v>0.7</v>
      </c>
      <c r="B835">
        <v>7.7</v>
      </c>
      <c r="C835">
        <v>21.5</v>
      </c>
      <c r="D835">
        <v>1</v>
      </c>
      <c r="E835">
        <f t="shared" si="212"/>
        <v>0.63371989113827354</v>
      </c>
      <c r="F835" t="str">
        <f t="shared" si="213"/>
        <v/>
      </c>
      <c r="G835">
        <f t="shared" si="210"/>
        <v>2493797.1495238091</v>
      </c>
      <c r="H835">
        <f t="shared" si="211"/>
        <v>3107880.5776376682</v>
      </c>
      <c r="I835">
        <f t="shared" si="214"/>
        <v>0.23948400660776528</v>
      </c>
      <c r="J835">
        <f t="shared" si="215"/>
        <v>3.8760465879103312E-2</v>
      </c>
      <c r="K835">
        <f t="shared" si="224"/>
        <v>5.3671799999999999E-2</v>
      </c>
      <c r="L835">
        <f t="shared" si="224"/>
        <v>-0.19160939163693849</v>
      </c>
      <c r="M835">
        <f t="shared" si="224"/>
        <v>0.43336249999999998</v>
      </c>
      <c r="N835">
        <f t="shared" si="224"/>
        <v>-2.9952587908318944E-2</v>
      </c>
      <c r="O835">
        <f t="shared" si="224"/>
        <v>-0.22579360719999997</v>
      </c>
      <c r="P835">
        <f t="shared" si="224"/>
        <v>2.1184040651199967E-2</v>
      </c>
      <c r="Q835">
        <f t="shared" si="224"/>
        <v>-4.408557E-4</v>
      </c>
      <c r="R835">
        <f t="shared" si="224"/>
        <v>-3.7458040915386718E-3</v>
      </c>
      <c r="S835">
        <f t="shared" si="224"/>
        <v>0.56405075999999998</v>
      </c>
      <c r="T835">
        <f t="shared" si="224"/>
        <v>6.7254513899999993E-2</v>
      </c>
      <c r="U835">
        <f t="shared" si="224"/>
        <v>-6.8229433999999992E-2</v>
      </c>
      <c r="V835">
        <f t="shared" si="224"/>
        <v>0.12904970467957219</v>
      </c>
      <c r="W835">
        <f t="shared" si="224"/>
        <v>-0.11383555398629076</v>
      </c>
      <c r="X835">
        <f t="shared" si="224"/>
        <v>-5.5029042099920093E-2</v>
      </c>
      <c r="Y835">
        <f t="shared" si="224"/>
        <v>-0.14084040599999997</v>
      </c>
      <c r="Z835">
        <f t="shared" si="224"/>
        <v>-0.19961262999999999</v>
      </c>
      <c r="AA835">
        <f t="shared" si="223"/>
        <v>-9.2513899999999996E-2</v>
      </c>
      <c r="AB835">
        <f t="shared" si="223"/>
        <v>-0.1229</v>
      </c>
      <c r="AC835">
        <f t="shared" si="223"/>
        <v>0.19332873707358578</v>
      </c>
      <c r="AD835">
        <f t="shared" si="223"/>
        <v>-0.11788203278181646</v>
      </c>
      <c r="AE835">
        <f t="shared" si="223"/>
        <v>-0.27940317999999997</v>
      </c>
      <c r="AF835">
        <f t="shared" si="223"/>
        <v>-0.45338539031651071</v>
      </c>
      <c r="AG835">
        <f t="shared" si="223"/>
        <v>1.0228330000000001E-2</v>
      </c>
      <c r="AH835">
        <f t="shared" si="223"/>
        <v>1.2077372999999998E-3</v>
      </c>
      <c r="AI835">
        <f t="shared" si="223"/>
        <v>1.0249091923359521E-3</v>
      </c>
      <c r="AJ835">
        <f t="shared" si="223"/>
        <v>4.6593081093215201E-2</v>
      </c>
      <c r="AK835">
        <f t="shared" si="223"/>
        <v>1.1501288338144748E-4</v>
      </c>
      <c r="AL835">
        <f t="shared" si="223"/>
        <v>5.8430585662477927E-2</v>
      </c>
      <c r="AM835">
        <f t="shared" si="223"/>
        <v>0.63970579999999999</v>
      </c>
      <c r="AN835">
        <f t="shared" si="223"/>
        <v>5.9600379832922272E-4</v>
      </c>
      <c r="AO835">
        <f t="shared" si="223"/>
        <v>-1.299779015297246E-2</v>
      </c>
      <c r="AP835">
        <f t="shared" si="220"/>
        <v>-1.2592390715965776E-2</v>
      </c>
      <c r="AQ835">
        <f t="shared" si="219"/>
        <v>-4.1676309704167462E-2</v>
      </c>
      <c r="AR835">
        <f t="shared" si="219"/>
        <v>3.3049017478115242E-2</v>
      </c>
      <c r="AS835">
        <f t="shared" si="219"/>
        <v>-0.2088020158303536</v>
      </c>
      <c r="AT835">
        <f t="shared" si="219"/>
        <v>-7.1588970599999982E-2</v>
      </c>
      <c r="AU835">
        <f t="shared" si="219"/>
        <v>0.65804578000000002</v>
      </c>
      <c r="AV835">
        <f t="shared" si="219"/>
        <v>0.20250561441137854</v>
      </c>
      <c r="AW835">
        <f t="shared" si="219"/>
        <v>-4.3483969999999997E-2</v>
      </c>
    </row>
    <row r="836" spans="1:49" x14ac:dyDescent="0.25">
      <c r="A836">
        <v>0.7</v>
      </c>
      <c r="B836">
        <v>7.7</v>
      </c>
      <c r="C836">
        <v>21.5</v>
      </c>
      <c r="D836">
        <v>1.2</v>
      </c>
      <c r="E836">
        <f t="shared" si="212"/>
        <v>0.63371989113827354</v>
      </c>
      <c r="F836" t="str">
        <f t="shared" si="213"/>
        <v/>
      </c>
      <c r="G836">
        <f t="shared" si="210"/>
        <v>3573230.5281743943</v>
      </c>
      <c r="H836">
        <f t="shared" si="211"/>
        <v>5046649.779602414</v>
      </c>
      <c r="I836">
        <f t="shared" si="214"/>
        <v>0.34314401377184484</v>
      </c>
      <c r="J836">
        <f t="shared" si="215"/>
        <v>6.2940158638511504E-2</v>
      </c>
      <c r="K836">
        <f t="shared" si="224"/>
        <v>5.3671799999999999E-2</v>
      </c>
      <c r="L836">
        <f t="shared" si="224"/>
        <v>-0.19160939163693849</v>
      </c>
      <c r="M836">
        <f t="shared" si="224"/>
        <v>0.52003499999999991</v>
      </c>
      <c r="N836">
        <f t="shared" si="224"/>
        <v>-2.9952587908318944E-2</v>
      </c>
      <c r="O836">
        <f t="shared" si="224"/>
        <v>-0.32514279436799992</v>
      </c>
      <c r="P836">
        <f t="shared" si="224"/>
        <v>2.5420848781439957E-2</v>
      </c>
      <c r="Q836">
        <f t="shared" si="224"/>
        <v>-1.3163880665087999E-3</v>
      </c>
      <c r="R836">
        <f t="shared" si="224"/>
        <v>-4.4949649098464054E-3</v>
      </c>
      <c r="S836">
        <f t="shared" si="224"/>
        <v>0.81223309439999991</v>
      </c>
      <c r="T836">
        <f t="shared" si="224"/>
        <v>6.7254513899999993E-2</v>
      </c>
      <c r="U836">
        <f t="shared" si="224"/>
        <v>-0.11790046195199999</v>
      </c>
      <c r="V836">
        <f t="shared" si="224"/>
        <v>0.15485964561548662</v>
      </c>
      <c r="W836">
        <f t="shared" si="224"/>
        <v>-0.13660266478354893</v>
      </c>
      <c r="X836">
        <f t="shared" si="224"/>
        <v>-5.5029042099920093E-2</v>
      </c>
      <c r="Y836">
        <f t="shared" si="224"/>
        <v>-0.14084040599999997</v>
      </c>
      <c r="Z836">
        <f t="shared" ref="Z836:AO851" si="225">Z$4*$A836^Z$1*$D836^Z$2*$E836^Z$3</f>
        <v>-0.28744218719999998</v>
      </c>
      <c r="AA836">
        <f t="shared" si="225"/>
        <v>-9.2513899999999996E-2</v>
      </c>
      <c r="AB836">
        <f t="shared" si="225"/>
        <v>-0.17697599999999999</v>
      </c>
      <c r="AC836">
        <f t="shared" si="225"/>
        <v>0.2319944844883029</v>
      </c>
      <c r="AD836">
        <f t="shared" si="225"/>
        <v>-0.11788203278181646</v>
      </c>
      <c r="AE836">
        <f t="shared" si="225"/>
        <v>-0.40234057919999994</v>
      </c>
      <c r="AF836">
        <f t="shared" si="225"/>
        <v>-0.54406246837981276</v>
      </c>
      <c r="AG836">
        <f t="shared" si="225"/>
        <v>3.6649955672064E-2</v>
      </c>
      <c r="AH836">
        <f t="shared" si="225"/>
        <v>1.4492847599999997E-3</v>
      </c>
      <c r="AI836">
        <f t="shared" si="225"/>
        <v>2.5503020414733963E-3</v>
      </c>
      <c r="AJ836">
        <f t="shared" si="225"/>
        <v>4.6593081093215201E-2</v>
      </c>
      <c r="AK836">
        <f t="shared" si="225"/>
        <v>2.3849071497976946E-4</v>
      </c>
      <c r="AL836">
        <f t="shared" si="225"/>
        <v>7.0116702794973507E-2</v>
      </c>
      <c r="AM836">
        <f t="shared" si="225"/>
        <v>0.76764695999999999</v>
      </c>
      <c r="AN836">
        <f t="shared" si="225"/>
        <v>2.1355893669003428E-3</v>
      </c>
      <c r="AO836">
        <f t="shared" si="225"/>
        <v>-1.299779015297246E-2</v>
      </c>
      <c r="AP836">
        <f t="shared" si="220"/>
        <v>-1.2592390715965776E-2</v>
      </c>
      <c r="AQ836">
        <f t="shared" si="219"/>
        <v>-6.0013885974001147E-2</v>
      </c>
      <c r="AR836">
        <f t="shared" si="219"/>
        <v>3.9658820973738289E-2</v>
      </c>
      <c r="AS836">
        <f t="shared" si="219"/>
        <v>-0.30067490279570919</v>
      </c>
      <c r="AT836">
        <f t="shared" si="219"/>
        <v>-0.14844688943615997</v>
      </c>
      <c r="AU836">
        <f t="shared" si="219"/>
        <v>1.13710310784</v>
      </c>
      <c r="AV836">
        <f t="shared" si="219"/>
        <v>0.29160808475238514</v>
      </c>
      <c r="AW836">
        <f t="shared" si="219"/>
        <v>-0.12984243867647999</v>
      </c>
    </row>
    <row r="837" spans="1:49" x14ac:dyDescent="0.25">
      <c r="A837">
        <v>0.7</v>
      </c>
      <c r="B837">
        <v>7.7</v>
      </c>
      <c r="C837">
        <v>21.5</v>
      </c>
      <c r="D837">
        <v>1.4</v>
      </c>
      <c r="E837">
        <f t="shared" si="212"/>
        <v>0.63371989113827354</v>
      </c>
      <c r="F837" t="str">
        <f t="shared" si="213"/>
        <v/>
      </c>
      <c r="G837">
        <f t="shared" si="210"/>
        <v>4551801.2090550056</v>
      </c>
      <c r="H837">
        <f t="shared" si="211"/>
        <v>7317717.9722419139</v>
      </c>
      <c r="I837">
        <f t="shared" si="214"/>
        <v>0.4371179873369872</v>
      </c>
      <c r="J837">
        <f t="shared" si="215"/>
        <v>9.1264175276509513E-2</v>
      </c>
      <c r="K837">
        <f t="shared" ref="K837:Z852" si="226">K$4*$A837^K$1*$D837^K$2*$E837^K$3</f>
        <v>5.3671799999999999E-2</v>
      </c>
      <c r="L837">
        <f t="shared" si="226"/>
        <v>-0.19160939163693849</v>
      </c>
      <c r="M837">
        <f t="shared" si="226"/>
        <v>0.60670749999999996</v>
      </c>
      <c r="N837">
        <f t="shared" si="226"/>
        <v>-2.9952587908318944E-2</v>
      </c>
      <c r="O837">
        <f t="shared" si="226"/>
        <v>-0.44255547011199986</v>
      </c>
      <c r="P837">
        <f t="shared" si="226"/>
        <v>2.9657656911679948E-2</v>
      </c>
      <c r="Q837">
        <f t="shared" si="226"/>
        <v>-3.3194388639551987E-3</v>
      </c>
      <c r="R837">
        <f t="shared" si="226"/>
        <v>-5.2441257281541399E-3</v>
      </c>
      <c r="S837">
        <f t="shared" si="226"/>
        <v>1.1055394895999999</v>
      </c>
      <c r="T837">
        <f t="shared" si="226"/>
        <v>6.7254513899999993E-2</v>
      </c>
      <c r="U837">
        <f t="shared" si="226"/>
        <v>-0.18722156689599992</v>
      </c>
      <c r="V837">
        <f t="shared" si="226"/>
        <v>0.18066958655140106</v>
      </c>
      <c r="W837">
        <f t="shared" si="226"/>
        <v>-0.15936977558080706</v>
      </c>
      <c r="X837">
        <f t="shared" si="226"/>
        <v>-5.5029042099920093E-2</v>
      </c>
      <c r="Y837">
        <f t="shared" si="226"/>
        <v>-0.14084040599999997</v>
      </c>
      <c r="Z837">
        <f t="shared" si="226"/>
        <v>-0.39124075479999992</v>
      </c>
      <c r="AA837">
        <f t="shared" si="225"/>
        <v>-9.2513899999999996E-2</v>
      </c>
      <c r="AB837">
        <f t="shared" si="225"/>
        <v>-0.24088399999999996</v>
      </c>
      <c r="AC837">
        <f t="shared" si="225"/>
        <v>0.27066023190302008</v>
      </c>
      <c r="AD837">
        <f t="shared" si="225"/>
        <v>-0.11788203278181646</v>
      </c>
      <c r="AE837">
        <f t="shared" si="225"/>
        <v>-0.54763023279999989</v>
      </c>
      <c r="AF837">
        <f t="shared" si="225"/>
        <v>-0.63473954644311481</v>
      </c>
      <c r="AG837">
        <f t="shared" si="225"/>
        <v>0.10782041053683195</v>
      </c>
      <c r="AH837">
        <f t="shared" si="225"/>
        <v>1.6908322199999997E-3</v>
      </c>
      <c r="AI837">
        <f t="shared" si="225"/>
        <v>5.5122076145889091E-3</v>
      </c>
      <c r="AJ837">
        <f t="shared" si="225"/>
        <v>4.6593081093215201E-2</v>
      </c>
      <c r="AK837">
        <f t="shared" si="225"/>
        <v>4.4183349279816852E-4</v>
      </c>
      <c r="AL837">
        <f t="shared" si="225"/>
        <v>8.18028199274691E-2</v>
      </c>
      <c r="AM837">
        <f t="shared" si="225"/>
        <v>0.89558811999999988</v>
      </c>
      <c r="AN837">
        <f t="shared" si="225"/>
        <v>6.2826848779192679E-3</v>
      </c>
      <c r="AO837">
        <f t="shared" si="225"/>
        <v>-1.299779015297246E-2</v>
      </c>
      <c r="AP837">
        <f t="shared" si="220"/>
        <v>-1.2592390715965776E-2</v>
      </c>
      <c r="AQ837">
        <f t="shared" si="219"/>
        <v>-8.1685567020168215E-2</v>
      </c>
      <c r="AR837">
        <f t="shared" si="219"/>
        <v>4.6268624469361336E-2</v>
      </c>
      <c r="AS837">
        <f t="shared" si="219"/>
        <v>-0.40925195102749296</v>
      </c>
      <c r="AT837">
        <f t="shared" si="219"/>
        <v>-0.27501618945695983</v>
      </c>
      <c r="AU837">
        <f t="shared" si="219"/>
        <v>1.8056776203199996</v>
      </c>
      <c r="AV837">
        <f t="shared" ref="AV837:AW837" si="227">AV$4*$A837^AV$1*$D837^AV$2*$E837^AV$3</f>
        <v>0.39691100424630188</v>
      </c>
      <c r="AW837">
        <f t="shared" si="227"/>
        <v>-0.32741411753791982</v>
      </c>
    </row>
    <row r="838" spans="1:49" x14ac:dyDescent="0.25">
      <c r="A838">
        <v>0.7</v>
      </c>
      <c r="B838">
        <v>7.7</v>
      </c>
      <c r="C838">
        <v>21.5</v>
      </c>
      <c r="D838">
        <v>1.6</v>
      </c>
      <c r="E838">
        <f t="shared" si="212"/>
        <v>0.63371989113827354</v>
      </c>
      <c r="F838" t="str">
        <f t="shared" si="213"/>
        <v/>
      </c>
      <c r="G838">
        <f t="shared" ref="G838:G901" si="228">I838*1025*$B$2^2*B838^4</f>
        <v>5385551.5352794547</v>
      </c>
      <c r="H838">
        <f t="shared" ref="H838:H901" si="229">J838*1025*$B$2^2*B838^5</f>
        <v>9720856.8701529615</v>
      </c>
      <c r="I838">
        <f t="shared" si="214"/>
        <v>0.51718459125979999</v>
      </c>
      <c r="J838">
        <f t="shared" si="215"/>
        <v>0.12123533437620337</v>
      </c>
      <c r="K838">
        <f t="shared" si="226"/>
        <v>5.3671799999999999E-2</v>
      </c>
      <c r="L838">
        <f t="shared" si="226"/>
        <v>-0.19160939163693849</v>
      </c>
      <c r="M838">
        <f t="shared" si="226"/>
        <v>0.69338</v>
      </c>
      <c r="N838">
        <f t="shared" si="226"/>
        <v>-2.9952587908318944E-2</v>
      </c>
      <c r="O838">
        <f t="shared" si="226"/>
        <v>-0.57803163443200001</v>
      </c>
      <c r="P838">
        <f t="shared" si="226"/>
        <v>3.3894465041919945E-2</v>
      </c>
      <c r="Q838">
        <f t="shared" si="226"/>
        <v>-7.3963313037312042E-3</v>
      </c>
      <c r="R838">
        <f t="shared" si="226"/>
        <v>-5.9932865464618753E-3</v>
      </c>
      <c r="S838">
        <f t="shared" si="226"/>
        <v>1.4439699456000001</v>
      </c>
      <c r="T838">
        <f t="shared" si="226"/>
        <v>6.7254513899999993E-2</v>
      </c>
      <c r="U838">
        <f t="shared" si="226"/>
        <v>-0.27946776166400006</v>
      </c>
      <c r="V838">
        <f t="shared" si="226"/>
        <v>0.20647952748731555</v>
      </c>
      <c r="W838">
        <f t="shared" si="226"/>
        <v>-0.18213688637806522</v>
      </c>
      <c r="X838">
        <f t="shared" si="226"/>
        <v>-5.5029042099920093E-2</v>
      </c>
      <c r="Y838">
        <f t="shared" si="226"/>
        <v>-0.14084040599999997</v>
      </c>
      <c r="Z838">
        <f t="shared" si="226"/>
        <v>-0.51100833280000002</v>
      </c>
      <c r="AA838">
        <f t="shared" si="225"/>
        <v>-9.2513899999999996E-2</v>
      </c>
      <c r="AB838">
        <f t="shared" si="225"/>
        <v>-0.31462400000000007</v>
      </c>
      <c r="AC838">
        <f t="shared" si="225"/>
        <v>0.30932597931773725</v>
      </c>
      <c r="AD838">
        <f t="shared" si="225"/>
        <v>-0.11788203278181646</v>
      </c>
      <c r="AE838">
        <f t="shared" si="225"/>
        <v>-0.71527214080000012</v>
      </c>
      <c r="AF838">
        <f t="shared" si="225"/>
        <v>-0.72541662450641708</v>
      </c>
      <c r="AG838">
        <f t="shared" si="225"/>
        <v>0.27456464276684822</v>
      </c>
      <c r="AH838">
        <f t="shared" si="225"/>
        <v>1.9323796799999998E-3</v>
      </c>
      <c r="AI838">
        <f t="shared" si="225"/>
        <v>1.0746951812628639E-2</v>
      </c>
      <c r="AJ838">
        <f t="shared" si="225"/>
        <v>4.6593081093215201E-2</v>
      </c>
      <c r="AK838">
        <f t="shared" si="225"/>
        <v>7.5374843252865443E-4</v>
      </c>
      <c r="AL838">
        <f t="shared" si="225"/>
        <v>9.3488937059964694E-2</v>
      </c>
      <c r="AM838">
        <f t="shared" si="225"/>
        <v>1.02352928</v>
      </c>
      <c r="AN838">
        <f t="shared" si="225"/>
        <v>1.5998855138223706E-2</v>
      </c>
      <c r="AO838">
        <f t="shared" si="225"/>
        <v>-1.299779015297246E-2</v>
      </c>
      <c r="AP838">
        <f t="shared" si="220"/>
        <v>-1.2592390715965776E-2</v>
      </c>
      <c r="AQ838">
        <f t="shared" ref="AQ838:AW866" si="230">AQ$4*$A838^AQ$1*$D838^AQ$2*$E838^AQ$3</f>
        <v>-0.10669135284266872</v>
      </c>
      <c r="AR838">
        <f t="shared" si="230"/>
        <v>5.2878427964984383E-2</v>
      </c>
      <c r="AS838">
        <f t="shared" si="230"/>
        <v>-0.53453316052570532</v>
      </c>
      <c r="AT838">
        <f t="shared" si="230"/>
        <v>-0.46916547772416012</v>
      </c>
      <c r="AU838">
        <f t="shared" si="230"/>
        <v>2.6953555148800006</v>
      </c>
      <c r="AV838">
        <f t="shared" si="230"/>
        <v>0.51841437289312919</v>
      </c>
      <c r="AW838">
        <f t="shared" si="230"/>
        <v>-0.72953995722752041</v>
      </c>
    </row>
    <row r="839" spans="1:49" x14ac:dyDescent="0.25">
      <c r="A839">
        <v>0.7</v>
      </c>
      <c r="B839">
        <v>7.7</v>
      </c>
      <c r="C839">
        <v>22</v>
      </c>
      <c r="D839">
        <v>0.4</v>
      </c>
      <c r="E839">
        <f t="shared" ref="E839:E902" si="231">C839*0.514443*(1-$B$1)/$B$2/B839</f>
        <v>0.64845756302521007</v>
      </c>
      <c r="F839" t="str">
        <f t="shared" ref="F839:F902" si="232">IF(AND($E$1&gt;H839,$E$1&lt;H840),($E$1-H839)/(H840-H839)*0.2+D839,"")</f>
        <v/>
      </c>
      <c r="G839">
        <f t="shared" si="228"/>
        <v>-1042746.5670542738</v>
      </c>
      <c r="H839">
        <f t="shared" si="229"/>
        <v>-313168.79976797028</v>
      </c>
      <c r="I839">
        <f t="shared" ref="I839:I902" si="233">SUM(K839:Z839)</f>
        <v>-0.10013690399892172</v>
      </c>
      <c r="J839">
        <f t="shared" ref="J839:J902" si="234">0.1*SUM(AA839:AW839)</f>
        <v>-3.9057384203072562E-3</v>
      </c>
      <c r="K839">
        <f t="shared" si="226"/>
        <v>5.3671799999999999E-2</v>
      </c>
      <c r="L839">
        <f t="shared" si="226"/>
        <v>-0.19606542400058821</v>
      </c>
      <c r="M839">
        <f t="shared" si="226"/>
        <v>0.173345</v>
      </c>
      <c r="N839">
        <f t="shared" si="226"/>
        <v>-3.1361930876422646E-2</v>
      </c>
      <c r="O839">
        <f t="shared" si="226"/>
        <v>-3.6126977152E-2</v>
      </c>
      <c r="P839">
        <f t="shared" si="226"/>
        <v>9.0786537981904381E-3</v>
      </c>
      <c r="Q839">
        <f t="shared" si="226"/>
        <v>-1.805744947200001E-6</v>
      </c>
      <c r="R839">
        <f t="shared" si="226"/>
        <v>-1.6426382620432988E-3</v>
      </c>
      <c r="S839">
        <f t="shared" si="226"/>
        <v>9.0248121600000009E-2</v>
      </c>
      <c r="T839">
        <f t="shared" si="226"/>
        <v>6.7254513899999993E-2</v>
      </c>
      <c r="U839">
        <f t="shared" si="226"/>
        <v>-4.3666837760000009E-3</v>
      </c>
      <c r="V839">
        <f t="shared" si="226"/>
        <v>5.2820344240941175E-2</v>
      </c>
      <c r="W839">
        <f t="shared" si="226"/>
        <v>-4.6593156980435285E-2</v>
      </c>
      <c r="X839">
        <f t="shared" si="226"/>
        <v>-5.7618293945616704E-2</v>
      </c>
      <c r="Y839">
        <f t="shared" si="226"/>
        <v>-0.14084040599999997</v>
      </c>
      <c r="Z839">
        <f t="shared" si="226"/>
        <v>-3.1938020800000001E-2</v>
      </c>
      <c r="AA839">
        <f t="shared" si="225"/>
        <v>-9.2513899999999996E-2</v>
      </c>
      <c r="AB839">
        <f t="shared" si="225"/>
        <v>-1.9664000000000004E-2</v>
      </c>
      <c r="AC839">
        <f t="shared" si="225"/>
        <v>7.9129901685932771E-2</v>
      </c>
      <c r="AD839">
        <f t="shared" si="225"/>
        <v>-0.12342867250708309</v>
      </c>
      <c r="AE839">
        <f t="shared" si="225"/>
        <v>-4.4704508800000008E-2</v>
      </c>
      <c r="AF839">
        <f t="shared" si="225"/>
        <v>-0.18557169464117645</v>
      </c>
      <c r="AG839">
        <f t="shared" si="225"/>
        <v>1.6758095872000014E-5</v>
      </c>
      <c r="AH839">
        <f t="shared" si="225"/>
        <v>4.8309491999999995E-4</v>
      </c>
      <c r="AI839">
        <f t="shared" si="225"/>
        <v>1.0988889005273672E-5</v>
      </c>
      <c r="AJ839">
        <f t="shared" si="225"/>
        <v>4.7676641118638806E-2</v>
      </c>
      <c r="AK839">
        <f t="shared" si="225"/>
        <v>3.2279242929471557E-6</v>
      </c>
      <c r="AL839">
        <f t="shared" si="225"/>
        <v>2.4471955401310388E-2</v>
      </c>
      <c r="AM839">
        <f t="shared" si="225"/>
        <v>0.25588232</v>
      </c>
      <c r="AN839">
        <f t="shared" si="225"/>
        <v>9.9920175395428744E-7</v>
      </c>
      <c r="AO839">
        <f t="shared" si="225"/>
        <v>-1.3300064342576469E-2</v>
      </c>
      <c r="AP839">
        <f t="shared" si="220"/>
        <v>-1.3805275379569755E-2</v>
      </c>
      <c r="AQ839">
        <f t="shared" si="230"/>
        <v>-6.9819652211805909E-3</v>
      </c>
      <c r="AR839">
        <f t="shared" si="230"/>
        <v>1.4163520217619924E-2</v>
      </c>
      <c r="AS839">
        <f t="shared" si="230"/>
        <v>-3.4185260266178824E-2</v>
      </c>
      <c r="AT839">
        <f t="shared" si="230"/>
        <v>-1.8326776473600005E-3</v>
      </c>
      <c r="AU839">
        <f t="shared" si="230"/>
        <v>4.2114929920000009E-2</v>
      </c>
      <c r="AV839">
        <f t="shared" si="230"/>
        <v>3.315440756874663E-2</v>
      </c>
      <c r="AW839">
        <f t="shared" si="230"/>
        <v>-1.781103411200001E-4</v>
      </c>
    </row>
    <row r="840" spans="1:49" x14ac:dyDescent="0.25">
      <c r="A840">
        <v>0.7</v>
      </c>
      <c r="B840">
        <v>7.7</v>
      </c>
      <c r="C840">
        <v>22</v>
      </c>
      <c r="D840">
        <v>0.6</v>
      </c>
      <c r="E840">
        <f t="shared" si="231"/>
        <v>0.64845756302521007</v>
      </c>
      <c r="F840" t="str">
        <f t="shared" si="232"/>
        <v/>
      </c>
      <c r="G840">
        <f t="shared" si="228"/>
        <v>111488.66560081467</v>
      </c>
      <c r="H840">
        <f t="shared" si="229"/>
        <v>447764.74339198525</v>
      </c>
      <c r="I840">
        <f t="shared" si="233"/>
        <v>1.0706465172812776E-2</v>
      </c>
      <c r="J840">
        <f t="shared" si="234"/>
        <v>5.5843748254003501E-3</v>
      </c>
      <c r="K840">
        <f t="shared" si="226"/>
        <v>5.3671799999999999E-2</v>
      </c>
      <c r="L840">
        <f t="shared" si="226"/>
        <v>-0.19606542400058821</v>
      </c>
      <c r="M840">
        <f t="shared" si="226"/>
        <v>0.26001749999999996</v>
      </c>
      <c r="N840">
        <f t="shared" si="226"/>
        <v>-3.1361930876422646E-2</v>
      </c>
      <c r="O840">
        <f t="shared" si="226"/>
        <v>-8.128569859199998E-2</v>
      </c>
      <c r="P840">
        <f t="shared" si="226"/>
        <v>1.3617980697285656E-2</v>
      </c>
      <c r="Q840">
        <f t="shared" si="226"/>
        <v>-2.0568563539199999E-5</v>
      </c>
      <c r="R840">
        <f t="shared" si="226"/>
        <v>-2.4639573930649479E-3</v>
      </c>
      <c r="S840">
        <f t="shared" si="226"/>
        <v>0.20305827359999998</v>
      </c>
      <c r="T840">
        <f t="shared" si="226"/>
        <v>6.7254513899999993E-2</v>
      </c>
      <c r="U840">
        <f t="shared" si="226"/>
        <v>-1.4737557743999999E-2</v>
      </c>
      <c r="V840">
        <f t="shared" si="226"/>
        <v>7.9230516361411762E-2</v>
      </c>
      <c r="W840">
        <f t="shared" si="226"/>
        <v>-6.9889735470652928E-2</v>
      </c>
      <c r="X840">
        <f t="shared" si="226"/>
        <v>-5.7618293945616704E-2</v>
      </c>
      <c r="Y840">
        <f t="shared" si="226"/>
        <v>-0.14084040599999997</v>
      </c>
      <c r="Z840">
        <f t="shared" si="226"/>
        <v>-7.1860546799999994E-2</v>
      </c>
      <c r="AA840">
        <f t="shared" si="225"/>
        <v>-9.2513899999999996E-2</v>
      </c>
      <c r="AB840">
        <f t="shared" si="225"/>
        <v>-4.4243999999999999E-2</v>
      </c>
      <c r="AC840">
        <f t="shared" si="225"/>
        <v>0.11869485252889915</v>
      </c>
      <c r="AD840">
        <f t="shared" si="225"/>
        <v>-0.12342867250708309</v>
      </c>
      <c r="AE840">
        <f t="shared" si="225"/>
        <v>-0.10058514479999998</v>
      </c>
      <c r="AF840">
        <f t="shared" si="225"/>
        <v>-0.27835754196176465</v>
      </c>
      <c r="AG840">
        <f t="shared" si="225"/>
        <v>2.86327778688E-4</v>
      </c>
      <c r="AH840">
        <f t="shared" si="225"/>
        <v>7.2464237999999984E-4</v>
      </c>
      <c r="AI840">
        <f t="shared" si="225"/>
        <v>8.3446875883796888E-5</v>
      </c>
      <c r="AJ840">
        <f t="shared" si="225"/>
        <v>4.7676641118638806E-2</v>
      </c>
      <c r="AK840">
        <f t="shared" si="225"/>
        <v>1.6341366733044968E-5</v>
      </c>
      <c r="AL840">
        <f t="shared" si="225"/>
        <v>3.670793310196558E-2</v>
      </c>
      <c r="AM840">
        <f t="shared" si="225"/>
        <v>0.38382347999999999</v>
      </c>
      <c r="AN840">
        <f t="shared" si="225"/>
        <v>1.7072298717953319E-5</v>
      </c>
      <c r="AO840">
        <f t="shared" si="225"/>
        <v>-1.3300064342576469E-2</v>
      </c>
      <c r="AP840">
        <f t="shared" si="220"/>
        <v>-1.3805275379569755E-2</v>
      </c>
      <c r="AQ840">
        <f t="shared" si="230"/>
        <v>-1.570942174765633E-2</v>
      </c>
      <c r="AR840">
        <f t="shared" si="230"/>
        <v>2.1245280326429888E-2</v>
      </c>
      <c r="AS840">
        <f t="shared" si="230"/>
        <v>-7.6916835598902347E-2</v>
      </c>
      <c r="AT840">
        <f t="shared" si="230"/>
        <v>-9.277930589759998E-3</v>
      </c>
      <c r="AU840">
        <f t="shared" si="230"/>
        <v>0.14213788848</v>
      </c>
      <c r="AV840">
        <f t="shared" si="230"/>
        <v>7.4597417029679911E-2</v>
      </c>
      <c r="AW840">
        <f t="shared" si="230"/>
        <v>-2.0287881043199998E-3</v>
      </c>
    </row>
    <row r="841" spans="1:49" x14ac:dyDescent="0.25">
      <c r="A841">
        <v>0.7</v>
      </c>
      <c r="B841">
        <v>7.7</v>
      </c>
      <c r="C841">
        <v>22</v>
      </c>
      <c r="D841">
        <v>0.8</v>
      </c>
      <c r="E841">
        <f t="shared" si="231"/>
        <v>0.64845756302521007</v>
      </c>
      <c r="F841">
        <f t="shared" si="232"/>
        <v>0.9384824605025065</v>
      </c>
      <c r="G841">
        <f t="shared" si="228"/>
        <v>1278118.6065845694</v>
      </c>
      <c r="H841">
        <f t="shared" si="229"/>
        <v>1532235.4861230778</v>
      </c>
      <c r="I841">
        <f t="shared" si="233"/>
        <v>0.12274012137805776</v>
      </c>
      <c r="J841">
        <f t="shared" si="234"/>
        <v>1.9109537768586947E-2</v>
      </c>
      <c r="K841">
        <f t="shared" si="226"/>
        <v>5.3671799999999999E-2</v>
      </c>
      <c r="L841">
        <f t="shared" si="226"/>
        <v>-0.19606542400058821</v>
      </c>
      <c r="M841">
        <f t="shared" si="226"/>
        <v>0.34669</v>
      </c>
      <c r="N841">
        <f t="shared" si="226"/>
        <v>-3.1361930876422646E-2</v>
      </c>
      <c r="O841">
        <f t="shared" si="226"/>
        <v>-0.144507908608</v>
      </c>
      <c r="P841">
        <f t="shared" si="226"/>
        <v>1.8157307596380876E-2</v>
      </c>
      <c r="Q841">
        <f t="shared" si="226"/>
        <v>-1.1556767662080007E-4</v>
      </c>
      <c r="R841">
        <f t="shared" si="226"/>
        <v>-3.2852765240865976E-3</v>
      </c>
      <c r="S841">
        <f t="shared" si="226"/>
        <v>0.36099248640000003</v>
      </c>
      <c r="T841">
        <f t="shared" si="226"/>
        <v>6.7254513899999993E-2</v>
      </c>
      <c r="U841">
        <f t="shared" si="226"/>
        <v>-3.4933470208000007E-2</v>
      </c>
      <c r="V841">
        <f t="shared" si="226"/>
        <v>0.10564068848188235</v>
      </c>
      <c r="W841">
        <f t="shared" si="226"/>
        <v>-9.318631396087057E-2</v>
      </c>
      <c r="X841">
        <f t="shared" si="226"/>
        <v>-5.7618293945616704E-2</v>
      </c>
      <c r="Y841">
        <f t="shared" si="226"/>
        <v>-0.14084040599999997</v>
      </c>
      <c r="Z841">
        <f t="shared" si="226"/>
        <v>-0.12775208320000001</v>
      </c>
      <c r="AA841">
        <f t="shared" si="225"/>
        <v>-9.2513899999999996E-2</v>
      </c>
      <c r="AB841">
        <f t="shared" si="225"/>
        <v>-7.8656000000000018E-2</v>
      </c>
      <c r="AC841">
        <f t="shared" si="225"/>
        <v>0.15825980337186554</v>
      </c>
      <c r="AD841">
        <f t="shared" si="225"/>
        <v>-0.12342867250708309</v>
      </c>
      <c r="AE841">
        <f t="shared" si="225"/>
        <v>-0.17881803520000003</v>
      </c>
      <c r="AF841">
        <f t="shared" si="225"/>
        <v>-0.37114338928235291</v>
      </c>
      <c r="AG841">
        <f t="shared" si="225"/>
        <v>2.1450362716160017E-3</v>
      </c>
      <c r="AH841">
        <f t="shared" si="225"/>
        <v>9.661898399999999E-4</v>
      </c>
      <c r="AI841">
        <f t="shared" si="225"/>
        <v>3.516444481687575E-4</v>
      </c>
      <c r="AJ841">
        <f t="shared" si="225"/>
        <v>4.7676641118638806E-2</v>
      </c>
      <c r="AK841">
        <f t="shared" si="225"/>
        <v>5.1646788687154491E-5</v>
      </c>
      <c r="AL841">
        <f t="shared" si="225"/>
        <v>4.8943910802620776E-2</v>
      </c>
      <c r="AM841">
        <f t="shared" si="225"/>
        <v>0.51176463999999999</v>
      </c>
      <c r="AN841">
        <f t="shared" si="225"/>
        <v>1.2789782450614879E-4</v>
      </c>
      <c r="AO841">
        <f t="shared" si="225"/>
        <v>-1.3300064342576469E-2</v>
      </c>
      <c r="AP841">
        <f t="shared" si="220"/>
        <v>-1.3805275379569755E-2</v>
      </c>
      <c r="AQ841">
        <f t="shared" si="230"/>
        <v>-2.7927860884722364E-2</v>
      </c>
      <c r="AR841">
        <f t="shared" si="230"/>
        <v>2.8327040435239849E-2</v>
      </c>
      <c r="AS841">
        <f t="shared" si="230"/>
        <v>-0.1367410410647153</v>
      </c>
      <c r="AT841">
        <f t="shared" si="230"/>
        <v>-2.9322842357760007E-2</v>
      </c>
      <c r="AU841">
        <f t="shared" si="230"/>
        <v>0.33691943936000007</v>
      </c>
      <c r="AV841">
        <f t="shared" si="230"/>
        <v>0.13261763027498652</v>
      </c>
      <c r="AW841">
        <f t="shared" si="230"/>
        <v>-1.1399061831680006E-2</v>
      </c>
    </row>
    <row r="842" spans="1:49" x14ac:dyDescent="0.25">
      <c r="A842">
        <v>0.7</v>
      </c>
      <c r="B842">
        <v>7.7</v>
      </c>
      <c r="C842">
        <v>22</v>
      </c>
      <c r="D842">
        <v>1</v>
      </c>
      <c r="E842">
        <f t="shared" si="231"/>
        <v>0.64845756302521007</v>
      </c>
      <c r="F842" t="str">
        <f t="shared" si="232"/>
        <v/>
      </c>
      <c r="G842">
        <f t="shared" si="228"/>
        <v>2421435.6787589472</v>
      </c>
      <c r="H842">
        <f t="shared" si="229"/>
        <v>3036108.1641421444</v>
      </c>
      <c r="I842">
        <f t="shared" si="233"/>
        <v>0.23253499916900514</v>
      </c>
      <c r="J842">
        <f t="shared" si="234"/>
        <v>3.7865343909368965E-2</v>
      </c>
      <c r="K842">
        <f t="shared" si="226"/>
        <v>5.3671799999999999E-2</v>
      </c>
      <c r="L842">
        <f t="shared" si="226"/>
        <v>-0.19606542400058821</v>
      </c>
      <c r="M842">
        <f t="shared" si="226"/>
        <v>0.43336249999999998</v>
      </c>
      <c r="N842">
        <f t="shared" si="226"/>
        <v>-3.1361930876422646E-2</v>
      </c>
      <c r="O842">
        <f t="shared" si="226"/>
        <v>-0.22579360719999997</v>
      </c>
      <c r="P842">
        <f t="shared" si="226"/>
        <v>2.2696634495476094E-2</v>
      </c>
      <c r="Q842">
        <f t="shared" si="226"/>
        <v>-4.408557E-4</v>
      </c>
      <c r="R842">
        <f t="shared" si="226"/>
        <v>-4.1065956551082465E-3</v>
      </c>
      <c r="S842">
        <f t="shared" si="226"/>
        <v>0.56405075999999998</v>
      </c>
      <c r="T842">
        <f t="shared" si="226"/>
        <v>6.7254513899999993E-2</v>
      </c>
      <c r="U842">
        <f t="shared" si="226"/>
        <v>-6.8229433999999992E-2</v>
      </c>
      <c r="V842">
        <f t="shared" si="226"/>
        <v>0.13205086060235294</v>
      </c>
      <c r="W842">
        <f t="shared" si="226"/>
        <v>-0.11648289245108821</v>
      </c>
      <c r="X842">
        <f t="shared" si="226"/>
        <v>-5.7618293945616704E-2</v>
      </c>
      <c r="Y842">
        <f t="shared" si="226"/>
        <v>-0.14084040599999997</v>
      </c>
      <c r="Z842">
        <f t="shared" si="226"/>
        <v>-0.19961262999999999</v>
      </c>
      <c r="AA842">
        <f t="shared" si="225"/>
        <v>-9.2513899999999996E-2</v>
      </c>
      <c r="AB842">
        <f t="shared" si="225"/>
        <v>-0.1229</v>
      </c>
      <c r="AC842">
        <f t="shared" si="225"/>
        <v>0.19782475421483192</v>
      </c>
      <c r="AD842">
        <f t="shared" si="225"/>
        <v>-0.12342867250708309</v>
      </c>
      <c r="AE842">
        <f t="shared" si="225"/>
        <v>-0.27940317999999997</v>
      </c>
      <c r="AF842">
        <f t="shared" si="225"/>
        <v>-0.46392923660294111</v>
      </c>
      <c r="AG842">
        <f t="shared" si="225"/>
        <v>1.0228330000000001E-2</v>
      </c>
      <c r="AH842">
        <f t="shared" si="225"/>
        <v>1.2077372999999998E-3</v>
      </c>
      <c r="AI842">
        <f t="shared" si="225"/>
        <v>1.0731336919212564E-3</v>
      </c>
      <c r="AJ842">
        <f t="shared" si="225"/>
        <v>4.7676641118638806E-2</v>
      </c>
      <c r="AK842">
        <f t="shared" si="225"/>
        <v>1.2609079269324823E-4</v>
      </c>
      <c r="AL842">
        <f t="shared" si="225"/>
        <v>6.1179888503275964E-2</v>
      </c>
      <c r="AM842">
        <f t="shared" si="225"/>
        <v>0.63970579999999999</v>
      </c>
      <c r="AN842">
        <f t="shared" si="225"/>
        <v>6.0986435177873949E-4</v>
      </c>
      <c r="AO842">
        <f t="shared" si="225"/>
        <v>-1.3300064342576469E-2</v>
      </c>
      <c r="AP842">
        <f t="shared" si="220"/>
        <v>-1.3805275379569755E-2</v>
      </c>
      <c r="AQ842">
        <f t="shared" si="230"/>
        <v>-4.3637282632378691E-2</v>
      </c>
      <c r="AR842">
        <f t="shared" si="230"/>
        <v>3.5408800544049809E-2</v>
      </c>
      <c r="AS842">
        <f t="shared" si="230"/>
        <v>-0.21365787666361763</v>
      </c>
      <c r="AT842">
        <f t="shared" si="230"/>
        <v>-7.1588970599999982E-2</v>
      </c>
      <c r="AU842">
        <f t="shared" si="230"/>
        <v>0.65804578000000002</v>
      </c>
      <c r="AV842">
        <f t="shared" si="230"/>
        <v>0.20721504730466642</v>
      </c>
      <c r="AW842">
        <f t="shared" si="230"/>
        <v>-4.3483969999999997E-2</v>
      </c>
    </row>
    <row r="843" spans="1:49" x14ac:dyDescent="0.25">
      <c r="A843">
        <v>0.7</v>
      </c>
      <c r="B843">
        <v>7.7</v>
      </c>
      <c r="C843">
        <v>22</v>
      </c>
      <c r="D843">
        <v>1.2</v>
      </c>
      <c r="E843">
        <f t="shared" si="231"/>
        <v>0.64845756302521007</v>
      </c>
      <c r="F843" t="str">
        <f t="shared" si="232"/>
        <v/>
      </c>
      <c r="G843">
        <f t="shared" si="228"/>
        <v>3504004.7241839431</v>
      </c>
      <c r="H843">
        <f t="shared" si="229"/>
        <v>4966895.0040235771</v>
      </c>
      <c r="I843">
        <f t="shared" si="233"/>
        <v>0.33649613028082287</v>
      </c>
      <c r="J843">
        <f t="shared" si="234"/>
        <v>6.1945483270428731E-2</v>
      </c>
      <c r="K843">
        <f t="shared" si="226"/>
        <v>5.3671799999999999E-2</v>
      </c>
      <c r="L843">
        <f t="shared" si="226"/>
        <v>-0.19606542400058821</v>
      </c>
      <c r="M843">
        <f t="shared" si="226"/>
        <v>0.52003499999999991</v>
      </c>
      <c r="N843">
        <f t="shared" si="226"/>
        <v>-3.1361930876422646E-2</v>
      </c>
      <c r="O843">
        <f t="shared" si="226"/>
        <v>-0.32514279436799992</v>
      </c>
      <c r="P843">
        <f t="shared" si="226"/>
        <v>2.7235961394571313E-2</v>
      </c>
      <c r="Q843">
        <f t="shared" si="226"/>
        <v>-1.3163880665087999E-3</v>
      </c>
      <c r="R843">
        <f t="shared" si="226"/>
        <v>-4.9279147861298958E-3</v>
      </c>
      <c r="S843">
        <f t="shared" si="226"/>
        <v>0.81223309439999991</v>
      </c>
      <c r="T843">
        <f t="shared" si="226"/>
        <v>6.7254513899999993E-2</v>
      </c>
      <c r="U843">
        <f t="shared" si="226"/>
        <v>-0.11790046195199999</v>
      </c>
      <c r="V843">
        <f t="shared" si="226"/>
        <v>0.15846103272282352</v>
      </c>
      <c r="W843">
        <f t="shared" si="226"/>
        <v>-0.13977947094130586</v>
      </c>
      <c r="X843">
        <f t="shared" si="226"/>
        <v>-5.7618293945616704E-2</v>
      </c>
      <c r="Y843">
        <f t="shared" si="226"/>
        <v>-0.14084040599999997</v>
      </c>
      <c r="Z843">
        <f t="shared" si="226"/>
        <v>-0.28744218719999998</v>
      </c>
      <c r="AA843">
        <f t="shared" si="225"/>
        <v>-9.2513899999999996E-2</v>
      </c>
      <c r="AB843">
        <f t="shared" si="225"/>
        <v>-0.17697599999999999</v>
      </c>
      <c r="AC843">
        <f t="shared" si="225"/>
        <v>0.2373897050577983</v>
      </c>
      <c r="AD843">
        <f t="shared" si="225"/>
        <v>-0.12342867250708309</v>
      </c>
      <c r="AE843">
        <f t="shared" si="225"/>
        <v>-0.40234057919999994</v>
      </c>
      <c r="AF843">
        <f t="shared" si="225"/>
        <v>-0.55671508392352931</v>
      </c>
      <c r="AG843">
        <f t="shared" si="225"/>
        <v>3.6649955672064E-2</v>
      </c>
      <c r="AH843">
        <f t="shared" si="225"/>
        <v>1.4492847599999997E-3</v>
      </c>
      <c r="AI843">
        <f t="shared" si="225"/>
        <v>2.6703000282815004E-3</v>
      </c>
      <c r="AJ843">
        <f t="shared" si="225"/>
        <v>4.7676641118638806E-2</v>
      </c>
      <c r="AK843">
        <f t="shared" si="225"/>
        <v>2.6146186772871949E-4</v>
      </c>
      <c r="AL843">
        <f t="shared" si="225"/>
        <v>7.341586620393116E-2</v>
      </c>
      <c r="AM843">
        <f t="shared" si="225"/>
        <v>0.76764695999999999</v>
      </c>
      <c r="AN843">
        <f t="shared" si="225"/>
        <v>2.1852542358980248E-3</v>
      </c>
      <c r="AO843">
        <f t="shared" si="225"/>
        <v>-1.3300064342576469E-2</v>
      </c>
      <c r="AP843">
        <f t="shared" si="220"/>
        <v>-1.3805275379569755E-2</v>
      </c>
      <c r="AQ843">
        <f t="shared" si="230"/>
        <v>-6.2837686990625322E-2</v>
      </c>
      <c r="AR843">
        <f t="shared" si="230"/>
        <v>4.2490560652859777E-2</v>
      </c>
      <c r="AS843">
        <f t="shared" si="230"/>
        <v>-0.30766734239560939</v>
      </c>
      <c r="AT843">
        <f t="shared" si="230"/>
        <v>-0.14844688943615997</v>
      </c>
      <c r="AU843">
        <f t="shared" si="230"/>
        <v>1.13710310784</v>
      </c>
      <c r="AV843">
        <f t="shared" si="230"/>
        <v>0.29838966811871964</v>
      </c>
      <c r="AW843">
        <f t="shared" si="230"/>
        <v>-0.12984243867647999</v>
      </c>
    </row>
    <row r="844" spans="1:49" x14ac:dyDescent="0.25">
      <c r="A844">
        <v>0.7</v>
      </c>
      <c r="B844">
        <v>7.7</v>
      </c>
      <c r="C844">
        <v>22</v>
      </c>
      <c r="D844">
        <v>1.4</v>
      </c>
      <c r="E844">
        <f t="shared" si="231"/>
        <v>0.64845756302521007</v>
      </c>
      <c r="F844" t="str">
        <f t="shared" si="232"/>
        <v/>
      </c>
      <c r="G844">
        <f t="shared" si="228"/>
        <v>4485711.0718389619</v>
      </c>
      <c r="H844">
        <f t="shared" si="229"/>
        <v>7229718.8941951571</v>
      </c>
      <c r="I844">
        <f t="shared" si="233"/>
        <v>0.43077122779370297</v>
      </c>
      <c r="J844">
        <f t="shared" si="234"/>
        <v>9.016667967562754E-2</v>
      </c>
      <c r="K844">
        <f t="shared" si="226"/>
        <v>5.3671799999999999E-2</v>
      </c>
      <c r="L844">
        <f t="shared" si="226"/>
        <v>-0.19606542400058821</v>
      </c>
      <c r="M844">
        <f t="shared" si="226"/>
        <v>0.60670749999999996</v>
      </c>
      <c r="N844">
        <f t="shared" si="226"/>
        <v>-3.1361930876422646E-2</v>
      </c>
      <c r="O844">
        <f t="shared" si="226"/>
        <v>-0.44255547011199986</v>
      </c>
      <c r="P844">
        <f t="shared" si="226"/>
        <v>3.1775288293666527E-2</v>
      </c>
      <c r="Q844">
        <f t="shared" si="226"/>
        <v>-3.3194388639551987E-3</v>
      </c>
      <c r="R844">
        <f t="shared" si="226"/>
        <v>-5.7492339171515442E-3</v>
      </c>
      <c r="S844">
        <f t="shared" si="226"/>
        <v>1.1055394895999999</v>
      </c>
      <c r="T844">
        <f t="shared" si="226"/>
        <v>6.7254513899999993E-2</v>
      </c>
      <c r="U844">
        <f t="shared" si="226"/>
        <v>-0.18722156689599992</v>
      </c>
      <c r="V844">
        <f t="shared" si="226"/>
        <v>0.18487120484329408</v>
      </c>
      <c r="W844">
        <f t="shared" si="226"/>
        <v>-0.16307604943152351</v>
      </c>
      <c r="X844">
        <f t="shared" si="226"/>
        <v>-5.7618293945616704E-2</v>
      </c>
      <c r="Y844">
        <f t="shared" si="226"/>
        <v>-0.14084040599999997</v>
      </c>
      <c r="Z844">
        <f t="shared" si="226"/>
        <v>-0.39124075479999992</v>
      </c>
      <c r="AA844">
        <f t="shared" si="225"/>
        <v>-9.2513899999999996E-2</v>
      </c>
      <c r="AB844">
        <f t="shared" si="225"/>
        <v>-0.24088399999999996</v>
      </c>
      <c r="AC844">
        <f t="shared" si="225"/>
        <v>0.27695465590076468</v>
      </c>
      <c r="AD844">
        <f t="shared" si="225"/>
        <v>-0.12342867250708309</v>
      </c>
      <c r="AE844">
        <f t="shared" si="225"/>
        <v>-0.54763023279999989</v>
      </c>
      <c r="AF844">
        <f t="shared" si="225"/>
        <v>-0.64950093124411745</v>
      </c>
      <c r="AG844">
        <f t="shared" si="225"/>
        <v>0.10782041053683195</v>
      </c>
      <c r="AH844">
        <f t="shared" si="225"/>
        <v>1.6908322199999997E-3</v>
      </c>
      <c r="AI844">
        <f t="shared" si="225"/>
        <v>5.7715705472385758E-3</v>
      </c>
      <c r="AJ844">
        <f t="shared" si="225"/>
        <v>4.7676641118638806E-2</v>
      </c>
      <c r="AK844">
        <f t="shared" si="225"/>
        <v>4.8439038921038226E-4</v>
      </c>
      <c r="AL844">
        <f t="shared" si="225"/>
        <v>8.5651843904586342E-2</v>
      </c>
      <c r="AM844">
        <f t="shared" si="225"/>
        <v>0.89558811999999988</v>
      </c>
      <c r="AN844">
        <f t="shared" si="225"/>
        <v>6.4287938285685518E-3</v>
      </c>
      <c r="AO844">
        <f t="shared" si="225"/>
        <v>-1.3300064342576469E-2</v>
      </c>
      <c r="AP844">
        <f t="shared" si="220"/>
        <v>-1.3805275379569755E-2</v>
      </c>
      <c r="AQ844">
        <f t="shared" si="230"/>
        <v>-8.5529073959462215E-2</v>
      </c>
      <c r="AR844">
        <f t="shared" si="230"/>
        <v>4.9572320761669737E-2</v>
      </c>
      <c r="AS844">
        <f t="shared" si="230"/>
        <v>-0.41876943826069046</v>
      </c>
      <c r="AT844">
        <f t="shared" si="230"/>
        <v>-0.27501618945695983</v>
      </c>
      <c r="AU844">
        <f t="shared" si="230"/>
        <v>1.8056776203199996</v>
      </c>
      <c r="AV844">
        <f t="shared" si="230"/>
        <v>0.40614149271714606</v>
      </c>
      <c r="AW844">
        <f t="shared" si="230"/>
        <v>-0.32741411753791982</v>
      </c>
    </row>
    <row r="845" spans="1:49" x14ac:dyDescent="0.25">
      <c r="A845">
        <v>0.7</v>
      </c>
      <c r="B845">
        <v>7.7</v>
      </c>
      <c r="C845">
        <v>22</v>
      </c>
      <c r="D845">
        <v>1.6</v>
      </c>
      <c r="E845">
        <f t="shared" si="231"/>
        <v>0.64845756302521007</v>
      </c>
      <c r="F845" t="str">
        <f t="shared" si="232"/>
        <v/>
      </c>
      <c r="G845">
        <f t="shared" si="228"/>
        <v>5322597.064837819</v>
      </c>
      <c r="H845">
        <f t="shared" si="229"/>
        <v>9625241.4847948831</v>
      </c>
      <c r="I845">
        <f t="shared" si="233"/>
        <v>0.51113895566425371</v>
      </c>
      <c r="J845">
        <f t="shared" si="234"/>
        <v>0.12004285069187014</v>
      </c>
      <c r="K845">
        <f t="shared" si="226"/>
        <v>5.3671799999999999E-2</v>
      </c>
      <c r="L845">
        <f t="shared" si="226"/>
        <v>-0.19606542400058821</v>
      </c>
      <c r="M845">
        <f t="shared" si="226"/>
        <v>0.69338</v>
      </c>
      <c r="N845">
        <f t="shared" si="226"/>
        <v>-3.1361930876422646E-2</v>
      </c>
      <c r="O845">
        <f t="shared" si="226"/>
        <v>-0.57803163443200001</v>
      </c>
      <c r="P845">
        <f t="shared" si="226"/>
        <v>3.6314615192761752E-2</v>
      </c>
      <c r="Q845">
        <f t="shared" si="226"/>
        <v>-7.3963313037312042E-3</v>
      </c>
      <c r="R845">
        <f t="shared" si="226"/>
        <v>-6.5705530481731953E-3</v>
      </c>
      <c r="S845">
        <f t="shared" si="226"/>
        <v>1.4439699456000001</v>
      </c>
      <c r="T845">
        <f t="shared" si="226"/>
        <v>6.7254513899999993E-2</v>
      </c>
      <c r="U845">
        <f t="shared" si="226"/>
        <v>-0.27946776166400006</v>
      </c>
      <c r="V845">
        <f t="shared" si="226"/>
        <v>0.2112813769637647</v>
      </c>
      <c r="W845">
        <f t="shared" si="226"/>
        <v>-0.18637262792174114</v>
      </c>
      <c r="X845">
        <f t="shared" si="226"/>
        <v>-5.7618293945616704E-2</v>
      </c>
      <c r="Y845">
        <f t="shared" si="226"/>
        <v>-0.14084040599999997</v>
      </c>
      <c r="Z845">
        <f t="shared" si="226"/>
        <v>-0.51100833280000002</v>
      </c>
      <c r="AA845">
        <f t="shared" si="225"/>
        <v>-9.2513899999999996E-2</v>
      </c>
      <c r="AB845">
        <f t="shared" si="225"/>
        <v>-0.31462400000000007</v>
      </c>
      <c r="AC845">
        <f t="shared" si="225"/>
        <v>0.31651960674373109</v>
      </c>
      <c r="AD845">
        <f t="shared" si="225"/>
        <v>-0.12342867250708309</v>
      </c>
      <c r="AE845">
        <f t="shared" si="225"/>
        <v>-0.71527214080000012</v>
      </c>
      <c r="AF845">
        <f t="shared" si="225"/>
        <v>-0.74228677856470582</v>
      </c>
      <c r="AG845">
        <f t="shared" si="225"/>
        <v>0.27456464276684822</v>
      </c>
      <c r="AH845">
        <f t="shared" si="225"/>
        <v>1.9323796799999998E-3</v>
      </c>
      <c r="AI845">
        <f t="shared" si="225"/>
        <v>1.125262234140024E-2</v>
      </c>
      <c r="AJ845">
        <f t="shared" si="225"/>
        <v>4.7676641118638806E-2</v>
      </c>
      <c r="AK845">
        <f t="shared" si="225"/>
        <v>8.2634861899447186E-4</v>
      </c>
      <c r="AL845">
        <f t="shared" si="225"/>
        <v>9.7887821605241551E-2</v>
      </c>
      <c r="AM845">
        <f t="shared" si="225"/>
        <v>1.02352928</v>
      </c>
      <c r="AN845">
        <f t="shared" si="225"/>
        <v>1.6370921536787045E-2</v>
      </c>
      <c r="AO845">
        <f t="shared" si="225"/>
        <v>-1.3300064342576469E-2</v>
      </c>
      <c r="AP845">
        <f t="shared" si="220"/>
        <v>-1.3805275379569755E-2</v>
      </c>
      <c r="AQ845">
        <f t="shared" si="230"/>
        <v>-0.11171144353888945</v>
      </c>
      <c r="AR845">
        <f t="shared" si="230"/>
        <v>5.6654080870479698E-2</v>
      </c>
      <c r="AS845">
        <f t="shared" si="230"/>
        <v>-0.54696416425886119</v>
      </c>
      <c r="AT845">
        <f t="shared" si="230"/>
        <v>-0.46916547772416012</v>
      </c>
      <c r="AU845">
        <f t="shared" si="230"/>
        <v>2.6953555148800006</v>
      </c>
      <c r="AV845">
        <f t="shared" si="230"/>
        <v>0.53047052109994608</v>
      </c>
      <c r="AW845">
        <f t="shared" si="230"/>
        <v>-0.72953995722752041</v>
      </c>
    </row>
    <row r="846" spans="1:49" x14ac:dyDescent="0.25">
      <c r="A846">
        <v>0.7</v>
      </c>
      <c r="B846">
        <v>7.7</v>
      </c>
      <c r="C846">
        <v>22.5</v>
      </c>
      <c r="D846">
        <v>0.4</v>
      </c>
      <c r="E846">
        <f t="shared" si="231"/>
        <v>0.6631952349121466</v>
      </c>
      <c r="F846" t="str">
        <f t="shared" si="232"/>
        <v/>
      </c>
      <c r="G846">
        <f t="shared" si="228"/>
        <v>-1125285.2815400397</v>
      </c>
      <c r="H846">
        <f t="shared" si="229"/>
        <v>-368022.80465365708</v>
      </c>
      <c r="I846">
        <f t="shared" si="233"/>
        <v>-0.10806325119563742</v>
      </c>
      <c r="J846">
        <f t="shared" si="234"/>
        <v>-4.5898595541765475E-3</v>
      </c>
      <c r="K846">
        <f t="shared" si="226"/>
        <v>5.3671799999999999E-2</v>
      </c>
      <c r="L846">
        <f t="shared" si="226"/>
        <v>-0.20052145636423793</v>
      </c>
      <c r="M846">
        <f t="shared" si="226"/>
        <v>0.173345</v>
      </c>
      <c r="N846">
        <f t="shared" si="226"/>
        <v>-3.2803672533448264E-2</v>
      </c>
      <c r="O846">
        <f t="shared" si="226"/>
        <v>-3.6126977152E-2</v>
      </c>
      <c r="P846">
        <f t="shared" si="226"/>
        <v>9.7118276596556089E-3</v>
      </c>
      <c r="Q846">
        <f t="shared" si="226"/>
        <v>-1.805744947200001E-6</v>
      </c>
      <c r="R846">
        <f t="shared" si="226"/>
        <v>-1.7971374061100086E-3</v>
      </c>
      <c r="S846">
        <f t="shared" si="226"/>
        <v>9.0248121600000009E-2</v>
      </c>
      <c r="T846">
        <f t="shared" si="226"/>
        <v>6.7254513899999993E-2</v>
      </c>
      <c r="U846">
        <f t="shared" si="226"/>
        <v>-4.3666837760000009E-3</v>
      </c>
      <c r="V846">
        <f t="shared" si="226"/>
        <v>5.4020806610053471E-2</v>
      </c>
      <c r="W846">
        <f t="shared" si="226"/>
        <v>-4.7652092366354266E-2</v>
      </c>
      <c r="X846">
        <f t="shared" si="226"/>
        <v>-6.0267068822248866E-2</v>
      </c>
      <c r="Y846">
        <f t="shared" si="226"/>
        <v>-0.14084040599999997</v>
      </c>
      <c r="Z846">
        <f t="shared" si="226"/>
        <v>-3.1938020800000001E-2</v>
      </c>
      <c r="AA846">
        <f t="shared" si="225"/>
        <v>-9.2513899999999996E-2</v>
      </c>
      <c r="AB846">
        <f t="shared" si="225"/>
        <v>-1.9664000000000004E-2</v>
      </c>
      <c r="AC846">
        <f t="shared" si="225"/>
        <v>8.0928308542431243E-2</v>
      </c>
      <c r="AD846">
        <f t="shared" si="225"/>
        <v>-0.12910282119155123</v>
      </c>
      <c r="AE846">
        <f t="shared" si="225"/>
        <v>-4.4704508800000008E-2</v>
      </c>
      <c r="AF846">
        <f t="shared" si="225"/>
        <v>-0.18978923315574864</v>
      </c>
      <c r="AG846">
        <f t="shared" si="225"/>
        <v>1.6758095872000014E-5</v>
      </c>
      <c r="AH846">
        <f t="shared" si="225"/>
        <v>4.8309491999999995E-4</v>
      </c>
      <c r="AI846">
        <f t="shared" si="225"/>
        <v>1.1494060039090485E-5</v>
      </c>
      <c r="AJ846">
        <f t="shared" si="225"/>
        <v>4.8760201144062411E-2</v>
      </c>
      <c r="AK846">
        <f t="shared" si="225"/>
        <v>3.5315282889676315E-6</v>
      </c>
      <c r="AL846">
        <f t="shared" si="225"/>
        <v>2.5596957483292108E-2</v>
      </c>
      <c r="AM846">
        <f t="shared" si="225"/>
        <v>0.25588232</v>
      </c>
      <c r="AN846">
        <f t="shared" si="225"/>
        <v>1.0219108847259758E-6</v>
      </c>
      <c r="AO846">
        <f t="shared" si="225"/>
        <v>-1.3602338532180479E-2</v>
      </c>
      <c r="AP846">
        <f t="shared" si="220"/>
        <v>-1.5103737298443849E-2</v>
      </c>
      <c r="AQ846">
        <f t="shared" si="230"/>
        <v>-7.3029336636832101E-3</v>
      </c>
      <c r="AR846">
        <f t="shared" si="230"/>
        <v>1.5151328651279761E-2</v>
      </c>
      <c r="AS846">
        <f t="shared" si="230"/>
        <v>-3.4962197999501066E-2</v>
      </c>
      <c r="AT846">
        <f t="shared" si="230"/>
        <v>-1.8326776473600005E-3</v>
      </c>
      <c r="AU846">
        <f t="shared" si="230"/>
        <v>4.2114929920000009E-2</v>
      </c>
      <c r="AV846">
        <f t="shared" si="230"/>
        <v>3.3907916831672692E-2</v>
      </c>
      <c r="AW846">
        <f t="shared" si="230"/>
        <v>-1.781103411200001E-4</v>
      </c>
    </row>
    <row r="847" spans="1:49" x14ac:dyDescent="0.25">
      <c r="A847">
        <v>0.7</v>
      </c>
      <c r="B847">
        <v>7.7</v>
      </c>
      <c r="C847">
        <v>22.5</v>
      </c>
      <c r="D847">
        <v>0.6</v>
      </c>
      <c r="E847">
        <f t="shared" si="231"/>
        <v>0.6631952349121466</v>
      </c>
      <c r="F847" t="str">
        <f t="shared" si="232"/>
        <v/>
      </c>
      <c r="G847">
        <f t="shared" si="228"/>
        <v>32179.096257084206</v>
      </c>
      <c r="H847">
        <f t="shared" si="229"/>
        <v>388270.40582789836</v>
      </c>
      <c r="I847">
        <f t="shared" si="233"/>
        <v>3.0902188263929181E-3</v>
      </c>
      <c r="J847">
        <f t="shared" si="234"/>
        <v>4.842380986336727E-3</v>
      </c>
      <c r="K847">
        <f t="shared" si="226"/>
        <v>5.3671799999999999E-2</v>
      </c>
      <c r="L847">
        <f t="shared" si="226"/>
        <v>-0.20052145636423793</v>
      </c>
      <c r="M847">
        <f t="shared" si="226"/>
        <v>0.26001749999999996</v>
      </c>
      <c r="N847">
        <f t="shared" si="226"/>
        <v>-3.2803672533448264E-2</v>
      </c>
      <c r="O847">
        <f t="shared" si="226"/>
        <v>-8.128569859199998E-2</v>
      </c>
      <c r="P847">
        <f t="shared" si="226"/>
        <v>1.4567741489483413E-2</v>
      </c>
      <c r="Q847">
        <f t="shared" si="226"/>
        <v>-2.0568563539199999E-5</v>
      </c>
      <c r="R847">
        <f t="shared" si="226"/>
        <v>-2.6957061091650121E-3</v>
      </c>
      <c r="S847">
        <f t="shared" si="226"/>
        <v>0.20305827359999998</v>
      </c>
      <c r="T847">
        <f t="shared" si="226"/>
        <v>6.7254513899999993E-2</v>
      </c>
      <c r="U847">
        <f t="shared" si="226"/>
        <v>-1.4737557743999999E-2</v>
      </c>
      <c r="V847">
        <f t="shared" si="226"/>
        <v>8.1031209915080199E-2</v>
      </c>
      <c r="W847">
        <f t="shared" si="226"/>
        <v>-7.1478138549531403E-2</v>
      </c>
      <c r="X847">
        <f t="shared" si="226"/>
        <v>-6.0267068822248866E-2</v>
      </c>
      <c r="Y847">
        <f t="shared" si="226"/>
        <v>-0.14084040599999997</v>
      </c>
      <c r="Z847">
        <f t="shared" si="226"/>
        <v>-7.1860546799999994E-2</v>
      </c>
      <c r="AA847">
        <f t="shared" si="225"/>
        <v>-9.2513899999999996E-2</v>
      </c>
      <c r="AB847">
        <f t="shared" si="225"/>
        <v>-4.4243999999999999E-2</v>
      </c>
      <c r="AC847">
        <f t="shared" si="225"/>
        <v>0.12139246281364685</v>
      </c>
      <c r="AD847">
        <f t="shared" si="225"/>
        <v>-0.12910282119155123</v>
      </c>
      <c r="AE847">
        <f t="shared" si="225"/>
        <v>-0.10058514479999998</v>
      </c>
      <c r="AF847">
        <f t="shared" si="225"/>
        <v>-0.28468384973362293</v>
      </c>
      <c r="AG847">
        <f t="shared" si="225"/>
        <v>2.86327778688E-4</v>
      </c>
      <c r="AH847">
        <f t="shared" si="225"/>
        <v>7.2464237999999984E-4</v>
      </c>
      <c r="AI847">
        <f t="shared" si="225"/>
        <v>8.7283018421843313E-5</v>
      </c>
      <c r="AJ847">
        <f t="shared" si="225"/>
        <v>4.8760201144062411E-2</v>
      </c>
      <c r="AK847">
        <f t="shared" si="225"/>
        <v>1.7878361962898626E-5</v>
      </c>
      <c r="AL847">
        <f t="shared" si="225"/>
        <v>3.8395436224938156E-2</v>
      </c>
      <c r="AM847">
        <f t="shared" si="225"/>
        <v>0.38382347999999999</v>
      </c>
      <c r="AN847">
        <f t="shared" si="225"/>
        <v>1.7460305506997713E-5</v>
      </c>
      <c r="AO847">
        <f t="shared" si="225"/>
        <v>-1.3602338532180479E-2</v>
      </c>
      <c r="AP847">
        <f t="shared" si="220"/>
        <v>-1.5103737298443849E-2</v>
      </c>
      <c r="AQ847">
        <f t="shared" si="230"/>
        <v>-1.6431600743287221E-2</v>
      </c>
      <c r="AR847">
        <f t="shared" si="230"/>
        <v>2.2726992976919644E-2</v>
      </c>
      <c r="AS847">
        <f t="shared" si="230"/>
        <v>-7.8664945498877384E-2</v>
      </c>
      <c r="AT847">
        <f t="shared" si="230"/>
        <v>-9.277930589759998E-3</v>
      </c>
      <c r="AU847">
        <f t="shared" si="230"/>
        <v>0.14213788848</v>
      </c>
      <c r="AV847">
        <f t="shared" si="230"/>
        <v>7.6292812871263535E-2</v>
      </c>
      <c r="AW847">
        <f t="shared" si="230"/>
        <v>-2.0287881043199998E-3</v>
      </c>
    </row>
    <row r="848" spans="1:49" x14ac:dyDescent="0.25">
      <c r="A848">
        <v>0.7</v>
      </c>
      <c r="B848">
        <v>7.7</v>
      </c>
      <c r="C848">
        <v>22.5</v>
      </c>
      <c r="D848">
        <v>0.8</v>
      </c>
      <c r="E848">
        <f t="shared" si="231"/>
        <v>0.6631952349121466</v>
      </c>
      <c r="F848">
        <f t="shared" si="232"/>
        <v>0.94787261375713627</v>
      </c>
      <c r="G848">
        <f t="shared" si="228"/>
        <v>1202038.1823828744</v>
      </c>
      <c r="H848">
        <f t="shared" si="229"/>
        <v>1466826.2525263107</v>
      </c>
      <c r="I848">
        <f t="shared" si="233"/>
        <v>0.11543397588193374</v>
      </c>
      <c r="J848">
        <f t="shared" si="234"/>
        <v>1.8293775288764476E-2</v>
      </c>
      <c r="K848">
        <f t="shared" si="226"/>
        <v>5.3671799999999999E-2</v>
      </c>
      <c r="L848">
        <f t="shared" si="226"/>
        <v>-0.20052145636423793</v>
      </c>
      <c r="M848">
        <f t="shared" si="226"/>
        <v>0.34669</v>
      </c>
      <c r="N848">
        <f t="shared" si="226"/>
        <v>-3.2803672533448264E-2</v>
      </c>
      <c r="O848">
        <f t="shared" si="226"/>
        <v>-0.144507908608</v>
      </c>
      <c r="P848">
        <f t="shared" si="226"/>
        <v>1.9423655319311218E-2</v>
      </c>
      <c r="Q848">
        <f t="shared" si="226"/>
        <v>-1.1556767662080007E-4</v>
      </c>
      <c r="R848">
        <f t="shared" si="226"/>
        <v>-3.5942748122200171E-3</v>
      </c>
      <c r="S848">
        <f t="shared" si="226"/>
        <v>0.36099248640000003</v>
      </c>
      <c r="T848">
        <f t="shared" si="226"/>
        <v>6.7254513899999993E-2</v>
      </c>
      <c r="U848">
        <f t="shared" si="226"/>
        <v>-3.4933470208000007E-2</v>
      </c>
      <c r="V848">
        <f t="shared" si="226"/>
        <v>0.10804161322010694</v>
      </c>
      <c r="W848">
        <f t="shared" si="226"/>
        <v>-9.5304184732708533E-2</v>
      </c>
      <c r="X848">
        <f t="shared" si="226"/>
        <v>-6.0267068822248866E-2</v>
      </c>
      <c r="Y848">
        <f t="shared" si="226"/>
        <v>-0.14084040599999997</v>
      </c>
      <c r="Z848">
        <f t="shared" si="226"/>
        <v>-0.12775208320000001</v>
      </c>
      <c r="AA848">
        <f t="shared" si="225"/>
        <v>-9.2513899999999996E-2</v>
      </c>
      <c r="AB848">
        <f t="shared" si="225"/>
        <v>-7.8656000000000018E-2</v>
      </c>
      <c r="AC848">
        <f t="shared" si="225"/>
        <v>0.16185661708486249</v>
      </c>
      <c r="AD848">
        <f t="shared" si="225"/>
        <v>-0.12910282119155123</v>
      </c>
      <c r="AE848">
        <f t="shared" si="225"/>
        <v>-0.17881803520000003</v>
      </c>
      <c r="AF848">
        <f t="shared" si="225"/>
        <v>-0.37957846631149728</v>
      </c>
      <c r="AG848">
        <f t="shared" si="225"/>
        <v>2.1450362716160017E-3</v>
      </c>
      <c r="AH848">
        <f t="shared" si="225"/>
        <v>9.661898399999999E-4</v>
      </c>
      <c r="AI848">
        <f t="shared" si="225"/>
        <v>3.6780992125089553E-4</v>
      </c>
      <c r="AJ848">
        <f t="shared" si="225"/>
        <v>4.8760201144062411E-2</v>
      </c>
      <c r="AK848">
        <f t="shared" si="225"/>
        <v>5.6504452623482104E-5</v>
      </c>
      <c r="AL848">
        <f t="shared" si="225"/>
        <v>5.1193914966584216E-2</v>
      </c>
      <c r="AM848">
        <f t="shared" si="225"/>
        <v>0.51176463999999999</v>
      </c>
      <c r="AN848">
        <f t="shared" si="225"/>
        <v>1.3080459324492491E-4</v>
      </c>
      <c r="AO848">
        <f t="shared" si="225"/>
        <v>-1.3602338532180479E-2</v>
      </c>
      <c r="AP848">
        <f t="shared" si="220"/>
        <v>-1.5103737298443849E-2</v>
      </c>
      <c r="AQ848">
        <f t="shared" si="230"/>
        <v>-2.921173465473284E-2</v>
      </c>
      <c r="AR848">
        <f t="shared" si="230"/>
        <v>3.0302657302559523E-2</v>
      </c>
      <c r="AS848">
        <f t="shared" si="230"/>
        <v>-0.13984879199800426</v>
      </c>
      <c r="AT848">
        <f t="shared" si="230"/>
        <v>-2.9322842357760007E-2</v>
      </c>
      <c r="AU848">
        <f t="shared" si="230"/>
        <v>0.33691943936000007</v>
      </c>
      <c r="AV848">
        <f t="shared" si="230"/>
        <v>0.13563166732669077</v>
      </c>
      <c r="AW848">
        <f t="shared" si="230"/>
        <v>-1.1399061831680006E-2</v>
      </c>
    </row>
    <row r="849" spans="1:49" x14ac:dyDescent="0.25">
      <c r="A849">
        <v>0.7</v>
      </c>
      <c r="B849">
        <v>7.7</v>
      </c>
      <c r="C849">
        <v>22.5</v>
      </c>
      <c r="D849">
        <v>1</v>
      </c>
      <c r="E849">
        <f t="shared" si="231"/>
        <v>0.6631952349121466</v>
      </c>
      <c r="F849" t="str">
        <f t="shared" si="232"/>
        <v/>
      </c>
      <c r="G849">
        <f t="shared" si="228"/>
        <v>2348584.3996992866</v>
      </c>
      <c r="H849">
        <f t="shared" si="229"/>
        <v>2963667.5528191146</v>
      </c>
      <c r="I849">
        <f t="shared" si="233"/>
        <v>0.22553895452317688</v>
      </c>
      <c r="J849">
        <f t="shared" si="234"/>
        <v>3.6961888395778429E-2</v>
      </c>
      <c r="K849">
        <f t="shared" si="226"/>
        <v>5.3671799999999999E-2</v>
      </c>
      <c r="L849">
        <f t="shared" si="226"/>
        <v>-0.20052145636423793</v>
      </c>
      <c r="M849">
        <f t="shared" si="226"/>
        <v>0.43336249999999998</v>
      </c>
      <c r="N849">
        <f t="shared" si="226"/>
        <v>-3.2803672533448264E-2</v>
      </c>
      <c r="O849">
        <f t="shared" si="226"/>
        <v>-0.22579360719999997</v>
      </c>
      <c r="P849">
        <f t="shared" si="226"/>
        <v>2.4279569149139021E-2</v>
      </c>
      <c r="Q849">
        <f t="shared" si="226"/>
        <v>-4.408557E-4</v>
      </c>
      <c r="R849">
        <f t="shared" si="226"/>
        <v>-4.4928435152750204E-3</v>
      </c>
      <c r="S849">
        <f t="shared" si="226"/>
        <v>0.56405075999999998</v>
      </c>
      <c r="T849">
        <f t="shared" si="226"/>
        <v>6.7254513899999993E-2</v>
      </c>
      <c r="U849">
        <f t="shared" si="226"/>
        <v>-6.8229433999999992E-2</v>
      </c>
      <c r="V849">
        <f t="shared" si="226"/>
        <v>0.13505201652513368</v>
      </c>
      <c r="W849">
        <f t="shared" si="226"/>
        <v>-0.11913023091588566</v>
      </c>
      <c r="X849">
        <f t="shared" si="226"/>
        <v>-6.0267068822248866E-2</v>
      </c>
      <c r="Y849">
        <f t="shared" si="226"/>
        <v>-0.14084040599999997</v>
      </c>
      <c r="Z849">
        <f t="shared" si="226"/>
        <v>-0.19961262999999999</v>
      </c>
      <c r="AA849">
        <f t="shared" si="225"/>
        <v>-9.2513899999999996E-2</v>
      </c>
      <c r="AB849">
        <f t="shared" si="225"/>
        <v>-0.1229</v>
      </c>
      <c r="AC849">
        <f t="shared" si="225"/>
        <v>0.20232077135607809</v>
      </c>
      <c r="AD849">
        <f t="shared" si="225"/>
        <v>-0.12910282119155123</v>
      </c>
      <c r="AE849">
        <f t="shared" si="225"/>
        <v>-0.27940317999999997</v>
      </c>
      <c r="AF849">
        <f t="shared" si="225"/>
        <v>-0.47447308288937157</v>
      </c>
      <c r="AG849">
        <f t="shared" si="225"/>
        <v>1.0228330000000001E-2</v>
      </c>
      <c r="AH849">
        <f t="shared" si="225"/>
        <v>1.2077372999999998E-3</v>
      </c>
      <c r="AI849">
        <f t="shared" si="225"/>
        <v>1.1224668006924296E-3</v>
      </c>
      <c r="AJ849">
        <f t="shared" si="225"/>
        <v>4.8760201144062411E-2</v>
      </c>
      <c r="AK849">
        <f t="shared" si="225"/>
        <v>1.3795032378779805E-4</v>
      </c>
      <c r="AL849">
        <f t="shared" si="225"/>
        <v>6.3992393708230275E-2</v>
      </c>
      <c r="AM849">
        <f t="shared" si="225"/>
        <v>0.63970579999999999</v>
      </c>
      <c r="AN849">
        <f t="shared" si="225"/>
        <v>6.2372490522825627E-4</v>
      </c>
      <c r="AO849">
        <f t="shared" si="225"/>
        <v>-1.3602338532180479E-2</v>
      </c>
      <c r="AP849">
        <f t="shared" si="220"/>
        <v>-1.5103737298443849E-2</v>
      </c>
      <c r="AQ849">
        <f t="shared" si="230"/>
        <v>-4.5643335398020055E-2</v>
      </c>
      <c r="AR849">
        <f t="shared" si="230"/>
        <v>3.7878321628199402E-2</v>
      </c>
      <c r="AS849">
        <f t="shared" si="230"/>
        <v>-0.21851373749688163</v>
      </c>
      <c r="AT849">
        <f t="shared" si="230"/>
        <v>-7.1588970599999982E-2</v>
      </c>
      <c r="AU849">
        <f t="shared" si="230"/>
        <v>0.65804578000000002</v>
      </c>
      <c r="AV849">
        <f t="shared" si="230"/>
        <v>0.21192448019795426</v>
      </c>
      <c r="AW849">
        <f t="shared" si="230"/>
        <v>-4.3483969999999997E-2</v>
      </c>
    </row>
    <row r="850" spans="1:49" x14ac:dyDescent="0.25">
      <c r="A850">
        <v>0.7</v>
      </c>
      <c r="B850">
        <v>7.7</v>
      </c>
      <c r="C850">
        <v>22.5</v>
      </c>
      <c r="D850">
        <v>1.2</v>
      </c>
      <c r="E850">
        <f t="shared" si="231"/>
        <v>0.6631952349121466</v>
      </c>
      <c r="F850" t="str">
        <f t="shared" si="232"/>
        <v/>
      </c>
      <c r="G850">
        <f t="shared" si="228"/>
        <v>3434382.5902663185</v>
      </c>
      <c r="H850">
        <f t="shared" si="229"/>
        <v>4886610.2804281022</v>
      </c>
      <c r="I850">
        <f t="shared" si="233"/>
        <v>0.32981018648529042</v>
      </c>
      <c r="J850">
        <f t="shared" si="234"/>
        <v>6.0944198564727131E-2</v>
      </c>
      <c r="K850">
        <f t="shared" si="226"/>
        <v>5.3671799999999999E-2</v>
      </c>
      <c r="L850">
        <f t="shared" si="226"/>
        <v>-0.20052145636423793</v>
      </c>
      <c r="M850">
        <f t="shared" si="226"/>
        <v>0.52003499999999991</v>
      </c>
      <c r="N850">
        <f t="shared" si="226"/>
        <v>-3.2803672533448264E-2</v>
      </c>
      <c r="O850">
        <f t="shared" si="226"/>
        <v>-0.32514279436799992</v>
      </c>
      <c r="P850">
        <f t="shared" si="226"/>
        <v>2.9135482978966825E-2</v>
      </c>
      <c r="Q850">
        <f t="shared" si="226"/>
        <v>-1.3163880665087999E-3</v>
      </c>
      <c r="R850">
        <f t="shared" si="226"/>
        <v>-5.3914122183300241E-3</v>
      </c>
      <c r="S850">
        <f t="shared" si="226"/>
        <v>0.81223309439999991</v>
      </c>
      <c r="T850">
        <f t="shared" si="226"/>
        <v>6.7254513899999993E-2</v>
      </c>
      <c r="U850">
        <f t="shared" si="226"/>
        <v>-0.11790046195199999</v>
      </c>
      <c r="V850">
        <f t="shared" si="226"/>
        <v>0.1620624198301604</v>
      </c>
      <c r="W850">
        <f t="shared" si="226"/>
        <v>-0.14295627709906281</v>
      </c>
      <c r="X850">
        <f t="shared" si="226"/>
        <v>-6.0267068822248866E-2</v>
      </c>
      <c r="Y850">
        <f t="shared" si="226"/>
        <v>-0.14084040599999997</v>
      </c>
      <c r="Z850">
        <f t="shared" si="226"/>
        <v>-0.28744218719999998</v>
      </c>
      <c r="AA850">
        <f t="shared" si="225"/>
        <v>-9.2513899999999996E-2</v>
      </c>
      <c r="AB850">
        <f t="shared" si="225"/>
        <v>-0.17697599999999999</v>
      </c>
      <c r="AC850">
        <f t="shared" si="225"/>
        <v>0.2427849256272937</v>
      </c>
      <c r="AD850">
        <f t="shared" si="225"/>
        <v>-0.12910282119155123</v>
      </c>
      <c r="AE850">
        <f t="shared" si="225"/>
        <v>-0.40234057919999994</v>
      </c>
      <c r="AF850">
        <f t="shared" si="225"/>
        <v>-0.56936769946724586</v>
      </c>
      <c r="AG850">
        <f t="shared" si="225"/>
        <v>3.6649955672064E-2</v>
      </c>
      <c r="AH850">
        <f t="shared" si="225"/>
        <v>1.4492847599999997E-3</v>
      </c>
      <c r="AI850">
        <f t="shared" si="225"/>
        <v>2.793056589498986E-3</v>
      </c>
      <c r="AJ850">
        <f t="shared" si="225"/>
        <v>4.8760201144062411E-2</v>
      </c>
      <c r="AK850">
        <f t="shared" si="225"/>
        <v>2.8605379140637802E-4</v>
      </c>
      <c r="AL850">
        <f t="shared" si="225"/>
        <v>7.6790872449876313E-2</v>
      </c>
      <c r="AM850">
        <f t="shared" si="225"/>
        <v>0.76764695999999999</v>
      </c>
      <c r="AN850">
        <f t="shared" si="225"/>
        <v>2.2349191048957073E-3</v>
      </c>
      <c r="AO850">
        <f t="shared" si="225"/>
        <v>-1.3602338532180479E-2</v>
      </c>
      <c r="AP850">
        <f t="shared" si="220"/>
        <v>-1.5103737298443849E-2</v>
      </c>
      <c r="AQ850">
        <f t="shared" si="230"/>
        <v>-6.5726402973148884E-2</v>
      </c>
      <c r="AR850">
        <f t="shared" si="230"/>
        <v>4.5453985953839288E-2</v>
      </c>
      <c r="AS850">
        <f t="shared" si="230"/>
        <v>-0.31465978199550954</v>
      </c>
      <c r="AT850">
        <f t="shared" si="230"/>
        <v>-0.14844688943615997</v>
      </c>
      <c r="AU850">
        <f t="shared" si="230"/>
        <v>1.13710310784</v>
      </c>
      <c r="AV850">
        <f t="shared" si="230"/>
        <v>0.30517125148505414</v>
      </c>
      <c r="AW850">
        <f t="shared" si="230"/>
        <v>-0.12984243867647999</v>
      </c>
    </row>
    <row r="851" spans="1:49" x14ac:dyDescent="0.25">
      <c r="A851">
        <v>0.7</v>
      </c>
      <c r="B851">
        <v>7.7</v>
      </c>
      <c r="C851">
        <v>22.5</v>
      </c>
      <c r="D851">
        <v>1.4</v>
      </c>
      <c r="E851">
        <f t="shared" si="231"/>
        <v>0.6631952349121466</v>
      </c>
      <c r="F851" t="str">
        <f t="shared" si="232"/>
        <v/>
      </c>
      <c r="G851">
        <f t="shared" si="228"/>
        <v>4419318.083063378</v>
      </c>
      <c r="H851">
        <f t="shared" si="229"/>
        <v>7141316.0120899295</v>
      </c>
      <c r="I851">
        <f t="shared" si="233"/>
        <v>0.42439538484846689</v>
      </c>
      <c r="J851">
        <f t="shared" si="234"/>
        <v>8.9064147963144991E-2</v>
      </c>
      <c r="K851">
        <f t="shared" si="226"/>
        <v>5.3671799999999999E-2</v>
      </c>
      <c r="L851">
        <f t="shared" si="226"/>
        <v>-0.20052145636423793</v>
      </c>
      <c r="M851">
        <f t="shared" si="226"/>
        <v>0.60670749999999996</v>
      </c>
      <c r="N851">
        <f t="shared" si="226"/>
        <v>-3.2803672533448264E-2</v>
      </c>
      <c r="O851">
        <f t="shared" si="226"/>
        <v>-0.44255547011199986</v>
      </c>
      <c r="P851">
        <f t="shared" si="226"/>
        <v>3.3991396808794629E-2</v>
      </c>
      <c r="Q851">
        <f t="shared" si="226"/>
        <v>-3.3194388639551987E-3</v>
      </c>
      <c r="R851">
        <f t="shared" si="226"/>
        <v>-6.2899809213850287E-3</v>
      </c>
      <c r="S851">
        <f t="shared" si="226"/>
        <v>1.1055394895999999</v>
      </c>
      <c r="T851">
        <f t="shared" si="226"/>
        <v>6.7254513899999993E-2</v>
      </c>
      <c r="U851">
        <f t="shared" si="226"/>
        <v>-0.18722156689599992</v>
      </c>
      <c r="V851">
        <f t="shared" si="226"/>
        <v>0.18907282313518714</v>
      </c>
      <c r="W851">
        <f t="shared" si="226"/>
        <v>-0.16678232328223994</v>
      </c>
      <c r="X851">
        <f t="shared" si="226"/>
        <v>-6.0267068822248866E-2</v>
      </c>
      <c r="Y851">
        <f t="shared" si="226"/>
        <v>-0.14084040599999997</v>
      </c>
      <c r="Z851">
        <f t="shared" si="226"/>
        <v>-0.39124075479999992</v>
      </c>
      <c r="AA851">
        <f t="shared" si="225"/>
        <v>-9.2513899999999996E-2</v>
      </c>
      <c r="AB851">
        <f t="shared" si="225"/>
        <v>-0.24088399999999996</v>
      </c>
      <c r="AC851">
        <f t="shared" si="225"/>
        <v>0.28324907989850934</v>
      </c>
      <c r="AD851">
        <f t="shared" si="225"/>
        <v>-0.12910282119155123</v>
      </c>
      <c r="AE851">
        <f t="shared" si="225"/>
        <v>-0.54763023279999989</v>
      </c>
      <c r="AF851">
        <f t="shared" si="225"/>
        <v>-0.66426231604512009</v>
      </c>
      <c r="AG851">
        <f t="shared" si="225"/>
        <v>0.10782041053683195</v>
      </c>
      <c r="AH851">
        <f t="shared" si="225"/>
        <v>1.6908322199999997E-3</v>
      </c>
      <c r="AI851">
        <f t="shared" si="225"/>
        <v>6.0368958461560502E-3</v>
      </c>
      <c r="AJ851">
        <f t="shared" si="225"/>
        <v>4.8760201144062411E-2</v>
      </c>
      <c r="AK851">
        <f t="shared" si="225"/>
        <v>5.299499638632049E-4</v>
      </c>
      <c r="AL851">
        <f t="shared" si="225"/>
        <v>8.9589351191522365E-2</v>
      </c>
      <c r="AM851">
        <f t="shared" si="225"/>
        <v>0.89558811999999988</v>
      </c>
      <c r="AN851">
        <f t="shared" si="225"/>
        <v>6.5749027792178366E-3</v>
      </c>
      <c r="AO851">
        <f t="shared" si="225"/>
        <v>-1.3602338532180479E-2</v>
      </c>
      <c r="AP851">
        <f t="shared" si="220"/>
        <v>-1.5103737298443849E-2</v>
      </c>
      <c r="AQ851">
        <f t="shared" si="230"/>
        <v>-8.9460937380119301E-2</v>
      </c>
      <c r="AR851">
        <f t="shared" si="230"/>
        <v>5.3029650279479167E-2</v>
      </c>
      <c r="AS851">
        <f t="shared" si="230"/>
        <v>-0.42828692549388792</v>
      </c>
      <c r="AT851">
        <f t="shared" si="230"/>
        <v>-0.27501618945695983</v>
      </c>
      <c r="AU851">
        <f t="shared" si="230"/>
        <v>1.8056776203199996</v>
      </c>
      <c r="AV851">
        <f t="shared" si="230"/>
        <v>0.41537198118799029</v>
      </c>
      <c r="AW851">
        <f t="shared" si="230"/>
        <v>-0.32741411753791982</v>
      </c>
    </row>
    <row r="852" spans="1:49" x14ac:dyDescent="0.25">
      <c r="A852">
        <v>0.7</v>
      </c>
      <c r="B852">
        <v>7.7</v>
      </c>
      <c r="C852">
        <v>22.5</v>
      </c>
      <c r="D852">
        <v>1.6</v>
      </c>
      <c r="E852">
        <f t="shared" si="231"/>
        <v>0.6631952349121466</v>
      </c>
      <c r="F852" t="str">
        <f t="shared" si="232"/>
        <v/>
      </c>
      <c r="G852">
        <f t="shared" si="228"/>
        <v>5259433.2212042669</v>
      </c>
      <c r="H852">
        <f t="shared" si="229"/>
        <v>9529345.1512102783</v>
      </c>
      <c r="I852">
        <f t="shared" si="233"/>
        <v>0.50507321356931312</v>
      </c>
      <c r="J852">
        <f t="shared" si="234"/>
        <v>0.11884686311352421</v>
      </c>
      <c r="K852">
        <f t="shared" si="226"/>
        <v>5.3671799999999999E-2</v>
      </c>
      <c r="L852">
        <f t="shared" si="226"/>
        <v>-0.20052145636423793</v>
      </c>
      <c r="M852">
        <f t="shared" si="226"/>
        <v>0.69338</v>
      </c>
      <c r="N852">
        <f t="shared" si="226"/>
        <v>-3.2803672533448264E-2</v>
      </c>
      <c r="O852">
        <f t="shared" si="226"/>
        <v>-0.57803163443200001</v>
      </c>
      <c r="P852">
        <f t="shared" si="226"/>
        <v>3.8847310638622436E-2</v>
      </c>
      <c r="Q852">
        <f t="shared" si="226"/>
        <v>-7.3963313037312042E-3</v>
      </c>
      <c r="R852">
        <f t="shared" si="226"/>
        <v>-7.1885496244400342E-3</v>
      </c>
      <c r="S852">
        <f t="shared" si="226"/>
        <v>1.4439699456000001</v>
      </c>
      <c r="T852">
        <f t="shared" si="226"/>
        <v>6.7254513899999993E-2</v>
      </c>
      <c r="U852">
        <f t="shared" si="226"/>
        <v>-0.27946776166400006</v>
      </c>
      <c r="V852">
        <f t="shared" si="226"/>
        <v>0.21608322644021388</v>
      </c>
      <c r="W852">
        <f t="shared" si="226"/>
        <v>-0.19060836946541707</v>
      </c>
      <c r="X852">
        <f t="shared" si="226"/>
        <v>-6.0267068822248866E-2</v>
      </c>
      <c r="Y852">
        <f t="shared" si="226"/>
        <v>-0.14084040599999997</v>
      </c>
      <c r="Z852">
        <f t="shared" ref="Z852:AO867" si="235">Z$4*$A852^Z$1*$D852^Z$2*$E852^Z$3</f>
        <v>-0.51100833280000002</v>
      </c>
      <c r="AA852">
        <f t="shared" si="235"/>
        <v>-9.2513899999999996E-2</v>
      </c>
      <c r="AB852">
        <f t="shared" si="235"/>
        <v>-0.31462400000000007</v>
      </c>
      <c r="AC852">
        <f t="shared" si="235"/>
        <v>0.32371323416972497</v>
      </c>
      <c r="AD852">
        <f t="shared" si="235"/>
        <v>-0.12910282119155123</v>
      </c>
      <c r="AE852">
        <f t="shared" si="235"/>
        <v>-0.71527214080000012</v>
      </c>
      <c r="AF852">
        <f t="shared" si="235"/>
        <v>-0.75915693262299455</v>
      </c>
      <c r="AG852">
        <f t="shared" si="235"/>
        <v>0.27456464276684822</v>
      </c>
      <c r="AH852">
        <f t="shared" si="235"/>
        <v>1.9323796799999998E-3</v>
      </c>
      <c r="AI852">
        <f t="shared" si="235"/>
        <v>1.1769917480028657E-2</v>
      </c>
      <c r="AJ852">
        <f t="shared" si="235"/>
        <v>4.8760201144062411E-2</v>
      </c>
      <c r="AK852">
        <f t="shared" si="235"/>
        <v>9.0407124197571366E-4</v>
      </c>
      <c r="AL852">
        <f t="shared" si="235"/>
        <v>0.10238782993316843</v>
      </c>
      <c r="AM852">
        <f t="shared" si="235"/>
        <v>1.02352928</v>
      </c>
      <c r="AN852">
        <f t="shared" si="235"/>
        <v>1.6742987935350388E-2</v>
      </c>
      <c r="AO852">
        <f t="shared" si="235"/>
        <v>-1.3602338532180479E-2</v>
      </c>
      <c r="AP852">
        <f t="shared" si="220"/>
        <v>-1.5103737298443849E-2</v>
      </c>
      <c r="AQ852">
        <f t="shared" si="230"/>
        <v>-0.11684693861893136</v>
      </c>
      <c r="AR852">
        <f t="shared" si="230"/>
        <v>6.0605314605119046E-2</v>
      </c>
      <c r="AS852">
        <f t="shared" si="230"/>
        <v>-0.55939516799201705</v>
      </c>
      <c r="AT852">
        <f t="shared" si="230"/>
        <v>-0.46916547772416012</v>
      </c>
      <c r="AU852">
        <f t="shared" si="230"/>
        <v>2.6953555148800006</v>
      </c>
      <c r="AV852">
        <f t="shared" si="230"/>
        <v>0.54252666930676308</v>
      </c>
      <c r="AW852">
        <f t="shared" si="230"/>
        <v>-0.72953995722752041</v>
      </c>
    </row>
    <row r="853" spans="1:49" x14ac:dyDescent="0.25">
      <c r="A853">
        <v>0.7</v>
      </c>
      <c r="B853">
        <v>7.7</v>
      </c>
      <c r="C853">
        <v>23</v>
      </c>
      <c r="D853">
        <v>0.4</v>
      </c>
      <c r="E853">
        <f t="shared" si="231"/>
        <v>0.67793290679908325</v>
      </c>
      <c r="F853" t="str">
        <f t="shared" si="232"/>
        <v/>
      </c>
      <c r="G853">
        <f t="shared" si="228"/>
        <v>-1208592.4545902389</v>
      </c>
      <c r="H853">
        <f t="shared" si="229"/>
        <v>-424111.82181833463</v>
      </c>
      <c r="I853">
        <f t="shared" si="233"/>
        <v>-0.11606339490621856</v>
      </c>
      <c r="J853">
        <f t="shared" si="234"/>
        <v>-5.2893833555886435E-3</v>
      </c>
      <c r="K853">
        <f t="shared" ref="K853:Z868" si="236">K$4*$A853^K$1*$D853^K$2*$E853^K$3</f>
        <v>5.3671799999999999E-2</v>
      </c>
      <c r="L853">
        <f t="shared" si="236"/>
        <v>-0.20497748872788768</v>
      </c>
      <c r="M853">
        <f t="shared" si="236"/>
        <v>0.173345</v>
      </c>
      <c r="N853">
        <f t="shared" si="236"/>
        <v>-3.4277812879395825E-2</v>
      </c>
      <c r="O853">
        <f t="shared" si="236"/>
        <v>-3.6126977152E-2</v>
      </c>
      <c r="P853">
        <f t="shared" si="236"/>
        <v>1.0373777306779025E-2</v>
      </c>
      <c r="Q853">
        <f t="shared" si="236"/>
        <v>-1.805744947200001E-6</v>
      </c>
      <c r="R853">
        <f t="shared" si="236"/>
        <v>-1.9622871298428158E-3</v>
      </c>
      <c r="S853">
        <f t="shared" si="236"/>
        <v>9.0248121600000009E-2</v>
      </c>
      <c r="T853">
        <f t="shared" si="236"/>
        <v>6.7254513899999993E-2</v>
      </c>
      <c r="U853">
        <f t="shared" si="236"/>
        <v>-4.3666837760000009E-3</v>
      </c>
      <c r="V853">
        <f t="shared" si="236"/>
        <v>5.5221268979165773E-2</v>
      </c>
      <c r="W853">
        <f t="shared" si="236"/>
        <v>-4.8711027752273255E-2</v>
      </c>
      <c r="X853">
        <f t="shared" si="236"/>
        <v>-6.2975366729816601E-2</v>
      </c>
      <c r="Y853">
        <f t="shared" si="236"/>
        <v>-0.14084040599999997</v>
      </c>
      <c r="Z853">
        <f t="shared" si="236"/>
        <v>-3.1938020800000001E-2</v>
      </c>
      <c r="AA853">
        <f t="shared" si="235"/>
        <v>-9.2513899999999996E-2</v>
      </c>
      <c r="AB853">
        <f t="shared" si="235"/>
        <v>-1.9664000000000004E-2</v>
      </c>
      <c r="AC853">
        <f t="shared" si="235"/>
        <v>8.2726715398929715E-2</v>
      </c>
      <c r="AD853">
        <f t="shared" si="235"/>
        <v>-0.13490447883522097</v>
      </c>
      <c r="AE853">
        <f t="shared" si="235"/>
        <v>-4.4704508800000008E-2</v>
      </c>
      <c r="AF853">
        <f t="shared" si="235"/>
        <v>-0.19400677167032085</v>
      </c>
      <c r="AG853">
        <f t="shared" si="235"/>
        <v>1.6758095872000014E-5</v>
      </c>
      <c r="AH853">
        <f t="shared" si="235"/>
        <v>4.8309491999999995E-4</v>
      </c>
      <c r="AI853">
        <f t="shared" si="235"/>
        <v>1.2010583230970603E-5</v>
      </c>
      <c r="AJ853">
        <f t="shared" si="235"/>
        <v>4.9843761169486023E-2</v>
      </c>
      <c r="AK853">
        <f t="shared" si="235"/>
        <v>3.8560615824680043E-6</v>
      </c>
      <c r="AL853">
        <f t="shared" si="235"/>
        <v>2.6747240510936351E-2</v>
      </c>
      <c r="AM853">
        <f t="shared" si="235"/>
        <v>0.25588232</v>
      </c>
      <c r="AN853">
        <f t="shared" si="235"/>
        <v>1.0446200154976642E-6</v>
      </c>
      <c r="AO853">
        <f t="shared" si="235"/>
        <v>-1.390461272178449E-2</v>
      </c>
      <c r="AP853">
        <f t="shared" si="220"/>
        <v>-1.649171021230696E-2</v>
      </c>
      <c r="AQ853">
        <f t="shared" si="230"/>
        <v>-7.6311148801746541E-3</v>
      </c>
      <c r="AR853">
        <f t="shared" si="230"/>
        <v>1.6184029910573029E-2</v>
      </c>
      <c r="AS853">
        <f t="shared" si="230"/>
        <v>-3.5739135732823314E-2</v>
      </c>
      <c r="AT853">
        <f t="shared" si="230"/>
        <v>-1.8326776473600005E-3</v>
      </c>
      <c r="AU853">
        <f t="shared" si="230"/>
        <v>4.2114929920000009E-2</v>
      </c>
      <c r="AV853">
        <f t="shared" si="230"/>
        <v>3.4661426094598755E-2</v>
      </c>
      <c r="AW853">
        <f t="shared" si="230"/>
        <v>-1.781103411200001E-4</v>
      </c>
    </row>
    <row r="854" spans="1:49" x14ac:dyDescent="0.25">
      <c r="A854">
        <v>0.7</v>
      </c>
      <c r="B854">
        <v>7.7</v>
      </c>
      <c r="C854">
        <v>23</v>
      </c>
      <c r="D854">
        <v>0.6</v>
      </c>
      <c r="E854">
        <f t="shared" si="231"/>
        <v>0.67793290679908325</v>
      </c>
      <c r="F854" t="str">
        <f t="shared" si="232"/>
        <v/>
      </c>
      <c r="G854">
        <f t="shared" si="228"/>
        <v>-47804.56086682863</v>
      </c>
      <c r="H854">
        <f t="shared" si="229"/>
        <v>327751.37900811154</v>
      </c>
      <c r="I854">
        <f t="shared" si="233"/>
        <v>-4.590761430896248E-3</v>
      </c>
      <c r="J854">
        <f t="shared" si="234"/>
        <v>4.0876075594028288E-3</v>
      </c>
      <c r="K854">
        <f t="shared" si="236"/>
        <v>5.3671799999999999E-2</v>
      </c>
      <c r="L854">
        <f t="shared" si="236"/>
        <v>-0.20497748872788768</v>
      </c>
      <c r="M854">
        <f t="shared" si="236"/>
        <v>0.26001749999999996</v>
      </c>
      <c r="N854">
        <f t="shared" si="236"/>
        <v>-3.4277812879395825E-2</v>
      </c>
      <c r="O854">
        <f t="shared" si="236"/>
        <v>-8.128569859199998E-2</v>
      </c>
      <c r="P854">
        <f t="shared" si="236"/>
        <v>1.5560665960168536E-2</v>
      </c>
      <c r="Q854">
        <f t="shared" si="236"/>
        <v>-2.0568563539199999E-5</v>
      </c>
      <c r="R854">
        <f t="shared" si="236"/>
        <v>-2.9434306947642235E-3</v>
      </c>
      <c r="S854">
        <f t="shared" si="236"/>
        <v>0.20305827359999998</v>
      </c>
      <c r="T854">
        <f t="shared" si="236"/>
        <v>6.7254513899999993E-2</v>
      </c>
      <c r="U854">
        <f t="shared" si="236"/>
        <v>-1.4737557743999999E-2</v>
      </c>
      <c r="V854">
        <f t="shared" si="236"/>
        <v>8.2831903468748649E-2</v>
      </c>
      <c r="W854">
        <f t="shared" si="236"/>
        <v>-7.3066541628409878E-2</v>
      </c>
      <c r="X854">
        <f t="shared" si="236"/>
        <v>-6.2975366729816601E-2</v>
      </c>
      <c r="Y854">
        <f t="shared" si="236"/>
        <v>-0.14084040599999997</v>
      </c>
      <c r="Z854">
        <f t="shared" si="236"/>
        <v>-7.1860546799999994E-2</v>
      </c>
      <c r="AA854">
        <f t="shared" si="235"/>
        <v>-9.2513899999999996E-2</v>
      </c>
      <c r="AB854">
        <f t="shared" si="235"/>
        <v>-4.4243999999999999E-2</v>
      </c>
      <c r="AC854">
        <f t="shared" si="235"/>
        <v>0.12409007309839457</v>
      </c>
      <c r="AD854">
        <f t="shared" si="235"/>
        <v>-0.13490447883522097</v>
      </c>
      <c r="AE854">
        <f t="shared" si="235"/>
        <v>-0.10058514479999998</v>
      </c>
      <c r="AF854">
        <f t="shared" si="235"/>
        <v>-0.29101015750548126</v>
      </c>
      <c r="AG854">
        <f t="shared" si="235"/>
        <v>2.86327778688E-4</v>
      </c>
      <c r="AH854">
        <f t="shared" si="235"/>
        <v>7.2464237999999984E-4</v>
      </c>
      <c r="AI854">
        <f t="shared" si="235"/>
        <v>9.1205366410182962E-5</v>
      </c>
      <c r="AJ854">
        <f t="shared" si="235"/>
        <v>4.9843761169486023E-2</v>
      </c>
      <c r="AK854">
        <f t="shared" si="235"/>
        <v>1.9521311761244264E-5</v>
      </c>
      <c r="AL854">
        <f t="shared" si="235"/>
        <v>4.0120860766404524E-2</v>
      </c>
      <c r="AM854">
        <f t="shared" si="235"/>
        <v>0.38382347999999999</v>
      </c>
      <c r="AN854">
        <f t="shared" si="235"/>
        <v>1.7848312296042107E-5</v>
      </c>
      <c r="AO854">
        <f t="shared" si="235"/>
        <v>-1.390461272178449E-2</v>
      </c>
      <c r="AP854">
        <f t="shared" si="220"/>
        <v>-1.649171021230696E-2</v>
      </c>
      <c r="AQ854">
        <f t="shared" si="230"/>
        <v>-1.7170008480392972E-2</v>
      </c>
      <c r="AR854">
        <f t="shared" si="230"/>
        <v>2.4276044865859544E-2</v>
      </c>
      <c r="AS854">
        <f t="shared" si="230"/>
        <v>-8.0413055398852448E-2</v>
      </c>
      <c r="AT854">
        <f t="shared" si="230"/>
        <v>-9.277930589759998E-3</v>
      </c>
      <c r="AU854">
        <f t="shared" si="230"/>
        <v>0.14213788848</v>
      </c>
      <c r="AV854">
        <f t="shared" si="230"/>
        <v>7.7988208712847173E-2</v>
      </c>
      <c r="AW854">
        <f t="shared" si="230"/>
        <v>-2.0287881043199998E-3</v>
      </c>
    </row>
    <row r="855" spans="1:49" x14ac:dyDescent="0.25">
      <c r="A855">
        <v>0.7</v>
      </c>
      <c r="B855">
        <v>7.7</v>
      </c>
      <c r="C855">
        <v>23</v>
      </c>
      <c r="D855">
        <v>0.8</v>
      </c>
      <c r="E855">
        <f t="shared" si="231"/>
        <v>0.67793290679908325</v>
      </c>
      <c r="F855">
        <f t="shared" si="232"/>
        <v>0.9574472170046554</v>
      </c>
      <c r="G855">
        <f t="shared" si="228"/>
        <v>1125378.0411852479</v>
      </c>
      <c r="H855">
        <f t="shared" si="229"/>
        <v>1400576.5111511685</v>
      </c>
      <c r="I855">
        <f t="shared" si="233"/>
        <v>0.10807215907793657</v>
      </c>
      <c r="J855">
        <f t="shared" si="234"/>
        <v>1.7467530271968342E-2</v>
      </c>
      <c r="K855">
        <f t="shared" si="236"/>
        <v>5.3671799999999999E-2</v>
      </c>
      <c r="L855">
        <f t="shared" si="236"/>
        <v>-0.20497748872788768</v>
      </c>
      <c r="M855">
        <f t="shared" si="236"/>
        <v>0.34669</v>
      </c>
      <c r="N855">
        <f t="shared" si="236"/>
        <v>-3.4277812879395825E-2</v>
      </c>
      <c r="O855">
        <f t="shared" si="236"/>
        <v>-0.144507908608</v>
      </c>
      <c r="P855">
        <f t="shared" si="236"/>
        <v>2.074755461355805E-2</v>
      </c>
      <c r="Q855">
        <f t="shared" si="236"/>
        <v>-1.1556767662080007E-4</v>
      </c>
      <c r="R855">
        <f t="shared" si="236"/>
        <v>-3.9245742596856316E-3</v>
      </c>
      <c r="S855">
        <f t="shared" si="236"/>
        <v>0.36099248640000003</v>
      </c>
      <c r="T855">
        <f t="shared" si="236"/>
        <v>6.7254513899999993E-2</v>
      </c>
      <c r="U855">
        <f t="shared" si="236"/>
        <v>-3.4933470208000007E-2</v>
      </c>
      <c r="V855">
        <f t="shared" si="236"/>
        <v>0.11044253795833155</v>
      </c>
      <c r="W855">
        <f t="shared" si="236"/>
        <v>-9.7422055504546509E-2</v>
      </c>
      <c r="X855">
        <f t="shared" si="236"/>
        <v>-6.2975366729816601E-2</v>
      </c>
      <c r="Y855">
        <f t="shared" si="236"/>
        <v>-0.14084040599999997</v>
      </c>
      <c r="Z855">
        <f t="shared" si="236"/>
        <v>-0.12775208320000001</v>
      </c>
      <c r="AA855">
        <f t="shared" si="235"/>
        <v>-9.2513899999999996E-2</v>
      </c>
      <c r="AB855">
        <f t="shared" si="235"/>
        <v>-7.8656000000000018E-2</v>
      </c>
      <c r="AC855">
        <f t="shared" si="235"/>
        <v>0.16545343079785943</v>
      </c>
      <c r="AD855">
        <f t="shared" si="235"/>
        <v>-0.13490447883522097</v>
      </c>
      <c r="AE855">
        <f t="shared" si="235"/>
        <v>-0.17881803520000003</v>
      </c>
      <c r="AF855">
        <f t="shared" si="235"/>
        <v>-0.3880135433406417</v>
      </c>
      <c r="AG855">
        <f t="shared" si="235"/>
        <v>2.1450362716160017E-3</v>
      </c>
      <c r="AH855">
        <f t="shared" si="235"/>
        <v>9.661898399999999E-4</v>
      </c>
      <c r="AI855">
        <f t="shared" si="235"/>
        <v>3.8433866339105928E-4</v>
      </c>
      <c r="AJ855">
        <f t="shared" si="235"/>
        <v>4.9843761169486023E-2</v>
      </c>
      <c r="AK855">
        <f t="shared" si="235"/>
        <v>6.1696985319488069E-5</v>
      </c>
      <c r="AL855">
        <f t="shared" si="235"/>
        <v>5.3494481021872702E-2</v>
      </c>
      <c r="AM855">
        <f t="shared" si="235"/>
        <v>0.51176463999999999</v>
      </c>
      <c r="AN855">
        <f t="shared" si="235"/>
        <v>1.3371136198370102E-4</v>
      </c>
      <c r="AO855">
        <f t="shared" si="235"/>
        <v>-1.390461272178449E-2</v>
      </c>
      <c r="AP855">
        <f t="shared" si="220"/>
        <v>-1.649171021230696E-2</v>
      </c>
      <c r="AQ855">
        <f t="shared" si="230"/>
        <v>-3.0524459520698616E-2</v>
      </c>
      <c r="AR855">
        <f t="shared" si="230"/>
        <v>3.2368059821146059E-2</v>
      </c>
      <c r="AS855">
        <f t="shared" si="230"/>
        <v>-0.14295654293129326</v>
      </c>
      <c r="AT855">
        <f t="shared" si="230"/>
        <v>-2.9322842357760007E-2</v>
      </c>
      <c r="AU855">
        <f t="shared" si="230"/>
        <v>0.33691943936000007</v>
      </c>
      <c r="AV855">
        <f t="shared" si="230"/>
        <v>0.13864570437839502</v>
      </c>
      <c r="AW855">
        <f t="shared" si="230"/>
        <v>-1.1399061831680006E-2</v>
      </c>
    </row>
    <row r="856" spans="1:49" x14ac:dyDescent="0.25">
      <c r="A856">
        <v>0.7</v>
      </c>
      <c r="B856">
        <v>7.7</v>
      </c>
      <c r="C856">
        <v>23</v>
      </c>
      <c r="D856">
        <v>1</v>
      </c>
      <c r="E856">
        <f t="shared" si="231"/>
        <v>0.67793290679908325</v>
      </c>
      <c r="F856" t="str">
        <f t="shared" si="232"/>
        <v/>
      </c>
      <c r="G856">
        <f t="shared" si="228"/>
        <v>2275247.7744279476</v>
      </c>
      <c r="H856">
        <f t="shared" si="229"/>
        <v>2890547.4880406456</v>
      </c>
      <c r="I856">
        <f t="shared" si="233"/>
        <v>0.21849630117247179</v>
      </c>
      <c r="J856">
        <f t="shared" si="234"/>
        <v>3.604995896183668E-2</v>
      </c>
      <c r="K856">
        <f t="shared" si="236"/>
        <v>5.3671799999999999E-2</v>
      </c>
      <c r="L856">
        <f t="shared" si="236"/>
        <v>-0.20497748872788768</v>
      </c>
      <c r="M856">
        <f t="shared" si="236"/>
        <v>0.43336249999999998</v>
      </c>
      <c r="N856">
        <f t="shared" si="236"/>
        <v>-3.4277812879395825E-2</v>
      </c>
      <c r="O856">
        <f t="shared" si="236"/>
        <v>-0.22579360719999997</v>
      </c>
      <c r="P856">
        <f t="shared" si="236"/>
        <v>2.5934443266947559E-2</v>
      </c>
      <c r="Q856">
        <f t="shared" si="236"/>
        <v>-4.408557E-4</v>
      </c>
      <c r="R856">
        <f t="shared" si="236"/>
        <v>-4.9057178246070393E-3</v>
      </c>
      <c r="S856">
        <f t="shared" si="236"/>
        <v>0.56405075999999998</v>
      </c>
      <c r="T856">
        <f t="shared" si="236"/>
        <v>6.7254513899999993E-2</v>
      </c>
      <c r="U856">
        <f t="shared" si="236"/>
        <v>-6.8229433999999992E-2</v>
      </c>
      <c r="V856">
        <f t="shared" si="236"/>
        <v>0.13805317244791443</v>
      </c>
      <c r="W856">
        <f t="shared" si="236"/>
        <v>-0.12177756938068313</v>
      </c>
      <c r="X856">
        <f t="shared" si="236"/>
        <v>-6.2975366729816601E-2</v>
      </c>
      <c r="Y856">
        <f t="shared" si="236"/>
        <v>-0.14084040599999997</v>
      </c>
      <c r="Z856">
        <f t="shared" si="236"/>
        <v>-0.19961262999999999</v>
      </c>
      <c r="AA856">
        <f t="shared" si="235"/>
        <v>-9.2513899999999996E-2</v>
      </c>
      <c r="AB856">
        <f t="shared" si="235"/>
        <v>-0.1229</v>
      </c>
      <c r="AC856">
        <f t="shared" si="235"/>
        <v>0.20681678849732429</v>
      </c>
      <c r="AD856">
        <f t="shared" si="235"/>
        <v>-0.13490447883522097</v>
      </c>
      <c r="AE856">
        <f t="shared" si="235"/>
        <v>-0.27940317999999997</v>
      </c>
      <c r="AF856">
        <f t="shared" si="235"/>
        <v>-0.48501692917580208</v>
      </c>
      <c r="AG856">
        <f t="shared" si="235"/>
        <v>1.0228330000000001E-2</v>
      </c>
      <c r="AH856">
        <f t="shared" si="235"/>
        <v>1.2077372999999998E-3</v>
      </c>
      <c r="AI856">
        <f t="shared" si="235"/>
        <v>1.1729085186494724E-3</v>
      </c>
      <c r="AJ856">
        <f t="shared" si="235"/>
        <v>4.9843761169486023E-2</v>
      </c>
      <c r="AK856">
        <f t="shared" si="235"/>
        <v>1.5062740556515638E-4</v>
      </c>
      <c r="AL856">
        <f t="shared" si="235"/>
        <v>6.6868101277340872E-2</v>
      </c>
      <c r="AM856">
        <f t="shared" si="235"/>
        <v>0.63970579999999999</v>
      </c>
      <c r="AN856">
        <f t="shared" si="235"/>
        <v>6.3758545867777304E-4</v>
      </c>
      <c r="AO856">
        <f t="shared" si="235"/>
        <v>-1.390461272178449E-2</v>
      </c>
      <c r="AP856">
        <f t="shared" si="220"/>
        <v>-1.649171021230696E-2</v>
      </c>
      <c r="AQ856">
        <f t="shared" si="230"/>
        <v>-4.7694468001091582E-2</v>
      </c>
      <c r="AR856">
        <f t="shared" si="230"/>
        <v>4.0460074776432577E-2</v>
      </c>
      <c r="AS856">
        <f t="shared" si="230"/>
        <v>-0.22336959833014569</v>
      </c>
      <c r="AT856">
        <f t="shared" si="230"/>
        <v>-7.1588970599999982E-2</v>
      </c>
      <c r="AU856">
        <f t="shared" si="230"/>
        <v>0.65804578000000002</v>
      </c>
      <c r="AV856">
        <f t="shared" si="230"/>
        <v>0.21663391309124216</v>
      </c>
      <c r="AW856">
        <f t="shared" si="230"/>
        <v>-4.3483969999999997E-2</v>
      </c>
    </row>
    <row r="857" spans="1:49" x14ac:dyDescent="0.25">
      <c r="A857">
        <v>0.7</v>
      </c>
      <c r="B857">
        <v>7.7</v>
      </c>
      <c r="C857">
        <v>23</v>
      </c>
      <c r="D857">
        <v>1.2</v>
      </c>
      <c r="E857">
        <f t="shared" si="231"/>
        <v>0.67793290679908325</v>
      </c>
      <c r="F857" t="str">
        <f t="shared" si="232"/>
        <v/>
      </c>
      <c r="G857">
        <f t="shared" si="228"/>
        <v>3364369.4809212633</v>
      </c>
      <c r="H857">
        <f t="shared" si="229"/>
        <v>4805788.6620125677</v>
      </c>
      <c r="I857">
        <f t="shared" si="233"/>
        <v>0.32308669658787709</v>
      </c>
      <c r="J857">
        <f t="shared" si="234"/>
        <v>5.9936217883155889E-2</v>
      </c>
      <c r="K857">
        <f t="shared" si="236"/>
        <v>5.3671799999999999E-2</v>
      </c>
      <c r="L857">
        <f t="shared" si="236"/>
        <v>-0.20497748872788768</v>
      </c>
      <c r="M857">
        <f t="shared" si="236"/>
        <v>0.52003499999999991</v>
      </c>
      <c r="N857">
        <f t="shared" si="236"/>
        <v>-3.4277812879395825E-2</v>
      </c>
      <c r="O857">
        <f t="shared" si="236"/>
        <v>-0.32514279436799992</v>
      </c>
      <c r="P857">
        <f t="shared" si="236"/>
        <v>3.1121331920337073E-2</v>
      </c>
      <c r="Q857">
        <f t="shared" si="236"/>
        <v>-1.3163880665087999E-3</v>
      </c>
      <c r="R857">
        <f t="shared" si="236"/>
        <v>-5.886861389528447E-3</v>
      </c>
      <c r="S857">
        <f t="shared" si="236"/>
        <v>0.81223309439999991</v>
      </c>
      <c r="T857">
        <f t="shared" si="236"/>
        <v>6.7254513899999993E-2</v>
      </c>
      <c r="U857">
        <f t="shared" si="236"/>
        <v>-0.11790046195199999</v>
      </c>
      <c r="V857">
        <f t="shared" si="236"/>
        <v>0.1656638069374973</v>
      </c>
      <c r="W857">
        <f t="shared" si="236"/>
        <v>-0.14613308325681976</v>
      </c>
      <c r="X857">
        <f t="shared" si="236"/>
        <v>-6.2975366729816601E-2</v>
      </c>
      <c r="Y857">
        <f t="shared" si="236"/>
        <v>-0.14084040599999997</v>
      </c>
      <c r="Z857">
        <f t="shared" si="236"/>
        <v>-0.28744218719999998</v>
      </c>
      <c r="AA857">
        <f t="shared" si="235"/>
        <v>-9.2513899999999996E-2</v>
      </c>
      <c r="AB857">
        <f t="shared" si="235"/>
        <v>-0.17697599999999999</v>
      </c>
      <c r="AC857">
        <f t="shared" si="235"/>
        <v>0.24818014619678913</v>
      </c>
      <c r="AD857">
        <f t="shared" si="235"/>
        <v>-0.13490447883522097</v>
      </c>
      <c r="AE857">
        <f t="shared" si="235"/>
        <v>-0.40234057919999994</v>
      </c>
      <c r="AF857">
        <f t="shared" si="235"/>
        <v>-0.58202031501096252</v>
      </c>
      <c r="AG857">
        <f t="shared" si="235"/>
        <v>3.6649955672064E-2</v>
      </c>
      <c r="AH857">
        <f t="shared" si="235"/>
        <v>1.4492847599999997E-3</v>
      </c>
      <c r="AI857">
        <f t="shared" si="235"/>
        <v>2.9185717251258548E-3</v>
      </c>
      <c r="AJ857">
        <f t="shared" si="235"/>
        <v>4.9843761169486023E-2</v>
      </c>
      <c r="AK857">
        <f t="shared" si="235"/>
        <v>3.1234098817990822E-4</v>
      </c>
      <c r="AL857">
        <f t="shared" si="235"/>
        <v>8.0241721532809049E-2</v>
      </c>
      <c r="AM857">
        <f t="shared" si="235"/>
        <v>0.76764695999999999</v>
      </c>
      <c r="AN857">
        <f t="shared" si="235"/>
        <v>2.2845839738933897E-3</v>
      </c>
      <c r="AO857">
        <f t="shared" si="235"/>
        <v>-1.390461272178449E-2</v>
      </c>
      <c r="AP857">
        <f t="shared" si="220"/>
        <v>-1.649171021230696E-2</v>
      </c>
      <c r="AQ857">
        <f t="shared" si="230"/>
        <v>-6.868003392157189E-2</v>
      </c>
      <c r="AR857">
        <f t="shared" si="230"/>
        <v>4.8552089731719088E-2</v>
      </c>
      <c r="AS857">
        <f t="shared" si="230"/>
        <v>-0.32165222159540979</v>
      </c>
      <c r="AT857">
        <f t="shared" si="230"/>
        <v>-0.14844688943615997</v>
      </c>
      <c r="AU857">
        <f t="shared" si="230"/>
        <v>1.13710310784</v>
      </c>
      <c r="AV857">
        <f t="shared" si="230"/>
        <v>0.31195283485138869</v>
      </c>
      <c r="AW857">
        <f t="shared" si="230"/>
        <v>-0.12984243867647999</v>
      </c>
    </row>
    <row r="858" spans="1:49" x14ac:dyDescent="0.25">
      <c r="A858">
        <v>0.7</v>
      </c>
      <c r="B858">
        <v>7.7</v>
      </c>
      <c r="C858">
        <v>23</v>
      </c>
      <c r="D858">
        <v>1.4</v>
      </c>
      <c r="E858">
        <f t="shared" si="231"/>
        <v>0.67793290679908325</v>
      </c>
      <c r="F858" t="str">
        <f t="shared" si="232"/>
        <v/>
      </c>
      <c r="G858">
        <f t="shared" si="228"/>
        <v>4352628.4896446085</v>
      </c>
      <c r="H858">
        <f t="shared" si="229"/>
        <v>7052506.8879928682</v>
      </c>
      <c r="I858">
        <f t="shared" si="233"/>
        <v>0.41799105840434553</v>
      </c>
      <c r="J858">
        <f t="shared" si="234"/>
        <v>8.7956549733957667E-2</v>
      </c>
      <c r="K858">
        <f t="shared" si="236"/>
        <v>5.3671799999999999E-2</v>
      </c>
      <c r="L858">
        <f t="shared" si="236"/>
        <v>-0.20497748872788768</v>
      </c>
      <c r="M858">
        <f t="shared" si="236"/>
        <v>0.60670749999999996</v>
      </c>
      <c r="N858">
        <f t="shared" si="236"/>
        <v>-3.4277812879395825E-2</v>
      </c>
      <c r="O858">
        <f t="shared" si="236"/>
        <v>-0.44255547011199986</v>
      </c>
      <c r="P858">
        <f t="shared" si="236"/>
        <v>3.6308220573726582E-2</v>
      </c>
      <c r="Q858">
        <f t="shared" si="236"/>
        <v>-3.3194388639551987E-3</v>
      </c>
      <c r="R858">
        <f t="shared" si="236"/>
        <v>-6.8680049544498547E-3</v>
      </c>
      <c r="S858">
        <f t="shared" si="236"/>
        <v>1.1055394895999999</v>
      </c>
      <c r="T858">
        <f t="shared" si="236"/>
        <v>6.7254513899999993E-2</v>
      </c>
      <c r="U858">
        <f t="shared" si="236"/>
        <v>-0.18722156689599992</v>
      </c>
      <c r="V858">
        <f t="shared" si="236"/>
        <v>0.1932744414270802</v>
      </c>
      <c r="W858">
        <f t="shared" si="236"/>
        <v>-0.17048859713295639</v>
      </c>
      <c r="X858">
        <f t="shared" si="236"/>
        <v>-6.2975366729816601E-2</v>
      </c>
      <c r="Y858">
        <f t="shared" si="236"/>
        <v>-0.14084040599999997</v>
      </c>
      <c r="Z858">
        <f t="shared" si="236"/>
        <v>-0.39124075479999992</v>
      </c>
      <c r="AA858">
        <f t="shared" si="235"/>
        <v>-9.2513899999999996E-2</v>
      </c>
      <c r="AB858">
        <f t="shared" si="235"/>
        <v>-0.24088399999999996</v>
      </c>
      <c r="AC858">
        <f t="shared" si="235"/>
        <v>0.289543503896254</v>
      </c>
      <c r="AD858">
        <f t="shared" si="235"/>
        <v>-0.13490447883522097</v>
      </c>
      <c r="AE858">
        <f t="shared" si="235"/>
        <v>-0.54763023279999989</v>
      </c>
      <c r="AF858">
        <f t="shared" si="235"/>
        <v>-0.67902370084612285</v>
      </c>
      <c r="AG858">
        <f t="shared" si="235"/>
        <v>0.10782041053683195</v>
      </c>
      <c r="AH858">
        <f t="shared" si="235"/>
        <v>1.6908322199999997E-3</v>
      </c>
      <c r="AI858">
        <f t="shared" si="235"/>
        <v>6.3081835113413358E-3</v>
      </c>
      <c r="AJ858">
        <f t="shared" si="235"/>
        <v>4.9843761169486023E-2</v>
      </c>
      <c r="AK858">
        <f t="shared" si="235"/>
        <v>5.7865024121910458E-4</v>
      </c>
      <c r="AL858">
        <f t="shared" si="235"/>
        <v>9.3615341788277226E-2</v>
      </c>
      <c r="AM858">
        <f t="shared" si="235"/>
        <v>0.89558811999999988</v>
      </c>
      <c r="AN858">
        <f t="shared" si="235"/>
        <v>6.7210117298671223E-3</v>
      </c>
      <c r="AO858">
        <f t="shared" si="235"/>
        <v>-1.390461272178449E-2</v>
      </c>
      <c r="AP858">
        <f t="shared" si="220"/>
        <v>-1.649171021230696E-2</v>
      </c>
      <c r="AQ858">
        <f t="shared" si="230"/>
        <v>-9.3481157282139488E-2</v>
      </c>
      <c r="AR858">
        <f t="shared" si="230"/>
        <v>5.6644104687005606E-2</v>
      </c>
      <c r="AS858">
        <f t="shared" si="230"/>
        <v>-0.43780441272708548</v>
      </c>
      <c r="AT858">
        <f t="shared" si="230"/>
        <v>-0.27501618945695983</v>
      </c>
      <c r="AU858">
        <f t="shared" si="230"/>
        <v>1.8056776203199996</v>
      </c>
      <c r="AV858">
        <f t="shared" si="230"/>
        <v>0.42460246965883452</v>
      </c>
      <c r="AW858">
        <f t="shared" si="230"/>
        <v>-0.32741411753791982</v>
      </c>
    </row>
    <row r="859" spans="1:49" x14ac:dyDescent="0.25">
      <c r="A859">
        <v>0.7</v>
      </c>
      <c r="B859">
        <v>7.7</v>
      </c>
      <c r="C859">
        <v>23</v>
      </c>
      <c r="D859">
        <v>1.6</v>
      </c>
      <c r="E859">
        <f t="shared" si="231"/>
        <v>0.67793290679908325</v>
      </c>
      <c r="F859" t="str">
        <f t="shared" si="232"/>
        <v/>
      </c>
      <c r="G859">
        <f t="shared" si="228"/>
        <v>5196067.1437117858</v>
      </c>
      <c r="H859">
        <f t="shared" si="229"/>
        <v>9433170.2122872546</v>
      </c>
      <c r="I859">
        <f t="shared" si="233"/>
        <v>0.49898805057848394</v>
      </c>
      <c r="J859">
        <f t="shared" si="234"/>
        <v>0.11764740086089667</v>
      </c>
      <c r="K859">
        <f t="shared" si="236"/>
        <v>5.3671799999999999E-2</v>
      </c>
      <c r="L859">
        <f t="shared" si="236"/>
        <v>-0.20497748872788768</v>
      </c>
      <c r="M859">
        <f t="shared" si="236"/>
        <v>0.69338</v>
      </c>
      <c r="N859">
        <f t="shared" si="236"/>
        <v>-3.4277812879395825E-2</v>
      </c>
      <c r="O859">
        <f t="shared" si="236"/>
        <v>-0.57803163443200001</v>
      </c>
      <c r="P859">
        <f t="shared" si="236"/>
        <v>4.1495109227116099E-2</v>
      </c>
      <c r="Q859">
        <f t="shared" si="236"/>
        <v>-7.3963313037312042E-3</v>
      </c>
      <c r="R859">
        <f t="shared" si="236"/>
        <v>-7.8491485193712632E-3</v>
      </c>
      <c r="S859">
        <f t="shared" si="236"/>
        <v>1.4439699456000001</v>
      </c>
      <c r="T859">
        <f t="shared" si="236"/>
        <v>6.7254513899999993E-2</v>
      </c>
      <c r="U859">
        <f t="shared" si="236"/>
        <v>-0.27946776166400006</v>
      </c>
      <c r="V859">
        <f t="shared" si="236"/>
        <v>0.22088507591666309</v>
      </c>
      <c r="W859">
        <f t="shared" si="236"/>
        <v>-0.19484411100909302</v>
      </c>
      <c r="X859">
        <f t="shared" si="236"/>
        <v>-6.2975366729816601E-2</v>
      </c>
      <c r="Y859">
        <f t="shared" si="236"/>
        <v>-0.14084040599999997</v>
      </c>
      <c r="Z859">
        <f t="shared" si="236"/>
        <v>-0.51100833280000002</v>
      </c>
      <c r="AA859">
        <f t="shared" si="235"/>
        <v>-9.2513899999999996E-2</v>
      </c>
      <c r="AB859">
        <f t="shared" si="235"/>
        <v>-0.31462400000000007</v>
      </c>
      <c r="AC859">
        <f t="shared" si="235"/>
        <v>0.33090686159571886</v>
      </c>
      <c r="AD859">
        <f t="shared" si="235"/>
        <v>-0.13490447883522097</v>
      </c>
      <c r="AE859">
        <f t="shared" si="235"/>
        <v>-0.71527214080000012</v>
      </c>
      <c r="AF859">
        <f t="shared" si="235"/>
        <v>-0.7760270866812834</v>
      </c>
      <c r="AG859">
        <f t="shared" si="235"/>
        <v>0.27456464276684822</v>
      </c>
      <c r="AH859">
        <f t="shared" si="235"/>
        <v>1.9323796799999998E-3</v>
      </c>
      <c r="AI859">
        <f t="shared" si="235"/>
        <v>1.2298837228513897E-2</v>
      </c>
      <c r="AJ859">
        <f t="shared" si="235"/>
        <v>4.9843761169486023E-2</v>
      </c>
      <c r="AK859">
        <f t="shared" si="235"/>
        <v>9.8715176511180911E-4</v>
      </c>
      <c r="AL859">
        <f t="shared" si="235"/>
        <v>0.1069889620437454</v>
      </c>
      <c r="AM859">
        <f t="shared" si="235"/>
        <v>1.02352928</v>
      </c>
      <c r="AN859">
        <f t="shared" si="235"/>
        <v>1.7115054333913731E-2</v>
      </c>
      <c r="AO859">
        <f t="shared" si="235"/>
        <v>-1.390461272178449E-2</v>
      </c>
      <c r="AP859">
        <f t="shared" si="220"/>
        <v>-1.649171021230696E-2</v>
      </c>
      <c r="AQ859">
        <f t="shared" si="230"/>
        <v>-0.12209783808279447</v>
      </c>
      <c r="AR859">
        <f t="shared" si="230"/>
        <v>6.4736119642292117E-2</v>
      </c>
      <c r="AS859">
        <f t="shared" si="230"/>
        <v>-0.57182617172517303</v>
      </c>
      <c r="AT859">
        <f t="shared" si="230"/>
        <v>-0.46916547772416012</v>
      </c>
      <c r="AU859">
        <f t="shared" si="230"/>
        <v>2.6953555148800006</v>
      </c>
      <c r="AV859">
        <f t="shared" si="230"/>
        <v>0.55458281751358007</v>
      </c>
      <c r="AW859">
        <f t="shared" si="230"/>
        <v>-0.72953995722752041</v>
      </c>
    </row>
    <row r="860" spans="1:49" x14ac:dyDescent="0.25">
      <c r="A860">
        <v>0.7</v>
      </c>
      <c r="B860">
        <v>7.7</v>
      </c>
      <c r="C860">
        <v>23.5</v>
      </c>
      <c r="D860">
        <v>0.4</v>
      </c>
      <c r="E860">
        <f t="shared" si="231"/>
        <v>0.69267057868601989</v>
      </c>
      <c r="F860" t="str">
        <f t="shared" si="232"/>
        <v/>
      </c>
      <c r="G860">
        <f t="shared" si="228"/>
        <v>-1292666.4109001083</v>
      </c>
      <c r="H860">
        <f t="shared" si="229"/>
        <v>-481460.09484112367</v>
      </c>
      <c r="I860">
        <f t="shared" si="233"/>
        <v>-0.12413717424801404</v>
      </c>
      <c r="J860">
        <f t="shared" si="234"/>
        <v>-6.0046121825003025E-3</v>
      </c>
      <c r="K860">
        <f t="shared" si="236"/>
        <v>5.3671799999999999E-2</v>
      </c>
      <c r="L860">
        <f t="shared" si="236"/>
        <v>-0.20943352109153743</v>
      </c>
      <c r="M860">
        <f t="shared" si="236"/>
        <v>0.173345</v>
      </c>
      <c r="N860">
        <f t="shared" si="236"/>
        <v>-3.5784351914265301E-2</v>
      </c>
      <c r="O860">
        <f t="shared" si="236"/>
        <v>-3.6126977152E-2</v>
      </c>
      <c r="P860">
        <f t="shared" si="236"/>
        <v>1.1065142201464193E-2</v>
      </c>
      <c r="Q860">
        <f t="shared" si="236"/>
        <v>-1.805744947200001E-6</v>
      </c>
      <c r="R860">
        <f t="shared" si="236"/>
        <v>-2.1385660124942653E-3</v>
      </c>
      <c r="S860">
        <f t="shared" si="236"/>
        <v>9.0248121600000009E-2</v>
      </c>
      <c r="T860">
        <f t="shared" si="236"/>
        <v>6.7254513899999993E-2</v>
      </c>
      <c r="U860">
        <f t="shared" si="236"/>
        <v>-4.3666837760000009E-3</v>
      </c>
      <c r="V860">
        <f t="shared" si="236"/>
        <v>5.6421731348278083E-2</v>
      </c>
      <c r="W860">
        <f t="shared" si="236"/>
        <v>-4.9769963138192243E-2</v>
      </c>
      <c r="X860">
        <f t="shared" si="236"/>
        <v>-6.5743187668319894E-2</v>
      </c>
      <c r="Y860">
        <f t="shared" si="236"/>
        <v>-0.14084040599999997</v>
      </c>
      <c r="Z860">
        <f t="shared" si="236"/>
        <v>-3.1938020800000001E-2</v>
      </c>
      <c r="AA860">
        <f t="shared" si="235"/>
        <v>-9.2513899999999996E-2</v>
      </c>
      <c r="AB860">
        <f t="shared" si="235"/>
        <v>-1.9664000000000004E-2</v>
      </c>
      <c r="AC860">
        <f t="shared" si="235"/>
        <v>8.4525122255428201E-2</v>
      </c>
      <c r="AD860">
        <f t="shared" si="235"/>
        <v>-0.14083364543809224</v>
      </c>
      <c r="AE860">
        <f t="shared" si="235"/>
        <v>-4.4704508800000008E-2</v>
      </c>
      <c r="AF860">
        <f t="shared" si="235"/>
        <v>-0.19822431018489303</v>
      </c>
      <c r="AG860">
        <f t="shared" si="235"/>
        <v>1.6758095872000014E-5</v>
      </c>
      <c r="AH860">
        <f t="shared" si="235"/>
        <v>4.8309491999999995E-4</v>
      </c>
      <c r="AI860">
        <f t="shared" si="235"/>
        <v>1.2538458580914018E-5</v>
      </c>
      <c r="AJ860">
        <f t="shared" si="235"/>
        <v>5.0927321194909642E-2</v>
      </c>
      <c r="AK860">
        <f t="shared" si="235"/>
        <v>4.2024646224997094E-6</v>
      </c>
      <c r="AL860">
        <f t="shared" si="235"/>
        <v>2.7922804484243103E-2</v>
      </c>
      <c r="AM860">
        <f t="shared" si="235"/>
        <v>0.25588232</v>
      </c>
      <c r="AN860">
        <f t="shared" si="235"/>
        <v>1.0673291462693527E-6</v>
      </c>
      <c r="AO860">
        <f t="shared" si="235"/>
        <v>-1.4206886911388501E-2</v>
      </c>
      <c r="AP860">
        <f t="shared" si="220"/>
        <v>-1.797321625952332E-2</v>
      </c>
      <c r="AQ860">
        <f t="shared" si="230"/>
        <v>-7.9665088706549203E-3</v>
      </c>
      <c r="AR860">
        <f t="shared" si="230"/>
        <v>1.7262621613847125E-2</v>
      </c>
      <c r="AS860">
        <f t="shared" si="230"/>
        <v>-3.6516073466145563E-2</v>
      </c>
      <c r="AT860">
        <f t="shared" si="230"/>
        <v>-1.8326776473600005E-3</v>
      </c>
      <c r="AU860">
        <f t="shared" si="230"/>
        <v>4.2114929920000009E-2</v>
      </c>
      <c r="AV860">
        <f t="shared" si="230"/>
        <v>3.5414935357524817E-2</v>
      </c>
      <c r="AW860">
        <f t="shared" si="230"/>
        <v>-1.781103411200001E-4</v>
      </c>
    </row>
    <row r="861" spans="1:49" x14ac:dyDescent="0.25">
      <c r="A861">
        <v>0.7</v>
      </c>
      <c r="B861">
        <v>7.7</v>
      </c>
      <c r="C861">
        <v>23.5</v>
      </c>
      <c r="D861">
        <v>0.6</v>
      </c>
      <c r="E861">
        <f t="shared" si="231"/>
        <v>0.69267057868601989</v>
      </c>
      <c r="F861" t="str">
        <f t="shared" si="232"/>
        <v/>
      </c>
      <c r="G861">
        <f t="shared" si="228"/>
        <v>-128459.79281378139</v>
      </c>
      <c r="H861">
        <f t="shared" si="229"/>
        <v>266187.44952495716</v>
      </c>
      <c r="I861">
        <f t="shared" si="233"/>
        <v>-1.2336234275078142E-2</v>
      </c>
      <c r="J861">
        <f t="shared" si="234"/>
        <v>3.3198024496166809E-3</v>
      </c>
      <c r="K861">
        <f t="shared" si="236"/>
        <v>5.3671799999999999E-2</v>
      </c>
      <c r="L861">
        <f t="shared" si="236"/>
        <v>-0.20943352109153743</v>
      </c>
      <c r="M861">
        <f t="shared" si="236"/>
        <v>0.26001749999999996</v>
      </c>
      <c r="N861">
        <f t="shared" si="236"/>
        <v>-3.5784351914265301E-2</v>
      </c>
      <c r="O861">
        <f t="shared" si="236"/>
        <v>-8.128569859199998E-2</v>
      </c>
      <c r="P861">
        <f t="shared" si="236"/>
        <v>1.6597713302196289E-2</v>
      </c>
      <c r="Q861">
        <f t="shared" si="236"/>
        <v>-2.0568563539199999E-5</v>
      </c>
      <c r="R861">
        <f t="shared" si="236"/>
        <v>-3.2078490187413978E-3</v>
      </c>
      <c r="S861">
        <f t="shared" si="236"/>
        <v>0.20305827359999998</v>
      </c>
      <c r="T861">
        <f t="shared" si="236"/>
        <v>6.7254513899999993E-2</v>
      </c>
      <c r="U861">
        <f t="shared" si="236"/>
        <v>-1.4737557743999999E-2</v>
      </c>
      <c r="V861">
        <f t="shared" si="236"/>
        <v>8.4632597022417114E-2</v>
      </c>
      <c r="W861">
        <f t="shared" si="236"/>
        <v>-7.4654944707288354E-2</v>
      </c>
      <c r="X861">
        <f t="shared" si="236"/>
        <v>-6.5743187668319894E-2</v>
      </c>
      <c r="Y861">
        <f t="shared" si="236"/>
        <v>-0.14084040599999997</v>
      </c>
      <c r="Z861">
        <f t="shared" si="236"/>
        <v>-7.1860546799999994E-2</v>
      </c>
      <c r="AA861">
        <f t="shared" si="235"/>
        <v>-9.2513899999999996E-2</v>
      </c>
      <c r="AB861">
        <f t="shared" si="235"/>
        <v>-4.4243999999999999E-2</v>
      </c>
      <c r="AC861">
        <f t="shared" si="235"/>
        <v>0.12678768338314228</v>
      </c>
      <c r="AD861">
        <f t="shared" si="235"/>
        <v>-0.14083364543809224</v>
      </c>
      <c r="AE861">
        <f t="shared" si="235"/>
        <v>-0.10058514479999998</v>
      </c>
      <c r="AF861">
        <f t="shared" si="235"/>
        <v>-0.29733646527733953</v>
      </c>
      <c r="AG861">
        <f t="shared" si="235"/>
        <v>2.86327778688E-4</v>
      </c>
      <c r="AH861">
        <f t="shared" si="235"/>
        <v>7.2464237999999984E-4</v>
      </c>
      <c r="AI861">
        <f t="shared" si="235"/>
        <v>9.5213919848815767E-5</v>
      </c>
      <c r="AJ861">
        <f t="shared" si="235"/>
        <v>5.0927321194909642E-2</v>
      </c>
      <c r="AK861">
        <f t="shared" si="235"/>
        <v>2.1274977151404767E-5</v>
      </c>
      <c r="AL861">
        <f t="shared" si="235"/>
        <v>4.1884206726364649E-2</v>
      </c>
      <c r="AM861">
        <f t="shared" si="235"/>
        <v>0.38382347999999999</v>
      </c>
      <c r="AN861">
        <f t="shared" si="235"/>
        <v>1.8236319085086501E-5</v>
      </c>
      <c r="AO861">
        <f t="shared" si="235"/>
        <v>-1.4206886911388501E-2</v>
      </c>
      <c r="AP861">
        <f t="shared" si="220"/>
        <v>-1.797321625952332E-2</v>
      </c>
      <c r="AQ861">
        <f t="shared" si="230"/>
        <v>-1.7924644958973571E-2</v>
      </c>
      <c r="AR861">
        <f t="shared" si="230"/>
        <v>2.5893932420770687E-2</v>
      </c>
      <c r="AS861">
        <f t="shared" si="230"/>
        <v>-8.2161165298827499E-2</v>
      </c>
      <c r="AT861">
        <f t="shared" si="230"/>
        <v>-9.277930589759998E-3</v>
      </c>
      <c r="AU861">
        <f t="shared" si="230"/>
        <v>0.14213788848</v>
      </c>
      <c r="AV861">
        <f t="shared" si="230"/>
        <v>7.9683604554430812E-2</v>
      </c>
      <c r="AW861">
        <f t="shared" si="230"/>
        <v>-2.0287881043199998E-3</v>
      </c>
    </row>
    <row r="862" spans="1:49" x14ac:dyDescent="0.25">
      <c r="A862">
        <v>0.7</v>
      </c>
      <c r="B862">
        <v>7.7</v>
      </c>
      <c r="C862">
        <v>23.5</v>
      </c>
      <c r="D862">
        <v>0.8</v>
      </c>
      <c r="E862">
        <f t="shared" si="231"/>
        <v>0.69267057868601989</v>
      </c>
      <c r="F862">
        <f t="shared" si="232"/>
        <v>0.96720741909661656</v>
      </c>
      <c r="G862">
        <f t="shared" si="228"/>
        <v>1048141.5336012103</v>
      </c>
      <c r="H862">
        <f t="shared" si="229"/>
        <v>1333470.1306036294</v>
      </c>
      <c r="I862">
        <f t="shared" si="233"/>
        <v>0.1006549927313681</v>
      </c>
      <c r="J862">
        <f t="shared" si="234"/>
        <v>1.6630601532750144E-2</v>
      </c>
      <c r="K862">
        <f t="shared" si="236"/>
        <v>5.3671799999999999E-2</v>
      </c>
      <c r="L862">
        <f t="shared" si="236"/>
        <v>-0.20943352109153743</v>
      </c>
      <c r="M862">
        <f t="shared" si="236"/>
        <v>0.34669</v>
      </c>
      <c r="N862">
        <f t="shared" si="236"/>
        <v>-3.5784351914265301E-2</v>
      </c>
      <c r="O862">
        <f t="shared" si="236"/>
        <v>-0.144507908608</v>
      </c>
      <c r="P862">
        <f t="shared" si="236"/>
        <v>2.2130284402928385E-2</v>
      </c>
      <c r="Q862">
        <f t="shared" si="236"/>
        <v>-1.1556767662080007E-4</v>
      </c>
      <c r="R862">
        <f t="shared" si="236"/>
        <v>-4.2771320249885307E-3</v>
      </c>
      <c r="S862">
        <f t="shared" si="236"/>
        <v>0.36099248640000003</v>
      </c>
      <c r="T862">
        <f t="shared" si="236"/>
        <v>6.7254513899999993E-2</v>
      </c>
      <c r="U862">
        <f t="shared" si="236"/>
        <v>-3.4933470208000007E-2</v>
      </c>
      <c r="V862">
        <f t="shared" si="236"/>
        <v>0.11284346269655617</v>
      </c>
      <c r="W862">
        <f t="shared" si="236"/>
        <v>-9.9539926276384486E-2</v>
      </c>
      <c r="X862">
        <f t="shared" si="236"/>
        <v>-6.5743187668319894E-2</v>
      </c>
      <c r="Y862">
        <f t="shared" si="236"/>
        <v>-0.14084040599999997</v>
      </c>
      <c r="Z862">
        <f t="shared" si="236"/>
        <v>-0.12775208320000001</v>
      </c>
      <c r="AA862">
        <f t="shared" si="235"/>
        <v>-9.2513899999999996E-2</v>
      </c>
      <c r="AB862">
        <f t="shared" si="235"/>
        <v>-7.8656000000000018E-2</v>
      </c>
      <c r="AC862">
        <f t="shared" si="235"/>
        <v>0.1690502445108564</v>
      </c>
      <c r="AD862">
        <f t="shared" si="235"/>
        <v>-0.14083364543809224</v>
      </c>
      <c r="AE862">
        <f t="shared" si="235"/>
        <v>-0.17881803520000003</v>
      </c>
      <c r="AF862">
        <f t="shared" si="235"/>
        <v>-0.39644862036978606</v>
      </c>
      <c r="AG862">
        <f t="shared" si="235"/>
        <v>2.1450362716160017E-3</v>
      </c>
      <c r="AH862">
        <f t="shared" si="235"/>
        <v>9.661898399999999E-4</v>
      </c>
      <c r="AI862">
        <f t="shared" si="235"/>
        <v>4.0123067458924859E-4</v>
      </c>
      <c r="AJ862">
        <f t="shared" si="235"/>
        <v>5.0927321194909642E-2</v>
      </c>
      <c r="AK862">
        <f t="shared" si="235"/>
        <v>6.7239433959995351E-5</v>
      </c>
      <c r="AL862">
        <f t="shared" si="235"/>
        <v>5.5845608968486206E-2</v>
      </c>
      <c r="AM862">
        <f t="shared" si="235"/>
        <v>0.51176463999999999</v>
      </c>
      <c r="AN862">
        <f t="shared" si="235"/>
        <v>1.3661813072247714E-4</v>
      </c>
      <c r="AO862">
        <f t="shared" si="235"/>
        <v>-1.4206886911388501E-2</v>
      </c>
      <c r="AP862">
        <f t="shared" si="220"/>
        <v>-1.797321625952332E-2</v>
      </c>
      <c r="AQ862">
        <f t="shared" si="230"/>
        <v>-3.1866035482619681E-2</v>
      </c>
      <c r="AR862">
        <f t="shared" si="230"/>
        <v>3.4525243227694249E-2</v>
      </c>
      <c r="AS862">
        <f t="shared" si="230"/>
        <v>-0.14606429386458225</v>
      </c>
      <c r="AT862">
        <f t="shared" si="230"/>
        <v>-2.9322842357760007E-2</v>
      </c>
      <c r="AU862">
        <f t="shared" si="230"/>
        <v>0.33691943936000007</v>
      </c>
      <c r="AV862">
        <f t="shared" si="230"/>
        <v>0.14165974143009927</v>
      </c>
      <c r="AW862">
        <f t="shared" si="230"/>
        <v>-1.1399061831680006E-2</v>
      </c>
    </row>
    <row r="863" spans="1:49" x14ac:dyDescent="0.25">
      <c r="A863">
        <v>0.7</v>
      </c>
      <c r="B863">
        <v>7.7</v>
      </c>
      <c r="C863">
        <v>23.5</v>
      </c>
      <c r="D863">
        <v>1</v>
      </c>
      <c r="E863">
        <f t="shared" si="231"/>
        <v>0.69267057868601989</v>
      </c>
      <c r="F863" t="str">
        <f t="shared" si="232"/>
        <v/>
      </c>
      <c r="G863">
        <f t="shared" si="228"/>
        <v>2201429.9912068276</v>
      </c>
      <c r="H863">
        <f t="shared" si="229"/>
        <v>2816736.0118571143</v>
      </c>
      <c r="I863">
        <f t="shared" si="233"/>
        <v>0.21140744132351699</v>
      </c>
      <c r="J863">
        <f t="shared" si="234"/>
        <v>3.5129406471923232E-2</v>
      </c>
      <c r="K863">
        <f t="shared" si="236"/>
        <v>5.3671799999999999E-2</v>
      </c>
      <c r="L863">
        <f t="shared" si="236"/>
        <v>-0.20943352109153743</v>
      </c>
      <c r="M863">
        <f t="shared" si="236"/>
        <v>0.43336249999999998</v>
      </c>
      <c r="N863">
        <f t="shared" si="236"/>
        <v>-3.5784351914265301E-2</v>
      </c>
      <c r="O863">
        <f t="shared" si="236"/>
        <v>-0.22579360719999997</v>
      </c>
      <c r="P863">
        <f t="shared" si="236"/>
        <v>2.7662855503660481E-2</v>
      </c>
      <c r="Q863">
        <f t="shared" si="236"/>
        <v>-4.408557E-4</v>
      </c>
      <c r="R863">
        <f t="shared" si="236"/>
        <v>-5.3464150312356627E-3</v>
      </c>
      <c r="S863">
        <f t="shared" si="236"/>
        <v>0.56405075999999998</v>
      </c>
      <c r="T863">
        <f t="shared" si="236"/>
        <v>6.7254513899999993E-2</v>
      </c>
      <c r="U863">
        <f t="shared" si="236"/>
        <v>-6.8229433999999992E-2</v>
      </c>
      <c r="V863">
        <f t="shared" si="236"/>
        <v>0.1410543283706952</v>
      </c>
      <c r="W863">
        <f t="shared" si="236"/>
        <v>-0.1244249078454806</v>
      </c>
      <c r="X863">
        <f t="shared" si="236"/>
        <v>-6.5743187668319894E-2</v>
      </c>
      <c r="Y863">
        <f t="shared" si="236"/>
        <v>-0.14084040599999997</v>
      </c>
      <c r="Z863">
        <f t="shared" si="236"/>
        <v>-0.19961262999999999</v>
      </c>
      <c r="AA863">
        <f t="shared" si="235"/>
        <v>-9.2513899999999996E-2</v>
      </c>
      <c r="AB863">
        <f t="shared" si="235"/>
        <v>-0.1229</v>
      </c>
      <c r="AC863">
        <f t="shared" si="235"/>
        <v>0.21131280563857049</v>
      </c>
      <c r="AD863">
        <f t="shared" si="235"/>
        <v>-0.14083364543809224</v>
      </c>
      <c r="AE863">
        <f t="shared" si="235"/>
        <v>-0.27940317999999997</v>
      </c>
      <c r="AF863">
        <f t="shared" si="235"/>
        <v>-0.49556077546223259</v>
      </c>
      <c r="AG863">
        <f t="shared" si="235"/>
        <v>1.0228330000000001E-2</v>
      </c>
      <c r="AH863">
        <f t="shared" si="235"/>
        <v>1.2077372999999998E-3</v>
      </c>
      <c r="AI863">
        <f t="shared" si="235"/>
        <v>1.2244588457923839E-3</v>
      </c>
      <c r="AJ863">
        <f t="shared" si="235"/>
        <v>5.0927321194909642E-2</v>
      </c>
      <c r="AK863">
        <f t="shared" si="235"/>
        <v>1.6415877431639483E-4</v>
      </c>
      <c r="AL863">
        <f t="shared" si="235"/>
        <v>6.9807011210607756E-2</v>
      </c>
      <c r="AM863">
        <f t="shared" si="235"/>
        <v>0.63970579999999999</v>
      </c>
      <c r="AN863">
        <f t="shared" si="235"/>
        <v>6.5144601212728992E-4</v>
      </c>
      <c r="AO863">
        <f t="shared" si="235"/>
        <v>-1.4206886911388501E-2</v>
      </c>
      <c r="AP863">
        <f t="shared" si="220"/>
        <v>-1.797321625952332E-2</v>
      </c>
      <c r="AQ863">
        <f t="shared" si="230"/>
        <v>-4.9790680441593252E-2</v>
      </c>
      <c r="AR863">
        <f t="shared" si="230"/>
        <v>4.3156554034617808E-2</v>
      </c>
      <c r="AS863">
        <f t="shared" si="230"/>
        <v>-0.22822545916340975</v>
      </c>
      <c r="AT863">
        <f t="shared" si="230"/>
        <v>-7.1588970599999982E-2</v>
      </c>
      <c r="AU863">
        <f t="shared" si="230"/>
        <v>0.65804578000000002</v>
      </c>
      <c r="AV863">
        <f t="shared" si="230"/>
        <v>0.22134334598453004</v>
      </c>
      <c r="AW863">
        <f t="shared" si="230"/>
        <v>-4.3483969999999997E-2</v>
      </c>
    </row>
    <row r="864" spans="1:49" x14ac:dyDescent="0.25">
      <c r="A864">
        <v>0.7</v>
      </c>
      <c r="B864">
        <v>7.7</v>
      </c>
      <c r="C864">
        <v>23.5</v>
      </c>
      <c r="D864">
        <v>1.2</v>
      </c>
      <c r="E864">
        <f t="shared" si="231"/>
        <v>0.69267057868601989</v>
      </c>
      <c r="F864" t="str">
        <f t="shared" si="232"/>
        <v/>
      </c>
      <c r="G864">
        <f t="shared" si="228"/>
        <v>3293970.4220630592</v>
      </c>
      <c r="H864">
        <f t="shared" si="229"/>
        <v>4724422.5066021206</v>
      </c>
      <c r="I864">
        <f t="shared" si="233"/>
        <v>0.3163261432365358</v>
      </c>
      <c r="J864">
        <f t="shared" si="234"/>
        <v>5.892144591502007E-2</v>
      </c>
      <c r="K864">
        <f t="shared" si="236"/>
        <v>5.3671799999999999E-2</v>
      </c>
      <c r="L864">
        <f t="shared" si="236"/>
        <v>-0.20943352109153743</v>
      </c>
      <c r="M864">
        <f t="shared" si="236"/>
        <v>0.52003499999999991</v>
      </c>
      <c r="N864">
        <f t="shared" si="236"/>
        <v>-3.5784351914265301E-2</v>
      </c>
      <c r="O864">
        <f t="shared" si="236"/>
        <v>-0.32514279436799992</v>
      </c>
      <c r="P864">
        <f t="shared" si="236"/>
        <v>3.3195426604392578E-2</v>
      </c>
      <c r="Q864">
        <f t="shared" si="236"/>
        <v>-1.3163880665087999E-3</v>
      </c>
      <c r="R864">
        <f t="shared" si="236"/>
        <v>-6.4156980374827956E-3</v>
      </c>
      <c r="S864">
        <f t="shared" si="236"/>
        <v>0.81223309439999991</v>
      </c>
      <c r="T864">
        <f t="shared" si="236"/>
        <v>6.7254513899999993E-2</v>
      </c>
      <c r="U864">
        <f t="shared" si="236"/>
        <v>-0.11790046195199999</v>
      </c>
      <c r="V864">
        <f t="shared" si="236"/>
        <v>0.16926519404483423</v>
      </c>
      <c r="W864">
        <f t="shared" si="236"/>
        <v>-0.14930988941457671</v>
      </c>
      <c r="X864">
        <f t="shared" si="236"/>
        <v>-6.5743187668319894E-2</v>
      </c>
      <c r="Y864">
        <f t="shared" si="236"/>
        <v>-0.14084040599999997</v>
      </c>
      <c r="Z864">
        <f t="shared" si="236"/>
        <v>-0.28744218719999998</v>
      </c>
      <c r="AA864">
        <f t="shared" si="235"/>
        <v>-9.2513899999999996E-2</v>
      </c>
      <c r="AB864">
        <f t="shared" si="235"/>
        <v>-0.17697599999999999</v>
      </c>
      <c r="AC864">
        <f t="shared" si="235"/>
        <v>0.25357536676628456</v>
      </c>
      <c r="AD864">
        <f t="shared" si="235"/>
        <v>-0.14083364543809224</v>
      </c>
      <c r="AE864">
        <f t="shared" si="235"/>
        <v>-0.40234057919999994</v>
      </c>
      <c r="AF864">
        <f t="shared" si="235"/>
        <v>-0.59467293055467907</v>
      </c>
      <c r="AG864">
        <f t="shared" si="235"/>
        <v>3.6649955672064E-2</v>
      </c>
      <c r="AH864">
        <f t="shared" si="235"/>
        <v>1.4492847599999997E-3</v>
      </c>
      <c r="AI864">
        <f t="shared" si="235"/>
        <v>3.0468454351621045E-3</v>
      </c>
      <c r="AJ864">
        <f t="shared" si="235"/>
        <v>5.0927321194909642E-2</v>
      </c>
      <c r="AK864">
        <f t="shared" si="235"/>
        <v>3.4039963442247627E-4</v>
      </c>
      <c r="AL864">
        <f t="shared" si="235"/>
        <v>8.3768413452729298E-2</v>
      </c>
      <c r="AM864">
        <f t="shared" si="235"/>
        <v>0.76764695999999999</v>
      </c>
      <c r="AN864">
        <f t="shared" si="235"/>
        <v>2.3342488428910722E-3</v>
      </c>
      <c r="AO864">
        <f t="shared" si="235"/>
        <v>-1.4206886911388501E-2</v>
      </c>
      <c r="AP864">
        <f t="shared" si="220"/>
        <v>-1.797321625952332E-2</v>
      </c>
      <c r="AQ864">
        <f t="shared" si="230"/>
        <v>-7.1698579835894283E-2</v>
      </c>
      <c r="AR864">
        <f t="shared" si="230"/>
        <v>5.1787864841541374E-2</v>
      </c>
      <c r="AS864">
        <f t="shared" si="230"/>
        <v>-0.32864466119530999</v>
      </c>
      <c r="AT864">
        <f t="shared" si="230"/>
        <v>-0.14844688943615997</v>
      </c>
      <c r="AU864">
        <f t="shared" si="230"/>
        <v>1.13710310784</v>
      </c>
      <c r="AV864">
        <f t="shared" si="230"/>
        <v>0.31873441821772325</v>
      </c>
      <c r="AW864">
        <f t="shared" si="230"/>
        <v>-0.12984243867647999</v>
      </c>
    </row>
    <row r="865" spans="1:49" x14ac:dyDescent="0.25">
      <c r="A865">
        <v>0.7</v>
      </c>
      <c r="B865">
        <v>7.7</v>
      </c>
      <c r="C865">
        <v>23.5</v>
      </c>
      <c r="D865">
        <v>1.4</v>
      </c>
      <c r="E865">
        <f t="shared" si="231"/>
        <v>0.69267057868601989</v>
      </c>
      <c r="F865" t="str">
        <f t="shared" si="232"/>
        <v/>
      </c>
      <c r="G865">
        <f t="shared" si="228"/>
        <v>4285648.1551493192</v>
      </c>
      <c r="H865">
        <f t="shared" si="229"/>
        <v>6963288.4000449022</v>
      </c>
      <c r="I865">
        <f t="shared" si="233"/>
        <v>0.41155881155061763</v>
      </c>
      <c r="J865">
        <f t="shared" si="234"/>
        <v>8.6843846053264451E-2</v>
      </c>
      <c r="K865">
        <f t="shared" si="236"/>
        <v>5.3671799999999999E-2</v>
      </c>
      <c r="L865">
        <f t="shared" si="236"/>
        <v>-0.20943352109153743</v>
      </c>
      <c r="M865">
        <f t="shared" si="236"/>
        <v>0.60670749999999996</v>
      </c>
      <c r="N865">
        <f t="shared" si="236"/>
        <v>-3.5784351914265301E-2</v>
      </c>
      <c r="O865">
        <f t="shared" si="236"/>
        <v>-0.44255547011199986</v>
      </c>
      <c r="P865">
        <f t="shared" si="236"/>
        <v>3.8727997705124667E-2</v>
      </c>
      <c r="Q865">
        <f t="shared" si="236"/>
        <v>-3.3194388639551987E-3</v>
      </c>
      <c r="R865">
        <f t="shared" si="236"/>
        <v>-7.4849810437299276E-3</v>
      </c>
      <c r="S865">
        <f t="shared" si="236"/>
        <v>1.1055394895999999</v>
      </c>
      <c r="T865">
        <f t="shared" si="236"/>
        <v>6.7254513899999993E-2</v>
      </c>
      <c r="U865">
        <f t="shared" si="236"/>
        <v>-0.18722156689599992</v>
      </c>
      <c r="V865">
        <f t="shared" si="236"/>
        <v>0.19747605971897325</v>
      </c>
      <c r="W865">
        <f t="shared" si="236"/>
        <v>-0.17419487098367284</v>
      </c>
      <c r="X865">
        <f t="shared" si="236"/>
        <v>-6.5743187668319894E-2</v>
      </c>
      <c r="Y865">
        <f t="shared" si="236"/>
        <v>-0.14084040599999997</v>
      </c>
      <c r="Z865">
        <f t="shared" si="236"/>
        <v>-0.39124075479999992</v>
      </c>
      <c r="AA865">
        <f t="shared" si="235"/>
        <v>-9.2513899999999996E-2</v>
      </c>
      <c r="AB865">
        <f t="shared" si="235"/>
        <v>-0.24088399999999996</v>
      </c>
      <c r="AC865">
        <f t="shared" si="235"/>
        <v>0.29583792789399865</v>
      </c>
      <c r="AD865">
        <f t="shared" si="235"/>
        <v>-0.14083364543809224</v>
      </c>
      <c r="AE865">
        <f t="shared" si="235"/>
        <v>-0.54763023279999989</v>
      </c>
      <c r="AF865">
        <f t="shared" si="235"/>
        <v>-0.69378508564712549</v>
      </c>
      <c r="AG865">
        <f t="shared" si="235"/>
        <v>0.10782041053683195</v>
      </c>
      <c r="AH865">
        <f t="shared" si="235"/>
        <v>1.6908322199999997E-3</v>
      </c>
      <c r="AI865">
        <f t="shared" si="235"/>
        <v>6.5854335427944291E-3</v>
      </c>
      <c r="AJ865">
        <f t="shared" si="235"/>
        <v>5.0927321194909642E-2</v>
      </c>
      <c r="AK865">
        <f t="shared" si="235"/>
        <v>6.3063234741386222E-4</v>
      </c>
      <c r="AL865">
        <f t="shared" si="235"/>
        <v>9.7729815694850855E-2</v>
      </c>
      <c r="AM865">
        <f t="shared" si="235"/>
        <v>0.89558811999999988</v>
      </c>
      <c r="AN865">
        <f t="shared" si="235"/>
        <v>6.8671206805164088E-3</v>
      </c>
      <c r="AO865">
        <f t="shared" si="235"/>
        <v>-1.4206886911388501E-2</v>
      </c>
      <c r="AP865">
        <f t="shared" si="220"/>
        <v>-1.797321625952332E-2</v>
      </c>
      <c r="AQ865">
        <f t="shared" si="230"/>
        <v>-9.758973366552276E-2</v>
      </c>
      <c r="AR865">
        <f t="shared" si="230"/>
        <v>6.0419175648464933E-2</v>
      </c>
      <c r="AS865">
        <f t="shared" si="230"/>
        <v>-0.44732189996028299</v>
      </c>
      <c r="AT865">
        <f t="shared" si="230"/>
        <v>-0.27501618945695983</v>
      </c>
      <c r="AU865">
        <f t="shared" si="230"/>
        <v>1.8056776203199996</v>
      </c>
      <c r="AV865">
        <f t="shared" si="230"/>
        <v>0.43383295812967881</v>
      </c>
      <c r="AW865">
        <f t="shared" si="230"/>
        <v>-0.32741411753791982</v>
      </c>
    </row>
    <row r="866" spans="1:49" x14ac:dyDescent="0.25">
      <c r="A866">
        <v>0.7</v>
      </c>
      <c r="B866">
        <v>7.7</v>
      </c>
      <c r="C866">
        <v>23.5</v>
      </c>
      <c r="D866">
        <v>1.6</v>
      </c>
      <c r="E866">
        <f t="shared" si="231"/>
        <v>0.69267057868601989</v>
      </c>
      <c r="F866" t="str">
        <f t="shared" si="232"/>
        <v/>
      </c>
      <c r="G866">
        <f t="shared" si="228"/>
        <v>5132505.5335794119</v>
      </c>
      <c r="H866">
        <f t="shared" si="229"/>
        <v>9336718.344545126</v>
      </c>
      <c r="I866">
        <f t="shared" si="233"/>
        <v>0.49288411022236944</v>
      </c>
      <c r="J866">
        <f t="shared" si="234"/>
        <v>0.11644448484298575</v>
      </c>
      <c r="K866">
        <f t="shared" si="236"/>
        <v>5.3671799999999999E-2</v>
      </c>
      <c r="L866">
        <f t="shared" si="236"/>
        <v>-0.20943352109153743</v>
      </c>
      <c r="M866">
        <f t="shared" si="236"/>
        <v>0.69338</v>
      </c>
      <c r="N866">
        <f t="shared" si="236"/>
        <v>-3.5784351914265301E-2</v>
      </c>
      <c r="O866">
        <f t="shared" si="236"/>
        <v>-0.57803163443200001</v>
      </c>
      <c r="P866">
        <f t="shared" si="236"/>
        <v>4.426056880585677E-2</v>
      </c>
      <c r="Q866">
        <f t="shared" si="236"/>
        <v>-7.3963313037312042E-3</v>
      </c>
      <c r="R866">
        <f t="shared" si="236"/>
        <v>-8.5542640499770613E-3</v>
      </c>
      <c r="S866">
        <f t="shared" si="236"/>
        <v>1.4439699456000001</v>
      </c>
      <c r="T866">
        <f t="shared" si="236"/>
        <v>6.7254513899999993E-2</v>
      </c>
      <c r="U866">
        <f t="shared" si="236"/>
        <v>-0.27946776166400006</v>
      </c>
      <c r="V866">
        <f t="shared" si="236"/>
        <v>0.22568692539311233</v>
      </c>
      <c r="W866">
        <f t="shared" si="236"/>
        <v>-0.19907985255276897</v>
      </c>
      <c r="X866">
        <f t="shared" si="236"/>
        <v>-6.5743187668319894E-2</v>
      </c>
      <c r="Y866">
        <f t="shared" si="236"/>
        <v>-0.14084040599999997</v>
      </c>
      <c r="Z866">
        <f t="shared" si="236"/>
        <v>-0.51100833280000002</v>
      </c>
      <c r="AA866">
        <f t="shared" si="235"/>
        <v>-9.2513899999999996E-2</v>
      </c>
      <c r="AB866">
        <f t="shared" si="235"/>
        <v>-0.31462400000000007</v>
      </c>
      <c r="AC866">
        <f t="shared" si="235"/>
        <v>0.3381004890217128</v>
      </c>
      <c r="AD866">
        <f t="shared" si="235"/>
        <v>-0.14083364543809224</v>
      </c>
      <c r="AE866">
        <f t="shared" si="235"/>
        <v>-0.71527214080000012</v>
      </c>
      <c r="AF866">
        <f t="shared" si="235"/>
        <v>-0.79289724073957213</v>
      </c>
      <c r="AG866">
        <f t="shared" si="235"/>
        <v>0.27456464276684822</v>
      </c>
      <c r="AH866">
        <f t="shared" si="235"/>
        <v>1.9323796799999998E-3</v>
      </c>
      <c r="AI866">
        <f t="shared" si="235"/>
        <v>1.2839381586855955E-2</v>
      </c>
      <c r="AJ866">
        <f t="shared" si="235"/>
        <v>5.0927321194909642E-2</v>
      </c>
      <c r="AK866">
        <f t="shared" si="235"/>
        <v>1.0758309433599256E-3</v>
      </c>
      <c r="AL866">
        <f t="shared" si="235"/>
        <v>0.11169121793697241</v>
      </c>
      <c r="AM866">
        <f t="shared" si="235"/>
        <v>1.02352928</v>
      </c>
      <c r="AN866">
        <f t="shared" si="235"/>
        <v>1.7487120732477074E-2</v>
      </c>
      <c r="AO866">
        <f t="shared" si="235"/>
        <v>-1.4206886911388501E-2</v>
      </c>
      <c r="AP866">
        <f t="shared" si="220"/>
        <v>-1.797321625952332E-2</v>
      </c>
      <c r="AQ866">
        <f t="shared" si="230"/>
        <v>-0.12746414193047872</v>
      </c>
      <c r="AR866">
        <f t="shared" si="230"/>
        <v>6.9050486455388499E-2</v>
      </c>
      <c r="AS866">
        <f t="shared" si="230"/>
        <v>-0.584257175458329</v>
      </c>
      <c r="AT866">
        <f t="shared" si="230"/>
        <v>-0.46916547772416012</v>
      </c>
      <c r="AU866">
        <f t="shared" si="230"/>
        <v>2.6953555148800006</v>
      </c>
      <c r="AV866">
        <f t="shared" si="230"/>
        <v>0.56663896572039707</v>
      </c>
      <c r="AW866">
        <f t="shared" si="230"/>
        <v>-0.72953995722752041</v>
      </c>
    </row>
    <row r="867" spans="1:49" x14ac:dyDescent="0.25">
      <c r="A867">
        <v>0.7</v>
      </c>
      <c r="B867">
        <v>7.7</v>
      </c>
      <c r="C867">
        <v>24</v>
      </c>
      <c r="D867">
        <v>0.4</v>
      </c>
      <c r="E867">
        <f t="shared" si="231"/>
        <v>0.70740825057295642</v>
      </c>
      <c r="F867" t="str">
        <f t="shared" si="232"/>
        <v/>
      </c>
      <c r="G867">
        <f t="shared" si="228"/>
        <v>-1377505.5846933722</v>
      </c>
      <c r="H867">
        <f t="shared" si="229"/>
        <v>-540092.57593090518</v>
      </c>
      <c r="I867">
        <f t="shared" si="233"/>
        <v>-0.13228443885659819</v>
      </c>
      <c r="J867">
        <f t="shared" si="234"/>
        <v>-6.7358572306659209E-3</v>
      </c>
      <c r="K867">
        <f t="shared" si="236"/>
        <v>5.3671799999999999E-2</v>
      </c>
      <c r="L867">
        <f t="shared" si="236"/>
        <v>-0.21388955345518715</v>
      </c>
      <c r="M867">
        <f t="shared" si="236"/>
        <v>0.173345</v>
      </c>
      <c r="N867">
        <f t="shared" si="236"/>
        <v>-3.73232896380567E-2</v>
      </c>
      <c r="O867">
        <f t="shared" si="236"/>
        <v>-3.6126977152E-2</v>
      </c>
      <c r="P867">
        <f t="shared" si="236"/>
        <v>1.1786561805614632E-2</v>
      </c>
      <c r="Q867">
        <f t="shared" si="236"/>
        <v>-1.805744947200001E-6</v>
      </c>
      <c r="R867">
        <f t="shared" si="236"/>
        <v>-2.3264631515422332E-3</v>
      </c>
      <c r="S867">
        <f t="shared" si="236"/>
        <v>9.0248121600000009E-2</v>
      </c>
      <c r="T867">
        <f t="shared" si="236"/>
        <v>6.7254513899999993E-2</v>
      </c>
      <c r="U867">
        <f t="shared" si="236"/>
        <v>-4.3666837760000009E-3</v>
      </c>
      <c r="V867">
        <f t="shared" si="236"/>
        <v>5.7622193717390371E-2</v>
      </c>
      <c r="W867">
        <f t="shared" si="236"/>
        <v>-5.0828898524111217E-2</v>
      </c>
      <c r="X867">
        <f t="shared" si="236"/>
        <v>-6.8570531637758725E-2</v>
      </c>
      <c r="Y867">
        <f t="shared" si="236"/>
        <v>-0.14084040599999997</v>
      </c>
      <c r="Z867">
        <f t="shared" si="236"/>
        <v>-3.1938020800000001E-2</v>
      </c>
      <c r="AA867">
        <f t="shared" si="235"/>
        <v>-9.2513899999999996E-2</v>
      </c>
      <c r="AB867">
        <f t="shared" si="235"/>
        <v>-1.9664000000000004E-2</v>
      </c>
      <c r="AC867">
        <f t="shared" si="235"/>
        <v>8.6323529111926658E-2</v>
      </c>
      <c r="AD867">
        <f t="shared" si="235"/>
        <v>-0.146890321000165</v>
      </c>
      <c r="AE867">
        <f t="shared" si="235"/>
        <v>-4.4704508800000008E-2</v>
      </c>
      <c r="AF867">
        <f t="shared" si="235"/>
        <v>-0.20244184869946522</v>
      </c>
      <c r="AG867">
        <f t="shared" si="235"/>
        <v>1.6758095872000014E-5</v>
      </c>
      <c r="AH867">
        <f t="shared" si="235"/>
        <v>4.8309491999999995E-4</v>
      </c>
      <c r="AI867">
        <f t="shared" si="235"/>
        <v>1.3077686088920731E-5</v>
      </c>
      <c r="AJ867">
        <f t="shared" si="235"/>
        <v>5.2010881220333247E-2</v>
      </c>
      <c r="AK867">
        <f t="shared" si="235"/>
        <v>4.5716985273241045E-6</v>
      </c>
      <c r="AL867">
        <f t="shared" si="235"/>
        <v>2.9123649403212361E-2</v>
      </c>
      <c r="AM867">
        <f t="shared" si="235"/>
        <v>0.25588232</v>
      </c>
      <c r="AN867">
        <f t="shared" si="235"/>
        <v>1.0900382770410408E-6</v>
      </c>
      <c r="AO867">
        <f t="shared" si="235"/>
        <v>-1.4509161100992511E-2</v>
      </c>
      <c r="AP867">
        <f t="shared" ref="AP867:AW898" si="237">AP$4*$A867^AP$1*$D867^AP$2*$E867^AP$3</f>
        <v>-1.9552365977102547E-2</v>
      </c>
      <c r="AQ867">
        <f t="shared" si="237"/>
        <v>-8.3091156351240095E-3</v>
      </c>
      <c r="AR867">
        <f t="shared" si="237"/>
        <v>1.8388101379449455E-2</v>
      </c>
      <c r="AS867">
        <f t="shared" si="237"/>
        <v>-3.7293011199467811E-2</v>
      </c>
      <c r="AT867">
        <f t="shared" si="237"/>
        <v>-1.8326776473600005E-3</v>
      </c>
      <c r="AU867">
        <f t="shared" si="237"/>
        <v>4.2114929920000009E-2</v>
      </c>
      <c r="AV867">
        <f t="shared" si="237"/>
        <v>3.6168444620450872E-2</v>
      </c>
      <c r="AW867">
        <f t="shared" si="237"/>
        <v>-1.781103411200001E-4</v>
      </c>
    </row>
    <row r="868" spans="1:49" x14ac:dyDescent="0.25">
      <c r="A868">
        <v>0.7</v>
      </c>
      <c r="B868">
        <v>7.7</v>
      </c>
      <c r="C868">
        <v>24</v>
      </c>
      <c r="D868">
        <v>0.6</v>
      </c>
      <c r="E868">
        <f t="shared" si="231"/>
        <v>0.70740825057295642</v>
      </c>
      <c r="F868" t="str">
        <f t="shared" si="232"/>
        <v/>
      </c>
      <c r="G868">
        <f t="shared" si="228"/>
        <v>-209784.25091936122</v>
      </c>
      <c r="H868">
        <f t="shared" si="229"/>
        <v>203557.69601428381</v>
      </c>
      <c r="I868">
        <f t="shared" si="233"/>
        <v>-2.0145974159514426E-2</v>
      </c>
      <c r="J868">
        <f t="shared" si="234"/>
        <v>2.5387047325955469E-3</v>
      </c>
      <c r="K868">
        <f t="shared" si="236"/>
        <v>5.3671799999999999E-2</v>
      </c>
      <c r="L868">
        <f t="shared" si="236"/>
        <v>-0.21388955345518715</v>
      </c>
      <c r="M868">
        <f t="shared" si="236"/>
        <v>0.26001749999999996</v>
      </c>
      <c r="N868">
        <f t="shared" si="236"/>
        <v>-3.73232896380567E-2</v>
      </c>
      <c r="O868">
        <f t="shared" si="236"/>
        <v>-8.128569859199998E-2</v>
      </c>
      <c r="P868">
        <f t="shared" si="236"/>
        <v>1.7679842708421947E-2</v>
      </c>
      <c r="Q868">
        <f t="shared" si="236"/>
        <v>-2.0568563539199999E-5</v>
      </c>
      <c r="R868">
        <f t="shared" si="236"/>
        <v>-3.4896947273133495E-3</v>
      </c>
      <c r="S868">
        <f t="shared" si="236"/>
        <v>0.20305827359999998</v>
      </c>
      <c r="T868">
        <f t="shared" si="236"/>
        <v>6.7254513899999993E-2</v>
      </c>
      <c r="U868">
        <f t="shared" si="236"/>
        <v>-1.4737557743999999E-2</v>
      </c>
      <c r="V868">
        <f t="shared" si="236"/>
        <v>8.643329057608555E-2</v>
      </c>
      <c r="W868">
        <f t="shared" si="236"/>
        <v>-7.6243347786166829E-2</v>
      </c>
      <c r="X868">
        <f t="shared" si="236"/>
        <v>-6.8570531637758725E-2</v>
      </c>
      <c r="Y868">
        <f t="shared" si="236"/>
        <v>-0.14084040599999997</v>
      </c>
      <c r="Z868">
        <f t="shared" ref="Z868:AO883" si="238">Z$4*$A868^Z$1*$D868^Z$2*$E868^Z$3</f>
        <v>-7.1860546799999994E-2</v>
      </c>
      <c r="AA868">
        <f t="shared" si="238"/>
        <v>-9.2513899999999996E-2</v>
      </c>
      <c r="AB868">
        <f t="shared" si="238"/>
        <v>-4.4243999999999999E-2</v>
      </c>
      <c r="AC868">
        <f t="shared" si="238"/>
        <v>0.12948529366788999</v>
      </c>
      <c r="AD868">
        <f t="shared" si="238"/>
        <v>-0.146890321000165</v>
      </c>
      <c r="AE868">
        <f t="shared" si="238"/>
        <v>-0.10058514479999998</v>
      </c>
      <c r="AF868">
        <f t="shared" si="238"/>
        <v>-0.30366277304919781</v>
      </c>
      <c r="AG868">
        <f t="shared" si="238"/>
        <v>2.86327778688E-4</v>
      </c>
      <c r="AH868">
        <f t="shared" si="238"/>
        <v>7.2464237999999984E-4</v>
      </c>
      <c r="AI868">
        <f t="shared" si="238"/>
        <v>9.9308678737741743E-5</v>
      </c>
      <c r="AJ868">
        <f t="shared" si="238"/>
        <v>5.2010881220333247E-2</v>
      </c>
      <c r="AK868">
        <f t="shared" si="238"/>
        <v>2.3144223794578268E-5</v>
      </c>
      <c r="AL868">
        <f t="shared" si="238"/>
        <v>4.3685474104818538E-2</v>
      </c>
      <c r="AM868">
        <f t="shared" si="238"/>
        <v>0.38382347999999999</v>
      </c>
      <c r="AN868">
        <f t="shared" si="238"/>
        <v>1.8624325874130892E-5</v>
      </c>
      <c r="AO868">
        <f t="shared" si="238"/>
        <v>-1.4509161100992511E-2</v>
      </c>
      <c r="AP868">
        <f t="shared" si="237"/>
        <v>-1.9552365977102547E-2</v>
      </c>
      <c r="AQ868">
        <f t="shared" si="237"/>
        <v>-1.8695510179029019E-2</v>
      </c>
      <c r="AR868">
        <f t="shared" si="237"/>
        <v>2.7582152069174186E-2</v>
      </c>
      <c r="AS868">
        <f t="shared" si="237"/>
        <v>-8.3909275198802549E-2</v>
      </c>
      <c r="AT868">
        <f t="shared" si="237"/>
        <v>-9.277930589759998E-3</v>
      </c>
      <c r="AU868">
        <f t="shared" si="237"/>
        <v>0.14213788848</v>
      </c>
      <c r="AV868">
        <f t="shared" si="237"/>
        <v>8.1379000396014436E-2</v>
      </c>
      <c r="AW868">
        <f t="shared" si="237"/>
        <v>-2.0287881043199998E-3</v>
      </c>
    </row>
    <row r="869" spans="1:49" x14ac:dyDescent="0.25">
      <c r="A869">
        <v>0.7</v>
      </c>
      <c r="B869">
        <v>7.7</v>
      </c>
      <c r="C869">
        <v>24</v>
      </c>
      <c r="D869">
        <v>0.8</v>
      </c>
      <c r="E869">
        <f t="shared" si="231"/>
        <v>0.70740825057295642</v>
      </c>
      <c r="F869">
        <f t="shared" si="232"/>
        <v>0.97715425129530786</v>
      </c>
      <c r="G869">
        <f t="shared" si="228"/>
        <v>970331.79118331522</v>
      </c>
      <c r="H869">
        <f t="shared" si="229"/>
        <v>1265490.2733458437</v>
      </c>
      <c r="I869">
        <f t="shared" si="233"/>
        <v>9.3182777571079761E-2</v>
      </c>
      <c r="J869">
        <f t="shared" si="234"/>
        <v>1.5782779078867583E-2</v>
      </c>
      <c r="K869">
        <f t="shared" ref="K869:Z884" si="239">K$4*$A869^K$1*$D869^K$2*$E869^K$3</f>
        <v>5.3671799999999999E-2</v>
      </c>
      <c r="L869">
        <f t="shared" si="239"/>
        <v>-0.21388955345518715</v>
      </c>
      <c r="M869">
        <f t="shared" si="239"/>
        <v>0.34669</v>
      </c>
      <c r="N869">
        <f t="shared" si="239"/>
        <v>-3.73232896380567E-2</v>
      </c>
      <c r="O869">
        <f t="shared" si="239"/>
        <v>-0.144507908608</v>
      </c>
      <c r="P869">
        <f t="shared" si="239"/>
        <v>2.3573123611229263E-2</v>
      </c>
      <c r="Q869">
        <f t="shared" si="239"/>
        <v>-1.1556767662080007E-4</v>
      </c>
      <c r="R869">
        <f t="shared" si="239"/>
        <v>-4.6529263030844663E-3</v>
      </c>
      <c r="S869">
        <f t="shared" si="239"/>
        <v>0.36099248640000003</v>
      </c>
      <c r="T869">
        <f t="shared" si="239"/>
        <v>6.7254513899999993E-2</v>
      </c>
      <c r="U869">
        <f t="shared" si="239"/>
        <v>-3.4933470208000007E-2</v>
      </c>
      <c r="V869">
        <f t="shared" si="239"/>
        <v>0.11524438743478074</v>
      </c>
      <c r="W869">
        <f t="shared" si="239"/>
        <v>-0.10165779704822243</v>
      </c>
      <c r="X869">
        <f t="shared" si="239"/>
        <v>-6.8570531637758725E-2</v>
      </c>
      <c r="Y869">
        <f t="shared" si="239"/>
        <v>-0.14084040599999997</v>
      </c>
      <c r="Z869">
        <f t="shared" si="239"/>
        <v>-0.12775208320000001</v>
      </c>
      <c r="AA869">
        <f t="shared" si="238"/>
        <v>-9.2513899999999996E-2</v>
      </c>
      <c r="AB869">
        <f t="shared" si="238"/>
        <v>-7.8656000000000018E-2</v>
      </c>
      <c r="AC869">
        <f t="shared" si="238"/>
        <v>0.17264705822385332</v>
      </c>
      <c r="AD869">
        <f t="shared" si="238"/>
        <v>-0.146890321000165</v>
      </c>
      <c r="AE869">
        <f t="shared" si="238"/>
        <v>-0.17881803520000003</v>
      </c>
      <c r="AF869">
        <f t="shared" si="238"/>
        <v>-0.40488369739893043</v>
      </c>
      <c r="AG869">
        <f t="shared" si="238"/>
        <v>2.1450362716160017E-3</v>
      </c>
      <c r="AH869">
        <f t="shared" si="238"/>
        <v>9.661898399999999E-4</v>
      </c>
      <c r="AI869">
        <f t="shared" si="238"/>
        <v>4.184859548454634E-4</v>
      </c>
      <c r="AJ869">
        <f t="shared" si="238"/>
        <v>5.2010881220333247E-2</v>
      </c>
      <c r="AK869">
        <f t="shared" si="238"/>
        <v>7.3147176437185672E-5</v>
      </c>
      <c r="AL869">
        <f t="shared" si="238"/>
        <v>5.8247298806424722E-2</v>
      </c>
      <c r="AM869">
        <f t="shared" si="238"/>
        <v>0.51176463999999999</v>
      </c>
      <c r="AN869">
        <f t="shared" si="238"/>
        <v>1.3952489946125323E-4</v>
      </c>
      <c r="AO869">
        <f t="shared" si="238"/>
        <v>-1.4509161100992511E-2</v>
      </c>
      <c r="AP869">
        <f t="shared" si="237"/>
        <v>-1.9552365977102547E-2</v>
      </c>
      <c r="AQ869">
        <f t="shared" si="237"/>
        <v>-3.3236462540496038E-2</v>
      </c>
      <c r="AR869">
        <f t="shared" si="237"/>
        <v>3.677620275889891E-2</v>
      </c>
      <c r="AS869">
        <f t="shared" si="237"/>
        <v>-0.14917204479787124</v>
      </c>
      <c r="AT869">
        <f t="shared" si="237"/>
        <v>-2.9322842357760007E-2</v>
      </c>
      <c r="AU869">
        <f t="shared" si="237"/>
        <v>0.33691943936000007</v>
      </c>
      <c r="AV869">
        <f t="shared" si="237"/>
        <v>0.14467377848180349</v>
      </c>
      <c r="AW869">
        <f t="shared" si="237"/>
        <v>-1.1399061831680006E-2</v>
      </c>
    </row>
    <row r="870" spans="1:49" x14ac:dyDescent="0.25">
      <c r="A870">
        <v>0.7</v>
      </c>
      <c r="B870">
        <v>7.7</v>
      </c>
      <c r="C870">
        <v>24</v>
      </c>
      <c r="D870">
        <v>1</v>
      </c>
      <c r="E870">
        <f t="shared" si="231"/>
        <v>0.70740825057295642</v>
      </c>
      <c r="F870" t="str">
        <f t="shared" si="232"/>
        <v/>
      </c>
      <c r="G870">
        <f t="shared" si="228"/>
        <v>2127134.9644766147</v>
      </c>
      <c r="H870">
        <f t="shared" si="229"/>
        <v>2742220.463997215</v>
      </c>
      <c r="I870">
        <f t="shared" si="233"/>
        <v>0.20427275088737631</v>
      </c>
      <c r="J870">
        <f t="shared" si="234"/>
        <v>3.4200073031292216E-2</v>
      </c>
      <c r="K870">
        <f t="shared" si="239"/>
        <v>5.3671799999999999E-2</v>
      </c>
      <c r="L870">
        <f t="shared" si="239"/>
        <v>-0.21388955345518715</v>
      </c>
      <c r="M870">
        <f t="shared" si="239"/>
        <v>0.43336249999999998</v>
      </c>
      <c r="N870">
        <f t="shared" si="239"/>
        <v>-3.73232896380567E-2</v>
      </c>
      <c r="O870">
        <f t="shared" si="239"/>
        <v>-0.22579360719999997</v>
      </c>
      <c r="P870">
        <f t="shared" si="239"/>
        <v>2.9466404514036579E-2</v>
      </c>
      <c r="Q870">
        <f t="shared" si="239"/>
        <v>-4.408557E-4</v>
      </c>
      <c r="R870">
        <f t="shared" si="239"/>
        <v>-5.8161578788555827E-3</v>
      </c>
      <c r="S870">
        <f t="shared" si="239"/>
        <v>0.56405075999999998</v>
      </c>
      <c r="T870">
        <f t="shared" si="239"/>
        <v>6.7254513899999993E-2</v>
      </c>
      <c r="U870">
        <f t="shared" si="239"/>
        <v>-6.8229433999999992E-2</v>
      </c>
      <c r="V870">
        <f t="shared" si="239"/>
        <v>0.14405548429347592</v>
      </c>
      <c r="W870">
        <f t="shared" si="239"/>
        <v>-0.12707224631027805</v>
      </c>
      <c r="X870">
        <f t="shared" si="239"/>
        <v>-6.8570531637758725E-2</v>
      </c>
      <c r="Y870">
        <f t="shared" si="239"/>
        <v>-0.14084040599999997</v>
      </c>
      <c r="Z870">
        <f t="shared" si="239"/>
        <v>-0.19961262999999999</v>
      </c>
      <c r="AA870">
        <f t="shared" si="238"/>
        <v>-9.2513899999999996E-2</v>
      </c>
      <c r="AB870">
        <f t="shared" si="238"/>
        <v>-0.1229</v>
      </c>
      <c r="AC870">
        <f t="shared" si="238"/>
        <v>0.21580882277981664</v>
      </c>
      <c r="AD870">
        <f t="shared" si="238"/>
        <v>-0.146890321000165</v>
      </c>
      <c r="AE870">
        <f t="shared" si="238"/>
        <v>-0.27940317999999997</v>
      </c>
      <c r="AF870">
        <f t="shared" si="238"/>
        <v>-0.506104621748663</v>
      </c>
      <c r="AG870">
        <f t="shared" si="238"/>
        <v>1.0228330000000001E-2</v>
      </c>
      <c r="AH870">
        <f t="shared" si="238"/>
        <v>1.2077372999999998E-3</v>
      </c>
      <c r="AI870">
        <f t="shared" si="238"/>
        <v>1.2771177821211646E-3</v>
      </c>
      <c r="AJ870">
        <f t="shared" si="238"/>
        <v>5.2010881220333247E-2</v>
      </c>
      <c r="AK870">
        <f t="shared" si="238"/>
        <v>1.7858197372359774E-4</v>
      </c>
      <c r="AL870">
        <f t="shared" si="238"/>
        <v>7.2809123508030898E-2</v>
      </c>
      <c r="AM870">
        <f t="shared" si="238"/>
        <v>0.63970579999999999</v>
      </c>
      <c r="AN870">
        <f t="shared" si="238"/>
        <v>6.6530656557680669E-4</v>
      </c>
      <c r="AO870">
        <f t="shared" si="238"/>
        <v>-1.4509161100992511E-2</v>
      </c>
      <c r="AP870">
        <f t="shared" si="237"/>
        <v>-1.9552365977102547E-2</v>
      </c>
      <c r="AQ870">
        <f t="shared" si="237"/>
        <v>-5.1931972719525051E-2</v>
      </c>
      <c r="AR870">
        <f t="shared" si="237"/>
        <v>4.5970253448623641E-2</v>
      </c>
      <c r="AS870">
        <f t="shared" si="237"/>
        <v>-0.23308131999667375</v>
      </c>
      <c r="AT870">
        <f t="shared" si="237"/>
        <v>-7.1588970599999982E-2</v>
      </c>
      <c r="AU870">
        <f t="shared" si="237"/>
        <v>0.65804578000000002</v>
      </c>
      <c r="AV870">
        <f t="shared" si="237"/>
        <v>0.22605277887781788</v>
      </c>
      <c r="AW870">
        <f t="shared" si="237"/>
        <v>-4.3483969999999997E-2</v>
      </c>
    </row>
    <row r="871" spans="1:49" x14ac:dyDescent="0.25">
      <c r="A871">
        <v>0.7</v>
      </c>
      <c r="B871">
        <v>7.7</v>
      </c>
      <c r="C871">
        <v>24</v>
      </c>
      <c r="D871">
        <v>1.2</v>
      </c>
      <c r="E871">
        <f t="shared" si="231"/>
        <v>0.70740825057295642</v>
      </c>
      <c r="F871" t="str">
        <f t="shared" si="232"/>
        <v/>
      </c>
      <c r="G871">
        <f t="shared" si="228"/>
        <v>3223190.1110205338</v>
      </c>
      <c r="H871">
        <f t="shared" si="229"/>
        <v>4642503.4766504932</v>
      </c>
      <c r="I871">
        <f t="shared" si="233"/>
        <v>0.30952897752454328</v>
      </c>
      <c r="J871">
        <f t="shared" si="234"/>
        <v>5.7899778677180838E-2</v>
      </c>
      <c r="K871">
        <f t="shared" si="239"/>
        <v>5.3671799999999999E-2</v>
      </c>
      <c r="L871">
        <f t="shared" si="239"/>
        <v>-0.21388955345518715</v>
      </c>
      <c r="M871">
        <f t="shared" si="239"/>
        <v>0.52003499999999991</v>
      </c>
      <c r="N871">
        <f t="shared" si="239"/>
        <v>-3.73232896380567E-2</v>
      </c>
      <c r="O871">
        <f t="shared" si="239"/>
        <v>-0.32514279436799992</v>
      </c>
      <c r="P871">
        <f t="shared" si="239"/>
        <v>3.5359685416843895E-2</v>
      </c>
      <c r="Q871">
        <f t="shared" si="239"/>
        <v>-1.3163880665087999E-3</v>
      </c>
      <c r="R871">
        <f t="shared" si="239"/>
        <v>-6.979389454626699E-3</v>
      </c>
      <c r="S871">
        <f t="shared" si="239"/>
        <v>0.81223309439999991</v>
      </c>
      <c r="T871">
        <f t="shared" si="239"/>
        <v>6.7254513899999993E-2</v>
      </c>
      <c r="U871">
        <f t="shared" si="239"/>
        <v>-0.11790046195199999</v>
      </c>
      <c r="V871">
        <f t="shared" si="239"/>
        <v>0.1728665811521711</v>
      </c>
      <c r="W871">
        <f t="shared" si="239"/>
        <v>-0.15248669557233366</v>
      </c>
      <c r="X871">
        <f t="shared" si="239"/>
        <v>-6.8570531637758725E-2</v>
      </c>
      <c r="Y871">
        <f t="shared" si="239"/>
        <v>-0.14084040599999997</v>
      </c>
      <c r="Z871">
        <f t="shared" si="239"/>
        <v>-0.28744218719999998</v>
      </c>
      <c r="AA871">
        <f t="shared" si="238"/>
        <v>-9.2513899999999996E-2</v>
      </c>
      <c r="AB871">
        <f t="shared" si="238"/>
        <v>-0.17697599999999999</v>
      </c>
      <c r="AC871">
        <f t="shared" si="238"/>
        <v>0.25897058733577999</v>
      </c>
      <c r="AD871">
        <f t="shared" si="238"/>
        <v>-0.146890321000165</v>
      </c>
      <c r="AE871">
        <f t="shared" si="238"/>
        <v>-0.40234057919999994</v>
      </c>
      <c r="AF871">
        <f t="shared" si="238"/>
        <v>-0.60732554609839562</v>
      </c>
      <c r="AG871">
        <f t="shared" si="238"/>
        <v>3.6649955672064E-2</v>
      </c>
      <c r="AH871">
        <f t="shared" si="238"/>
        <v>1.4492847599999997E-3</v>
      </c>
      <c r="AI871">
        <f t="shared" si="238"/>
        <v>3.1778777196077358E-3</v>
      </c>
      <c r="AJ871">
        <f t="shared" si="238"/>
        <v>5.2010881220333247E-2</v>
      </c>
      <c r="AK871">
        <f t="shared" si="238"/>
        <v>3.7030758071325228E-4</v>
      </c>
      <c r="AL871">
        <f t="shared" si="238"/>
        <v>8.7370948209637075E-2</v>
      </c>
      <c r="AM871">
        <f t="shared" si="238"/>
        <v>0.76764695999999999</v>
      </c>
      <c r="AN871">
        <f t="shared" si="238"/>
        <v>2.3839137118887542E-3</v>
      </c>
      <c r="AO871">
        <f t="shared" si="238"/>
        <v>-1.4509161100992511E-2</v>
      </c>
      <c r="AP871">
        <f t="shared" si="237"/>
        <v>-1.9552365977102547E-2</v>
      </c>
      <c r="AQ871">
        <f t="shared" si="237"/>
        <v>-7.4782040716116077E-2</v>
      </c>
      <c r="AR871">
        <f t="shared" si="237"/>
        <v>5.5164304138348372E-2</v>
      </c>
      <c r="AS871">
        <f t="shared" si="237"/>
        <v>-0.3356371007952102</v>
      </c>
      <c r="AT871">
        <f t="shared" si="237"/>
        <v>-0.14844688943615997</v>
      </c>
      <c r="AU871">
        <f t="shared" si="237"/>
        <v>1.13710310784</v>
      </c>
      <c r="AV871">
        <f t="shared" si="237"/>
        <v>0.32551600158405775</v>
      </c>
      <c r="AW871">
        <f t="shared" si="237"/>
        <v>-0.12984243867647999</v>
      </c>
    </row>
    <row r="872" spans="1:49" x14ac:dyDescent="0.25">
      <c r="A872">
        <v>0.7</v>
      </c>
      <c r="B872">
        <v>7.7</v>
      </c>
      <c r="C872">
        <v>24</v>
      </c>
      <c r="D872">
        <v>1.4</v>
      </c>
      <c r="E872">
        <f t="shared" si="231"/>
        <v>0.70740825057295642</v>
      </c>
      <c r="F872" t="str">
        <f t="shared" si="232"/>
        <v/>
      </c>
      <c r="G872">
        <f t="shared" si="228"/>
        <v>4218382.559794479</v>
      </c>
      <c r="H872">
        <f t="shared" si="229"/>
        <v>6873656.7424611906</v>
      </c>
      <c r="I872">
        <f t="shared" si="233"/>
        <v>0.40509917056277306</v>
      </c>
      <c r="J872">
        <f t="shared" si="234"/>
        <v>8.5725989456566773E-2</v>
      </c>
      <c r="K872">
        <f t="shared" si="239"/>
        <v>5.3671799999999999E-2</v>
      </c>
      <c r="L872">
        <f t="shared" si="239"/>
        <v>-0.21388955345518715</v>
      </c>
      <c r="M872">
        <f t="shared" si="239"/>
        <v>0.60670749999999996</v>
      </c>
      <c r="N872">
        <f t="shared" si="239"/>
        <v>-3.73232896380567E-2</v>
      </c>
      <c r="O872">
        <f t="shared" si="239"/>
        <v>-0.44255547011199986</v>
      </c>
      <c r="P872">
        <f t="shared" si="239"/>
        <v>4.1252966319651203E-2</v>
      </c>
      <c r="Q872">
        <f t="shared" si="239"/>
        <v>-3.3194388639551987E-3</v>
      </c>
      <c r="R872">
        <f t="shared" si="239"/>
        <v>-8.1426210303978154E-3</v>
      </c>
      <c r="S872">
        <f t="shared" si="239"/>
        <v>1.1055394895999999</v>
      </c>
      <c r="T872">
        <f t="shared" si="239"/>
        <v>6.7254513899999993E-2</v>
      </c>
      <c r="U872">
        <f t="shared" si="239"/>
        <v>-0.18722156689599992</v>
      </c>
      <c r="V872">
        <f t="shared" si="239"/>
        <v>0.20167767801086628</v>
      </c>
      <c r="W872">
        <f t="shared" si="239"/>
        <v>-0.17790114483438926</v>
      </c>
      <c r="X872">
        <f t="shared" si="239"/>
        <v>-6.8570531637758725E-2</v>
      </c>
      <c r="Y872">
        <f t="shared" si="239"/>
        <v>-0.14084040599999997</v>
      </c>
      <c r="Z872">
        <f t="shared" si="239"/>
        <v>-0.39124075479999992</v>
      </c>
      <c r="AA872">
        <f t="shared" si="238"/>
        <v>-9.2513899999999996E-2</v>
      </c>
      <c r="AB872">
        <f t="shared" si="238"/>
        <v>-0.24088399999999996</v>
      </c>
      <c r="AC872">
        <f t="shared" si="238"/>
        <v>0.30213235189174331</v>
      </c>
      <c r="AD872">
        <f t="shared" si="238"/>
        <v>-0.146890321000165</v>
      </c>
      <c r="AE872">
        <f t="shared" si="238"/>
        <v>-0.54763023279999989</v>
      </c>
      <c r="AF872">
        <f t="shared" si="238"/>
        <v>-0.70854647044812813</v>
      </c>
      <c r="AG872">
        <f t="shared" si="238"/>
        <v>0.10782041053683195</v>
      </c>
      <c r="AH872">
        <f t="shared" si="238"/>
        <v>1.6908322199999997E-3</v>
      </c>
      <c r="AI872">
        <f t="shared" si="238"/>
        <v>6.8686459405153293E-3</v>
      </c>
      <c r="AJ872">
        <f t="shared" si="238"/>
        <v>5.2010881220333247E-2</v>
      </c>
      <c r="AK872">
        <f t="shared" si="238"/>
        <v>6.8604051025657295E-4</v>
      </c>
      <c r="AL872">
        <f t="shared" si="238"/>
        <v>0.10193277291124325</v>
      </c>
      <c r="AM872">
        <f t="shared" si="238"/>
        <v>0.89558811999999988</v>
      </c>
      <c r="AN872">
        <f t="shared" si="238"/>
        <v>7.0132296311656928E-3</v>
      </c>
      <c r="AO872">
        <f t="shared" si="238"/>
        <v>-1.4509161100992511E-2</v>
      </c>
      <c r="AP872">
        <f t="shared" si="237"/>
        <v>-1.9552365977102547E-2</v>
      </c>
      <c r="AQ872">
        <f t="shared" si="237"/>
        <v>-0.10178666653026909</v>
      </c>
      <c r="AR872">
        <f t="shared" si="237"/>
        <v>6.4358354828073103E-2</v>
      </c>
      <c r="AS872">
        <f t="shared" si="237"/>
        <v>-0.4568393871934805</v>
      </c>
      <c r="AT872">
        <f t="shared" si="237"/>
        <v>-0.27501618945695983</v>
      </c>
      <c r="AU872">
        <f t="shared" si="237"/>
        <v>1.8056776203199996</v>
      </c>
      <c r="AV872">
        <f t="shared" si="237"/>
        <v>0.44306344660052299</v>
      </c>
      <c r="AW872">
        <f t="shared" si="237"/>
        <v>-0.32741411753791982</v>
      </c>
    </row>
    <row r="873" spans="1:49" x14ac:dyDescent="0.25">
      <c r="A873">
        <v>0.7</v>
      </c>
      <c r="B873">
        <v>7.7</v>
      </c>
      <c r="C873">
        <v>24</v>
      </c>
      <c r="D873">
        <v>1.6</v>
      </c>
      <c r="E873">
        <f t="shared" si="231"/>
        <v>0.70740825057295642</v>
      </c>
      <c r="F873" t="str">
        <f t="shared" si="232"/>
        <v/>
      </c>
      <c r="G873">
        <f t="shared" si="228"/>
        <v>5068754.6539122537</v>
      </c>
      <c r="H873">
        <f t="shared" si="229"/>
        <v>9239990.5581344049</v>
      </c>
      <c r="I873">
        <f t="shared" si="233"/>
        <v>0.48676199395867259</v>
      </c>
      <c r="J873">
        <f t="shared" si="234"/>
        <v>0.11523812765805692</v>
      </c>
      <c r="K873">
        <f t="shared" si="239"/>
        <v>5.3671799999999999E-2</v>
      </c>
      <c r="L873">
        <f t="shared" si="239"/>
        <v>-0.21388955345518715</v>
      </c>
      <c r="M873">
        <f t="shared" si="239"/>
        <v>0.69338</v>
      </c>
      <c r="N873">
        <f t="shared" si="239"/>
        <v>-3.73232896380567E-2</v>
      </c>
      <c r="O873">
        <f t="shared" si="239"/>
        <v>-0.57803163443200001</v>
      </c>
      <c r="P873">
        <f t="shared" si="239"/>
        <v>4.7146247222458526E-2</v>
      </c>
      <c r="Q873">
        <f t="shared" si="239"/>
        <v>-7.3963313037312042E-3</v>
      </c>
      <c r="R873">
        <f t="shared" si="239"/>
        <v>-9.3058526061689326E-3</v>
      </c>
      <c r="S873">
        <f t="shared" si="239"/>
        <v>1.4439699456000001</v>
      </c>
      <c r="T873">
        <f t="shared" si="239"/>
        <v>6.7254513899999993E-2</v>
      </c>
      <c r="U873">
        <f t="shared" si="239"/>
        <v>-0.27946776166400006</v>
      </c>
      <c r="V873">
        <f t="shared" si="239"/>
        <v>0.23048877486956149</v>
      </c>
      <c r="W873">
        <f t="shared" si="239"/>
        <v>-0.20331559409644487</v>
      </c>
      <c r="X873">
        <f t="shared" si="239"/>
        <v>-6.8570531637758725E-2</v>
      </c>
      <c r="Y873">
        <f t="shared" si="239"/>
        <v>-0.14084040599999997</v>
      </c>
      <c r="Z873">
        <f t="shared" si="239"/>
        <v>-0.51100833280000002</v>
      </c>
      <c r="AA873">
        <f t="shared" si="238"/>
        <v>-9.2513899999999996E-2</v>
      </c>
      <c r="AB873">
        <f t="shared" si="238"/>
        <v>-0.31462400000000007</v>
      </c>
      <c r="AC873">
        <f t="shared" si="238"/>
        <v>0.34529411644770663</v>
      </c>
      <c r="AD873">
        <f t="shared" si="238"/>
        <v>-0.146890321000165</v>
      </c>
      <c r="AE873">
        <f t="shared" si="238"/>
        <v>-0.71527214080000012</v>
      </c>
      <c r="AF873">
        <f t="shared" si="238"/>
        <v>-0.80976739479786086</v>
      </c>
      <c r="AG873">
        <f t="shared" si="238"/>
        <v>0.27456464276684822</v>
      </c>
      <c r="AH873">
        <f t="shared" si="238"/>
        <v>1.9323796799999998E-3</v>
      </c>
      <c r="AI873">
        <f t="shared" si="238"/>
        <v>1.3391550555054829E-2</v>
      </c>
      <c r="AJ873">
        <f t="shared" si="238"/>
        <v>5.2010881220333247E-2</v>
      </c>
      <c r="AK873">
        <f t="shared" si="238"/>
        <v>1.1703548229949708E-3</v>
      </c>
      <c r="AL873">
        <f t="shared" si="238"/>
        <v>0.11649459761284944</v>
      </c>
      <c r="AM873">
        <f t="shared" si="238"/>
        <v>1.02352928</v>
      </c>
      <c r="AN873">
        <f t="shared" si="238"/>
        <v>1.7859187131040413E-2</v>
      </c>
      <c r="AO873">
        <f t="shared" si="238"/>
        <v>-1.4509161100992511E-2</v>
      </c>
      <c r="AP873">
        <f t="shared" si="237"/>
        <v>-1.9552365977102547E-2</v>
      </c>
      <c r="AQ873">
        <f t="shared" si="237"/>
        <v>-0.13294585016198415</v>
      </c>
      <c r="AR873">
        <f t="shared" si="237"/>
        <v>7.355240551779782E-2</v>
      </c>
      <c r="AS873">
        <f t="shared" si="237"/>
        <v>-0.59668817919148498</v>
      </c>
      <c r="AT873">
        <f t="shared" si="237"/>
        <v>-0.46916547772416012</v>
      </c>
      <c r="AU873">
        <f t="shared" si="237"/>
        <v>2.6953555148800006</v>
      </c>
      <c r="AV873">
        <f t="shared" si="237"/>
        <v>0.57869511392721396</v>
      </c>
      <c r="AW873">
        <f t="shared" si="237"/>
        <v>-0.72953995722752041</v>
      </c>
    </row>
    <row r="874" spans="1:49" x14ac:dyDescent="0.25">
      <c r="A874">
        <v>0.7</v>
      </c>
      <c r="B874">
        <v>7.7</v>
      </c>
      <c r="C874">
        <v>24.5</v>
      </c>
      <c r="D874">
        <v>0.4</v>
      </c>
      <c r="E874">
        <f t="shared" si="231"/>
        <v>0.72214592245989306</v>
      </c>
      <c r="F874" t="str">
        <f t="shared" si="232"/>
        <v/>
      </c>
      <c r="G874">
        <f t="shared" si="228"/>
        <v>-1463108.51972224</v>
      </c>
      <c r="H874">
        <f t="shared" si="229"/>
        <v>-600034.92592631897</v>
      </c>
      <c r="I874">
        <f t="shared" si="233"/>
        <v>-0.14050504888577081</v>
      </c>
      <c r="J874">
        <f t="shared" si="234"/>
        <v>-7.4834385336375216E-3</v>
      </c>
      <c r="K874">
        <f t="shared" si="239"/>
        <v>5.3671799999999999E-2</v>
      </c>
      <c r="L874">
        <f t="shared" si="239"/>
        <v>-0.2183455858188369</v>
      </c>
      <c r="M874">
        <f t="shared" si="239"/>
        <v>0.173345</v>
      </c>
      <c r="N874">
        <f t="shared" si="239"/>
        <v>-3.8894626050770029E-2</v>
      </c>
      <c r="O874">
        <f t="shared" si="239"/>
        <v>-3.6126977152E-2</v>
      </c>
      <c r="P874">
        <f t="shared" si="239"/>
        <v>1.2538675581133862E-2</v>
      </c>
      <c r="Q874">
        <f t="shared" si="239"/>
        <v>-1.805744947200001E-6</v>
      </c>
      <c r="R874">
        <f t="shared" si="239"/>
        <v>-2.5264781626899292E-3</v>
      </c>
      <c r="S874">
        <f t="shared" si="239"/>
        <v>9.0248121600000009E-2</v>
      </c>
      <c r="T874">
        <f t="shared" si="239"/>
        <v>6.7254513899999993E-2</v>
      </c>
      <c r="U874">
        <f t="shared" si="239"/>
        <v>-4.3666837760000009E-3</v>
      </c>
      <c r="V874">
        <f t="shared" si="239"/>
        <v>5.8822656086502681E-2</v>
      </c>
      <c r="W874">
        <f t="shared" si="239"/>
        <v>-5.1887833910030205E-2</v>
      </c>
      <c r="X874">
        <f t="shared" si="239"/>
        <v>-7.1457398638133121E-2</v>
      </c>
      <c r="Y874">
        <f t="shared" si="239"/>
        <v>-0.14084040599999997</v>
      </c>
      <c r="Z874">
        <f t="shared" si="239"/>
        <v>-3.1938020800000001E-2</v>
      </c>
      <c r="AA874">
        <f t="shared" si="238"/>
        <v>-9.2513899999999996E-2</v>
      </c>
      <c r="AB874">
        <f t="shared" si="238"/>
        <v>-1.9664000000000004E-2</v>
      </c>
      <c r="AC874">
        <f t="shared" si="238"/>
        <v>8.8121935968425144E-2</v>
      </c>
      <c r="AD874">
        <f t="shared" si="238"/>
        <v>-0.15307450552143934</v>
      </c>
      <c r="AE874">
        <f t="shared" si="238"/>
        <v>-4.4704508800000008E-2</v>
      </c>
      <c r="AF874">
        <f t="shared" si="238"/>
        <v>-0.20665938721403743</v>
      </c>
      <c r="AG874">
        <f t="shared" si="238"/>
        <v>1.6758095872000014E-5</v>
      </c>
      <c r="AH874">
        <f t="shared" si="238"/>
        <v>4.8309491999999995E-4</v>
      </c>
      <c r="AI874">
        <f t="shared" si="238"/>
        <v>1.3628265754990748E-5</v>
      </c>
      <c r="AJ874">
        <f t="shared" si="238"/>
        <v>5.3094441245756858E-2</v>
      </c>
      <c r="AK874">
        <f t="shared" si="238"/>
        <v>4.9647450844124751E-6</v>
      </c>
      <c r="AL874">
        <f t="shared" si="238"/>
        <v>3.0349775267844135E-2</v>
      </c>
      <c r="AM874">
        <f t="shared" si="238"/>
        <v>0.25588232</v>
      </c>
      <c r="AN874">
        <f t="shared" si="238"/>
        <v>1.1127474078127292E-6</v>
      </c>
      <c r="AO874">
        <f t="shared" si="238"/>
        <v>-1.4811435290596522E-2</v>
      </c>
      <c r="AP874">
        <f t="shared" si="237"/>
        <v>-2.123335830069964E-2</v>
      </c>
      <c r="AQ874">
        <f t="shared" si="237"/>
        <v>-8.6589351735819227E-3</v>
      </c>
      <c r="AR874">
        <f t="shared" si="237"/>
        <v>1.9561466825727444E-2</v>
      </c>
      <c r="AS874">
        <f t="shared" si="237"/>
        <v>-3.806994893279006E-2</v>
      </c>
      <c r="AT874">
        <f t="shared" si="237"/>
        <v>-1.8326776473600005E-3</v>
      </c>
      <c r="AU874">
        <f t="shared" si="237"/>
        <v>4.2114929920000009E-2</v>
      </c>
      <c r="AV874">
        <f t="shared" si="237"/>
        <v>3.6921953883376935E-2</v>
      </c>
      <c r="AW874">
        <f t="shared" si="237"/>
        <v>-1.781103411200001E-4</v>
      </c>
    </row>
    <row r="875" spans="1:49" x14ac:dyDescent="0.25">
      <c r="A875">
        <v>0.7</v>
      </c>
      <c r="B875">
        <v>7.7</v>
      </c>
      <c r="C875">
        <v>24.5</v>
      </c>
      <c r="D875">
        <v>0.6</v>
      </c>
      <c r="E875">
        <f t="shared" si="231"/>
        <v>0.72214592245989306</v>
      </c>
      <c r="F875" t="str">
        <f t="shared" si="232"/>
        <v/>
      </c>
      <c r="G875">
        <f t="shared" si="228"/>
        <v>-291775.75081188045</v>
      </c>
      <c r="H875">
        <f t="shared" si="229"/>
        <v>139840.48915545712</v>
      </c>
      <c r="I875">
        <f t="shared" si="233"/>
        <v>-2.8019771314904587E-2</v>
      </c>
      <c r="J875">
        <f t="shared" si="234"/>
        <v>1.744044654555943E-3</v>
      </c>
      <c r="K875">
        <f t="shared" si="239"/>
        <v>5.3671799999999999E-2</v>
      </c>
      <c r="L875">
        <f t="shared" si="239"/>
        <v>-0.2183455858188369</v>
      </c>
      <c r="M875">
        <f t="shared" si="239"/>
        <v>0.26001749999999996</v>
      </c>
      <c r="N875">
        <f t="shared" si="239"/>
        <v>-3.8894626050770029E-2</v>
      </c>
      <c r="O875">
        <f t="shared" si="239"/>
        <v>-8.128569859199998E-2</v>
      </c>
      <c r="P875">
        <f t="shared" si="239"/>
        <v>1.8808013371700794E-2</v>
      </c>
      <c r="Q875">
        <f t="shared" si="239"/>
        <v>-2.0568563539199999E-5</v>
      </c>
      <c r="R875">
        <f t="shared" si="239"/>
        <v>-3.7897172440348932E-3</v>
      </c>
      <c r="S875">
        <f t="shared" si="239"/>
        <v>0.20305827359999998</v>
      </c>
      <c r="T875">
        <f t="shared" si="239"/>
        <v>6.7254513899999993E-2</v>
      </c>
      <c r="U875">
        <f t="shared" si="239"/>
        <v>-1.4737557743999999E-2</v>
      </c>
      <c r="V875">
        <f t="shared" si="239"/>
        <v>8.8233984129754001E-2</v>
      </c>
      <c r="W875">
        <f t="shared" si="239"/>
        <v>-7.7831750865045304E-2</v>
      </c>
      <c r="X875">
        <f t="shared" si="239"/>
        <v>-7.1457398638133121E-2</v>
      </c>
      <c r="Y875">
        <f t="shared" si="239"/>
        <v>-0.14084040599999997</v>
      </c>
      <c r="Z875">
        <f t="shared" si="239"/>
        <v>-7.1860546799999994E-2</v>
      </c>
      <c r="AA875">
        <f t="shared" si="238"/>
        <v>-9.2513899999999996E-2</v>
      </c>
      <c r="AB875">
        <f t="shared" si="238"/>
        <v>-4.4243999999999999E-2</v>
      </c>
      <c r="AC875">
        <f t="shared" si="238"/>
        <v>0.13218290395263771</v>
      </c>
      <c r="AD875">
        <f t="shared" si="238"/>
        <v>-0.15307450552143934</v>
      </c>
      <c r="AE875">
        <f t="shared" si="238"/>
        <v>-0.10058514479999998</v>
      </c>
      <c r="AF875">
        <f t="shared" si="238"/>
        <v>-0.30998908082105614</v>
      </c>
      <c r="AG875">
        <f t="shared" si="238"/>
        <v>2.86327778688E-4</v>
      </c>
      <c r="AH875">
        <f t="shared" si="238"/>
        <v>7.2464237999999984E-4</v>
      </c>
      <c r="AI875">
        <f t="shared" si="238"/>
        <v>1.0348964307696093E-4</v>
      </c>
      <c r="AJ875">
        <f t="shared" si="238"/>
        <v>5.3094441245756858E-2</v>
      </c>
      <c r="AK875">
        <f t="shared" si="238"/>
        <v>2.5134021989838143E-5</v>
      </c>
      <c r="AL875">
        <f t="shared" si="238"/>
        <v>4.5524662901766197E-2</v>
      </c>
      <c r="AM875">
        <f t="shared" si="238"/>
        <v>0.38382347999999999</v>
      </c>
      <c r="AN875">
        <f t="shared" si="238"/>
        <v>1.901233266317529E-5</v>
      </c>
      <c r="AO875">
        <f t="shared" si="238"/>
        <v>-1.4811435290596522E-2</v>
      </c>
      <c r="AP875">
        <f t="shared" si="237"/>
        <v>-2.123335830069964E-2</v>
      </c>
      <c r="AQ875">
        <f t="shared" si="237"/>
        <v>-1.9482604140559325E-2</v>
      </c>
      <c r="AR875">
        <f t="shared" si="237"/>
        <v>2.9342200238591166E-2</v>
      </c>
      <c r="AS875">
        <f t="shared" si="237"/>
        <v>-8.5657385098777614E-2</v>
      </c>
      <c r="AT875">
        <f t="shared" si="237"/>
        <v>-9.277930589759998E-3</v>
      </c>
      <c r="AU875">
        <f t="shared" si="237"/>
        <v>0.14213788848</v>
      </c>
      <c r="AV875">
        <f t="shared" si="237"/>
        <v>8.3074396237598075E-2</v>
      </c>
      <c r="AW875">
        <f t="shared" si="237"/>
        <v>-2.0287881043199998E-3</v>
      </c>
    </row>
    <row r="876" spans="1:49" x14ac:dyDescent="0.25">
      <c r="A876">
        <v>0.7</v>
      </c>
      <c r="B876">
        <v>7.7</v>
      </c>
      <c r="C876">
        <v>24.5</v>
      </c>
      <c r="D876">
        <v>0.8</v>
      </c>
      <c r="E876">
        <f t="shared" si="231"/>
        <v>0.72214592245989306</v>
      </c>
      <c r="F876">
        <f t="shared" si="232"/>
        <v>0.98728861800648726</v>
      </c>
      <c r="G876">
        <f t="shared" si="228"/>
        <v>891951.72642714321</v>
      </c>
      <c r="H876">
        <f t="shared" si="229"/>
        <v>1196619.3956961476</v>
      </c>
      <c r="I876">
        <f t="shared" si="233"/>
        <v>8.5655793289471899E-2</v>
      </c>
      <c r="J876">
        <f t="shared" si="234"/>
        <v>1.4923844111284616E-2</v>
      </c>
      <c r="K876">
        <f t="shared" si="239"/>
        <v>5.3671799999999999E-2</v>
      </c>
      <c r="L876">
        <f t="shared" si="239"/>
        <v>-0.2183455858188369</v>
      </c>
      <c r="M876">
        <f t="shared" si="239"/>
        <v>0.34669</v>
      </c>
      <c r="N876">
        <f t="shared" si="239"/>
        <v>-3.8894626050770029E-2</v>
      </c>
      <c r="O876">
        <f t="shared" si="239"/>
        <v>-0.144507908608</v>
      </c>
      <c r="P876">
        <f t="shared" si="239"/>
        <v>2.5077351162267725E-2</v>
      </c>
      <c r="Q876">
        <f t="shared" si="239"/>
        <v>-1.1556767662080007E-4</v>
      </c>
      <c r="R876">
        <f t="shared" si="239"/>
        <v>-5.0529563253798584E-3</v>
      </c>
      <c r="S876">
        <f t="shared" si="239"/>
        <v>0.36099248640000003</v>
      </c>
      <c r="T876">
        <f t="shared" si="239"/>
        <v>6.7254513899999993E-2</v>
      </c>
      <c r="U876">
        <f t="shared" si="239"/>
        <v>-3.4933470208000007E-2</v>
      </c>
      <c r="V876">
        <f t="shared" si="239"/>
        <v>0.11764531217300536</v>
      </c>
      <c r="W876">
        <f t="shared" si="239"/>
        <v>-0.10377566782006041</v>
      </c>
      <c r="X876">
        <f t="shared" si="239"/>
        <v>-7.1457398638133121E-2</v>
      </c>
      <c r="Y876">
        <f t="shared" si="239"/>
        <v>-0.14084040599999997</v>
      </c>
      <c r="Z876">
        <f t="shared" si="239"/>
        <v>-0.12775208320000001</v>
      </c>
      <c r="AA876">
        <f t="shared" si="238"/>
        <v>-9.2513899999999996E-2</v>
      </c>
      <c r="AB876">
        <f t="shared" si="238"/>
        <v>-7.8656000000000018E-2</v>
      </c>
      <c r="AC876">
        <f t="shared" si="238"/>
        <v>0.17624387193685029</v>
      </c>
      <c r="AD876">
        <f t="shared" si="238"/>
        <v>-0.15307450552143934</v>
      </c>
      <c r="AE876">
        <f t="shared" si="238"/>
        <v>-0.17881803520000003</v>
      </c>
      <c r="AF876">
        <f t="shared" si="238"/>
        <v>-0.41331877442807485</v>
      </c>
      <c r="AG876">
        <f t="shared" si="238"/>
        <v>2.1450362716160017E-3</v>
      </c>
      <c r="AH876">
        <f t="shared" si="238"/>
        <v>9.661898399999999E-4</v>
      </c>
      <c r="AI876">
        <f t="shared" si="238"/>
        <v>4.3610450415970393E-4</v>
      </c>
      <c r="AJ876">
        <f t="shared" si="238"/>
        <v>5.3094441245756858E-2</v>
      </c>
      <c r="AK876">
        <f t="shared" si="238"/>
        <v>7.9435921350599602E-5</v>
      </c>
      <c r="AL876">
        <f t="shared" si="238"/>
        <v>6.0699550535688269E-2</v>
      </c>
      <c r="AM876">
        <f t="shared" si="238"/>
        <v>0.51176463999999999</v>
      </c>
      <c r="AN876">
        <f t="shared" si="238"/>
        <v>1.4243166820002934E-4</v>
      </c>
      <c r="AO876">
        <f t="shared" si="238"/>
        <v>-1.4811435290596522E-2</v>
      </c>
      <c r="AP876">
        <f t="shared" si="237"/>
        <v>-2.123335830069964E-2</v>
      </c>
      <c r="AQ876">
        <f t="shared" si="237"/>
        <v>-3.4635740694327691E-2</v>
      </c>
      <c r="AR876">
        <f t="shared" si="237"/>
        <v>3.9122933651454889E-2</v>
      </c>
      <c r="AS876">
        <f t="shared" si="237"/>
        <v>-0.15227979573116024</v>
      </c>
      <c r="AT876">
        <f t="shared" si="237"/>
        <v>-2.9322842357760007E-2</v>
      </c>
      <c r="AU876">
        <f t="shared" si="237"/>
        <v>0.33691943936000007</v>
      </c>
      <c r="AV876">
        <f t="shared" si="237"/>
        <v>0.14768781553350774</v>
      </c>
      <c r="AW876">
        <f t="shared" si="237"/>
        <v>-1.1399061831680006E-2</v>
      </c>
    </row>
    <row r="877" spans="1:49" x14ac:dyDescent="0.25">
      <c r="A877">
        <v>0.7</v>
      </c>
      <c r="B877">
        <v>7.7</v>
      </c>
      <c r="C877">
        <v>24.5</v>
      </c>
      <c r="D877">
        <v>1</v>
      </c>
      <c r="E877">
        <f t="shared" si="231"/>
        <v>0.72214592245989306</v>
      </c>
      <c r="F877" t="str">
        <f t="shared" si="232"/>
        <v/>
      </c>
      <c r="G877">
        <f t="shared" si="228"/>
        <v>2052366.3348567905</v>
      </c>
      <c r="H877">
        <f t="shared" si="229"/>
        <v>2666987.4818679481</v>
      </c>
      <c r="I877">
        <f t="shared" si="233"/>
        <v>0.19709257947955086</v>
      </c>
      <c r="J877">
        <f t="shared" si="234"/>
        <v>3.3261791986072271E-2</v>
      </c>
      <c r="K877">
        <f t="shared" si="239"/>
        <v>5.3671799999999999E-2</v>
      </c>
      <c r="L877">
        <f t="shared" si="239"/>
        <v>-0.2183455858188369</v>
      </c>
      <c r="M877">
        <f t="shared" si="239"/>
        <v>0.43336249999999998</v>
      </c>
      <c r="N877">
        <f t="shared" si="239"/>
        <v>-3.8894626050770029E-2</v>
      </c>
      <c r="O877">
        <f t="shared" si="239"/>
        <v>-0.22579360719999997</v>
      </c>
      <c r="P877">
        <f t="shared" si="239"/>
        <v>3.1346688952834656E-2</v>
      </c>
      <c r="Q877">
        <f t="shared" si="239"/>
        <v>-4.408557E-4</v>
      </c>
      <c r="R877">
        <f t="shared" si="239"/>
        <v>-6.3161954067248224E-3</v>
      </c>
      <c r="S877">
        <f t="shared" si="239"/>
        <v>0.56405075999999998</v>
      </c>
      <c r="T877">
        <f t="shared" si="239"/>
        <v>6.7254513899999993E-2</v>
      </c>
      <c r="U877">
        <f t="shared" si="239"/>
        <v>-6.8229433999999992E-2</v>
      </c>
      <c r="V877">
        <f t="shared" si="239"/>
        <v>0.1470566402162567</v>
      </c>
      <c r="W877">
        <f t="shared" si="239"/>
        <v>-0.12971958477507553</v>
      </c>
      <c r="X877">
        <f t="shared" si="239"/>
        <v>-7.1457398638133121E-2</v>
      </c>
      <c r="Y877">
        <f t="shared" si="239"/>
        <v>-0.14084040599999997</v>
      </c>
      <c r="Z877">
        <f t="shared" si="239"/>
        <v>-0.19961262999999999</v>
      </c>
      <c r="AA877">
        <f t="shared" si="238"/>
        <v>-9.2513899999999996E-2</v>
      </c>
      <c r="AB877">
        <f t="shared" si="238"/>
        <v>-0.1229</v>
      </c>
      <c r="AC877">
        <f t="shared" si="238"/>
        <v>0.22030483992106284</v>
      </c>
      <c r="AD877">
        <f t="shared" si="238"/>
        <v>-0.15307450552143934</v>
      </c>
      <c r="AE877">
        <f t="shared" si="238"/>
        <v>-0.27940317999999997</v>
      </c>
      <c r="AF877">
        <f t="shared" si="238"/>
        <v>-0.51664846803509357</v>
      </c>
      <c r="AG877">
        <f t="shared" si="238"/>
        <v>1.0228330000000001E-2</v>
      </c>
      <c r="AH877">
        <f t="shared" si="238"/>
        <v>1.2077372999999998E-3</v>
      </c>
      <c r="AI877">
        <f t="shared" si="238"/>
        <v>1.3308853276358145E-3</v>
      </c>
      <c r="AJ877">
        <f t="shared" si="238"/>
        <v>5.3094441245756858E-2</v>
      </c>
      <c r="AK877">
        <f t="shared" si="238"/>
        <v>1.9393535485986223E-4</v>
      </c>
      <c r="AL877">
        <f t="shared" si="238"/>
        <v>7.5874438169610342E-2</v>
      </c>
      <c r="AM877">
        <f t="shared" si="238"/>
        <v>0.63970579999999999</v>
      </c>
      <c r="AN877">
        <f t="shared" si="238"/>
        <v>6.7916711902632357E-4</v>
      </c>
      <c r="AO877">
        <f t="shared" si="238"/>
        <v>-1.4811435290596522E-2</v>
      </c>
      <c r="AP877">
        <f t="shared" si="237"/>
        <v>-2.123335830069964E-2</v>
      </c>
      <c r="AQ877">
        <f t="shared" si="237"/>
        <v>-5.4118344834887012E-2</v>
      </c>
      <c r="AR877">
        <f t="shared" si="237"/>
        <v>4.8903667064318611E-2</v>
      </c>
      <c r="AS877">
        <f t="shared" si="237"/>
        <v>-0.23793718082993781</v>
      </c>
      <c r="AT877">
        <f t="shared" si="237"/>
        <v>-7.1588970599999982E-2</v>
      </c>
      <c r="AU877">
        <f t="shared" si="237"/>
        <v>0.65804578000000002</v>
      </c>
      <c r="AV877">
        <f t="shared" si="237"/>
        <v>0.23076221177110579</v>
      </c>
      <c r="AW877">
        <f t="shared" si="237"/>
        <v>-4.3483969999999997E-2</v>
      </c>
    </row>
    <row r="878" spans="1:49" x14ac:dyDescent="0.25">
      <c r="A878">
        <v>0.7</v>
      </c>
      <c r="B878">
        <v>7.7</v>
      </c>
      <c r="C878">
        <v>24.5</v>
      </c>
      <c r="D878">
        <v>1.2</v>
      </c>
      <c r="E878">
        <f t="shared" si="231"/>
        <v>0.72214592245989306</v>
      </c>
      <c r="F878" t="str">
        <f t="shared" si="232"/>
        <v/>
      </c>
      <c r="G878">
        <f t="shared" si="228"/>
        <v>3152032.9165370585</v>
      </c>
      <c r="H878">
        <f t="shared" si="229"/>
        <v>4560022.5392400054</v>
      </c>
      <c r="I878">
        <f t="shared" si="233"/>
        <v>0.30269561899050029</v>
      </c>
      <c r="J878">
        <f t="shared" si="234"/>
        <v>5.6871103514055443E-2</v>
      </c>
      <c r="K878">
        <f t="shared" si="239"/>
        <v>5.3671799999999999E-2</v>
      </c>
      <c r="L878">
        <f t="shared" si="239"/>
        <v>-0.2183455858188369</v>
      </c>
      <c r="M878">
        <f t="shared" si="239"/>
        <v>0.52003499999999991</v>
      </c>
      <c r="N878">
        <f t="shared" si="239"/>
        <v>-3.8894626050770029E-2</v>
      </c>
      <c r="O878">
        <f t="shared" si="239"/>
        <v>-0.32514279436799992</v>
      </c>
      <c r="P878">
        <f t="shared" si="239"/>
        <v>3.7616026743401587E-2</v>
      </c>
      <c r="Q878">
        <f t="shared" si="239"/>
        <v>-1.3163880665087999E-3</v>
      </c>
      <c r="R878">
        <f t="shared" si="239"/>
        <v>-7.5794344880697863E-3</v>
      </c>
      <c r="S878">
        <f t="shared" si="239"/>
        <v>0.81223309439999991</v>
      </c>
      <c r="T878">
        <f t="shared" si="239"/>
        <v>6.7254513899999993E-2</v>
      </c>
      <c r="U878">
        <f t="shared" si="239"/>
        <v>-0.11790046195199999</v>
      </c>
      <c r="V878">
        <f t="shared" si="239"/>
        <v>0.176467968259508</v>
      </c>
      <c r="W878">
        <f t="shared" si="239"/>
        <v>-0.15566350173009061</v>
      </c>
      <c r="X878">
        <f t="shared" si="239"/>
        <v>-7.1457398638133121E-2</v>
      </c>
      <c r="Y878">
        <f t="shared" si="239"/>
        <v>-0.14084040599999997</v>
      </c>
      <c r="Z878">
        <f t="shared" si="239"/>
        <v>-0.28744218719999998</v>
      </c>
      <c r="AA878">
        <f t="shared" si="238"/>
        <v>-9.2513899999999996E-2</v>
      </c>
      <c r="AB878">
        <f t="shared" si="238"/>
        <v>-0.17697599999999999</v>
      </c>
      <c r="AC878">
        <f t="shared" si="238"/>
        <v>0.26436580790527542</v>
      </c>
      <c r="AD878">
        <f t="shared" si="238"/>
        <v>-0.15307450552143934</v>
      </c>
      <c r="AE878">
        <f t="shared" si="238"/>
        <v>-0.40234057919999994</v>
      </c>
      <c r="AF878">
        <f t="shared" si="238"/>
        <v>-0.61997816164211228</v>
      </c>
      <c r="AG878">
        <f t="shared" si="238"/>
        <v>3.6649955672064E-2</v>
      </c>
      <c r="AH878">
        <f t="shared" si="238"/>
        <v>1.4492847599999997E-3</v>
      </c>
      <c r="AI878">
        <f t="shared" si="238"/>
        <v>3.3116685784627497E-3</v>
      </c>
      <c r="AJ878">
        <f t="shared" si="238"/>
        <v>5.3094441245756858E-2</v>
      </c>
      <c r="AK878">
        <f t="shared" si="238"/>
        <v>4.0214435183741028E-4</v>
      </c>
      <c r="AL878">
        <f t="shared" si="238"/>
        <v>9.1049325803532394E-2</v>
      </c>
      <c r="AM878">
        <f t="shared" si="238"/>
        <v>0.76764695999999999</v>
      </c>
      <c r="AN878">
        <f t="shared" si="238"/>
        <v>2.4335785808864371E-3</v>
      </c>
      <c r="AO878">
        <f t="shared" si="238"/>
        <v>-1.4811435290596522E-2</v>
      </c>
      <c r="AP878">
        <f t="shared" si="237"/>
        <v>-2.123335830069964E-2</v>
      </c>
      <c r="AQ878">
        <f t="shared" si="237"/>
        <v>-7.7930416562237301E-2</v>
      </c>
      <c r="AR878">
        <f t="shared" si="237"/>
        <v>5.8684400477182333E-2</v>
      </c>
      <c r="AS878">
        <f t="shared" si="237"/>
        <v>-0.34262954039511045</v>
      </c>
      <c r="AT878">
        <f t="shared" si="237"/>
        <v>-0.14844688943615997</v>
      </c>
      <c r="AU878">
        <f t="shared" si="237"/>
        <v>1.13710310784</v>
      </c>
      <c r="AV878">
        <f t="shared" si="237"/>
        <v>0.3322975849503923</v>
      </c>
      <c r="AW878">
        <f t="shared" si="237"/>
        <v>-0.12984243867647999</v>
      </c>
    </row>
    <row r="879" spans="1:49" x14ac:dyDescent="0.25">
      <c r="A879">
        <v>0.7</v>
      </c>
      <c r="B879">
        <v>7.7</v>
      </c>
      <c r="C879">
        <v>24.5</v>
      </c>
      <c r="D879">
        <v>1.4</v>
      </c>
      <c r="E879">
        <f t="shared" si="231"/>
        <v>0.72214592245989306</v>
      </c>
      <c r="F879" t="str">
        <f t="shared" si="232"/>
        <v/>
      </c>
      <c r="G879">
        <f t="shared" si="228"/>
        <v>4150836.8004473471</v>
      </c>
      <c r="H879">
        <f t="shared" si="229"/>
        <v>6783607.4255311759</v>
      </c>
      <c r="I879">
        <f t="shared" si="233"/>
        <v>0.39861262490251209</v>
      </c>
      <c r="J879">
        <f t="shared" si="234"/>
        <v>8.4602923949668993E-2</v>
      </c>
      <c r="K879">
        <f t="shared" si="239"/>
        <v>5.3671799999999999E-2</v>
      </c>
      <c r="L879">
        <f t="shared" si="239"/>
        <v>-0.2183455858188369</v>
      </c>
      <c r="M879">
        <f t="shared" si="239"/>
        <v>0.60670749999999996</v>
      </c>
      <c r="N879">
        <f t="shared" si="239"/>
        <v>-3.8894626050770029E-2</v>
      </c>
      <c r="O879">
        <f t="shared" si="239"/>
        <v>-0.44255547011199986</v>
      </c>
      <c r="P879">
        <f t="shared" si="239"/>
        <v>4.3885364533968511E-2</v>
      </c>
      <c r="Q879">
        <f t="shared" si="239"/>
        <v>-3.3194388639551987E-3</v>
      </c>
      <c r="R879">
        <f t="shared" si="239"/>
        <v>-8.8426735694147503E-3</v>
      </c>
      <c r="S879">
        <f t="shared" si="239"/>
        <v>1.1055394895999999</v>
      </c>
      <c r="T879">
        <f t="shared" si="239"/>
        <v>6.7254513899999993E-2</v>
      </c>
      <c r="U879">
        <f t="shared" si="239"/>
        <v>-0.18722156689599992</v>
      </c>
      <c r="V879">
        <f t="shared" si="239"/>
        <v>0.20587929630275933</v>
      </c>
      <c r="W879">
        <f t="shared" si="239"/>
        <v>-0.18160741868510571</v>
      </c>
      <c r="X879">
        <f t="shared" si="239"/>
        <v>-7.1457398638133121E-2</v>
      </c>
      <c r="Y879">
        <f t="shared" si="239"/>
        <v>-0.14084040599999997</v>
      </c>
      <c r="Z879">
        <f t="shared" si="239"/>
        <v>-0.39124075479999992</v>
      </c>
      <c r="AA879">
        <f t="shared" si="238"/>
        <v>-9.2513899999999996E-2</v>
      </c>
      <c r="AB879">
        <f t="shared" si="238"/>
        <v>-0.24088399999999996</v>
      </c>
      <c r="AC879">
        <f t="shared" si="238"/>
        <v>0.30842677588948797</v>
      </c>
      <c r="AD879">
        <f t="shared" si="238"/>
        <v>-0.15307450552143934</v>
      </c>
      <c r="AE879">
        <f t="shared" si="238"/>
        <v>-0.54763023279999989</v>
      </c>
      <c r="AF879">
        <f t="shared" si="238"/>
        <v>-0.72330785524913088</v>
      </c>
      <c r="AG879">
        <f t="shared" si="238"/>
        <v>0.10782041053683195</v>
      </c>
      <c r="AH879">
        <f t="shared" si="238"/>
        <v>1.6908322199999997E-3</v>
      </c>
      <c r="AI879">
        <f t="shared" si="238"/>
        <v>7.1578207045040407E-3</v>
      </c>
      <c r="AJ879">
        <f t="shared" si="238"/>
        <v>5.3094441245756858E-2</v>
      </c>
      <c r="AK879">
        <f t="shared" si="238"/>
        <v>7.450220592296466E-4</v>
      </c>
      <c r="AL879">
        <f t="shared" si="238"/>
        <v>0.10622421343745446</v>
      </c>
      <c r="AM879">
        <f t="shared" si="238"/>
        <v>0.89558811999999988</v>
      </c>
      <c r="AN879">
        <f t="shared" si="238"/>
        <v>7.1593385818149785E-3</v>
      </c>
      <c r="AO879">
        <f t="shared" si="238"/>
        <v>-1.4811435290596522E-2</v>
      </c>
      <c r="AP879">
        <f t="shared" si="237"/>
        <v>-2.123335830069964E-2</v>
      </c>
      <c r="AQ879">
        <f t="shared" si="237"/>
        <v>-0.10607195587637852</v>
      </c>
      <c r="AR879">
        <f t="shared" si="237"/>
        <v>6.8465133890046062E-2</v>
      </c>
      <c r="AS879">
        <f t="shared" si="237"/>
        <v>-0.466356874426678</v>
      </c>
      <c r="AT879">
        <f t="shared" si="237"/>
        <v>-0.27501618945695983</v>
      </c>
      <c r="AU879">
        <f t="shared" si="237"/>
        <v>1.8056776203199996</v>
      </c>
      <c r="AV879">
        <f t="shared" si="237"/>
        <v>0.45229393507136723</v>
      </c>
      <c r="AW879">
        <f t="shared" si="237"/>
        <v>-0.32741411753791982</v>
      </c>
    </row>
    <row r="880" spans="1:49" x14ac:dyDescent="0.25">
      <c r="A880">
        <v>0.7</v>
      </c>
      <c r="B880">
        <v>7.7</v>
      </c>
      <c r="C880">
        <v>24.5</v>
      </c>
      <c r="D880">
        <v>1.6</v>
      </c>
      <c r="E880">
        <f t="shared" si="231"/>
        <v>0.72214592245989306</v>
      </c>
      <c r="F880" t="str">
        <f t="shared" si="232"/>
        <v/>
      </c>
      <c r="G880">
        <f t="shared" si="228"/>
        <v>5004820.3297014758</v>
      </c>
      <c r="H880">
        <f t="shared" si="229"/>
        <v>9142987.1968368199</v>
      </c>
      <c r="I880">
        <f t="shared" si="233"/>
        <v>0.48062226117219453</v>
      </c>
      <c r="J880">
        <f t="shared" si="234"/>
        <v>0.11402833359364301</v>
      </c>
      <c r="K880">
        <f t="shared" si="239"/>
        <v>5.3671799999999999E-2</v>
      </c>
      <c r="L880">
        <f t="shared" si="239"/>
        <v>-0.2183455858188369</v>
      </c>
      <c r="M880">
        <f t="shared" si="239"/>
        <v>0.69338</v>
      </c>
      <c r="N880">
        <f t="shared" si="239"/>
        <v>-3.8894626050770029E-2</v>
      </c>
      <c r="O880">
        <f t="shared" si="239"/>
        <v>-0.57803163443200001</v>
      </c>
      <c r="P880">
        <f t="shared" si="239"/>
        <v>5.015470232453545E-2</v>
      </c>
      <c r="Q880">
        <f t="shared" si="239"/>
        <v>-7.3963313037312042E-3</v>
      </c>
      <c r="R880">
        <f t="shared" si="239"/>
        <v>-1.0105912650759717E-2</v>
      </c>
      <c r="S880">
        <f t="shared" si="239"/>
        <v>1.4439699456000001</v>
      </c>
      <c r="T880">
        <f t="shared" si="239"/>
        <v>6.7254513899999993E-2</v>
      </c>
      <c r="U880">
        <f t="shared" si="239"/>
        <v>-0.27946776166400006</v>
      </c>
      <c r="V880">
        <f t="shared" si="239"/>
        <v>0.23529062434601072</v>
      </c>
      <c r="W880">
        <f t="shared" si="239"/>
        <v>-0.20755133564012082</v>
      </c>
      <c r="X880">
        <f t="shared" si="239"/>
        <v>-7.1457398638133121E-2</v>
      </c>
      <c r="Y880">
        <f t="shared" si="239"/>
        <v>-0.14084040599999997</v>
      </c>
      <c r="Z880">
        <f t="shared" si="239"/>
        <v>-0.51100833280000002</v>
      </c>
      <c r="AA880">
        <f t="shared" si="238"/>
        <v>-9.2513899999999996E-2</v>
      </c>
      <c r="AB880">
        <f t="shared" si="238"/>
        <v>-0.31462400000000007</v>
      </c>
      <c r="AC880">
        <f t="shared" si="238"/>
        <v>0.35248774387370058</v>
      </c>
      <c r="AD880">
        <f t="shared" si="238"/>
        <v>-0.15307450552143934</v>
      </c>
      <c r="AE880">
        <f t="shared" si="238"/>
        <v>-0.71527214080000012</v>
      </c>
      <c r="AF880">
        <f t="shared" si="238"/>
        <v>-0.82663754885614971</v>
      </c>
      <c r="AG880">
        <f t="shared" si="238"/>
        <v>0.27456464276684822</v>
      </c>
      <c r="AH880">
        <f t="shared" si="238"/>
        <v>1.9323796799999998E-3</v>
      </c>
      <c r="AI880">
        <f t="shared" si="238"/>
        <v>1.3955344133110526E-2</v>
      </c>
      <c r="AJ880">
        <f t="shared" si="238"/>
        <v>5.3094441245756858E-2</v>
      </c>
      <c r="AK880">
        <f t="shared" si="238"/>
        <v>1.2709747416095936E-3</v>
      </c>
      <c r="AL880">
        <f t="shared" si="238"/>
        <v>0.12139910107137654</v>
      </c>
      <c r="AM880">
        <f t="shared" si="238"/>
        <v>1.02352928</v>
      </c>
      <c r="AN880">
        <f t="shared" si="238"/>
        <v>1.8231253529603756E-2</v>
      </c>
      <c r="AO880">
        <f t="shared" si="238"/>
        <v>-1.4811435290596522E-2</v>
      </c>
      <c r="AP880">
        <f t="shared" si="237"/>
        <v>-2.123335830069964E-2</v>
      </c>
      <c r="AQ880">
        <f t="shared" si="237"/>
        <v>-0.13854296277731076</v>
      </c>
      <c r="AR880">
        <f t="shared" si="237"/>
        <v>7.8245867302909777E-2</v>
      </c>
      <c r="AS880">
        <f t="shared" si="237"/>
        <v>-0.60911918292464096</v>
      </c>
      <c r="AT880">
        <f t="shared" si="237"/>
        <v>-0.46916547772416012</v>
      </c>
      <c r="AU880">
        <f t="shared" si="237"/>
        <v>2.6953555148800006</v>
      </c>
      <c r="AV880">
        <f t="shared" si="237"/>
        <v>0.59075126213403095</v>
      </c>
      <c r="AW880">
        <f t="shared" si="237"/>
        <v>-0.72953995722752041</v>
      </c>
    </row>
    <row r="881" spans="1:49" x14ac:dyDescent="0.25">
      <c r="A881">
        <v>0.7</v>
      </c>
      <c r="B881">
        <v>7.7</v>
      </c>
      <c r="C881">
        <v>25</v>
      </c>
      <c r="D881">
        <v>0.4</v>
      </c>
      <c r="E881">
        <f t="shared" si="231"/>
        <v>0.7368835943468296</v>
      </c>
      <c r="F881" t="str">
        <f t="shared" si="232"/>
        <v/>
      </c>
      <c r="G881">
        <f t="shared" si="228"/>
        <v>-1549473.8692674038</v>
      </c>
      <c r="H881">
        <f t="shared" si="229"/>
        <v>-661313.51429576031</v>
      </c>
      <c r="I881">
        <f t="shared" si="233"/>
        <v>-0.14879887500755679</v>
      </c>
      <c r="J881">
        <f t="shared" si="234"/>
        <v>-8.2476849627647151E-3</v>
      </c>
      <c r="K881">
        <f t="shared" si="239"/>
        <v>5.3671799999999999E-2</v>
      </c>
      <c r="L881">
        <f t="shared" si="239"/>
        <v>-0.22280161818248659</v>
      </c>
      <c r="M881">
        <f t="shared" si="239"/>
        <v>0.173345</v>
      </c>
      <c r="N881">
        <f t="shared" si="239"/>
        <v>-4.0498361152405273E-2</v>
      </c>
      <c r="O881">
        <f t="shared" si="239"/>
        <v>-3.6126977152E-2</v>
      </c>
      <c r="P881">
        <f t="shared" si="239"/>
        <v>1.332212298992539E-2</v>
      </c>
      <c r="Q881">
        <f t="shared" si="239"/>
        <v>-1.805744947200001E-6</v>
      </c>
      <c r="R881">
        <f t="shared" si="239"/>
        <v>-2.739121179865888E-3</v>
      </c>
      <c r="S881">
        <f t="shared" si="239"/>
        <v>9.0248121600000009E-2</v>
      </c>
      <c r="T881">
        <f t="shared" si="239"/>
        <v>6.7254513899999993E-2</v>
      </c>
      <c r="U881">
        <f t="shared" si="239"/>
        <v>-4.3666837760000009E-3</v>
      </c>
      <c r="V881">
        <f t="shared" si="239"/>
        <v>6.002311845561497E-2</v>
      </c>
      <c r="W881">
        <f t="shared" si="239"/>
        <v>-5.2946769295949186E-2</v>
      </c>
      <c r="X881">
        <f t="shared" si="239"/>
        <v>-7.4403788669443055E-2</v>
      </c>
      <c r="Y881">
        <f t="shared" si="239"/>
        <v>-0.14084040599999997</v>
      </c>
      <c r="Z881">
        <f t="shared" si="239"/>
        <v>-3.1938020800000001E-2</v>
      </c>
      <c r="AA881">
        <f t="shared" si="238"/>
        <v>-9.2513899999999996E-2</v>
      </c>
      <c r="AB881">
        <f t="shared" si="238"/>
        <v>-1.9664000000000004E-2</v>
      </c>
      <c r="AC881">
        <f t="shared" si="238"/>
        <v>8.9920342824923602E-2</v>
      </c>
      <c r="AD881">
        <f t="shared" si="238"/>
        <v>-0.15938619900191511</v>
      </c>
      <c r="AE881">
        <f t="shared" si="238"/>
        <v>-4.4704508800000008E-2</v>
      </c>
      <c r="AF881">
        <f t="shared" si="238"/>
        <v>-0.21087692572860961</v>
      </c>
      <c r="AG881">
        <f t="shared" si="238"/>
        <v>1.6758095872000014E-5</v>
      </c>
      <c r="AH881">
        <f t="shared" si="238"/>
        <v>4.8309491999999995E-4</v>
      </c>
      <c r="AI881">
        <f t="shared" si="238"/>
        <v>1.4190197579124058E-5</v>
      </c>
      <c r="AJ881">
        <f t="shared" si="238"/>
        <v>5.4178001271180463E-2</v>
      </c>
      <c r="AK881">
        <f t="shared" si="238"/>
        <v>5.382606750446018E-6</v>
      </c>
      <c r="AL881">
        <f t="shared" si="238"/>
        <v>3.1601182078138411E-2</v>
      </c>
      <c r="AM881">
        <f t="shared" si="238"/>
        <v>0.25588232</v>
      </c>
      <c r="AN881">
        <f t="shared" si="238"/>
        <v>1.1354565385844177E-6</v>
      </c>
      <c r="AO881">
        <f t="shared" si="238"/>
        <v>-1.5113709480200532E-2</v>
      </c>
      <c r="AP881">
        <f t="shared" si="237"/>
        <v>-2.3020480564614927E-2</v>
      </c>
      <c r="AQ881">
        <f t="shared" si="237"/>
        <v>-9.0159674860286546E-3</v>
      </c>
      <c r="AR881">
        <f t="shared" si="237"/>
        <v>2.0783715571028483E-2</v>
      </c>
      <c r="AS881">
        <f t="shared" si="237"/>
        <v>-3.8846886666112301E-2</v>
      </c>
      <c r="AT881">
        <f t="shared" si="237"/>
        <v>-1.8326776473600005E-3</v>
      </c>
      <c r="AU881">
        <f t="shared" si="237"/>
        <v>4.2114929920000009E-2</v>
      </c>
      <c r="AV881">
        <f t="shared" si="237"/>
        <v>3.767546314630299E-2</v>
      </c>
      <c r="AW881">
        <f t="shared" si="237"/>
        <v>-1.781103411200001E-4</v>
      </c>
    </row>
    <row r="882" spans="1:49" x14ac:dyDescent="0.25">
      <c r="A882">
        <v>0.7</v>
      </c>
      <c r="B882">
        <v>7.7</v>
      </c>
      <c r="C882">
        <v>25</v>
      </c>
      <c r="D882">
        <v>0.6</v>
      </c>
      <c r="E882">
        <f t="shared" si="231"/>
        <v>0.7368835943468296</v>
      </c>
      <c r="F882" t="str">
        <f t="shared" si="232"/>
        <v/>
      </c>
      <c r="G882">
        <f t="shared" si="228"/>
        <v>-374432.27241237956</v>
      </c>
      <c r="H882">
        <f t="shared" si="229"/>
        <v>75013.491671361669</v>
      </c>
      <c r="I882">
        <f t="shared" si="233"/>
        <v>-3.5957431749286214E-2</v>
      </c>
      <c r="J882">
        <f t="shared" si="234"/>
        <v>9.3554363231365819E-4</v>
      </c>
      <c r="K882">
        <f t="shared" si="239"/>
        <v>5.3671799999999999E-2</v>
      </c>
      <c r="L882">
        <f t="shared" si="239"/>
        <v>-0.22280161818248659</v>
      </c>
      <c r="M882">
        <f t="shared" si="239"/>
        <v>0.26001749999999996</v>
      </c>
      <c r="N882">
        <f t="shared" si="239"/>
        <v>-4.0498361152405273E-2</v>
      </c>
      <c r="O882">
        <f t="shared" si="239"/>
        <v>-8.128569859199998E-2</v>
      </c>
      <c r="P882">
        <f t="shared" si="239"/>
        <v>1.9983184484888086E-2</v>
      </c>
      <c r="Q882">
        <f t="shared" si="239"/>
        <v>-2.0568563539199999E-5</v>
      </c>
      <c r="R882">
        <f t="shared" si="239"/>
        <v>-4.1086817697988309E-3</v>
      </c>
      <c r="S882">
        <f t="shared" si="239"/>
        <v>0.20305827359999998</v>
      </c>
      <c r="T882">
        <f t="shared" si="239"/>
        <v>6.7254513899999993E-2</v>
      </c>
      <c r="U882">
        <f t="shared" si="239"/>
        <v>-1.4737557743999999E-2</v>
      </c>
      <c r="V882">
        <f t="shared" si="239"/>
        <v>9.0034677683422451E-2</v>
      </c>
      <c r="W882">
        <f t="shared" si="239"/>
        <v>-7.942015394392378E-2</v>
      </c>
      <c r="X882">
        <f t="shared" si="239"/>
        <v>-7.4403788669443055E-2</v>
      </c>
      <c r="Y882">
        <f t="shared" si="239"/>
        <v>-0.14084040599999997</v>
      </c>
      <c r="Z882">
        <f t="shared" si="239"/>
        <v>-7.1860546799999994E-2</v>
      </c>
      <c r="AA882">
        <f t="shared" si="238"/>
        <v>-9.2513899999999996E-2</v>
      </c>
      <c r="AB882">
        <f t="shared" si="238"/>
        <v>-4.4243999999999999E-2</v>
      </c>
      <c r="AC882">
        <f t="shared" si="238"/>
        <v>0.1348805142373854</v>
      </c>
      <c r="AD882">
        <f t="shared" si="238"/>
        <v>-0.15938619900191511</v>
      </c>
      <c r="AE882">
        <f t="shared" si="238"/>
        <v>-0.10058514479999998</v>
      </c>
      <c r="AF882">
        <f t="shared" si="238"/>
        <v>-0.31631538859291436</v>
      </c>
      <c r="AG882">
        <f t="shared" si="238"/>
        <v>2.86327778688E-4</v>
      </c>
      <c r="AH882">
        <f t="shared" si="238"/>
        <v>7.2464237999999984E-4</v>
      </c>
      <c r="AI882">
        <f t="shared" si="238"/>
        <v>1.0775681286647325E-4</v>
      </c>
      <c r="AJ882">
        <f t="shared" si="238"/>
        <v>5.4178001271180463E-2</v>
      </c>
      <c r="AK882">
        <f t="shared" si="238"/>
        <v>2.7249446674132953E-5</v>
      </c>
      <c r="AL882">
        <f t="shared" si="238"/>
        <v>4.7401773117207613E-2</v>
      </c>
      <c r="AM882">
        <f t="shared" si="238"/>
        <v>0.38382347999999999</v>
      </c>
      <c r="AN882">
        <f t="shared" si="238"/>
        <v>1.940033945221968E-5</v>
      </c>
      <c r="AO882">
        <f t="shared" si="238"/>
        <v>-1.5113709480200532E-2</v>
      </c>
      <c r="AP882">
        <f t="shared" si="237"/>
        <v>-2.3020480564614927E-2</v>
      </c>
      <c r="AQ882">
        <f t="shared" si="237"/>
        <v>-2.0285926843564471E-2</v>
      </c>
      <c r="AR882">
        <f t="shared" si="237"/>
        <v>3.1175573356542721E-2</v>
      </c>
      <c r="AS882">
        <f t="shared" si="237"/>
        <v>-8.740549499875265E-2</v>
      </c>
      <c r="AT882">
        <f t="shared" si="237"/>
        <v>-9.277930589759998E-3</v>
      </c>
      <c r="AU882">
        <f t="shared" si="237"/>
        <v>0.14213788848</v>
      </c>
      <c r="AV882">
        <f t="shared" si="237"/>
        <v>8.4769792079181713E-2</v>
      </c>
      <c r="AW882">
        <f t="shared" si="237"/>
        <v>-2.0287881043199998E-3</v>
      </c>
    </row>
    <row r="883" spans="1:49" x14ac:dyDescent="0.25">
      <c r="A883">
        <v>0.7</v>
      </c>
      <c r="B883">
        <v>7.7</v>
      </c>
      <c r="C883">
        <v>25</v>
      </c>
      <c r="D883">
        <v>0.8</v>
      </c>
      <c r="E883">
        <f t="shared" si="231"/>
        <v>0.7368835943468296</v>
      </c>
      <c r="F883">
        <f t="shared" si="232"/>
        <v>0.99761128741851834</v>
      </c>
      <c r="G883">
        <f t="shared" si="228"/>
        <v>813004.03277131112</v>
      </c>
      <c r="H883">
        <f t="shared" si="229"/>
        <v>1126839.2478290547</v>
      </c>
      <c r="I883">
        <f t="shared" si="233"/>
        <v>7.8074298542494841E-2</v>
      </c>
      <c r="J883">
        <f t="shared" si="234"/>
        <v>1.4053569024171356E-2</v>
      </c>
      <c r="K883">
        <f t="shared" si="239"/>
        <v>5.3671799999999999E-2</v>
      </c>
      <c r="L883">
        <f t="shared" si="239"/>
        <v>-0.22280161818248659</v>
      </c>
      <c r="M883">
        <f t="shared" si="239"/>
        <v>0.34669</v>
      </c>
      <c r="N883">
        <f t="shared" si="239"/>
        <v>-4.0498361152405273E-2</v>
      </c>
      <c r="O883">
        <f t="shared" si="239"/>
        <v>-0.144507908608</v>
      </c>
      <c r="P883">
        <f t="shared" si="239"/>
        <v>2.6644245979850781E-2</v>
      </c>
      <c r="Q883">
        <f t="shared" si="239"/>
        <v>-1.1556767662080007E-4</v>
      </c>
      <c r="R883">
        <f t="shared" si="239"/>
        <v>-5.478242359731776E-3</v>
      </c>
      <c r="S883">
        <f t="shared" si="239"/>
        <v>0.36099248640000003</v>
      </c>
      <c r="T883">
        <f t="shared" si="239"/>
        <v>6.7254513899999993E-2</v>
      </c>
      <c r="U883">
        <f t="shared" si="239"/>
        <v>-3.4933470208000007E-2</v>
      </c>
      <c r="V883">
        <f t="shared" si="239"/>
        <v>0.12004623691122994</v>
      </c>
      <c r="W883">
        <f t="shared" si="239"/>
        <v>-0.10589353859189837</v>
      </c>
      <c r="X883">
        <f t="shared" si="239"/>
        <v>-7.4403788669443055E-2</v>
      </c>
      <c r="Y883">
        <f t="shared" si="239"/>
        <v>-0.14084040599999997</v>
      </c>
      <c r="Z883">
        <f t="shared" si="239"/>
        <v>-0.12775208320000001</v>
      </c>
      <c r="AA883">
        <f t="shared" si="238"/>
        <v>-9.2513899999999996E-2</v>
      </c>
      <c r="AB883">
        <f t="shared" si="238"/>
        <v>-7.8656000000000018E-2</v>
      </c>
      <c r="AC883">
        <f t="shared" si="238"/>
        <v>0.1798406856498472</v>
      </c>
      <c r="AD883">
        <f t="shared" si="238"/>
        <v>-0.15938619900191511</v>
      </c>
      <c r="AE883">
        <f t="shared" si="238"/>
        <v>-0.17881803520000003</v>
      </c>
      <c r="AF883">
        <f t="shared" si="238"/>
        <v>-0.42175385145721922</v>
      </c>
      <c r="AG883">
        <f t="shared" si="238"/>
        <v>2.1450362716160017E-3</v>
      </c>
      <c r="AH883">
        <f t="shared" si="238"/>
        <v>9.661898399999999E-4</v>
      </c>
      <c r="AI883">
        <f t="shared" si="238"/>
        <v>4.5408632253196986E-4</v>
      </c>
      <c r="AJ883">
        <f t="shared" si="238"/>
        <v>5.4178001271180463E-2</v>
      </c>
      <c r="AK883">
        <f t="shared" si="238"/>
        <v>8.6121708007136287E-5</v>
      </c>
      <c r="AL883">
        <f t="shared" si="238"/>
        <v>6.3202364156276822E-2</v>
      </c>
      <c r="AM883">
        <f t="shared" si="238"/>
        <v>0.51176463999999999</v>
      </c>
      <c r="AN883">
        <f t="shared" si="238"/>
        <v>1.4533843693880546E-4</v>
      </c>
      <c r="AO883">
        <f t="shared" si="238"/>
        <v>-1.5113709480200532E-2</v>
      </c>
      <c r="AP883">
        <f t="shared" si="237"/>
        <v>-2.3020480564614927E-2</v>
      </c>
      <c r="AQ883">
        <f t="shared" si="237"/>
        <v>-3.6063869944114618E-2</v>
      </c>
      <c r="AR883">
        <f t="shared" si="237"/>
        <v>4.1567431142056965E-2</v>
      </c>
      <c r="AS883">
        <f t="shared" si="237"/>
        <v>-0.15538754666444921</v>
      </c>
      <c r="AT883">
        <f t="shared" si="237"/>
        <v>-2.9322842357760007E-2</v>
      </c>
      <c r="AU883">
        <f t="shared" si="237"/>
        <v>0.33691943936000007</v>
      </c>
      <c r="AV883">
        <f t="shared" si="237"/>
        <v>0.15070185258521196</v>
      </c>
      <c r="AW883">
        <f t="shared" si="237"/>
        <v>-1.1399061831680006E-2</v>
      </c>
    </row>
    <row r="884" spans="1:49" x14ac:dyDescent="0.25">
      <c r="A884">
        <v>0.7</v>
      </c>
      <c r="B884">
        <v>7.7</v>
      </c>
      <c r="C884">
        <v>25</v>
      </c>
      <c r="D884">
        <v>1</v>
      </c>
      <c r="E884">
        <f t="shared" si="231"/>
        <v>0.7368835943468296</v>
      </c>
      <c r="F884" t="str">
        <f t="shared" si="232"/>
        <v/>
      </c>
      <c r="G884">
        <f t="shared" si="228"/>
        <v>1977127.4691456256</v>
      </c>
      <c r="H884">
        <f t="shared" si="229"/>
        <v>2591023.000554631</v>
      </c>
      <c r="I884">
        <f t="shared" si="233"/>
        <v>0.18986725041997835</v>
      </c>
      <c r="J884">
        <f t="shared" si="234"/>
        <v>3.2314387923266651E-2</v>
      </c>
      <c r="K884">
        <f t="shared" si="239"/>
        <v>5.3671799999999999E-2</v>
      </c>
      <c r="L884">
        <f t="shared" si="239"/>
        <v>-0.22280161818248659</v>
      </c>
      <c r="M884">
        <f t="shared" si="239"/>
        <v>0.43336249999999998</v>
      </c>
      <c r="N884">
        <f t="shared" si="239"/>
        <v>-4.0498361152405273E-2</v>
      </c>
      <c r="O884">
        <f t="shared" si="239"/>
        <v>-0.22579360719999997</v>
      </c>
      <c r="P884">
        <f t="shared" si="239"/>
        <v>3.3305307474813473E-2</v>
      </c>
      <c r="Q884">
        <f t="shared" si="239"/>
        <v>-4.408557E-4</v>
      </c>
      <c r="R884">
        <f t="shared" si="239"/>
        <v>-6.8478029496647193E-3</v>
      </c>
      <c r="S884">
        <f t="shared" si="239"/>
        <v>0.56405075999999998</v>
      </c>
      <c r="T884">
        <f t="shared" si="239"/>
        <v>6.7254513899999993E-2</v>
      </c>
      <c r="U884">
        <f t="shared" si="239"/>
        <v>-6.8229433999999992E-2</v>
      </c>
      <c r="V884">
        <f t="shared" si="239"/>
        <v>0.15005779613903741</v>
      </c>
      <c r="W884">
        <f t="shared" si="239"/>
        <v>-0.13236692323987295</v>
      </c>
      <c r="X884">
        <f t="shared" si="239"/>
        <v>-7.4403788669443055E-2</v>
      </c>
      <c r="Y884">
        <f t="shared" si="239"/>
        <v>-0.14084040599999997</v>
      </c>
      <c r="Z884">
        <f t="shared" ref="Z884:AO898" si="240">Z$4*$A884^Z$1*$D884^Z$2*$E884^Z$3</f>
        <v>-0.19961262999999999</v>
      </c>
      <c r="AA884">
        <f t="shared" si="240"/>
        <v>-9.2513899999999996E-2</v>
      </c>
      <c r="AB884">
        <f t="shared" si="240"/>
        <v>-0.1229</v>
      </c>
      <c r="AC884">
        <f t="shared" si="240"/>
        <v>0.22480085706230901</v>
      </c>
      <c r="AD884">
        <f t="shared" si="240"/>
        <v>-0.15938619900191511</v>
      </c>
      <c r="AE884">
        <f t="shared" si="240"/>
        <v>-0.27940317999999997</v>
      </c>
      <c r="AF884">
        <f t="shared" si="240"/>
        <v>-0.52719231432152402</v>
      </c>
      <c r="AG884">
        <f t="shared" si="240"/>
        <v>1.0228330000000001E-2</v>
      </c>
      <c r="AH884">
        <f t="shared" si="240"/>
        <v>1.2077372999999998E-3</v>
      </c>
      <c r="AI884">
        <f t="shared" si="240"/>
        <v>1.3857614823363329E-3</v>
      </c>
      <c r="AJ884">
        <f t="shared" si="240"/>
        <v>5.4178001271180463E-2</v>
      </c>
      <c r="AK884">
        <f t="shared" si="240"/>
        <v>2.102580761892975E-4</v>
      </c>
      <c r="AL884">
        <f t="shared" si="240"/>
        <v>7.9002955195346017E-2</v>
      </c>
      <c r="AM884">
        <f t="shared" si="240"/>
        <v>0.63970579999999999</v>
      </c>
      <c r="AN884">
        <f t="shared" si="240"/>
        <v>6.9302767247584024E-4</v>
      </c>
      <c r="AO884">
        <f t="shared" si="240"/>
        <v>-1.5113709480200532E-2</v>
      </c>
      <c r="AP884">
        <f t="shared" si="237"/>
        <v>-2.3020480564614927E-2</v>
      </c>
      <c r="AQ884">
        <f t="shared" si="237"/>
        <v>-5.6349796787679089E-2</v>
      </c>
      <c r="AR884">
        <f t="shared" si="237"/>
        <v>5.19592889275712E-2</v>
      </c>
      <c r="AS884">
        <f t="shared" si="237"/>
        <v>-0.24279304166320181</v>
      </c>
      <c r="AT884">
        <f t="shared" si="237"/>
        <v>-7.1588970599999982E-2</v>
      </c>
      <c r="AU884">
        <f t="shared" si="237"/>
        <v>0.65804578000000002</v>
      </c>
      <c r="AV884">
        <f t="shared" si="237"/>
        <v>0.23547164466439363</v>
      </c>
      <c r="AW884">
        <f t="shared" si="237"/>
        <v>-4.3483969999999997E-2</v>
      </c>
    </row>
    <row r="885" spans="1:49" x14ac:dyDescent="0.25">
      <c r="A885">
        <v>0.7</v>
      </c>
      <c r="B885">
        <v>7.7</v>
      </c>
      <c r="C885">
        <v>25</v>
      </c>
      <c r="D885">
        <v>1.2</v>
      </c>
      <c r="E885">
        <f t="shared" si="231"/>
        <v>0.7368835943468296</v>
      </c>
      <c r="F885" t="str">
        <f t="shared" si="232"/>
        <v/>
      </c>
      <c r="G885">
        <f t="shared" si="228"/>
        <v>3080502.8787705568</v>
      </c>
      <c r="H885">
        <f t="shared" si="229"/>
        <v>4476969.9660815643</v>
      </c>
      <c r="I885">
        <f t="shared" si="233"/>
        <v>0.29582645561833204</v>
      </c>
      <c r="J885">
        <f t="shared" si="234"/>
        <v>5.5835299097617287E-2</v>
      </c>
      <c r="K885">
        <f t="shared" ref="K885:Z907" si="241">K$4*$A885^K$1*$D885^K$2*$E885^K$3</f>
        <v>5.3671799999999999E-2</v>
      </c>
      <c r="L885">
        <f t="shared" si="241"/>
        <v>-0.22280161818248659</v>
      </c>
      <c r="M885">
        <f t="shared" si="241"/>
        <v>0.52003499999999991</v>
      </c>
      <c r="N885">
        <f t="shared" si="241"/>
        <v>-4.0498361152405273E-2</v>
      </c>
      <c r="O885">
        <f t="shared" si="241"/>
        <v>-0.32514279436799992</v>
      </c>
      <c r="P885">
        <f t="shared" si="241"/>
        <v>3.9966368969776171E-2</v>
      </c>
      <c r="Q885">
        <f t="shared" si="241"/>
        <v>-1.3163880665087999E-3</v>
      </c>
      <c r="R885">
        <f t="shared" si="241"/>
        <v>-8.2173635395976618E-3</v>
      </c>
      <c r="S885">
        <f t="shared" si="241"/>
        <v>0.81223309439999991</v>
      </c>
      <c r="T885">
        <f t="shared" si="241"/>
        <v>6.7254513899999993E-2</v>
      </c>
      <c r="U885">
        <f t="shared" si="241"/>
        <v>-0.11790046195199999</v>
      </c>
      <c r="V885">
        <f t="shared" si="241"/>
        <v>0.1800693553668449</v>
      </c>
      <c r="W885">
        <f t="shared" si="241"/>
        <v>-0.15884030788784756</v>
      </c>
      <c r="X885">
        <f t="shared" si="241"/>
        <v>-7.4403788669443055E-2</v>
      </c>
      <c r="Y885">
        <f t="shared" si="241"/>
        <v>-0.14084040599999997</v>
      </c>
      <c r="Z885">
        <f t="shared" si="241"/>
        <v>-0.28744218719999998</v>
      </c>
      <c r="AA885">
        <f t="shared" si="240"/>
        <v>-9.2513899999999996E-2</v>
      </c>
      <c r="AB885">
        <f t="shared" si="240"/>
        <v>-0.17697599999999999</v>
      </c>
      <c r="AC885">
        <f t="shared" si="240"/>
        <v>0.26976102847477079</v>
      </c>
      <c r="AD885">
        <f t="shared" si="240"/>
        <v>-0.15938619900191511</v>
      </c>
      <c r="AE885">
        <f t="shared" si="240"/>
        <v>-0.40234057919999994</v>
      </c>
      <c r="AF885">
        <f t="shared" si="240"/>
        <v>-0.63263077718582872</v>
      </c>
      <c r="AG885">
        <f t="shared" si="240"/>
        <v>3.6649955672064E-2</v>
      </c>
      <c r="AH885">
        <f t="shared" si="240"/>
        <v>1.4492847599999997E-3</v>
      </c>
      <c r="AI885">
        <f t="shared" si="240"/>
        <v>3.4482180117271439E-3</v>
      </c>
      <c r="AJ885">
        <f t="shared" si="240"/>
        <v>5.4178001271180463E-2</v>
      </c>
      <c r="AK885">
        <f t="shared" si="240"/>
        <v>4.3599114678612725E-4</v>
      </c>
      <c r="AL885">
        <f t="shared" si="240"/>
        <v>9.4803546234415226E-2</v>
      </c>
      <c r="AM885">
        <f t="shared" si="240"/>
        <v>0.76764695999999999</v>
      </c>
      <c r="AN885">
        <f t="shared" si="240"/>
        <v>2.4832434498841191E-3</v>
      </c>
      <c r="AO885">
        <f t="shared" si="240"/>
        <v>-1.5113709480200532E-2</v>
      </c>
      <c r="AP885">
        <f t="shared" si="237"/>
        <v>-2.3020480564614927E-2</v>
      </c>
      <c r="AQ885">
        <f t="shared" si="237"/>
        <v>-8.1143707374257884E-2</v>
      </c>
      <c r="AR885">
        <f t="shared" si="237"/>
        <v>6.2351146713085441E-2</v>
      </c>
      <c r="AS885">
        <f t="shared" si="237"/>
        <v>-0.3496219799950106</v>
      </c>
      <c r="AT885">
        <f t="shared" si="237"/>
        <v>-0.14844688943615997</v>
      </c>
      <c r="AU885">
        <f t="shared" si="237"/>
        <v>1.13710310784</v>
      </c>
      <c r="AV885">
        <f t="shared" si="237"/>
        <v>0.33907916831672685</v>
      </c>
      <c r="AW885">
        <f t="shared" si="237"/>
        <v>-0.12984243867647999</v>
      </c>
    </row>
    <row r="886" spans="1:49" x14ac:dyDescent="0.25">
      <c r="A886">
        <v>0.7</v>
      </c>
      <c r="B886">
        <v>7.7</v>
      </c>
      <c r="C886">
        <v>25</v>
      </c>
      <c r="D886">
        <v>1.4</v>
      </c>
      <c r="E886">
        <f t="shared" si="231"/>
        <v>0.7368835943468296</v>
      </c>
      <c r="F886" t="str">
        <f t="shared" si="232"/>
        <v/>
      </c>
      <c r="G886">
        <f t="shared" si="228"/>
        <v>4083015.5906255166</v>
      </c>
      <c r="H886">
        <f t="shared" si="229"/>
        <v>6693135.2756185606</v>
      </c>
      <c r="I886">
        <f t="shared" si="233"/>
        <v>0.39209962721774877</v>
      </c>
      <c r="J886">
        <f t="shared" si="234"/>
        <v>8.3474585008678368E-2</v>
      </c>
      <c r="K886">
        <f t="shared" si="241"/>
        <v>5.3671799999999999E-2</v>
      </c>
      <c r="L886">
        <f t="shared" si="241"/>
        <v>-0.22280161818248659</v>
      </c>
      <c r="M886">
        <f t="shared" si="241"/>
        <v>0.60670749999999996</v>
      </c>
      <c r="N886">
        <f t="shared" si="241"/>
        <v>-4.0498361152405273E-2</v>
      </c>
      <c r="O886">
        <f t="shared" si="241"/>
        <v>-0.44255547011199986</v>
      </c>
      <c r="P886">
        <f t="shared" si="241"/>
        <v>4.6627430464738856E-2</v>
      </c>
      <c r="Q886">
        <f t="shared" si="241"/>
        <v>-3.3194388639551987E-3</v>
      </c>
      <c r="R886">
        <f t="shared" si="241"/>
        <v>-9.5869241295306051E-3</v>
      </c>
      <c r="S886">
        <f t="shared" si="241"/>
        <v>1.1055394895999999</v>
      </c>
      <c r="T886">
        <f t="shared" si="241"/>
        <v>6.7254513899999993E-2</v>
      </c>
      <c r="U886">
        <f t="shared" si="241"/>
        <v>-0.18722156689599992</v>
      </c>
      <c r="V886">
        <f t="shared" si="241"/>
        <v>0.21008091459465236</v>
      </c>
      <c r="W886">
        <f t="shared" si="241"/>
        <v>-0.18531369253582214</v>
      </c>
      <c r="X886">
        <f t="shared" si="241"/>
        <v>-7.4403788669443055E-2</v>
      </c>
      <c r="Y886">
        <f t="shared" si="241"/>
        <v>-0.14084040599999997</v>
      </c>
      <c r="Z886">
        <f t="shared" si="241"/>
        <v>-0.39124075479999992</v>
      </c>
      <c r="AA886">
        <f t="shared" si="240"/>
        <v>-9.2513899999999996E-2</v>
      </c>
      <c r="AB886">
        <f t="shared" si="240"/>
        <v>-0.24088399999999996</v>
      </c>
      <c r="AC886">
        <f t="shared" si="240"/>
        <v>0.31472119988723257</v>
      </c>
      <c r="AD886">
        <f t="shared" si="240"/>
        <v>-0.15938619900191511</v>
      </c>
      <c r="AE886">
        <f t="shared" si="240"/>
        <v>-0.54763023279999989</v>
      </c>
      <c r="AF886">
        <f t="shared" si="240"/>
        <v>-0.73806924005013341</v>
      </c>
      <c r="AG886">
        <f t="shared" si="240"/>
        <v>0.10782041053683195</v>
      </c>
      <c r="AH886">
        <f t="shared" si="240"/>
        <v>1.6908322199999997E-3</v>
      </c>
      <c r="AI886">
        <f t="shared" si="240"/>
        <v>7.4529578347605563E-3</v>
      </c>
      <c r="AJ886">
        <f t="shared" si="240"/>
        <v>5.4178001271180463E-2</v>
      </c>
      <c r="AK886">
        <f t="shared" si="240"/>
        <v>8.0772742548880505E-4</v>
      </c>
      <c r="AL886">
        <f t="shared" si="240"/>
        <v>0.11060413727348442</v>
      </c>
      <c r="AM886">
        <f t="shared" si="240"/>
        <v>0.89558811999999988</v>
      </c>
      <c r="AN886">
        <f t="shared" si="240"/>
        <v>7.3054475324642633E-3</v>
      </c>
      <c r="AO886">
        <f t="shared" si="240"/>
        <v>-1.5113709480200532E-2</v>
      </c>
      <c r="AP886">
        <f t="shared" si="237"/>
        <v>-2.3020480564614927E-2</v>
      </c>
      <c r="AQ886">
        <f t="shared" si="237"/>
        <v>-0.110445601703851</v>
      </c>
      <c r="AR886">
        <f t="shared" si="237"/>
        <v>7.2743004498599689E-2</v>
      </c>
      <c r="AS886">
        <f t="shared" si="237"/>
        <v>-0.47587436165987551</v>
      </c>
      <c r="AT886">
        <f t="shared" si="237"/>
        <v>-0.27501618945695983</v>
      </c>
      <c r="AU886">
        <f t="shared" si="237"/>
        <v>1.8056776203199996</v>
      </c>
      <c r="AV886">
        <f t="shared" si="237"/>
        <v>0.4615244235422114</v>
      </c>
      <c r="AW886">
        <f t="shared" si="237"/>
        <v>-0.32741411753791982</v>
      </c>
    </row>
    <row r="887" spans="1:49" x14ac:dyDescent="0.25">
      <c r="A887">
        <v>0.7</v>
      </c>
      <c r="B887">
        <v>7.7</v>
      </c>
      <c r="C887">
        <v>25</v>
      </c>
      <c r="D887">
        <v>1.6</v>
      </c>
      <c r="E887">
        <f t="shared" si="231"/>
        <v>0.7368835943468296</v>
      </c>
      <c r="F887" t="str">
        <f t="shared" si="232"/>
        <v/>
      </c>
      <c r="G887">
        <f t="shared" si="228"/>
        <v>4940707.947824304</v>
      </c>
      <c r="H887">
        <f t="shared" si="229"/>
        <v>9045707.9380652886</v>
      </c>
      <c r="I887">
        <f t="shared" si="233"/>
        <v>0.47446542917483503</v>
      </c>
      <c r="J887">
        <f t="shared" si="234"/>
        <v>0.11281509862654385</v>
      </c>
      <c r="K887">
        <f t="shared" si="241"/>
        <v>5.3671799999999999E-2</v>
      </c>
      <c r="L887">
        <f t="shared" si="241"/>
        <v>-0.22280161818248659</v>
      </c>
      <c r="M887">
        <f t="shared" si="241"/>
        <v>0.69338</v>
      </c>
      <c r="N887">
        <f t="shared" si="241"/>
        <v>-4.0498361152405273E-2</v>
      </c>
      <c r="O887">
        <f t="shared" si="241"/>
        <v>-0.57803163443200001</v>
      </c>
      <c r="P887">
        <f t="shared" si="241"/>
        <v>5.3288491959701562E-2</v>
      </c>
      <c r="Q887">
        <f t="shared" si="241"/>
        <v>-7.3963313037312042E-3</v>
      </c>
      <c r="R887">
        <f t="shared" si="241"/>
        <v>-1.0956484719463552E-2</v>
      </c>
      <c r="S887">
        <f t="shared" si="241"/>
        <v>1.4439699456000001</v>
      </c>
      <c r="T887">
        <f t="shared" si="241"/>
        <v>6.7254513899999993E-2</v>
      </c>
      <c r="U887">
        <f t="shared" si="241"/>
        <v>-0.27946776166400006</v>
      </c>
      <c r="V887">
        <f t="shared" si="241"/>
        <v>0.24009247382245988</v>
      </c>
      <c r="W887">
        <f t="shared" si="241"/>
        <v>-0.21178707718379675</v>
      </c>
      <c r="X887">
        <f t="shared" si="241"/>
        <v>-7.4403788669443055E-2</v>
      </c>
      <c r="Y887">
        <f t="shared" si="241"/>
        <v>-0.14084040599999997</v>
      </c>
      <c r="Z887">
        <f t="shared" si="241"/>
        <v>-0.51100833280000002</v>
      </c>
      <c r="AA887">
        <f t="shared" si="240"/>
        <v>-9.2513899999999996E-2</v>
      </c>
      <c r="AB887">
        <f t="shared" si="240"/>
        <v>-0.31462400000000007</v>
      </c>
      <c r="AC887">
        <f t="shared" si="240"/>
        <v>0.35968137129969441</v>
      </c>
      <c r="AD887">
        <f t="shared" si="240"/>
        <v>-0.15938619900191511</v>
      </c>
      <c r="AE887">
        <f t="shared" si="240"/>
        <v>-0.71527214080000012</v>
      </c>
      <c r="AF887">
        <f t="shared" si="240"/>
        <v>-0.84350770291443844</v>
      </c>
      <c r="AG887">
        <f t="shared" si="240"/>
        <v>0.27456464276684822</v>
      </c>
      <c r="AH887">
        <f t="shared" si="240"/>
        <v>1.9323796799999998E-3</v>
      </c>
      <c r="AI887">
        <f t="shared" si="240"/>
        <v>1.4530762321023035E-2</v>
      </c>
      <c r="AJ887">
        <f t="shared" si="240"/>
        <v>5.4178001271180463E-2</v>
      </c>
      <c r="AK887">
        <f t="shared" si="240"/>
        <v>1.3779473281141806E-3</v>
      </c>
      <c r="AL887">
        <f t="shared" si="240"/>
        <v>0.12640472831255364</v>
      </c>
      <c r="AM887">
        <f t="shared" si="240"/>
        <v>1.02352928</v>
      </c>
      <c r="AN887">
        <f t="shared" si="240"/>
        <v>1.8603319928167099E-2</v>
      </c>
      <c r="AO887">
        <f t="shared" si="240"/>
        <v>-1.5113709480200532E-2</v>
      </c>
      <c r="AP887">
        <f t="shared" si="237"/>
        <v>-2.3020480564614927E-2</v>
      </c>
      <c r="AQ887">
        <f t="shared" si="237"/>
        <v>-0.14425547977645847</v>
      </c>
      <c r="AR887">
        <f t="shared" si="237"/>
        <v>8.3134862284113931E-2</v>
      </c>
      <c r="AS887">
        <f t="shared" si="237"/>
        <v>-0.62155018665779682</v>
      </c>
      <c r="AT887">
        <f t="shared" si="237"/>
        <v>-0.46916547772416012</v>
      </c>
      <c r="AU887">
        <f t="shared" si="237"/>
        <v>2.6953555148800006</v>
      </c>
      <c r="AV887">
        <f t="shared" si="237"/>
        <v>0.60280741034084784</v>
      </c>
      <c r="AW887">
        <f t="shared" si="237"/>
        <v>-0.72953995722752041</v>
      </c>
    </row>
    <row r="888" spans="1:49" x14ac:dyDescent="0.25">
      <c r="A888">
        <v>0.7</v>
      </c>
      <c r="B888">
        <v>7.9</v>
      </c>
      <c r="C888">
        <v>21</v>
      </c>
      <c r="D888">
        <v>0.4</v>
      </c>
      <c r="E888">
        <f t="shared" si="231"/>
        <v>0.60331178332092328</v>
      </c>
      <c r="F888" t="str">
        <f t="shared" si="232"/>
        <v/>
      </c>
      <c r="G888">
        <f t="shared" si="228"/>
        <v>-880548.37711543567</v>
      </c>
      <c r="H888">
        <f t="shared" si="229"/>
        <v>-173449.51750097805</v>
      </c>
      <c r="I888">
        <f t="shared" si="233"/>
        <v>-7.6317326438153671E-2</v>
      </c>
      <c r="J888">
        <f t="shared" si="234"/>
        <v>-1.9028998481728607E-3</v>
      </c>
      <c r="K888">
        <f t="shared" si="241"/>
        <v>5.3671799999999999E-2</v>
      </c>
      <c r="L888">
        <f t="shared" si="241"/>
        <v>-0.18241529954485106</v>
      </c>
      <c r="M888">
        <f t="shared" si="241"/>
        <v>0.173345</v>
      </c>
      <c r="N888">
        <f t="shared" si="241"/>
        <v>-2.7147090382495468E-2</v>
      </c>
      <c r="O888">
        <f t="shared" si="241"/>
        <v>-3.6126977152E-2</v>
      </c>
      <c r="P888">
        <f t="shared" si="241"/>
        <v>7.3114278482506656E-3</v>
      </c>
      <c r="Q888">
        <f t="shared" si="241"/>
        <v>-1.805744947200001E-6</v>
      </c>
      <c r="R888">
        <f t="shared" si="241"/>
        <v>-1.2307870719654326E-3</v>
      </c>
      <c r="S888">
        <f t="shared" si="241"/>
        <v>9.0248121600000009E-2</v>
      </c>
      <c r="T888">
        <f t="shared" si="241"/>
        <v>6.7254513899999993E-2</v>
      </c>
      <c r="U888">
        <f t="shared" si="241"/>
        <v>-4.3666837760000009E-3</v>
      </c>
      <c r="V888">
        <f t="shared" si="241"/>
        <v>4.9142978502647802E-2</v>
      </c>
      <c r="W888">
        <f t="shared" si="241"/>
        <v>-4.3349329595721436E-2</v>
      </c>
      <c r="X888">
        <f t="shared" si="241"/>
        <v>-4.9874768221071591E-2</v>
      </c>
      <c r="Y888">
        <f t="shared" si="241"/>
        <v>-0.14084040599999997</v>
      </c>
      <c r="Z888">
        <f t="shared" si="241"/>
        <v>-3.1938020800000001E-2</v>
      </c>
      <c r="AA888">
        <f t="shared" si="240"/>
        <v>-9.2513899999999996E-2</v>
      </c>
      <c r="AB888">
        <f t="shared" si="240"/>
        <v>-1.9664000000000004E-2</v>
      </c>
      <c r="AC888">
        <f t="shared" si="240"/>
        <v>7.3620857897671629E-2</v>
      </c>
      <c r="AD888">
        <f t="shared" si="240"/>
        <v>-0.10684065791562082</v>
      </c>
      <c r="AE888">
        <f t="shared" si="240"/>
        <v>-4.4704508800000008E-2</v>
      </c>
      <c r="AF888">
        <f t="shared" si="240"/>
        <v>-0.17265214628008188</v>
      </c>
      <c r="AG888">
        <f t="shared" si="240"/>
        <v>1.6758095872000014E-5</v>
      </c>
      <c r="AH888">
        <f t="shared" si="240"/>
        <v>4.8309491999999995E-4</v>
      </c>
      <c r="AI888">
        <f t="shared" si="240"/>
        <v>9.5120534575772606E-6</v>
      </c>
      <c r="AJ888">
        <f t="shared" si="240"/>
        <v>4.4357381293923449E-2</v>
      </c>
      <c r="AK888">
        <f t="shared" si="240"/>
        <v>2.4186015757970922E-6</v>
      </c>
      <c r="AL888">
        <f t="shared" si="240"/>
        <v>2.1183083010211348E-2</v>
      </c>
      <c r="AM888">
        <f t="shared" si="240"/>
        <v>0.25588232</v>
      </c>
      <c r="AN888">
        <f t="shared" si="240"/>
        <v>9.2963707488152061E-7</v>
      </c>
      <c r="AO888">
        <f t="shared" si="240"/>
        <v>-1.2374110495941398E-2</v>
      </c>
      <c r="AP888">
        <f t="shared" si="237"/>
        <v>-1.0343941727597025E-2</v>
      </c>
      <c r="AQ888">
        <f t="shared" si="237"/>
        <v>-6.0436342919600776E-3</v>
      </c>
      <c r="AR888">
        <f t="shared" si="237"/>
        <v>1.1406488059827592E-2</v>
      </c>
      <c r="AS888">
        <f t="shared" si="237"/>
        <v>-3.1805273791951187E-2</v>
      </c>
      <c r="AT888">
        <f t="shared" si="237"/>
        <v>-1.8326776473600005E-3</v>
      </c>
      <c r="AU888">
        <f t="shared" si="237"/>
        <v>4.2114929920000009E-2</v>
      </c>
      <c r="AV888">
        <f t="shared" si="237"/>
        <v>3.0846189320289586E-2</v>
      </c>
      <c r="AW888">
        <f t="shared" si="237"/>
        <v>-1.781103411200001E-4</v>
      </c>
    </row>
    <row r="889" spans="1:49" x14ac:dyDescent="0.25">
      <c r="A889">
        <v>0.7</v>
      </c>
      <c r="B889">
        <v>7.9</v>
      </c>
      <c r="C889">
        <v>21</v>
      </c>
      <c r="D889">
        <v>0.6</v>
      </c>
      <c r="E889">
        <f t="shared" si="231"/>
        <v>0.60331178332092328</v>
      </c>
      <c r="F889" t="str">
        <f t="shared" si="232"/>
        <v/>
      </c>
      <c r="G889">
        <f t="shared" si="228"/>
        <v>388040.82912745798</v>
      </c>
      <c r="H889">
        <f t="shared" si="229"/>
        <v>709174.35621943907</v>
      </c>
      <c r="I889">
        <f t="shared" si="233"/>
        <v>3.3631586176860032E-2</v>
      </c>
      <c r="J889">
        <f t="shared" si="234"/>
        <v>7.7802913160046547E-3</v>
      </c>
      <c r="K889">
        <f t="shared" si="241"/>
        <v>5.3671799999999999E-2</v>
      </c>
      <c r="L889">
        <f t="shared" si="241"/>
        <v>-0.18241529954485106</v>
      </c>
      <c r="M889">
        <f t="shared" si="241"/>
        <v>0.26001749999999996</v>
      </c>
      <c r="N889">
        <f t="shared" si="241"/>
        <v>-2.7147090382495468E-2</v>
      </c>
      <c r="O889">
        <f t="shared" si="241"/>
        <v>-8.128569859199998E-2</v>
      </c>
      <c r="P889">
        <f t="shared" si="241"/>
        <v>1.0967141772375998E-2</v>
      </c>
      <c r="Q889">
        <f t="shared" si="241"/>
        <v>-2.0568563539199999E-5</v>
      </c>
      <c r="R889">
        <f t="shared" si="241"/>
        <v>-1.8461806079481486E-3</v>
      </c>
      <c r="S889">
        <f t="shared" si="241"/>
        <v>0.20305827359999998</v>
      </c>
      <c r="T889">
        <f t="shared" si="241"/>
        <v>6.7254513899999993E-2</v>
      </c>
      <c r="U889">
        <f t="shared" si="241"/>
        <v>-1.4737557743999999E-2</v>
      </c>
      <c r="V889">
        <f t="shared" si="241"/>
        <v>7.3714467753971696E-2</v>
      </c>
      <c r="W889">
        <f t="shared" si="241"/>
        <v>-6.5023994393582155E-2</v>
      </c>
      <c r="X889">
        <f t="shared" si="241"/>
        <v>-4.9874768221071591E-2</v>
      </c>
      <c r="Y889">
        <f t="shared" si="241"/>
        <v>-0.14084040599999997</v>
      </c>
      <c r="Z889">
        <f t="shared" si="241"/>
        <v>-7.1860546799999994E-2</v>
      </c>
      <c r="AA889">
        <f t="shared" si="240"/>
        <v>-9.2513899999999996E-2</v>
      </c>
      <c r="AB889">
        <f t="shared" si="240"/>
        <v>-4.4243999999999999E-2</v>
      </c>
      <c r="AC889">
        <f t="shared" si="240"/>
        <v>0.11043128684650744</v>
      </c>
      <c r="AD889">
        <f t="shared" si="240"/>
        <v>-0.10684065791562082</v>
      </c>
      <c r="AE889">
        <f t="shared" si="240"/>
        <v>-0.10058514479999998</v>
      </c>
      <c r="AF889">
        <f t="shared" si="240"/>
        <v>-0.25897821942012283</v>
      </c>
      <c r="AG889">
        <f t="shared" si="240"/>
        <v>2.86327778688E-4</v>
      </c>
      <c r="AH889">
        <f t="shared" si="240"/>
        <v>7.2464237999999984E-4</v>
      </c>
      <c r="AI889">
        <f t="shared" si="240"/>
        <v>7.2232155943477284E-5</v>
      </c>
      <c r="AJ889">
        <f t="shared" si="240"/>
        <v>4.4357381293923449E-2</v>
      </c>
      <c r="AK889">
        <f t="shared" si="240"/>
        <v>1.2244170477472774E-5</v>
      </c>
      <c r="AL889">
        <f t="shared" si="240"/>
        <v>3.177462451531702E-2</v>
      </c>
      <c r="AM889">
        <f t="shared" si="240"/>
        <v>0.38382347999999999</v>
      </c>
      <c r="AN889">
        <f t="shared" si="240"/>
        <v>1.5883720959108467E-5</v>
      </c>
      <c r="AO889">
        <f t="shared" si="240"/>
        <v>-1.2374110495941398E-2</v>
      </c>
      <c r="AP889">
        <f t="shared" si="237"/>
        <v>-1.0343941727597025E-2</v>
      </c>
      <c r="AQ889">
        <f t="shared" si="237"/>
        <v>-1.3598177156910174E-2</v>
      </c>
      <c r="AR889">
        <f t="shared" si="237"/>
        <v>1.7109732089741387E-2</v>
      </c>
      <c r="AS889">
        <f t="shared" si="237"/>
        <v>-7.1561866031890145E-2</v>
      </c>
      <c r="AT889">
        <f t="shared" si="237"/>
        <v>-9.277930589759998E-3</v>
      </c>
      <c r="AU889">
        <f t="shared" si="237"/>
        <v>0.14213788848</v>
      </c>
      <c r="AV889">
        <f t="shared" si="237"/>
        <v>6.940392597065155E-2</v>
      </c>
      <c r="AW889">
        <f t="shared" si="237"/>
        <v>-2.0287881043199998E-3</v>
      </c>
    </row>
    <row r="890" spans="1:49" x14ac:dyDescent="0.25">
      <c r="A890">
        <v>0.7</v>
      </c>
      <c r="B890">
        <v>7.9</v>
      </c>
      <c r="C890">
        <v>21</v>
      </c>
      <c r="D890">
        <v>0.8</v>
      </c>
      <c r="E890">
        <f t="shared" si="231"/>
        <v>0.60331178332092328</v>
      </c>
      <c r="F890">
        <f t="shared" si="232"/>
        <v>0.87027432187006348</v>
      </c>
      <c r="G890">
        <f t="shared" si="228"/>
        <v>1670363.5525751065</v>
      </c>
      <c r="H890">
        <f t="shared" si="229"/>
        <v>1963846.3319821989</v>
      </c>
      <c r="I890">
        <f t="shared" si="233"/>
        <v>0.1447707858253843</v>
      </c>
      <c r="J890">
        <f t="shared" si="234"/>
        <v>2.1545190443915091E-2</v>
      </c>
      <c r="K890">
        <f t="shared" si="241"/>
        <v>5.3671799999999999E-2</v>
      </c>
      <c r="L890">
        <f t="shared" si="241"/>
        <v>-0.18241529954485106</v>
      </c>
      <c r="M890">
        <f t="shared" si="241"/>
        <v>0.34669</v>
      </c>
      <c r="N890">
        <f t="shared" si="241"/>
        <v>-2.7147090382495468E-2</v>
      </c>
      <c r="O890">
        <f t="shared" si="241"/>
        <v>-0.144507908608</v>
      </c>
      <c r="P890">
        <f t="shared" si="241"/>
        <v>1.4622855696501331E-2</v>
      </c>
      <c r="Q890">
        <f t="shared" si="241"/>
        <v>-1.1556767662080007E-4</v>
      </c>
      <c r="R890">
        <f t="shared" si="241"/>
        <v>-2.4615741439308653E-3</v>
      </c>
      <c r="S890">
        <f t="shared" si="241"/>
        <v>0.36099248640000003</v>
      </c>
      <c r="T890">
        <f t="shared" si="241"/>
        <v>6.7254513899999993E-2</v>
      </c>
      <c r="U890">
        <f t="shared" si="241"/>
        <v>-3.4933470208000007E-2</v>
      </c>
      <c r="V890">
        <f t="shared" si="241"/>
        <v>9.8285957005295604E-2</v>
      </c>
      <c r="W890">
        <f t="shared" si="241"/>
        <v>-8.6698659191442873E-2</v>
      </c>
      <c r="X890">
        <f t="shared" si="241"/>
        <v>-4.9874768221071591E-2</v>
      </c>
      <c r="Y890">
        <f t="shared" si="241"/>
        <v>-0.14084040599999997</v>
      </c>
      <c r="Z890">
        <f t="shared" si="241"/>
        <v>-0.12775208320000001</v>
      </c>
      <c r="AA890">
        <f t="shared" si="240"/>
        <v>-9.2513899999999996E-2</v>
      </c>
      <c r="AB890">
        <f t="shared" si="240"/>
        <v>-7.8656000000000018E-2</v>
      </c>
      <c r="AC890">
        <f t="shared" si="240"/>
        <v>0.14724171579534326</v>
      </c>
      <c r="AD890">
        <f t="shared" si="240"/>
        <v>-0.10684065791562082</v>
      </c>
      <c r="AE890">
        <f t="shared" si="240"/>
        <v>-0.17881803520000003</v>
      </c>
      <c r="AF890">
        <f t="shared" si="240"/>
        <v>-0.34530429256016376</v>
      </c>
      <c r="AG890">
        <f t="shared" si="240"/>
        <v>2.1450362716160017E-3</v>
      </c>
      <c r="AH890">
        <f t="shared" si="240"/>
        <v>9.661898399999999E-4</v>
      </c>
      <c r="AI890">
        <f t="shared" si="240"/>
        <v>3.0438571064247234E-4</v>
      </c>
      <c r="AJ890">
        <f t="shared" si="240"/>
        <v>4.4357381293923449E-2</v>
      </c>
      <c r="AK890">
        <f t="shared" si="240"/>
        <v>3.8697625212753475E-5</v>
      </c>
      <c r="AL890">
        <f t="shared" si="240"/>
        <v>4.2366166020422695E-2</v>
      </c>
      <c r="AM890">
        <f t="shared" si="240"/>
        <v>0.51176463999999999</v>
      </c>
      <c r="AN890">
        <f t="shared" si="240"/>
        <v>1.1899354558483464E-4</v>
      </c>
      <c r="AO890">
        <f t="shared" si="240"/>
        <v>-1.2374110495941398E-2</v>
      </c>
      <c r="AP890">
        <f t="shared" si="237"/>
        <v>-1.0343941727597025E-2</v>
      </c>
      <c r="AQ890">
        <f t="shared" si="237"/>
        <v>-2.4174537167840311E-2</v>
      </c>
      <c r="AR890">
        <f t="shared" si="237"/>
        <v>2.2812976119655184E-2</v>
      </c>
      <c r="AS890">
        <f t="shared" si="237"/>
        <v>-0.12722109516780475</v>
      </c>
      <c r="AT890">
        <f t="shared" si="237"/>
        <v>-2.9322842357760007E-2</v>
      </c>
      <c r="AU890">
        <f t="shared" si="237"/>
        <v>0.33691943936000007</v>
      </c>
      <c r="AV890">
        <f t="shared" si="237"/>
        <v>0.12338475728115834</v>
      </c>
      <c r="AW890">
        <f t="shared" si="237"/>
        <v>-1.1399061831680006E-2</v>
      </c>
    </row>
    <row r="891" spans="1:49" x14ac:dyDescent="0.25">
      <c r="A891">
        <v>0.7</v>
      </c>
      <c r="B891">
        <v>7.9</v>
      </c>
      <c r="C891">
        <v>21</v>
      </c>
      <c r="D891">
        <v>1</v>
      </c>
      <c r="E891">
        <f t="shared" si="231"/>
        <v>0.60331178332092328</v>
      </c>
      <c r="F891" t="str">
        <f t="shared" si="232"/>
        <v/>
      </c>
      <c r="G891">
        <f t="shared" si="228"/>
        <v>2926855.2781165522</v>
      </c>
      <c r="H891">
        <f t="shared" si="229"/>
        <v>3699015.2573858728</v>
      </c>
      <c r="I891">
        <f t="shared" si="233"/>
        <v>0.25367120705961088</v>
      </c>
      <c r="J891">
        <f t="shared" si="234"/>
        <v>4.0581580583693364E-2</v>
      </c>
      <c r="K891">
        <f t="shared" si="241"/>
        <v>5.3671799999999999E-2</v>
      </c>
      <c r="L891">
        <f t="shared" si="241"/>
        <v>-0.18241529954485106</v>
      </c>
      <c r="M891">
        <f t="shared" si="241"/>
        <v>0.43336249999999998</v>
      </c>
      <c r="N891">
        <f t="shared" si="241"/>
        <v>-2.7147090382495468E-2</v>
      </c>
      <c r="O891">
        <f t="shared" si="241"/>
        <v>-0.22579360719999997</v>
      </c>
      <c r="P891">
        <f t="shared" si="241"/>
        <v>1.8278569620626663E-2</v>
      </c>
      <c r="Q891">
        <f t="shared" si="241"/>
        <v>-4.408557E-4</v>
      </c>
      <c r="R891">
        <f t="shared" si="241"/>
        <v>-3.0769676799135815E-3</v>
      </c>
      <c r="S891">
        <f t="shared" si="241"/>
        <v>0.56405075999999998</v>
      </c>
      <c r="T891">
        <f t="shared" si="241"/>
        <v>6.7254513899999993E-2</v>
      </c>
      <c r="U891">
        <f t="shared" si="241"/>
        <v>-6.8229433999999992E-2</v>
      </c>
      <c r="V891">
        <f t="shared" si="241"/>
        <v>0.1228574462566195</v>
      </c>
      <c r="W891">
        <f t="shared" si="241"/>
        <v>-0.10837332398930359</v>
      </c>
      <c r="X891">
        <f t="shared" si="241"/>
        <v>-4.9874768221071591E-2</v>
      </c>
      <c r="Y891">
        <f t="shared" si="241"/>
        <v>-0.14084040599999997</v>
      </c>
      <c r="Z891">
        <f t="shared" si="241"/>
        <v>-0.19961262999999999</v>
      </c>
      <c r="AA891">
        <f t="shared" si="240"/>
        <v>-9.2513899999999996E-2</v>
      </c>
      <c r="AB891">
        <f t="shared" si="240"/>
        <v>-0.1229</v>
      </c>
      <c r="AC891">
        <f t="shared" si="240"/>
        <v>0.18405214474417908</v>
      </c>
      <c r="AD891">
        <f t="shared" si="240"/>
        <v>-0.10684065791562082</v>
      </c>
      <c r="AE891">
        <f t="shared" si="240"/>
        <v>-0.27940317999999997</v>
      </c>
      <c r="AF891">
        <f t="shared" si="240"/>
        <v>-0.43163036570020469</v>
      </c>
      <c r="AG891">
        <f t="shared" si="240"/>
        <v>1.0228330000000001E-2</v>
      </c>
      <c r="AH891">
        <f t="shared" si="240"/>
        <v>1.2077372999999998E-3</v>
      </c>
      <c r="AI891">
        <f t="shared" si="240"/>
        <v>9.2891147046652884E-4</v>
      </c>
      <c r="AJ891">
        <f t="shared" si="240"/>
        <v>4.4357381293923449E-2</v>
      </c>
      <c r="AK891">
        <f t="shared" si="240"/>
        <v>9.4476624054573881E-5</v>
      </c>
      <c r="AL891">
        <f t="shared" si="240"/>
        <v>5.2957707525528371E-2</v>
      </c>
      <c r="AM891">
        <f t="shared" si="240"/>
        <v>0.63970579999999999</v>
      </c>
      <c r="AN891">
        <f t="shared" si="240"/>
        <v>5.6740544121186521E-4</v>
      </c>
      <c r="AO891">
        <f t="shared" si="240"/>
        <v>-1.2374110495941398E-2</v>
      </c>
      <c r="AP891">
        <f t="shared" si="237"/>
        <v>-1.0343941727597025E-2</v>
      </c>
      <c r="AQ891">
        <f t="shared" si="237"/>
        <v>-3.7772714324750482E-2</v>
      </c>
      <c r="AR891">
        <f t="shared" si="237"/>
        <v>2.8516220149568981E-2</v>
      </c>
      <c r="AS891">
        <f t="shared" si="237"/>
        <v>-0.19878296119969488</v>
      </c>
      <c r="AT891">
        <f t="shared" si="237"/>
        <v>-7.1588970599999982E-2</v>
      </c>
      <c r="AU891">
        <f t="shared" si="237"/>
        <v>0.65804578000000002</v>
      </c>
      <c r="AV891">
        <f t="shared" si="237"/>
        <v>0.19278868325180989</v>
      </c>
      <c r="AW891">
        <f t="shared" si="237"/>
        <v>-4.3483969999999997E-2</v>
      </c>
    </row>
    <row r="892" spans="1:49" x14ac:dyDescent="0.25">
      <c r="A892">
        <v>0.7</v>
      </c>
      <c r="B892">
        <v>7.9</v>
      </c>
      <c r="C892">
        <v>21</v>
      </c>
      <c r="D892">
        <v>1.2</v>
      </c>
      <c r="E892">
        <f t="shared" si="231"/>
        <v>0.60331178332092328</v>
      </c>
      <c r="F892" t="str">
        <f t="shared" si="232"/>
        <v/>
      </c>
      <c r="G892">
        <f t="shared" si="228"/>
        <v>4116037.3059712867</v>
      </c>
      <c r="H892">
        <f t="shared" si="229"/>
        <v>5922195.4188860012</v>
      </c>
      <c r="I892">
        <f t="shared" si="233"/>
        <v>0.35673788161470771</v>
      </c>
      <c r="J892">
        <f t="shared" si="234"/>
        <v>6.497190033050762E-2</v>
      </c>
      <c r="K892">
        <f t="shared" si="241"/>
        <v>5.3671799999999999E-2</v>
      </c>
      <c r="L892">
        <f t="shared" si="241"/>
        <v>-0.18241529954485106</v>
      </c>
      <c r="M892">
        <f t="shared" si="241"/>
        <v>0.52003499999999991</v>
      </c>
      <c r="N892">
        <f t="shared" si="241"/>
        <v>-2.7147090382495468E-2</v>
      </c>
      <c r="O892">
        <f t="shared" si="241"/>
        <v>-0.32514279436799992</v>
      </c>
      <c r="P892">
        <f t="shared" si="241"/>
        <v>2.1934283544751996E-2</v>
      </c>
      <c r="Q892">
        <f t="shared" si="241"/>
        <v>-1.3163880665087999E-3</v>
      </c>
      <c r="R892">
        <f t="shared" si="241"/>
        <v>-3.6923612158962973E-3</v>
      </c>
      <c r="S892">
        <f t="shared" si="241"/>
        <v>0.81223309439999991</v>
      </c>
      <c r="T892">
        <f t="shared" si="241"/>
        <v>6.7254513899999993E-2</v>
      </c>
      <c r="U892">
        <f t="shared" si="241"/>
        <v>-0.11790046195199999</v>
      </c>
      <c r="V892">
        <f t="shared" si="241"/>
        <v>0.14742893550794339</v>
      </c>
      <c r="W892">
        <f t="shared" si="241"/>
        <v>-0.13004798878716431</v>
      </c>
      <c r="X892">
        <f t="shared" si="241"/>
        <v>-4.9874768221071591E-2</v>
      </c>
      <c r="Y892">
        <f t="shared" si="241"/>
        <v>-0.14084040599999997</v>
      </c>
      <c r="Z892">
        <f t="shared" si="241"/>
        <v>-0.28744218719999998</v>
      </c>
      <c r="AA892">
        <f t="shared" si="240"/>
        <v>-9.2513899999999996E-2</v>
      </c>
      <c r="AB892">
        <f t="shared" si="240"/>
        <v>-0.17697599999999999</v>
      </c>
      <c r="AC892">
        <f t="shared" si="240"/>
        <v>0.22086257369301487</v>
      </c>
      <c r="AD892">
        <f t="shared" si="240"/>
        <v>-0.10684065791562082</v>
      </c>
      <c r="AE892">
        <f t="shared" si="240"/>
        <v>-0.40234057919999994</v>
      </c>
      <c r="AF892">
        <f t="shared" si="240"/>
        <v>-0.51795643884024567</v>
      </c>
      <c r="AG892">
        <f t="shared" si="240"/>
        <v>3.6649955672064E-2</v>
      </c>
      <c r="AH892">
        <f t="shared" si="240"/>
        <v>1.4492847599999997E-3</v>
      </c>
      <c r="AI892">
        <f t="shared" si="240"/>
        <v>2.3114289901912731E-3</v>
      </c>
      <c r="AJ892">
        <f t="shared" si="240"/>
        <v>4.4357381293923449E-2</v>
      </c>
      <c r="AK892">
        <f t="shared" si="240"/>
        <v>1.9590672763956438E-4</v>
      </c>
      <c r="AL892">
        <f t="shared" si="240"/>
        <v>6.3549249030634039E-2</v>
      </c>
      <c r="AM892">
        <f t="shared" si="240"/>
        <v>0.76764695999999999</v>
      </c>
      <c r="AN892">
        <f t="shared" si="240"/>
        <v>2.0331162827658838E-3</v>
      </c>
      <c r="AO892">
        <f t="shared" si="240"/>
        <v>-1.2374110495941398E-2</v>
      </c>
      <c r="AP892">
        <f t="shared" si="237"/>
        <v>-1.0343941727597025E-2</v>
      </c>
      <c r="AQ892">
        <f t="shared" si="237"/>
        <v>-5.4392708627640694E-2</v>
      </c>
      <c r="AR892">
        <f t="shared" si="237"/>
        <v>3.4219464179482774E-2</v>
      </c>
      <c r="AS892">
        <f t="shared" si="237"/>
        <v>-0.28624746412756058</v>
      </c>
      <c r="AT892">
        <f t="shared" si="237"/>
        <v>-0.14844688943615997</v>
      </c>
      <c r="AU892">
        <f t="shared" si="237"/>
        <v>1.13710310784</v>
      </c>
      <c r="AV892">
        <f t="shared" si="237"/>
        <v>0.2776157038826062</v>
      </c>
      <c r="AW892">
        <f t="shared" si="237"/>
        <v>-0.12984243867647999</v>
      </c>
    </row>
    <row r="893" spans="1:49" x14ac:dyDescent="0.25">
      <c r="A893">
        <v>0.7</v>
      </c>
      <c r="B893">
        <v>7.9</v>
      </c>
      <c r="C893">
        <v>21</v>
      </c>
      <c r="D893">
        <v>1.4</v>
      </c>
      <c r="E893">
        <f t="shared" si="231"/>
        <v>0.60331178332092328</v>
      </c>
      <c r="F893" t="str">
        <f t="shared" si="232"/>
        <v/>
      </c>
      <c r="G893">
        <f t="shared" si="228"/>
        <v>5193461.9968713298</v>
      </c>
      <c r="H893">
        <f t="shared" si="229"/>
        <v>8523701.0841095746</v>
      </c>
      <c r="I893">
        <f t="shared" si="233"/>
        <v>0.45011852257086721</v>
      </c>
      <c r="J893">
        <f t="shared" si="234"/>
        <v>9.351279687896219E-2</v>
      </c>
      <c r="K893">
        <f t="shared" si="241"/>
        <v>5.3671799999999999E-2</v>
      </c>
      <c r="L893">
        <f t="shared" si="241"/>
        <v>-0.18241529954485106</v>
      </c>
      <c r="M893">
        <f t="shared" si="241"/>
        <v>0.60670749999999996</v>
      </c>
      <c r="N893">
        <f t="shared" si="241"/>
        <v>-2.7147090382495468E-2</v>
      </c>
      <c r="O893">
        <f t="shared" si="241"/>
        <v>-0.44255547011199986</v>
      </c>
      <c r="P893">
        <f t="shared" si="241"/>
        <v>2.5589997468877326E-2</v>
      </c>
      <c r="Q893">
        <f t="shared" si="241"/>
        <v>-3.3194388639551987E-3</v>
      </c>
      <c r="R893">
        <f t="shared" si="241"/>
        <v>-4.3077547518790135E-3</v>
      </c>
      <c r="S893">
        <f t="shared" si="241"/>
        <v>1.1055394895999999</v>
      </c>
      <c r="T893">
        <f t="shared" si="241"/>
        <v>6.7254513899999993E-2</v>
      </c>
      <c r="U893">
        <f t="shared" si="241"/>
        <v>-0.18722156689599992</v>
      </c>
      <c r="V893">
        <f t="shared" si="241"/>
        <v>0.1720004247592673</v>
      </c>
      <c r="W893">
        <f t="shared" si="241"/>
        <v>-0.15172265358502501</v>
      </c>
      <c r="X893">
        <f t="shared" si="241"/>
        <v>-4.9874768221071591E-2</v>
      </c>
      <c r="Y893">
        <f t="shared" si="241"/>
        <v>-0.14084040599999997</v>
      </c>
      <c r="Z893">
        <f t="shared" si="241"/>
        <v>-0.39124075479999992</v>
      </c>
      <c r="AA893">
        <f t="shared" si="240"/>
        <v>-9.2513899999999996E-2</v>
      </c>
      <c r="AB893">
        <f t="shared" si="240"/>
        <v>-0.24088399999999996</v>
      </c>
      <c r="AC893">
        <f t="shared" si="240"/>
        <v>0.25767300264185067</v>
      </c>
      <c r="AD893">
        <f t="shared" si="240"/>
        <v>-0.10684065791562082</v>
      </c>
      <c r="AE893">
        <f t="shared" si="240"/>
        <v>-0.54763023279999989</v>
      </c>
      <c r="AF893">
        <f t="shared" si="240"/>
        <v>-0.60428251198028649</v>
      </c>
      <c r="AG893">
        <f t="shared" si="240"/>
        <v>0.10782041053683195</v>
      </c>
      <c r="AH893">
        <f t="shared" si="240"/>
        <v>1.6908322199999997E-3</v>
      </c>
      <c r="AI893">
        <f t="shared" si="240"/>
        <v>4.9959088269219019E-3</v>
      </c>
      <c r="AJ893">
        <f t="shared" si="240"/>
        <v>4.4357381293923449E-2</v>
      </c>
      <c r="AK893">
        <f t="shared" si="240"/>
        <v>3.6294139896805096E-4</v>
      </c>
      <c r="AL893">
        <f t="shared" si="240"/>
        <v>7.4140790535739715E-2</v>
      </c>
      <c r="AM893">
        <f t="shared" si="240"/>
        <v>0.89558811999999988</v>
      </c>
      <c r="AN893">
        <f t="shared" si="240"/>
        <v>5.9812195746808683E-3</v>
      </c>
      <c r="AO893">
        <f t="shared" si="240"/>
        <v>-1.2374110495941398E-2</v>
      </c>
      <c r="AP893">
        <f t="shared" si="237"/>
        <v>-1.0343941727597025E-2</v>
      </c>
      <c r="AQ893">
        <f t="shared" si="237"/>
        <v>-7.4034520076510929E-2</v>
      </c>
      <c r="AR893">
        <f t="shared" si="237"/>
        <v>3.9922708209396571E-2</v>
      </c>
      <c r="AS893">
        <f t="shared" si="237"/>
        <v>-0.38961460395140185</v>
      </c>
      <c r="AT893">
        <f t="shared" si="237"/>
        <v>-0.27501618945695983</v>
      </c>
      <c r="AU893">
        <f t="shared" si="237"/>
        <v>1.8056776203199996</v>
      </c>
      <c r="AV893">
        <f t="shared" si="237"/>
        <v>0.37786581917354728</v>
      </c>
      <c r="AW893">
        <f t="shared" si="237"/>
        <v>-0.32741411753791982</v>
      </c>
    </row>
    <row r="894" spans="1:49" x14ac:dyDescent="0.25">
      <c r="A894">
        <v>0.7</v>
      </c>
      <c r="B894">
        <v>7.9</v>
      </c>
      <c r="C894">
        <v>21</v>
      </c>
      <c r="D894">
        <v>1.6</v>
      </c>
      <c r="E894">
        <f t="shared" si="231"/>
        <v>0.60331178332092328</v>
      </c>
      <c r="F894" t="str">
        <f t="shared" si="232"/>
        <v/>
      </c>
      <c r="G894">
        <f t="shared" si="228"/>
        <v>6110423.6272837678</v>
      </c>
      <c r="H894">
        <f t="shared" si="229"/>
        <v>11273857.870276691</v>
      </c>
      <c r="I894">
        <f t="shared" si="233"/>
        <v>0.52959179388469713</v>
      </c>
      <c r="J894">
        <f t="shared" si="234"/>
        <v>0.12368453218413222</v>
      </c>
      <c r="K894">
        <f t="shared" si="241"/>
        <v>5.3671799999999999E-2</v>
      </c>
      <c r="L894">
        <f t="shared" si="241"/>
        <v>-0.18241529954485106</v>
      </c>
      <c r="M894">
        <f t="shared" si="241"/>
        <v>0.69338</v>
      </c>
      <c r="N894">
        <f t="shared" si="241"/>
        <v>-2.7147090382495468E-2</v>
      </c>
      <c r="O894">
        <f t="shared" si="241"/>
        <v>-0.57803163443200001</v>
      </c>
      <c r="P894">
        <f t="shared" si="241"/>
        <v>2.9245711393002662E-2</v>
      </c>
      <c r="Q894">
        <f t="shared" si="241"/>
        <v>-7.3963313037312042E-3</v>
      </c>
      <c r="R894">
        <f t="shared" si="241"/>
        <v>-4.9231482878617306E-3</v>
      </c>
      <c r="S894">
        <f t="shared" si="241"/>
        <v>1.4439699456000001</v>
      </c>
      <c r="T894">
        <f t="shared" si="241"/>
        <v>6.7254513899999993E-2</v>
      </c>
      <c r="U894">
        <f t="shared" si="241"/>
        <v>-0.27946776166400006</v>
      </c>
      <c r="V894">
        <f t="shared" si="241"/>
        <v>0.19657191401059121</v>
      </c>
      <c r="W894">
        <f t="shared" si="241"/>
        <v>-0.17339731838288575</v>
      </c>
      <c r="X894">
        <f t="shared" si="241"/>
        <v>-4.9874768221071591E-2</v>
      </c>
      <c r="Y894">
        <f t="shared" si="241"/>
        <v>-0.14084040599999997</v>
      </c>
      <c r="Z894">
        <f t="shared" si="241"/>
        <v>-0.51100833280000002</v>
      </c>
      <c r="AA894">
        <f t="shared" si="240"/>
        <v>-9.2513899999999996E-2</v>
      </c>
      <c r="AB894">
        <f t="shared" si="240"/>
        <v>-0.31462400000000007</v>
      </c>
      <c r="AC894">
        <f t="shared" si="240"/>
        <v>0.29448343159068652</v>
      </c>
      <c r="AD894">
        <f t="shared" si="240"/>
        <v>-0.10684065791562082</v>
      </c>
      <c r="AE894">
        <f t="shared" si="240"/>
        <v>-0.71527214080000012</v>
      </c>
      <c r="AF894">
        <f t="shared" si="240"/>
        <v>-0.69060858512032752</v>
      </c>
      <c r="AG894">
        <f t="shared" si="240"/>
        <v>0.27456464276684822</v>
      </c>
      <c r="AH894">
        <f t="shared" si="240"/>
        <v>1.9323796799999998E-3</v>
      </c>
      <c r="AI894">
        <f t="shared" si="240"/>
        <v>9.7403427405591148E-3</v>
      </c>
      <c r="AJ894">
        <f t="shared" si="240"/>
        <v>4.4357381293923449E-2</v>
      </c>
      <c r="AK894">
        <f t="shared" si="240"/>
        <v>6.1916200340405561E-4</v>
      </c>
      <c r="AL894">
        <f t="shared" si="240"/>
        <v>8.473233204084539E-2</v>
      </c>
      <c r="AM894">
        <f t="shared" si="240"/>
        <v>1.02352928</v>
      </c>
      <c r="AN894">
        <f t="shared" si="240"/>
        <v>1.5231173834858834E-2</v>
      </c>
      <c r="AO894">
        <f t="shared" si="240"/>
        <v>-1.2374110495941398E-2</v>
      </c>
      <c r="AP894">
        <f t="shared" si="237"/>
        <v>-1.0343941727597025E-2</v>
      </c>
      <c r="AQ894">
        <f t="shared" si="237"/>
        <v>-9.6698148671361242E-2</v>
      </c>
      <c r="AR894">
        <f t="shared" si="237"/>
        <v>4.5625952239310368E-2</v>
      </c>
      <c r="AS894">
        <f t="shared" si="237"/>
        <v>-0.50888438067121899</v>
      </c>
      <c r="AT894">
        <f t="shared" si="237"/>
        <v>-0.46916547772416012</v>
      </c>
      <c r="AU894">
        <f t="shared" si="237"/>
        <v>2.6953555148800006</v>
      </c>
      <c r="AV894">
        <f t="shared" si="237"/>
        <v>0.49353902912463338</v>
      </c>
      <c r="AW894">
        <f t="shared" si="237"/>
        <v>-0.72953995722752041</v>
      </c>
    </row>
    <row r="895" spans="1:49" x14ac:dyDescent="0.25">
      <c r="A895">
        <v>0.7</v>
      </c>
      <c r="B895">
        <v>7.9</v>
      </c>
      <c r="C895">
        <v>21.5</v>
      </c>
      <c r="D895">
        <v>0.4</v>
      </c>
      <c r="E895">
        <f t="shared" si="231"/>
        <v>0.61767634959046913</v>
      </c>
      <c r="F895" t="str">
        <f t="shared" si="232"/>
        <v/>
      </c>
      <c r="G895">
        <f t="shared" si="228"/>
        <v>-967121.836074305</v>
      </c>
      <c r="H895">
        <f t="shared" si="229"/>
        <v>-230179.40271064092</v>
      </c>
      <c r="I895">
        <f t="shared" si="233"/>
        <v>-8.3820667651373554E-2</v>
      </c>
      <c r="J895">
        <f t="shared" si="234"/>
        <v>-2.525278575468672E-3</v>
      </c>
      <c r="K895">
        <f t="shared" si="241"/>
        <v>5.3671799999999999E-2</v>
      </c>
      <c r="L895">
        <f t="shared" si="241"/>
        <v>-0.18675852096258563</v>
      </c>
      <c r="M895">
        <f t="shared" si="241"/>
        <v>0.173345</v>
      </c>
      <c r="N895">
        <f t="shared" si="241"/>
        <v>-2.8455198479157673E-2</v>
      </c>
      <c r="O895">
        <f t="shared" si="241"/>
        <v>-3.6126977152E-2</v>
      </c>
      <c r="P895">
        <f t="shared" si="241"/>
        <v>7.8462057813797892E-3</v>
      </c>
      <c r="Q895">
        <f t="shared" si="241"/>
        <v>-1.805744947200001E-6</v>
      </c>
      <c r="R895">
        <f t="shared" si="241"/>
        <v>-1.3522580844730638E-3</v>
      </c>
      <c r="S895">
        <f t="shared" si="241"/>
        <v>9.0248121600000009E-2</v>
      </c>
      <c r="T895">
        <f t="shared" si="241"/>
        <v>6.7254513899999993E-2</v>
      </c>
      <c r="U895">
        <f t="shared" si="241"/>
        <v>-4.3666837760000009E-3</v>
      </c>
      <c r="V895">
        <f t="shared" si="241"/>
        <v>5.0313049419377517E-2</v>
      </c>
      <c r="W895">
        <f t="shared" si="241"/>
        <v>-4.4381456490857667E-2</v>
      </c>
      <c r="X895">
        <f t="shared" si="241"/>
        <v>-5.2278030862109637E-2</v>
      </c>
      <c r="Y895">
        <f t="shared" si="241"/>
        <v>-0.14084040599999997</v>
      </c>
      <c r="Z895">
        <f t="shared" si="241"/>
        <v>-3.1938020800000001E-2</v>
      </c>
      <c r="AA895">
        <f t="shared" si="240"/>
        <v>-9.2513899999999996E-2</v>
      </c>
      <c r="AB895">
        <f t="shared" si="240"/>
        <v>-1.9664000000000004E-2</v>
      </c>
      <c r="AC895">
        <f t="shared" si="240"/>
        <v>7.5373735466663816E-2</v>
      </c>
      <c r="AD895">
        <f t="shared" si="240"/>
        <v>-0.11198887555894725</v>
      </c>
      <c r="AE895">
        <f t="shared" si="240"/>
        <v>-4.4704508800000008E-2</v>
      </c>
      <c r="AF895">
        <f t="shared" si="240"/>
        <v>-0.17676291166770292</v>
      </c>
      <c r="AG895">
        <f t="shared" si="240"/>
        <v>1.6758095872000014E-5</v>
      </c>
      <c r="AH895">
        <f t="shared" si="240"/>
        <v>4.8309491999999995E-4</v>
      </c>
      <c r="AI895">
        <f t="shared" si="240"/>
        <v>9.9704007046827436E-6</v>
      </c>
      <c r="AJ895">
        <f t="shared" si="240"/>
        <v>4.5413509419969245E-2</v>
      </c>
      <c r="AK895">
        <f t="shared" si="240"/>
        <v>2.6573024761855523E-6</v>
      </c>
      <c r="AL895">
        <f t="shared" si="240"/>
        <v>2.2203809799252149E-2</v>
      </c>
      <c r="AM895">
        <f t="shared" si="240"/>
        <v>0.25588232</v>
      </c>
      <c r="AN895">
        <f t="shared" si="240"/>
        <v>9.5177129095012837E-7</v>
      </c>
      <c r="AO895">
        <f t="shared" si="240"/>
        <v>-1.2668732174416195E-2</v>
      </c>
      <c r="AP895">
        <f t="shared" si="237"/>
        <v>-1.1364824302325952E-2</v>
      </c>
      <c r="AQ895">
        <f t="shared" si="237"/>
        <v>-6.3348524976384281E-3</v>
      </c>
      <c r="AR895">
        <f t="shared" si="237"/>
        <v>1.2240789954820114E-2</v>
      </c>
      <c r="AS895">
        <f t="shared" si="237"/>
        <v>-3.2562542215569076E-2</v>
      </c>
      <c r="AT895">
        <f t="shared" si="237"/>
        <v>-1.8326776473600005E-3</v>
      </c>
      <c r="AU895">
        <f t="shared" si="237"/>
        <v>4.2114929920000009E-2</v>
      </c>
      <c r="AV895">
        <f t="shared" si="237"/>
        <v>3.1580622399344102E-2</v>
      </c>
      <c r="AW895">
        <f t="shared" si="237"/>
        <v>-1.781103411200001E-4</v>
      </c>
    </row>
    <row r="896" spans="1:49" x14ac:dyDescent="0.25">
      <c r="A896">
        <v>0.7</v>
      </c>
      <c r="B896">
        <v>7.9</v>
      </c>
      <c r="C896">
        <v>21.5</v>
      </c>
      <c r="D896">
        <v>0.6</v>
      </c>
      <c r="E896">
        <f t="shared" si="231"/>
        <v>0.61767634959046913</v>
      </c>
      <c r="F896" t="str">
        <f t="shared" si="232"/>
        <v/>
      </c>
      <c r="G896">
        <f t="shared" si="228"/>
        <v>304647.53347622405</v>
      </c>
      <c r="H896">
        <f t="shared" si="229"/>
        <v>646614.06827850791</v>
      </c>
      <c r="I896">
        <f t="shared" si="233"/>
        <v>2.640387043474772E-2</v>
      </c>
      <c r="J896">
        <f t="shared" si="234"/>
        <v>7.0939477381173474E-3</v>
      </c>
      <c r="K896">
        <f t="shared" si="241"/>
        <v>5.3671799999999999E-2</v>
      </c>
      <c r="L896">
        <f t="shared" si="241"/>
        <v>-0.18675852096258563</v>
      </c>
      <c r="M896">
        <f t="shared" si="241"/>
        <v>0.26001749999999996</v>
      </c>
      <c r="N896">
        <f t="shared" si="241"/>
        <v>-2.8455198479157673E-2</v>
      </c>
      <c r="O896">
        <f t="shared" si="241"/>
        <v>-8.128569859199998E-2</v>
      </c>
      <c r="P896">
        <f t="shared" si="241"/>
        <v>1.1769308672069684E-2</v>
      </c>
      <c r="Q896">
        <f t="shared" si="241"/>
        <v>-2.0568563539199999E-5</v>
      </c>
      <c r="R896">
        <f t="shared" si="241"/>
        <v>-2.0283871267095955E-3</v>
      </c>
      <c r="S896">
        <f t="shared" si="241"/>
        <v>0.20305827359999998</v>
      </c>
      <c r="T896">
        <f t="shared" si="241"/>
        <v>6.7254513899999993E-2</v>
      </c>
      <c r="U896">
        <f t="shared" si="241"/>
        <v>-1.4737557743999999E-2</v>
      </c>
      <c r="V896">
        <f t="shared" si="241"/>
        <v>7.5469574129066269E-2</v>
      </c>
      <c r="W896">
        <f t="shared" si="241"/>
        <v>-6.6572184736286497E-2</v>
      </c>
      <c r="X896">
        <f t="shared" si="241"/>
        <v>-5.2278030862109637E-2</v>
      </c>
      <c r="Y896">
        <f t="shared" si="241"/>
        <v>-0.14084040599999997</v>
      </c>
      <c r="Z896">
        <f t="shared" si="241"/>
        <v>-7.1860546799999994E-2</v>
      </c>
      <c r="AA896">
        <f t="shared" si="240"/>
        <v>-9.2513899999999996E-2</v>
      </c>
      <c r="AB896">
        <f t="shared" si="240"/>
        <v>-4.4243999999999999E-2</v>
      </c>
      <c r="AC896">
        <f t="shared" si="240"/>
        <v>0.11306060319999572</v>
      </c>
      <c r="AD896">
        <f t="shared" si="240"/>
        <v>-0.11198887555894725</v>
      </c>
      <c r="AE896">
        <f t="shared" si="240"/>
        <v>-0.10058514479999998</v>
      </c>
      <c r="AF896">
        <f t="shared" si="240"/>
        <v>-0.26514436750155435</v>
      </c>
      <c r="AG896">
        <f t="shared" si="240"/>
        <v>2.86327778688E-4</v>
      </c>
      <c r="AH896">
        <f t="shared" si="240"/>
        <v>7.2464237999999984E-4</v>
      </c>
      <c r="AI896">
        <f t="shared" si="240"/>
        <v>7.5712730351184542E-5</v>
      </c>
      <c r="AJ896">
        <f t="shared" si="240"/>
        <v>4.5413509419969245E-2</v>
      </c>
      <c r="AK896">
        <f t="shared" si="240"/>
        <v>1.3452593785689352E-5</v>
      </c>
      <c r="AL896">
        <f t="shared" si="240"/>
        <v>3.3305714698878219E-2</v>
      </c>
      <c r="AM896">
        <f t="shared" si="240"/>
        <v>0.38382347999999999</v>
      </c>
      <c r="AN896">
        <f t="shared" si="240"/>
        <v>1.6261904791468194E-5</v>
      </c>
      <c r="AO896">
        <f t="shared" si="240"/>
        <v>-1.2668732174416195E-2</v>
      </c>
      <c r="AP896">
        <f t="shared" si="237"/>
        <v>-1.1364824302325952E-2</v>
      </c>
      <c r="AQ896">
        <f t="shared" si="237"/>
        <v>-1.4253418119686461E-2</v>
      </c>
      <c r="AR896">
        <f t="shared" si="237"/>
        <v>1.8361184932230171E-2</v>
      </c>
      <c r="AS896">
        <f t="shared" si="237"/>
        <v>-7.3265719985030398E-2</v>
      </c>
      <c r="AT896">
        <f t="shared" si="237"/>
        <v>-9.277930589759998E-3</v>
      </c>
      <c r="AU896">
        <f t="shared" si="237"/>
        <v>0.14213788848</v>
      </c>
      <c r="AV896">
        <f t="shared" si="237"/>
        <v>7.1056400398524219E-2</v>
      </c>
      <c r="AW896">
        <f t="shared" si="237"/>
        <v>-2.0287881043199998E-3</v>
      </c>
    </row>
    <row r="897" spans="1:49" x14ac:dyDescent="0.25">
      <c r="A897">
        <v>0.7</v>
      </c>
      <c r="B897">
        <v>7.9</v>
      </c>
      <c r="C897">
        <v>21.5</v>
      </c>
      <c r="D897">
        <v>0.8</v>
      </c>
      <c r="E897">
        <f t="shared" si="231"/>
        <v>0.61767634959046913</v>
      </c>
      <c r="F897">
        <f t="shared" si="232"/>
        <v>0.87868655646081262</v>
      </c>
      <c r="G897">
        <f t="shared" si="228"/>
        <v>1590150.420231506</v>
      </c>
      <c r="H897">
        <f t="shared" si="229"/>
        <v>1894132.8486819433</v>
      </c>
      <c r="I897">
        <f t="shared" si="233"/>
        <v>0.13781869555437939</v>
      </c>
      <c r="J897">
        <f t="shared" si="234"/>
        <v>2.0780369770447896E-2</v>
      </c>
      <c r="K897">
        <f t="shared" si="241"/>
        <v>5.3671799999999999E-2</v>
      </c>
      <c r="L897">
        <f t="shared" si="241"/>
        <v>-0.18675852096258563</v>
      </c>
      <c r="M897">
        <f t="shared" si="241"/>
        <v>0.34669</v>
      </c>
      <c r="N897">
        <f t="shared" si="241"/>
        <v>-2.8455198479157673E-2</v>
      </c>
      <c r="O897">
        <f t="shared" si="241"/>
        <v>-0.144507908608</v>
      </c>
      <c r="P897">
        <f t="shared" si="241"/>
        <v>1.5692411562759578E-2</v>
      </c>
      <c r="Q897">
        <f t="shared" si="241"/>
        <v>-1.1556767662080007E-4</v>
      </c>
      <c r="R897">
        <f t="shared" si="241"/>
        <v>-2.7045161689461276E-3</v>
      </c>
      <c r="S897">
        <f t="shared" si="241"/>
        <v>0.36099248640000003</v>
      </c>
      <c r="T897">
        <f t="shared" si="241"/>
        <v>6.7254513899999993E-2</v>
      </c>
      <c r="U897">
        <f t="shared" si="241"/>
        <v>-3.4933470208000007E-2</v>
      </c>
      <c r="V897">
        <f t="shared" si="241"/>
        <v>0.10062609883875503</v>
      </c>
      <c r="W897">
        <f t="shared" si="241"/>
        <v>-8.8762912981715333E-2</v>
      </c>
      <c r="X897">
        <f t="shared" si="241"/>
        <v>-5.2278030862109637E-2</v>
      </c>
      <c r="Y897">
        <f t="shared" si="241"/>
        <v>-0.14084040599999997</v>
      </c>
      <c r="Z897">
        <f t="shared" si="241"/>
        <v>-0.12775208320000001</v>
      </c>
      <c r="AA897">
        <f t="shared" si="240"/>
        <v>-9.2513899999999996E-2</v>
      </c>
      <c r="AB897">
        <f t="shared" si="240"/>
        <v>-7.8656000000000018E-2</v>
      </c>
      <c r="AC897">
        <f t="shared" si="240"/>
        <v>0.15074747093332763</v>
      </c>
      <c r="AD897">
        <f t="shared" si="240"/>
        <v>-0.11198887555894725</v>
      </c>
      <c r="AE897">
        <f t="shared" si="240"/>
        <v>-0.17881803520000003</v>
      </c>
      <c r="AF897">
        <f t="shared" si="240"/>
        <v>-0.35352582333540583</v>
      </c>
      <c r="AG897">
        <f t="shared" si="240"/>
        <v>2.1450362716160017E-3</v>
      </c>
      <c r="AH897">
        <f t="shared" si="240"/>
        <v>9.661898399999999E-4</v>
      </c>
      <c r="AI897">
        <f t="shared" si="240"/>
        <v>3.1905282254984779E-4</v>
      </c>
      <c r="AJ897">
        <f t="shared" si="240"/>
        <v>4.5413509419969245E-2</v>
      </c>
      <c r="AK897">
        <f t="shared" si="240"/>
        <v>4.2516839618968838E-5</v>
      </c>
      <c r="AL897">
        <f t="shared" si="240"/>
        <v>4.4407619598504297E-2</v>
      </c>
      <c r="AM897">
        <f t="shared" si="240"/>
        <v>0.51176463999999999</v>
      </c>
      <c r="AN897">
        <f t="shared" si="240"/>
        <v>1.2182672524161643E-4</v>
      </c>
      <c r="AO897">
        <f t="shared" si="240"/>
        <v>-1.2668732174416195E-2</v>
      </c>
      <c r="AP897">
        <f t="shared" si="237"/>
        <v>-1.1364824302325952E-2</v>
      </c>
      <c r="AQ897">
        <f t="shared" si="237"/>
        <v>-2.5339409990553712E-2</v>
      </c>
      <c r="AR897">
        <f t="shared" si="237"/>
        <v>2.4481579909640228E-2</v>
      </c>
      <c r="AS897">
        <f t="shared" si="237"/>
        <v>-0.13025016886227631</v>
      </c>
      <c r="AT897">
        <f t="shared" si="237"/>
        <v>-2.9322842357760007E-2</v>
      </c>
      <c r="AU897">
        <f t="shared" si="237"/>
        <v>0.33691943936000007</v>
      </c>
      <c r="AV897">
        <f t="shared" si="237"/>
        <v>0.12632248959737641</v>
      </c>
      <c r="AW897">
        <f t="shared" si="237"/>
        <v>-1.1399061831680006E-2</v>
      </c>
    </row>
    <row r="898" spans="1:49" x14ac:dyDescent="0.25">
      <c r="A898">
        <v>0.7</v>
      </c>
      <c r="B898">
        <v>7.9</v>
      </c>
      <c r="C898">
        <v>21.5</v>
      </c>
      <c r="D898">
        <v>1</v>
      </c>
      <c r="E898">
        <f t="shared" si="231"/>
        <v>0.61767634959046913</v>
      </c>
      <c r="F898" t="str">
        <f t="shared" si="232"/>
        <v/>
      </c>
      <c r="G898">
        <f t="shared" si="228"/>
        <v>2849822.3090805891</v>
      </c>
      <c r="H898">
        <f t="shared" si="229"/>
        <v>3620990.933906096</v>
      </c>
      <c r="I898">
        <f t="shared" si="233"/>
        <v>0.24699474225971366</v>
      </c>
      <c r="J898">
        <f t="shared" si="234"/>
        <v>3.972558239215835E-2</v>
      </c>
      <c r="K898">
        <f t="shared" si="241"/>
        <v>5.3671799999999999E-2</v>
      </c>
      <c r="L898">
        <f t="shared" si="241"/>
        <v>-0.18675852096258563</v>
      </c>
      <c r="M898">
        <f t="shared" si="241"/>
        <v>0.43336249999999998</v>
      </c>
      <c r="N898">
        <f t="shared" si="241"/>
        <v>-2.8455198479157673E-2</v>
      </c>
      <c r="O898">
        <f t="shared" si="241"/>
        <v>-0.22579360719999997</v>
      </c>
      <c r="P898">
        <f t="shared" si="241"/>
        <v>1.9615514453449473E-2</v>
      </c>
      <c r="Q898">
        <f t="shared" si="241"/>
        <v>-4.408557E-4</v>
      </c>
      <c r="R898">
        <f t="shared" si="241"/>
        <v>-3.3806452111826593E-3</v>
      </c>
      <c r="S898">
        <f t="shared" si="241"/>
        <v>0.56405075999999998</v>
      </c>
      <c r="T898">
        <f t="shared" si="241"/>
        <v>6.7254513899999993E-2</v>
      </c>
      <c r="U898">
        <f t="shared" si="241"/>
        <v>-6.8229433999999992E-2</v>
      </c>
      <c r="V898">
        <f t="shared" si="241"/>
        <v>0.1257826235484438</v>
      </c>
      <c r="W898">
        <f t="shared" si="241"/>
        <v>-0.11095364122714416</v>
      </c>
      <c r="X898">
        <f t="shared" si="241"/>
        <v>-5.2278030862109637E-2</v>
      </c>
      <c r="Y898">
        <f t="shared" si="241"/>
        <v>-0.14084040599999997</v>
      </c>
      <c r="Z898">
        <f t="shared" si="241"/>
        <v>-0.19961262999999999</v>
      </c>
      <c r="AA898">
        <f t="shared" si="240"/>
        <v>-9.2513899999999996E-2</v>
      </c>
      <c r="AB898">
        <f t="shared" si="240"/>
        <v>-0.1229</v>
      </c>
      <c r="AC898">
        <f t="shared" si="240"/>
        <v>0.18843433866665954</v>
      </c>
      <c r="AD898">
        <f t="shared" si="240"/>
        <v>-0.11198887555894725</v>
      </c>
      <c r="AE898">
        <f t="shared" si="240"/>
        <v>-0.27940317999999997</v>
      </c>
      <c r="AF898">
        <f t="shared" si="240"/>
        <v>-0.44190727916925726</v>
      </c>
      <c r="AG898">
        <f t="shared" si="240"/>
        <v>1.0228330000000001E-2</v>
      </c>
      <c r="AH898">
        <f t="shared" si="240"/>
        <v>1.2077372999999998E-3</v>
      </c>
      <c r="AI898">
        <f t="shared" si="240"/>
        <v>9.7367194381667364E-4</v>
      </c>
      <c r="AJ898">
        <f t="shared" si="240"/>
        <v>4.5413509419969245E-2</v>
      </c>
      <c r="AK898">
        <f t="shared" si="240"/>
        <v>1.038008779759981E-4</v>
      </c>
      <c r="AL898">
        <f t="shared" si="240"/>
        <v>5.5509524498130375E-2</v>
      </c>
      <c r="AM898">
        <f t="shared" si="240"/>
        <v>0.63970579999999999</v>
      </c>
      <c r="AN898">
        <f t="shared" si="240"/>
        <v>5.8091509457405257E-4</v>
      </c>
      <c r="AO898">
        <f t="shared" si="240"/>
        <v>-1.2668732174416195E-2</v>
      </c>
      <c r="AP898">
        <f t="shared" si="237"/>
        <v>-1.1364824302325952E-2</v>
      </c>
      <c r="AQ898">
        <f t="shared" si="237"/>
        <v>-3.9592828110240168E-2</v>
      </c>
      <c r="AR898">
        <f t="shared" si="237"/>
        <v>3.0601974887050284E-2</v>
      </c>
      <c r="AS898">
        <f t="shared" si="237"/>
        <v>-0.20351588884730668</v>
      </c>
      <c r="AT898">
        <f t="shared" si="237"/>
        <v>-7.1588970599999982E-2</v>
      </c>
      <c r="AU898">
        <f t="shared" si="237"/>
        <v>0.65804578000000002</v>
      </c>
      <c r="AV898">
        <f t="shared" si="237"/>
        <v>0.19737888999590061</v>
      </c>
      <c r="AW898">
        <f t="shared" ref="L898:AW905" si="242">AW$4*$A898^AW$1*$D898^AW$2*$E898^AW$3</f>
        <v>-4.3483969999999997E-2</v>
      </c>
    </row>
    <row r="899" spans="1:49" x14ac:dyDescent="0.25">
      <c r="A899">
        <v>0.7</v>
      </c>
      <c r="B899">
        <v>7.9</v>
      </c>
      <c r="C899">
        <v>21.5</v>
      </c>
      <c r="D899">
        <v>1.2</v>
      </c>
      <c r="E899">
        <f t="shared" si="231"/>
        <v>0.61767634959046913</v>
      </c>
      <c r="F899" t="str">
        <f t="shared" si="232"/>
        <v/>
      </c>
      <c r="G899">
        <f t="shared" si="228"/>
        <v>4042184.5002429564</v>
      </c>
      <c r="H899">
        <f t="shared" si="229"/>
        <v>5835023.7220019102</v>
      </c>
      <c r="I899">
        <f t="shared" si="233"/>
        <v>0.35033704228591794</v>
      </c>
      <c r="J899">
        <f t="shared" si="234"/>
        <v>6.4015547086314989E-2</v>
      </c>
      <c r="K899">
        <f t="shared" si="241"/>
        <v>5.3671799999999999E-2</v>
      </c>
      <c r="L899">
        <f t="shared" si="242"/>
        <v>-0.18675852096258563</v>
      </c>
      <c r="M899">
        <f t="shared" si="242"/>
        <v>0.52003499999999991</v>
      </c>
      <c r="N899">
        <f t="shared" si="242"/>
        <v>-2.8455198479157673E-2</v>
      </c>
      <c r="O899">
        <f t="shared" si="242"/>
        <v>-0.32514279436799992</v>
      </c>
      <c r="P899">
        <f t="shared" si="242"/>
        <v>2.3538617344139368E-2</v>
      </c>
      <c r="Q899">
        <f t="shared" si="242"/>
        <v>-1.3163880665087999E-3</v>
      </c>
      <c r="R899">
        <f t="shared" si="242"/>
        <v>-4.056774253419191E-3</v>
      </c>
      <c r="S899">
        <f t="shared" si="242"/>
        <v>0.81223309439999991</v>
      </c>
      <c r="T899">
        <f t="shared" si="242"/>
        <v>6.7254513899999993E-2</v>
      </c>
      <c r="U899">
        <f t="shared" si="242"/>
        <v>-0.11790046195199999</v>
      </c>
      <c r="V899">
        <f t="shared" si="242"/>
        <v>0.15093914825813254</v>
      </c>
      <c r="W899">
        <f t="shared" si="242"/>
        <v>-0.13314436947257299</v>
      </c>
      <c r="X899">
        <f t="shared" si="242"/>
        <v>-5.2278030862109637E-2</v>
      </c>
      <c r="Y899">
        <f t="shared" si="242"/>
        <v>-0.14084040599999997</v>
      </c>
      <c r="Z899">
        <f t="shared" si="242"/>
        <v>-0.28744218719999998</v>
      </c>
      <c r="AA899">
        <f t="shared" si="242"/>
        <v>-9.2513899999999996E-2</v>
      </c>
      <c r="AB899">
        <f t="shared" si="242"/>
        <v>-0.17697599999999999</v>
      </c>
      <c r="AC899">
        <f t="shared" si="242"/>
        <v>0.22612120639999145</v>
      </c>
      <c r="AD899">
        <f t="shared" si="242"/>
        <v>-0.11198887555894725</v>
      </c>
      <c r="AE899">
        <f t="shared" si="242"/>
        <v>-0.40234057919999994</v>
      </c>
      <c r="AF899">
        <f t="shared" si="242"/>
        <v>-0.53028873500310869</v>
      </c>
      <c r="AG899">
        <f t="shared" si="242"/>
        <v>3.6649955672064E-2</v>
      </c>
      <c r="AH899">
        <f t="shared" si="242"/>
        <v>1.4492847599999997E-3</v>
      </c>
      <c r="AI899">
        <f t="shared" si="242"/>
        <v>2.4228073712379053E-3</v>
      </c>
      <c r="AJ899">
        <f t="shared" si="242"/>
        <v>4.5413509419969245E-2</v>
      </c>
      <c r="AK899">
        <f t="shared" si="242"/>
        <v>2.1524150057102964E-4</v>
      </c>
      <c r="AL899">
        <f t="shared" si="242"/>
        <v>6.6611429397756439E-2</v>
      </c>
      <c r="AM899">
        <f t="shared" si="242"/>
        <v>0.76764695999999999</v>
      </c>
      <c r="AN899">
        <f t="shared" si="242"/>
        <v>2.0815238133079289E-3</v>
      </c>
      <c r="AO899">
        <f t="shared" si="242"/>
        <v>-1.2668732174416195E-2</v>
      </c>
      <c r="AP899">
        <f t="shared" si="242"/>
        <v>-1.1364824302325952E-2</v>
      </c>
      <c r="AQ899">
        <f t="shared" si="242"/>
        <v>-5.7013672478745843E-2</v>
      </c>
      <c r="AR899">
        <f t="shared" si="242"/>
        <v>3.6722369864460341E-2</v>
      </c>
      <c r="AS899">
        <f t="shared" si="242"/>
        <v>-0.29306287994012159</v>
      </c>
      <c r="AT899">
        <f t="shared" si="242"/>
        <v>-0.14844688943615997</v>
      </c>
      <c r="AU899">
        <f t="shared" si="242"/>
        <v>1.13710310784</v>
      </c>
      <c r="AV899">
        <f t="shared" si="242"/>
        <v>0.28422560159409688</v>
      </c>
      <c r="AW899">
        <f t="shared" si="242"/>
        <v>-0.12984243867647999</v>
      </c>
    </row>
    <row r="900" spans="1:49" x14ac:dyDescent="0.25">
      <c r="A900">
        <v>0.7</v>
      </c>
      <c r="B900">
        <v>7.9</v>
      </c>
      <c r="C900">
        <v>21.5</v>
      </c>
      <c r="D900">
        <v>1.4</v>
      </c>
      <c r="E900">
        <f t="shared" si="231"/>
        <v>0.61767634959046913</v>
      </c>
      <c r="F900" t="str">
        <f t="shared" si="232"/>
        <v/>
      </c>
      <c r="G900">
        <f t="shared" si="228"/>
        <v>5122789.3544506356</v>
      </c>
      <c r="H900">
        <f t="shared" si="229"/>
        <v>8427120.3113781083</v>
      </c>
      <c r="I900">
        <f t="shared" si="233"/>
        <v>0.44399330871318504</v>
      </c>
      <c r="J900">
        <f t="shared" si="234"/>
        <v>9.2453217466952065E-2</v>
      </c>
      <c r="K900">
        <f t="shared" si="241"/>
        <v>5.3671799999999999E-2</v>
      </c>
      <c r="L900">
        <f t="shared" si="242"/>
        <v>-0.18675852096258563</v>
      </c>
      <c r="M900">
        <f t="shared" si="242"/>
        <v>0.60670749999999996</v>
      </c>
      <c r="N900">
        <f t="shared" si="242"/>
        <v>-2.8455198479157673E-2</v>
      </c>
      <c r="O900">
        <f t="shared" si="242"/>
        <v>-0.44255547011199986</v>
      </c>
      <c r="P900">
        <f t="shared" si="242"/>
        <v>2.7461720234829259E-2</v>
      </c>
      <c r="Q900">
        <f t="shared" si="242"/>
        <v>-3.3194388639551987E-3</v>
      </c>
      <c r="R900">
        <f t="shared" si="242"/>
        <v>-4.7329032956557222E-3</v>
      </c>
      <c r="S900">
        <f t="shared" si="242"/>
        <v>1.1055394895999999</v>
      </c>
      <c r="T900">
        <f t="shared" si="242"/>
        <v>6.7254513899999993E-2</v>
      </c>
      <c r="U900">
        <f t="shared" si="242"/>
        <v>-0.18722156689599992</v>
      </c>
      <c r="V900">
        <f t="shared" si="242"/>
        <v>0.17609567296782128</v>
      </c>
      <c r="W900">
        <f t="shared" si="242"/>
        <v>-0.15533509771800183</v>
      </c>
      <c r="X900">
        <f t="shared" si="242"/>
        <v>-5.2278030862109637E-2</v>
      </c>
      <c r="Y900">
        <f t="shared" si="242"/>
        <v>-0.14084040599999997</v>
      </c>
      <c r="Z900">
        <f t="shared" si="242"/>
        <v>-0.39124075479999992</v>
      </c>
      <c r="AA900">
        <f t="shared" si="242"/>
        <v>-9.2513899999999996E-2</v>
      </c>
      <c r="AB900">
        <f t="shared" si="242"/>
        <v>-0.24088399999999996</v>
      </c>
      <c r="AC900">
        <f t="shared" si="242"/>
        <v>0.26380807413332336</v>
      </c>
      <c r="AD900">
        <f t="shared" si="242"/>
        <v>-0.11198887555894725</v>
      </c>
      <c r="AE900">
        <f t="shared" si="242"/>
        <v>-0.54763023279999989</v>
      </c>
      <c r="AF900">
        <f t="shared" si="242"/>
        <v>-0.61867019083696007</v>
      </c>
      <c r="AG900">
        <f t="shared" si="242"/>
        <v>0.10782041053683195</v>
      </c>
      <c r="AH900">
        <f t="shared" si="242"/>
        <v>1.6908322199999997E-3</v>
      </c>
      <c r="AI900">
        <f t="shared" si="242"/>
        <v>5.2366413951125852E-3</v>
      </c>
      <c r="AJ900">
        <f t="shared" si="242"/>
        <v>4.5413509419969245E-2</v>
      </c>
      <c r="AK900">
        <f t="shared" si="242"/>
        <v>3.987614528325942E-4</v>
      </c>
      <c r="AL900">
        <f t="shared" si="242"/>
        <v>7.7713334297382516E-2</v>
      </c>
      <c r="AM900">
        <f t="shared" si="242"/>
        <v>0.89558811999999988</v>
      </c>
      <c r="AN900">
        <f t="shared" si="242"/>
        <v>6.123629564554223E-3</v>
      </c>
      <c r="AO900">
        <f t="shared" si="242"/>
        <v>-1.2668732174416195E-2</v>
      </c>
      <c r="AP900">
        <f t="shared" si="242"/>
        <v>-1.1364824302325952E-2</v>
      </c>
      <c r="AQ900">
        <f t="shared" si="242"/>
        <v>-7.7601943096070714E-2</v>
      </c>
      <c r="AR900">
        <f t="shared" si="242"/>
        <v>4.2842764841870398E-2</v>
      </c>
      <c r="AS900">
        <f t="shared" si="242"/>
        <v>-0.39889114214072102</v>
      </c>
      <c r="AT900">
        <f t="shared" si="242"/>
        <v>-0.27501618945695983</v>
      </c>
      <c r="AU900">
        <f t="shared" si="242"/>
        <v>1.8056776203199996</v>
      </c>
      <c r="AV900">
        <f t="shared" si="242"/>
        <v>0.38686262439196512</v>
      </c>
      <c r="AW900">
        <f t="shared" si="242"/>
        <v>-0.32741411753791982</v>
      </c>
    </row>
    <row r="901" spans="1:49" x14ac:dyDescent="0.25">
      <c r="A901">
        <v>0.7</v>
      </c>
      <c r="B901">
        <v>7.9</v>
      </c>
      <c r="C901">
        <v>21.5</v>
      </c>
      <c r="D901">
        <v>1.6</v>
      </c>
      <c r="E901">
        <f t="shared" si="231"/>
        <v>0.61767634959046913</v>
      </c>
      <c r="F901" t="str">
        <f t="shared" si="232"/>
        <v/>
      </c>
      <c r="G901">
        <f t="shared" si="228"/>
        <v>6042931.1481707077</v>
      </c>
      <c r="H901">
        <f t="shared" si="229"/>
        <v>11168572.344863141</v>
      </c>
      <c r="I901">
        <f t="shared" si="233"/>
        <v>0.52374220549812234</v>
      </c>
      <c r="J901">
        <f t="shared" si="234"/>
        <v>0.12252945367361914</v>
      </c>
      <c r="K901">
        <f t="shared" si="241"/>
        <v>5.3671799999999999E-2</v>
      </c>
      <c r="L901">
        <f t="shared" si="242"/>
        <v>-0.18675852096258563</v>
      </c>
      <c r="M901">
        <f t="shared" si="242"/>
        <v>0.69338</v>
      </c>
      <c r="N901">
        <f t="shared" si="242"/>
        <v>-2.8455198479157673E-2</v>
      </c>
      <c r="O901">
        <f t="shared" si="242"/>
        <v>-0.57803163443200001</v>
      </c>
      <c r="P901">
        <f t="shared" si="242"/>
        <v>3.1384823125519157E-2</v>
      </c>
      <c r="Q901">
        <f t="shared" si="242"/>
        <v>-7.3963313037312042E-3</v>
      </c>
      <c r="R901">
        <f t="shared" si="242"/>
        <v>-5.4090323378922552E-3</v>
      </c>
      <c r="S901">
        <f t="shared" si="242"/>
        <v>1.4439699456000001</v>
      </c>
      <c r="T901">
        <f t="shared" si="242"/>
        <v>6.7254513899999993E-2</v>
      </c>
      <c r="U901">
        <f t="shared" si="242"/>
        <v>-0.27946776166400006</v>
      </c>
      <c r="V901">
        <f t="shared" si="242"/>
        <v>0.20125219767751007</v>
      </c>
      <c r="W901">
        <f t="shared" si="242"/>
        <v>-0.17752582596343067</v>
      </c>
      <c r="X901">
        <f t="shared" si="242"/>
        <v>-5.2278030862109637E-2</v>
      </c>
      <c r="Y901">
        <f t="shared" si="242"/>
        <v>-0.14084040599999997</v>
      </c>
      <c r="Z901">
        <f t="shared" si="242"/>
        <v>-0.51100833280000002</v>
      </c>
      <c r="AA901">
        <f t="shared" si="242"/>
        <v>-9.2513899999999996E-2</v>
      </c>
      <c r="AB901">
        <f t="shared" si="242"/>
        <v>-0.31462400000000007</v>
      </c>
      <c r="AC901">
        <f t="shared" si="242"/>
        <v>0.30149494186665526</v>
      </c>
      <c r="AD901">
        <f t="shared" si="242"/>
        <v>-0.11198887555894725</v>
      </c>
      <c r="AE901">
        <f t="shared" si="242"/>
        <v>-0.71527214080000012</v>
      </c>
      <c r="AF901">
        <f t="shared" si="242"/>
        <v>-0.70705164667081166</v>
      </c>
      <c r="AG901">
        <f t="shared" si="242"/>
        <v>0.27456464276684822</v>
      </c>
      <c r="AH901">
        <f t="shared" si="242"/>
        <v>1.9323796799999998E-3</v>
      </c>
      <c r="AI901">
        <f t="shared" si="242"/>
        <v>1.0209690321595129E-2</v>
      </c>
      <c r="AJ901">
        <f t="shared" si="242"/>
        <v>4.5413509419969245E-2</v>
      </c>
      <c r="AK901">
        <f t="shared" si="242"/>
        <v>6.802694339035014E-4</v>
      </c>
      <c r="AL901">
        <f t="shared" si="242"/>
        <v>8.8815239197008594E-2</v>
      </c>
      <c r="AM901">
        <f t="shared" si="242"/>
        <v>1.02352928</v>
      </c>
      <c r="AN901">
        <f t="shared" si="242"/>
        <v>1.5593820830926903E-2</v>
      </c>
      <c r="AO901">
        <f t="shared" si="242"/>
        <v>-1.2668732174416195E-2</v>
      </c>
      <c r="AP901">
        <f t="shared" si="242"/>
        <v>-1.1364824302325952E-2</v>
      </c>
      <c r="AQ901">
        <f t="shared" si="242"/>
        <v>-0.10135763996221485</v>
      </c>
      <c r="AR901">
        <f t="shared" si="242"/>
        <v>4.8963159819280455E-2</v>
      </c>
      <c r="AS901">
        <f t="shared" si="242"/>
        <v>-0.52100067544910522</v>
      </c>
      <c r="AT901">
        <f t="shared" si="242"/>
        <v>-0.46916547772416012</v>
      </c>
      <c r="AU901">
        <f t="shared" si="242"/>
        <v>2.6953555148800006</v>
      </c>
      <c r="AV901">
        <f t="shared" si="242"/>
        <v>0.50528995838950563</v>
      </c>
      <c r="AW901">
        <f t="shared" si="242"/>
        <v>-0.72953995722752041</v>
      </c>
    </row>
    <row r="902" spans="1:49" x14ac:dyDescent="0.25">
      <c r="A902">
        <v>0.7</v>
      </c>
      <c r="B902">
        <v>7.9</v>
      </c>
      <c r="C902">
        <v>22</v>
      </c>
      <c r="D902">
        <v>0.4</v>
      </c>
      <c r="E902">
        <f t="shared" si="231"/>
        <v>0.63204091586001476</v>
      </c>
      <c r="F902" t="str">
        <f t="shared" si="232"/>
        <v/>
      </c>
      <c r="G902">
        <f t="shared" ref="G902:G965" si="243">I902*1025*$B$2^2*B902^4</f>
        <v>-1054510.3660918523</v>
      </c>
      <c r="H902">
        <f t="shared" ref="H902:H965" si="244">J902*1025*$B$2^2*B902^5</f>
        <v>-288167.01860156306</v>
      </c>
      <c r="I902">
        <f t="shared" si="233"/>
        <v>-9.1394651257075243E-2</v>
      </c>
      <c r="J902">
        <f t="shared" si="234"/>
        <v>-3.1614557586892578E-3</v>
      </c>
      <c r="K902">
        <f t="shared" si="241"/>
        <v>5.3671799999999999E-2</v>
      </c>
      <c r="L902">
        <f t="shared" si="242"/>
        <v>-0.19110174238032013</v>
      </c>
      <c r="M902">
        <f t="shared" si="242"/>
        <v>0.173345</v>
      </c>
      <c r="N902">
        <f t="shared" si="242"/>
        <v>-2.9794085589858965E-2</v>
      </c>
      <c r="O902">
        <f t="shared" si="242"/>
        <v>-3.6126977152E-2</v>
      </c>
      <c r="P902">
        <f t="shared" si="242"/>
        <v>8.4064446310520517E-3</v>
      </c>
      <c r="Q902">
        <f t="shared" si="242"/>
        <v>-1.805744947200001E-6</v>
      </c>
      <c r="R902">
        <f t="shared" si="242"/>
        <v>-1.4825060357070059E-3</v>
      </c>
      <c r="S902">
        <f t="shared" si="242"/>
        <v>9.0248121600000009E-2</v>
      </c>
      <c r="T902">
        <f t="shared" si="242"/>
        <v>6.7254513899999993E-2</v>
      </c>
      <c r="U902">
        <f t="shared" si="242"/>
        <v>-4.3666837760000009E-3</v>
      </c>
      <c r="V902">
        <f t="shared" si="242"/>
        <v>5.1483120336107212E-2</v>
      </c>
      <c r="W902">
        <f t="shared" si="242"/>
        <v>-4.5413583385993876E-2</v>
      </c>
      <c r="X902">
        <f t="shared" si="242"/>
        <v>-5.4737840859407354E-2</v>
      </c>
      <c r="Y902">
        <f t="shared" si="242"/>
        <v>-0.14084040599999997</v>
      </c>
      <c r="Z902">
        <f t="shared" si="242"/>
        <v>-3.1938020800000001E-2</v>
      </c>
      <c r="AA902">
        <f t="shared" si="242"/>
        <v>-9.2513899999999996E-2</v>
      </c>
      <c r="AB902">
        <f t="shared" si="242"/>
        <v>-1.9664000000000004E-2</v>
      </c>
      <c r="AC902">
        <f t="shared" si="242"/>
        <v>7.7126613035655975E-2</v>
      </c>
      <c r="AD902">
        <f t="shared" si="242"/>
        <v>-0.11725822773505774</v>
      </c>
      <c r="AE902">
        <f t="shared" si="242"/>
        <v>-4.4704508800000008E-2</v>
      </c>
      <c r="AF902">
        <f t="shared" si="242"/>
        <v>-0.18087367705532387</v>
      </c>
      <c r="AG902">
        <f t="shared" si="242"/>
        <v>1.6758095872000014E-5</v>
      </c>
      <c r="AH902">
        <f t="shared" si="242"/>
        <v>4.8309491999999995E-4</v>
      </c>
      <c r="AI902">
        <f t="shared" si="242"/>
        <v>1.0439532592896583E-5</v>
      </c>
      <c r="AJ902">
        <f t="shared" si="242"/>
        <v>4.6469637546015033E-2</v>
      </c>
      <c r="AK902">
        <f t="shared" si="242"/>
        <v>2.9132508097959356E-6</v>
      </c>
      <c r="AL902">
        <f t="shared" si="242"/>
        <v>2.324855368921154E-2</v>
      </c>
      <c r="AM902">
        <f t="shared" si="242"/>
        <v>0.25588232</v>
      </c>
      <c r="AN902">
        <f t="shared" si="242"/>
        <v>9.7390550701873581E-7</v>
      </c>
      <c r="AO902">
        <f t="shared" si="242"/>
        <v>-1.2963353852890986E-2</v>
      </c>
      <c r="AP902">
        <f t="shared" si="242"/>
        <v>-1.2459471173739169E-2</v>
      </c>
      <c r="AQ902">
        <f t="shared" si="242"/>
        <v>-6.6329228963915576E-3</v>
      </c>
      <c r="AR902">
        <f t="shared" si="242"/>
        <v>1.3114813180114905E-2</v>
      </c>
      <c r="AS902">
        <f t="shared" si="242"/>
        <v>-3.3319810639186952E-2</v>
      </c>
      <c r="AT902">
        <f t="shared" si="242"/>
        <v>-1.8326776473600005E-3</v>
      </c>
      <c r="AU902">
        <f t="shared" si="242"/>
        <v>4.2114929920000009E-2</v>
      </c>
      <c r="AV902">
        <f t="shared" si="242"/>
        <v>3.2315055478398608E-2</v>
      </c>
      <c r="AW902">
        <f t="shared" si="242"/>
        <v>-1.781103411200001E-4</v>
      </c>
    </row>
    <row r="903" spans="1:49" x14ac:dyDescent="0.25">
      <c r="A903">
        <v>0.7</v>
      </c>
      <c r="B903">
        <v>7.9</v>
      </c>
      <c r="C903">
        <v>22</v>
      </c>
      <c r="D903">
        <v>0.6</v>
      </c>
      <c r="E903">
        <f t="shared" ref="E903:E966" si="245">C903*0.514443*(1-$B$1)/$B$2/B903</f>
        <v>0.63204091586001476</v>
      </c>
      <c r="F903" t="str">
        <f t="shared" ref="F903:F966" si="246">IF(AND($E$1&gt;H903,$E$1&lt;H904),($E$1-H903)/(H904-H903)*0.2+D903,"")</f>
        <v/>
      </c>
      <c r="G903">
        <f t="shared" si="243"/>
        <v>220535.41653209881</v>
      </c>
      <c r="H903">
        <f t="shared" si="244"/>
        <v>583009.75246956304</v>
      </c>
      <c r="I903">
        <f t="shared" ref="I903:I966" si="247">SUM(K903:Z903)</f>
        <v>1.9113854289061913E-2</v>
      </c>
      <c r="J903">
        <f t="shared" ref="J903:J966" si="248">0.1*SUM(AA903:AW903)</f>
        <v>6.3961502196244096E-3</v>
      </c>
      <c r="K903">
        <f t="shared" si="241"/>
        <v>5.3671799999999999E-2</v>
      </c>
      <c r="L903">
        <f t="shared" si="242"/>
        <v>-0.19110174238032013</v>
      </c>
      <c r="M903">
        <f t="shared" si="242"/>
        <v>0.26001749999999996</v>
      </c>
      <c r="N903">
        <f t="shared" si="242"/>
        <v>-2.9794085589858965E-2</v>
      </c>
      <c r="O903">
        <f t="shared" si="242"/>
        <v>-8.128569859199998E-2</v>
      </c>
      <c r="P903">
        <f t="shared" si="242"/>
        <v>1.2609666946578077E-2</v>
      </c>
      <c r="Q903">
        <f t="shared" si="242"/>
        <v>-2.0568563539199999E-5</v>
      </c>
      <c r="R903">
        <f t="shared" si="242"/>
        <v>-2.2237590535605085E-3</v>
      </c>
      <c r="S903">
        <f t="shared" si="242"/>
        <v>0.20305827359999998</v>
      </c>
      <c r="T903">
        <f t="shared" si="242"/>
        <v>6.7254513899999993E-2</v>
      </c>
      <c r="U903">
        <f t="shared" si="242"/>
        <v>-1.4737557743999999E-2</v>
      </c>
      <c r="V903">
        <f t="shared" si="242"/>
        <v>7.7224680504160814E-2</v>
      </c>
      <c r="W903">
        <f t="shared" si="242"/>
        <v>-6.8120375078990811E-2</v>
      </c>
      <c r="X903">
        <f t="shared" si="242"/>
        <v>-5.4737840859407354E-2</v>
      </c>
      <c r="Y903">
        <f t="shared" si="242"/>
        <v>-0.14084040599999997</v>
      </c>
      <c r="Z903">
        <f t="shared" si="242"/>
        <v>-7.1860546799999994E-2</v>
      </c>
      <c r="AA903">
        <f t="shared" si="242"/>
        <v>-9.2513899999999996E-2</v>
      </c>
      <c r="AB903">
        <f t="shared" si="242"/>
        <v>-4.4243999999999999E-2</v>
      </c>
      <c r="AC903">
        <f t="shared" si="242"/>
        <v>0.11568991955348397</v>
      </c>
      <c r="AD903">
        <f t="shared" si="242"/>
        <v>-0.11725822773505774</v>
      </c>
      <c r="AE903">
        <f t="shared" si="242"/>
        <v>-0.10058514479999998</v>
      </c>
      <c r="AF903">
        <f t="shared" si="242"/>
        <v>-0.27131051558298575</v>
      </c>
      <c r="AG903">
        <f t="shared" si="242"/>
        <v>2.86327778688E-4</v>
      </c>
      <c r="AH903">
        <f t="shared" si="242"/>
        <v>7.2464237999999984E-4</v>
      </c>
      <c r="AI903">
        <f t="shared" si="242"/>
        <v>7.9275200627308375E-5</v>
      </c>
      <c r="AJ903">
        <f t="shared" si="242"/>
        <v>4.6469637546015033E-2</v>
      </c>
      <c r="AK903">
        <f t="shared" si="242"/>
        <v>1.4748332224591916E-5</v>
      </c>
      <c r="AL903">
        <f t="shared" si="242"/>
        <v>3.487283053381731E-2</v>
      </c>
      <c r="AM903">
        <f t="shared" si="242"/>
        <v>0.38382347999999999</v>
      </c>
      <c r="AN903">
        <f t="shared" si="242"/>
        <v>1.6640088623827915E-5</v>
      </c>
      <c r="AO903">
        <f t="shared" si="242"/>
        <v>-1.2963353852890986E-2</v>
      </c>
      <c r="AP903">
        <f t="shared" si="242"/>
        <v>-1.2459471173739169E-2</v>
      </c>
      <c r="AQ903">
        <f t="shared" si="242"/>
        <v>-1.4924076516881003E-2</v>
      </c>
      <c r="AR903">
        <f t="shared" si="242"/>
        <v>1.9672219770172358E-2</v>
      </c>
      <c r="AS903">
        <f t="shared" si="242"/>
        <v>-7.4969573938170622E-2</v>
      </c>
      <c r="AT903">
        <f t="shared" si="242"/>
        <v>-9.277930589759998E-3</v>
      </c>
      <c r="AU903">
        <f t="shared" si="242"/>
        <v>0.14213788848</v>
      </c>
      <c r="AV903">
        <f t="shared" si="242"/>
        <v>7.270887482639686E-2</v>
      </c>
      <c r="AW903">
        <f t="shared" si="242"/>
        <v>-2.0287881043199998E-3</v>
      </c>
    </row>
    <row r="904" spans="1:49" x14ac:dyDescent="0.25">
      <c r="A904">
        <v>0.7</v>
      </c>
      <c r="B904">
        <v>7.9</v>
      </c>
      <c r="C904">
        <v>22</v>
      </c>
      <c r="D904">
        <v>0.8</v>
      </c>
      <c r="E904">
        <f t="shared" si="245"/>
        <v>0.63204091586001476</v>
      </c>
      <c r="F904">
        <f t="shared" si="246"/>
        <v>0.88727196235875494</v>
      </c>
      <c r="G904">
        <f t="shared" si="243"/>
        <v>1509314.7163608025</v>
      </c>
      <c r="H904">
        <f t="shared" si="244"/>
        <v>1823560.6432504649</v>
      </c>
      <c r="I904">
        <f t="shared" si="247"/>
        <v>0.13081264686870944</v>
      </c>
      <c r="J904">
        <f t="shared" si="248"/>
        <v>2.0006128129792848E-2</v>
      </c>
      <c r="K904">
        <f t="shared" si="241"/>
        <v>5.3671799999999999E-2</v>
      </c>
      <c r="L904">
        <f t="shared" si="242"/>
        <v>-0.19110174238032013</v>
      </c>
      <c r="M904">
        <f t="shared" si="242"/>
        <v>0.34669</v>
      </c>
      <c r="N904">
        <f t="shared" si="242"/>
        <v>-2.9794085589858965E-2</v>
      </c>
      <c r="O904">
        <f t="shared" si="242"/>
        <v>-0.144507908608</v>
      </c>
      <c r="P904">
        <f t="shared" si="242"/>
        <v>1.6812889262104103E-2</v>
      </c>
      <c r="Q904">
        <f t="shared" si="242"/>
        <v>-1.1556767662080007E-4</v>
      </c>
      <c r="R904">
        <f t="shared" si="242"/>
        <v>-2.9650120714140118E-3</v>
      </c>
      <c r="S904">
        <f t="shared" si="242"/>
        <v>0.36099248640000003</v>
      </c>
      <c r="T904">
        <f t="shared" si="242"/>
        <v>6.7254513899999993E-2</v>
      </c>
      <c r="U904">
        <f t="shared" si="242"/>
        <v>-3.4933470208000007E-2</v>
      </c>
      <c r="V904">
        <f t="shared" si="242"/>
        <v>0.10296624067221442</v>
      </c>
      <c r="W904">
        <f t="shared" si="242"/>
        <v>-9.0827166771987752E-2</v>
      </c>
      <c r="X904">
        <f t="shared" si="242"/>
        <v>-5.4737840859407354E-2</v>
      </c>
      <c r="Y904">
        <f t="shared" si="242"/>
        <v>-0.14084040599999997</v>
      </c>
      <c r="Z904">
        <f t="shared" si="242"/>
        <v>-0.12775208320000001</v>
      </c>
      <c r="AA904">
        <f t="shared" si="242"/>
        <v>-9.2513899999999996E-2</v>
      </c>
      <c r="AB904">
        <f t="shared" si="242"/>
        <v>-7.8656000000000018E-2</v>
      </c>
      <c r="AC904">
        <f t="shared" si="242"/>
        <v>0.15425322607131195</v>
      </c>
      <c r="AD904">
        <f t="shared" si="242"/>
        <v>-0.11725822773505774</v>
      </c>
      <c r="AE904">
        <f t="shared" si="242"/>
        <v>-0.17881803520000003</v>
      </c>
      <c r="AF904">
        <f t="shared" si="242"/>
        <v>-0.36174735411064773</v>
      </c>
      <c r="AG904">
        <f t="shared" si="242"/>
        <v>2.1450362716160017E-3</v>
      </c>
      <c r="AH904">
        <f t="shared" si="242"/>
        <v>9.661898399999999E-4</v>
      </c>
      <c r="AI904">
        <f t="shared" si="242"/>
        <v>3.3406504297269065E-4</v>
      </c>
      <c r="AJ904">
        <f t="shared" si="242"/>
        <v>4.6469637546015033E-2</v>
      </c>
      <c r="AK904">
        <f t="shared" si="242"/>
        <v>4.6612012956734969E-5</v>
      </c>
      <c r="AL904">
        <f t="shared" si="242"/>
        <v>4.649710737842308E-2</v>
      </c>
      <c r="AM904">
        <f t="shared" si="242"/>
        <v>0.51176463999999999</v>
      </c>
      <c r="AN904">
        <f t="shared" si="242"/>
        <v>1.2465990489839818E-4</v>
      </c>
      <c r="AO904">
        <f t="shared" si="242"/>
        <v>-1.2963353852890986E-2</v>
      </c>
      <c r="AP904">
        <f t="shared" si="242"/>
        <v>-1.2459471173739169E-2</v>
      </c>
      <c r="AQ904">
        <f t="shared" si="242"/>
        <v>-2.6531691585566231E-2</v>
      </c>
      <c r="AR904">
        <f t="shared" si="242"/>
        <v>2.622962636022981E-2</v>
      </c>
      <c r="AS904">
        <f t="shared" si="242"/>
        <v>-0.13327924255674781</v>
      </c>
      <c r="AT904">
        <f t="shared" si="242"/>
        <v>-2.9322842357760007E-2</v>
      </c>
      <c r="AU904">
        <f t="shared" si="242"/>
        <v>0.33691943936000007</v>
      </c>
      <c r="AV904">
        <f t="shared" si="242"/>
        <v>0.12926022191359443</v>
      </c>
      <c r="AW904">
        <f t="shared" si="242"/>
        <v>-1.1399061831680006E-2</v>
      </c>
    </row>
    <row r="905" spans="1:49" x14ac:dyDescent="0.25">
      <c r="A905">
        <v>0.7</v>
      </c>
      <c r="B905">
        <v>7.9</v>
      </c>
      <c r="C905">
        <v>22</v>
      </c>
      <c r="D905">
        <v>1</v>
      </c>
      <c r="E905">
        <f t="shared" si="245"/>
        <v>0.63204091586001476</v>
      </c>
      <c r="F905" t="str">
        <f t="shared" si="246"/>
        <v/>
      </c>
      <c r="G905">
        <f t="shared" si="243"/>
        <v>2772263.0182833057</v>
      </c>
      <c r="H905">
        <f t="shared" si="244"/>
        <v>3542267.926266537</v>
      </c>
      <c r="I905">
        <f t="shared" si="247"/>
        <v>0.24027266103405945</v>
      </c>
      <c r="J905">
        <f t="shared" si="248"/>
        <v>3.8861918996356846E-2</v>
      </c>
      <c r="K905">
        <f t="shared" si="241"/>
        <v>5.3671799999999999E-2</v>
      </c>
      <c r="L905">
        <f t="shared" si="242"/>
        <v>-0.19110174238032013</v>
      </c>
      <c r="M905">
        <f t="shared" si="242"/>
        <v>0.43336249999999998</v>
      </c>
      <c r="N905">
        <f t="shared" si="242"/>
        <v>-2.9794085589858965E-2</v>
      </c>
      <c r="O905">
        <f t="shared" si="242"/>
        <v>-0.22579360719999997</v>
      </c>
      <c r="P905">
        <f t="shared" si="242"/>
        <v>2.1016111577630128E-2</v>
      </c>
      <c r="Q905">
        <f t="shared" si="242"/>
        <v>-4.408557E-4</v>
      </c>
      <c r="R905">
        <f t="shared" si="242"/>
        <v>-3.7062650892675146E-3</v>
      </c>
      <c r="S905">
        <f t="shared" si="242"/>
        <v>0.56405075999999998</v>
      </c>
      <c r="T905">
        <f t="shared" si="242"/>
        <v>6.7254513899999993E-2</v>
      </c>
      <c r="U905">
        <f t="shared" si="242"/>
        <v>-6.8229433999999992E-2</v>
      </c>
      <c r="V905">
        <f t="shared" si="242"/>
        <v>0.12870780084026803</v>
      </c>
      <c r="W905">
        <f t="shared" si="242"/>
        <v>-0.11353395846498469</v>
      </c>
      <c r="X905">
        <f t="shared" si="242"/>
        <v>-5.4737840859407354E-2</v>
      </c>
      <c r="Y905">
        <f t="shared" si="242"/>
        <v>-0.14084040599999997</v>
      </c>
      <c r="Z905">
        <f t="shared" si="242"/>
        <v>-0.19961262999999999</v>
      </c>
      <c r="AA905">
        <f t="shared" si="242"/>
        <v>-9.2513899999999996E-2</v>
      </c>
      <c r="AB905">
        <f t="shared" si="242"/>
        <v>-0.1229</v>
      </c>
      <c r="AC905">
        <f t="shared" si="242"/>
        <v>0.19281653258913994</v>
      </c>
      <c r="AD905">
        <f t="shared" si="242"/>
        <v>-0.11725822773505774</v>
      </c>
      <c r="AE905">
        <f t="shared" si="242"/>
        <v>-0.27940317999999997</v>
      </c>
      <c r="AF905">
        <f t="shared" si="242"/>
        <v>-0.45218419263830961</v>
      </c>
      <c r="AG905">
        <f t="shared" si="242"/>
        <v>1.0228330000000001E-2</v>
      </c>
      <c r="AH905">
        <f t="shared" si="242"/>
        <v>1.2077372999999998E-3</v>
      </c>
      <c r="AI905">
        <f t="shared" si="242"/>
        <v>1.0194856047750563E-3</v>
      </c>
      <c r="AJ905">
        <f t="shared" si="242"/>
        <v>4.6469637546015033E-2</v>
      </c>
      <c r="AK905">
        <f t="shared" si="242"/>
        <v>1.1379885975765369E-4</v>
      </c>
      <c r="AL905">
        <f t="shared" ref="AL905:AW940" si="249">AL$4*$A905^AL$1*$D905^AL$2*$E905^AL$3</f>
        <v>5.812138422302885E-2</v>
      </c>
      <c r="AM905">
        <f t="shared" si="249"/>
        <v>0.63970579999999999</v>
      </c>
      <c r="AN905">
        <f t="shared" si="249"/>
        <v>5.9442474793623961E-4</v>
      </c>
      <c r="AO905">
        <f t="shared" si="249"/>
        <v>-1.2963353852890986E-2</v>
      </c>
      <c r="AP905">
        <f t="shared" si="249"/>
        <v>-1.2459471173739169E-2</v>
      </c>
      <c r="AQ905">
        <f t="shared" si="249"/>
        <v>-4.1455768102447228E-2</v>
      </c>
      <c r="AR905">
        <f t="shared" si="249"/>
        <v>3.2787032950287259E-2</v>
      </c>
      <c r="AS905">
        <f t="shared" si="249"/>
        <v>-0.20824881649491839</v>
      </c>
      <c r="AT905">
        <f t="shared" si="249"/>
        <v>-7.1588970599999982E-2</v>
      </c>
      <c r="AU905">
        <f t="shared" si="249"/>
        <v>0.65804578000000002</v>
      </c>
      <c r="AV905">
        <f t="shared" si="249"/>
        <v>0.20196909673999128</v>
      </c>
      <c r="AW905">
        <f t="shared" si="249"/>
        <v>-4.3483969999999997E-2</v>
      </c>
    </row>
    <row r="906" spans="1:49" x14ac:dyDescent="0.25">
      <c r="A906">
        <v>0.7</v>
      </c>
      <c r="B906">
        <v>7.9</v>
      </c>
      <c r="C906">
        <v>22</v>
      </c>
      <c r="D906">
        <v>1.2</v>
      </c>
      <c r="E906">
        <f t="shared" si="245"/>
        <v>0.63204091586001476</v>
      </c>
      <c r="F906" t="str">
        <f t="shared" si="246"/>
        <v/>
      </c>
      <c r="G906">
        <f t="shared" si="243"/>
        <v>3967901.6225190968</v>
      </c>
      <c r="H906">
        <f t="shared" si="244"/>
        <v>5747292.9508227659</v>
      </c>
      <c r="I906">
        <f t="shared" si="247"/>
        <v>0.34389892852027976</v>
      </c>
      <c r="J906">
        <f t="shared" si="248"/>
        <v>6.3053060285762547E-2</v>
      </c>
      <c r="K906">
        <f t="shared" si="241"/>
        <v>5.3671799999999999E-2</v>
      </c>
      <c r="L906">
        <f t="shared" si="241"/>
        <v>-0.19110174238032013</v>
      </c>
      <c r="M906">
        <f t="shared" si="241"/>
        <v>0.52003499999999991</v>
      </c>
      <c r="N906">
        <f t="shared" si="241"/>
        <v>-2.9794085589858965E-2</v>
      </c>
      <c r="O906">
        <f t="shared" si="241"/>
        <v>-0.32514279436799992</v>
      </c>
      <c r="P906">
        <f t="shared" si="241"/>
        <v>2.5219333893156153E-2</v>
      </c>
      <c r="Q906">
        <f t="shared" si="241"/>
        <v>-1.3163880665087999E-3</v>
      </c>
      <c r="R906">
        <f t="shared" si="241"/>
        <v>-4.447518107121017E-3</v>
      </c>
      <c r="S906">
        <f t="shared" si="241"/>
        <v>0.81223309439999991</v>
      </c>
      <c r="T906">
        <f t="shared" si="241"/>
        <v>6.7254513899999993E-2</v>
      </c>
      <c r="U906">
        <f t="shared" si="241"/>
        <v>-0.11790046195199999</v>
      </c>
      <c r="V906">
        <f t="shared" si="241"/>
        <v>0.15444936100832163</v>
      </c>
      <c r="W906">
        <f t="shared" si="241"/>
        <v>-0.13624075015798162</v>
      </c>
      <c r="X906">
        <f t="shared" si="241"/>
        <v>-5.4737840859407354E-2</v>
      </c>
      <c r="Y906">
        <f t="shared" si="241"/>
        <v>-0.14084040599999997</v>
      </c>
      <c r="Z906">
        <f t="shared" si="241"/>
        <v>-0.28744218719999998</v>
      </c>
      <c r="AA906">
        <f t="shared" ref="AA906:AP969" si="250">AA$4*$A906^AA$1*$D906^AA$2*$E906^AA$3</f>
        <v>-9.2513899999999996E-2</v>
      </c>
      <c r="AB906">
        <f t="shared" si="250"/>
        <v>-0.17697599999999999</v>
      </c>
      <c r="AC906">
        <f t="shared" si="250"/>
        <v>0.23137983910696794</v>
      </c>
      <c r="AD906">
        <f t="shared" si="250"/>
        <v>-0.11725822773505774</v>
      </c>
      <c r="AE906">
        <f t="shared" si="250"/>
        <v>-0.40234057919999994</v>
      </c>
      <c r="AF906">
        <f t="shared" si="250"/>
        <v>-0.54262103116597149</v>
      </c>
      <c r="AG906">
        <f t="shared" si="250"/>
        <v>3.6649955672064E-2</v>
      </c>
      <c r="AH906">
        <f t="shared" si="250"/>
        <v>1.4492847599999997E-3</v>
      </c>
      <c r="AI906">
        <f t="shared" si="250"/>
        <v>2.536806420073868E-3</v>
      </c>
      <c r="AJ906">
        <f t="shared" si="250"/>
        <v>4.6469637546015033E-2</v>
      </c>
      <c r="AK906">
        <f t="shared" si="250"/>
        <v>2.3597331559347065E-4</v>
      </c>
      <c r="AL906">
        <f t="shared" si="250"/>
        <v>6.9745661067634621E-2</v>
      </c>
      <c r="AM906">
        <f t="shared" si="250"/>
        <v>0.76764695999999999</v>
      </c>
      <c r="AN906">
        <f t="shared" si="250"/>
        <v>2.1299313438499731E-3</v>
      </c>
      <c r="AO906">
        <f t="shared" si="250"/>
        <v>-1.2963353852890986E-2</v>
      </c>
      <c r="AP906">
        <f t="shared" si="250"/>
        <v>-1.2459471173739169E-2</v>
      </c>
      <c r="AQ906">
        <f t="shared" si="249"/>
        <v>-5.9696306067524012E-2</v>
      </c>
      <c r="AR906">
        <f t="shared" si="249"/>
        <v>3.9344439540344715E-2</v>
      </c>
      <c r="AS906">
        <f t="shared" si="249"/>
        <v>-0.29987829575268249</v>
      </c>
      <c r="AT906">
        <f t="shared" si="249"/>
        <v>-0.14844688943615997</v>
      </c>
      <c r="AU906">
        <f t="shared" si="249"/>
        <v>1.13710310784</v>
      </c>
      <c r="AV906">
        <f t="shared" si="249"/>
        <v>0.29083549930558744</v>
      </c>
      <c r="AW906">
        <f t="shared" si="249"/>
        <v>-0.12984243867647999</v>
      </c>
    </row>
    <row r="907" spans="1:49" x14ac:dyDescent="0.25">
      <c r="A907">
        <v>0.7</v>
      </c>
      <c r="B907">
        <v>7.9</v>
      </c>
      <c r="C907">
        <v>22</v>
      </c>
      <c r="D907">
        <v>1.4</v>
      </c>
      <c r="E907">
        <f t="shared" si="245"/>
        <v>0.63204091586001476</v>
      </c>
      <c r="F907" t="str">
        <f t="shared" si="246"/>
        <v/>
      </c>
      <c r="G907">
        <f t="shared" si="243"/>
        <v>5051782.8898001984</v>
      </c>
      <c r="H907">
        <f t="shared" si="244"/>
        <v>8330106.5647486867</v>
      </c>
      <c r="I907">
        <f t="shared" si="247"/>
        <v>0.43783916240756277</v>
      </c>
      <c r="J907">
        <f t="shared" si="248"/>
        <v>9.1388887935272833E-2</v>
      </c>
      <c r="K907">
        <f t="shared" si="241"/>
        <v>5.3671799999999999E-2</v>
      </c>
      <c r="L907">
        <f t="shared" si="241"/>
        <v>-0.19110174238032013</v>
      </c>
      <c r="M907">
        <f t="shared" si="241"/>
        <v>0.60670749999999996</v>
      </c>
      <c r="N907">
        <f t="shared" si="241"/>
        <v>-2.9794085589858965E-2</v>
      </c>
      <c r="O907">
        <f t="shared" si="241"/>
        <v>-0.44255547011199986</v>
      </c>
      <c r="P907">
        <f t="shared" si="241"/>
        <v>2.9422556208682175E-2</v>
      </c>
      <c r="Q907">
        <f t="shared" si="241"/>
        <v>-3.3194388639551987E-3</v>
      </c>
      <c r="R907">
        <f t="shared" si="241"/>
        <v>-5.1887711249745195E-3</v>
      </c>
      <c r="S907">
        <f t="shared" ref="S907:AH922" si="251">S$4*$A907^S$1*$D907^S$2*$E907^S$3</f>
        <v>1.1055394895999999</v>
      </c>
      <c r="T907">
        <f t="shared" si="251"/>
        <v>6.7254513899999993E-2</v>
      </c>
      <c r="U907">
        <f t="shared" si="251"/>
        <v>-0.18722156689599992</v>
      </c>
      <c r="V907">
        <f t="shared" si="251"/>
        <v>0.18019092117637522</v>
      </c>
      <c r="W907">
        <f t="shared" si="251"/>
        <v>-0.15894754185097856</v>
      </c>
      <c r="X907">
        <f t="shared" si="251"/>
        <v>-5.4737840859407354E-2</v>
      </c>
      <c r="Y907">
        <f t="shared" si="251"/>
        <v>-0.14084040599999997</v>
      </c>
      <c r="Z907">
        <f t="shared" si="251"/>
        <v>-0.39124075479999992</v>
      </c>
      <c r="AA907">
        <f t="shared" si="251"/>
        <v>-9.2513899999999996E-2</v>
      </c>
      <c r="AB907">
        <f t="shared" si="251"/>
        <v>-0.24088399999999996</v>
      </c>
      <c r="AC907">
        <f t="shared" si="251"/>
        <v>0.26994314562479593</v>
      </c>
      <c r="AD907">
        <f t="shared" si="251"/>
        <v>-0.11725822773505774</v>
      </c>
      <c r="AE907">
        <f t="shared" si="251"/>
        <v>-0.54763023279999989</v>
      </c>
      <c r="AF907">
        <f t="shared" si="251"/>
        <v>-0.63305786969363331</v>
      </c>
      <c r="AG907">
        <f t="shared" si="251"/>
        <v>0.10782041053683195</v>
      </c>
      <c r="AH907">
        <f t="shared" si="251"/>
        <v>1.6908322199999997E-3</v>
      </c>
      <c r="AI907">
        <f t="shared" si="250"/>
        <v>5.4830382590253966E-3</v>
      </c>
      <c r="AJ907">
        <f t="shared" si="250"/>
        <v>4.6469637546015033E-2</v>
      </c>
      <c r="AK907">
        <f t="shared" si="250"/>
        <v>4.3716969964500225E-4</v>
      </c>
      <c r="AL907">
        <f t="shared" si="250"/>
        <v>8.1369937912240384E-2</v>
      </c>
      <c r="AM907">
        <f t="shared" si="250"/>
        <v>0.89558811999999988</v>
      </c>
      <c r="AN907">
        <f t="shared" si="250"/>
        <v>6.2660395544275752E-3</v>
      </c>
      <c r="AO907">
        <f t="shared" si="250"/>
        <v>-1.2963353852890986E-2</v>
      </c>
      <c r="AP907">
        <f t="shared" si="250"/>
        <v>-1.2459471173739169E-2</v>
      </c>
      <c r="AQ907">
        <f t="shared" si="249"/>
        <v>-8.1253305480796553E-2</v>
      </c>
      <c r="AR907">
        <f t="shared" si="249"/>
        <v>4.5901846130402164E-2</v>
      </c>
      <c r="AS907">
        <f t="shared" si="249"/>
        <v>-0.40816768033003997</v>
      </c>
      <c r="AT907">
        <f t="shared" si="249"/>
        <v>-0.27501618945695983</v>
      </c>
      <c r="AU907">
        <f t="shared" si="249"/>
        <v>1.8056776203199996</v>
      </c>
      <c r="AV907">
        <f t="shared" si="249"/>
        <v>0.39585942961038278</v>
      </c>
      <c r="AW907">
        <f t="shared" si="249"/>
        <v>-0.32741411753791982</v>
      </c>
    </row>
    <row r="908" spans="1:49" x14ac:dyDescent="0.25">
      <c r="A908">
        <v>0.7</v>
      </c>
      <c r="B908">
        <v>7.9</v>
      </c>
      <c r="C908">
        <v>22</v>
      </c>
      <c r="D908">
        <v>1.6</v>
      </c>
      <c r="E908">
        <f t="shared" si="245"/>
        <v>0.63204091586001476</v>
      </c>
      <c r="F908" t="str">
        <f t="shared" si="246"/>
        <v/>
      </c>
      <c r="G908">
        <f t="shared" si="243"/>
        <v>5975201.096593692</v>
      </c>
      <c r="H908">
        <f t="shared" si="244"/>
        <v>11062975.802733587</v>
      </c>
      <c r="I908">
        <f t="shared" si="247"/>
        <v>0.51787202665251597</v>
      </c>
      <c r="J908">
        <f t="shared" si="248"/>
        <v>0.12137096302526795</v>
      </c>
      <c r="K908">
        <f t="shared" ref="K908:Z923" si="252">K$4*$A908^K$1*$D908^K$2*$E908^K$3</f>
        <v>5.3671799999999999E-2</v>
      </c>
      <c r="L908">
        <f t="shared" si="252"/>
        <v>-0.19110174238032013</v>
      </c>
      <c r="M908">
        <f t="shared" si="252"/>
        <v>0.69338</v>
      </c>
      <c r="N908">
        <f t="shared" si="252"/>
        <v>-2.9794085589858965E-2</v>
      </c>
      <c r="O908">
        <f t="shared" si="252"/>
        <v>-0.57803163443200001</v>
      </c>
      <c r="P908">
        <f t="shared" si="252"/>
        <v>3.3625778524208207E-2</v>
      </c>
      <c r="Q908">
        <f t="shared" si="252"/>
        <v>-7.3963313037312042E-3</v>
      </c>
      <c r="R908">
        <f t="shared" si="252"/>
        <v>-5.9300241428280236E-3</v>
      </c>
      <c r="S908">
        <f t="shared" si="252"/>
        <v>1.4439699456000001</v>
      </c>
      <c r="T908">
        <f t="shared" si="252"/>
        <v>6.7254513899999993E-2</v>
      </c>
      <c r="U908">
        <f t="shared" si="252"/>
        <v>-0.27946776166400006</v>
      </c>
      <c r="V908">
        <f t="shared" si="252"/>
        <v>0.20593248134442885</v>
      </c>
      <c r="W908">
        <f t="shared" si="252"/>
        <v>-0.1816543335439755</v>
      </c>
      <c r="X908">
        <f t="shared" si="252"/>
        <v>-5.4737840859407354E-2</v>
      </c>
      <c r="Y908">
        <f t="shared" si="252"/>
        <v>-0.14084040599999997</v>
      </c>
      <c r="Z908">
        <f t="shared" si="252"/>
        <v>-0.51100833280000002</v>
      </c>
      <c r="AA908">
        <f t="shared" si="251"/>
        <v>-9.2513899999999996E-2</v>
      </c>
      <c r="AB908">
        <f t="shared" si="251"/>
        <v>-0.31462400000000007</v>
      </c>
      <c r="AC908">
        <f t="shared" si="251"/>
        <v>0.3085064521426239</v>
      </c>
      <c r="AD908">
        <f t="shared" si="251"/>
        <v>-0.11725822773505774</v>
      </c>
      <c r="AE908">
        <f t="shared" si="251"/>
        <v>-0.71527214080000012</v>
      </c>
      <c r="AF908">
        <f t="shared" si="251"/>
        <v>-0.72349470822129547</v>
      </c>
      <c r="AG908">
        <f t="shared" si="251"/>
        <v>0.27456464276684822</v>
      </c>
      <c r="AH908">
        <f t="shared" si="251"/>
        <v>1.9323796799999998E-3</v>
      </c>
      <c r="AI908">
        <f t="shared" si="250"/>
        <v>1.0690081375126101E-2</v>
      </c>
      <c r="AJ908">
        <f t="shared" si="250"/>
        <v>4.6469637546015033E-2</v>
      </c>
      <c r="AK908">
        <f t="shared" si="250"/>
        <v>7.457922073077595E-4</v>
      </c>
      <c r="AL908">
        <f t="shared" si="250"/>
        <v>9.2994214756846161E-2</v>
      </c>
      <c r="AM908">
        <f t="shared" si="250"/>
        <v>1.02352928</v>
      </c>
      <c r="AN908">
        <f t="shared" si="250"/>
        <v>1.5956467826994968E-2</v>
      </c>
      <c r="AO908">
        <f t="shared" si="250"/>
        <v>-1.2963353852890986E-2</v>
      </c>
      <c r="AP908">
        <f t="shared" si="250"/>
        <v>-1.2459471173739169E-2</v>
      </c>
      <c r="AQ908">
        <f t="shared" si="249"/>
        <v>-0.10612676634226492</v>
      </c>
      <c r="AR908">
        <f t="shared" si="249"/>
        <v>5.245925272045962E-2</v>
      </c>
      <c r="AS908">
        <f t="shared" si="249"/>
        <v>-0.53311697022699123</v>
      </c>
      <c r="AT908">
        <f t="shared" si="249"/>
        <v>-0.46916547772416012</v>
      </c>
      <c r="AU908">
        <f t="shared" si="249"/>
        <v>2.6953555148800006</v>
      </c>
      <c r="AV908">
        <f t="shared" si="249"/>
        <v>0.51704088765437772</v>
      </c>
      <c r="AW908">
        <f t="shared" si="249"/>
        <v>-0.72953995722752041</v>
      </c>
    </row>
    <row r="909" spans="1:49" x14ac:dyDescent="0.25">
      <c r="A909">
        <v>0.7</v>
      </c>
      <c r="B909">
        <v>7.9</v>
      </c>
      <c r="C909">
        <v>22.5</v>
      </c>
      <c r="D909">
        <v>0.4</v>
      </c>
      <c r="E909">
        <f t="shared" si="245"/>
        <v>0.64640548212956062</v>
      </c>
      <c r="F909" t="str">
        <f t="shared" si="246"/>
        <v/>
      </c>
      <c r="G909">
        <f t="shared" si="243"/>
        <v>-1142711.8998491869</v>
      </c>
      <c r="H909">
        <f t="shared" si="244"/>
        <v>-347435.57122001785</v>
      </c>
      <c r="I909">
        <f t="shared" si="247"/>
        <v>-9.903909808026426E-2</v>
      </c>
      <c r="J909">
        <f t="shared" si="248"/>
        <v>-3.8116859893870566E-3</v>
      </c>
      <c r="K909">
        <f t="shared" si="252"/>
        <v>5.3671799999999999E-2</v>
      </c>
      <c r="L909">
        <f t="shared" si="252"/>
        <v>-0.1954449637980547</v>
      </c>
      <c r="M909">
        <f t="shared" si="252"/>
        <v>0.173345</v>
      </c>
      <c r="N909">
        <f t="shared" si="252"/>
        <v>-3.1163751714599383E-2</v>
      </c>
      <c r="O909">
        <f t="shared" si="252"/>
        <v>-3.6126977152E-2</v>
      </c>
      <c r="P909">
        <f t="shared" si="252"/>
        <v>8.9927365116056809E-3</v>
      </c>
      <c r="Q909">
        <f t="shared" si="252"/>
        <v>-1.805744947200001E-6</v>
      </c>
      <c r="R909">
        <f t="shared" si="252"/>
        <v>-1.6219438650106729E-3</v>
      </c>
      <c r="S909">
        <f t="shared" si="252"/>
        <v>9.0248121600000009E-2</v>
      </c>
      <c r="T909">
        <f t="shared" si="252"/>
        <v>6.7254513899999993E-2</v>
      </c>
      <c r="U909">
        <f t="shared" si="252"/>
        <v>-4.3666837760000009E-3</v>
      </c>
      <c r="V909">
        <f t="shared" si="252"/>
        <v>5.2653191252836927E-2</v>
      </c>
      <c r="W909">
        <f t="shared" si="252"/>
        <v>-4.6445710281130106E-2</v>
      </c>
      <c r="X909">
        <f t="shared" si="252"/>
        <v>-5.7254198212964832E-2</v>
      </c>
      <c r="Y909">
        <f t="shared" si="252"/>
        <v>-0.14084040599999997</v>
      </c>
      <c r="Z909">
        <f t="shared" si="252"/>
        <v>-3.1938020800000001E-2</v>
      </c>
      <c r="AA909">
        <f t="shared" si="251"/>
        <v>-9.2513899999999996E-2</v>
      </c>
      <c r="AB909">
        <f t="shared" si="251"/>
        <v>-1.9664000000000004E-2</v>
      </c>
      <c r="AC909">
        <f t="shared" si="251"/>
        <v>7.8879490604648175E-2</v>
      </c>
      <c r="AD909">
        <f t="shared" si="251"/>
        <v>-0.12264871444395245</v>
      </c>
      <c r="AE909">
        <f t="shared" si="251"/>
        <v>-4.4704508800000008E-2</v>
      </c>
      <c r="AF909">
        <f t="shared" si="251"/>
        <v>-0.18498444244294487</v>
      </c>
      <c r="AG909">
        <f t="shared" si="251"/>
        <v>1.6758095872000014E-5</v>
      </c>
      <c r="AH909">
        <f t="shared" si="251"/>
        <v>4.8309491999999995E-4</v>
      </c>
      <c r="AI909">
        <f t="shared" si="250"/>
        <v>1.0919449122218792E-5</v>
      </c>
      <c r="AJ909">
        <f t="shared" si="250"/>
        <v>4.7525765672060835E-2</v>
      </c>
      <c r="AK909">
        <f t="shared" si="250"/>
        <v>3.187258037659511E-6</v>
      </c>
      <c r="AL909">
        <f t="shared" si="250"/>
        <v>2.4317314680089554E-2</v>
      </c>
      <c r="AM909">
        <f t="shared" si="250"/>
        <v>0.25588232</v>
      </c>
      <c r="AN909">
        <f t="shared" si="250"/>
        <v>9.9603972308734336E-7</v>
      </c>
      <c r="AO909">
        <f t="shared" si="250"/>
        <v>-1.3257975531365783E-2</v>
      </c>
      <c r="AP909">
        <f t="shared" si="250"/>
        <v>-1.3631352820689278E-2</v>
      </c>
      <c r="AQ909">
        <f t="shared" si="249"/>
        <v>-6.9378454882194759E-3</v>
      </c>
      <c r="AR909">
        <f t="shared" si="249"/>
        <v>1.4029481487579487E-2</v>
      </c>
      <c r="AS909">
        <f t="shared" si="249"/>
        <v>-3.4077079062804841E-2</v>
      </c>
      <c r="AT909">
        <f t="shared" si="249"/>
        <v>-1.8326776473600005E-3</v>
      </c>
      <c r="AU909">
        <f t="shared" si="249"/>
        <v>4.2114929920000009E-2</v>
      </c>
      <c r="AV909">
        <f t="shared" si="249"/>
        <v>3.3049488557453127E-2</v>
      </c>
      <c r="AW909">
        <f t="shared" si="249"/>
        <v>-1.781103411200001E-4</v>
      </c>
    </row>
    <row r="910" spans="1:49" x14ac:dyDescent="0.25">
      <c r="A910">
        <v>0.7</v>
      </c>
      <c r="B910">
        <v>7.9</v>
      </c>
      <c r="C910">
        <v>22.5</v>
      </c>
      <c r="D910">
        <v>0.6</v>
      </c>
      <c r="E910">
        <f t="shared" si="245"/>
        <v>0.64640548212956062</v>
      </c>
      <c r="F910" t="str">
        <f t="shared" si="246"/>
        <v/>
      </c>
      <c r="G910">
        <f t="shared" si="243"/>
        <v>135707.57927342065</v>
      </c>
      <c r="H910">
        <f t="shared" si="244"/>
        <v>518342.44279841572</v>
      </c>
      <c r="I910">
        <f t="shared" si="247"/>
        <v>1.1761806502294567E-2</v>
      </c>
      <c r="J910">
        <f t="shared" si="248"/>
        <v>5.6866906862228263E-3</v>
      </c>
      <c r="K910">
        <f t="shared" si="252"/>
        <v>5.3671799999999999E-2</v>
      </c>
      <c r="L910">
        <f t="shared" si="252"/>
        <v>-0.1954449637980547</v>
      </c>
      <c r="M910">
        <f t="shared" si="252"/>
        <v>0.26001749999999996</v>
      </c>
      <c r="N910">
        <f t="shared" si="252"/>
        <v>-3.1163751714599383E-2</v>
      </c>
      <c r="O910">
        <f t="shared" si="252"/>
        <v>-8.128569859199998E-2</v>
      </c>
      <c r="P910">
        <f t="shared" si="252"/>
        <v>1.3489104767408522E-2</v>
      </c>
      <c r="Q910">
        <f t="shared" si="252"/>
        <v>-2.0568563539199999E-5</v>
      </c>
      <c r="R910">
        <f t="shared" si="252"/>
        <v>-2.4329157975160093E-3</v>
      </c>
      <c r="S910">
        <f t="shared" si="252"/>
        <v>0.20305827359999998</v>
      </c>
      <c r="T910">
        <f t="shared" si="252"/>
        <v>6.7254513899999993E-2</v>
      </c>
      <c r="U910">
        <f t="shared" si="252"/>
        <v>-1.4737557743999999E-2</v>
      </c>
      <c r="V910">
        <f t="shared" si="252"/>
        <v>7.8979786879255387E-2</v>
      </c>
      <c r="W910">
        <f t="shared" si="252"/>
        <v>-6.9668565421695167E-2</v>
      </c>
      <c r="X910">
        <f t="shared" si="252"/>
        <v>-5.7254198212964832E-2</v>
      </c>
      <c r="Y910">
        <f t="shared" si="252"/>
        <v>-0.14084040599999997</v>
      </c>
      <c r="Z910">
        <f t="shared" si="252"/>
        <v>-7.1860546799999994E-2</v>
      </c>
      <c r="AA910">
        <f t="shared" si="251"/>
        <v>-9.2513899999999996E-2</v>
      </c>
      <c r="AB910">
        <f t="shared" si="251"/>
        <v>-4.4243999999999999E-2</v>
      </c>
      <c r="AC910">
        <f t="shared" si="251"/>
        <v>0.11831923590697224</v>
      </c>
      <c r="AD910">
        <f t="shared" si="251"/>
        <v>-0.12264871444395245</v>
      </c>
      <c r="AE910">
        <f t="shared" si="251"/>
        <v>-0.10058514479999998</v>
      </c>
      <c r="AF910">
        <f t="shared" si="251"/>
        <v>-0.27747666366441731</v>
      </c>
      <c r="AG910">
        <f t="shared" si="251"/>
        <v>2.86327778688E-4</v>
      </c>
      <c r="AH910">
        <f t="shared" si="251"/>
        <v>7.2464237999999984E-4</v>
      </c>
      <c r="AI910">
        <f t="shared" si="250"/>
        <v>8.2919566771848905E-5</v>
      </c>
      <c r="AJ910">
        <f t="shared" si="250"/>
        <v>4.7525765672060835E-2</v>
      </c>
      <c r="AK910">
        <f t="shared" si="250"/>
        <v>1.6135493815651267E-5</v>
      </c>
      <c r="AL910">
        <f t="shared" si="250"/>
        <v>3.6475972020134327E-2</v>
      </c>
      <c r="AM910">
        <f t="shared" si="250"/>
        <v>0.38382347999999999</v>
      </c>
      <c r="AN910">
        <f t="shared" si="250"/>
        <v>1.7018272456187642E-5</v>
      </c>
      <c r="AO910">
        <f t="shared" si="250"/>
        <v>-1.3257975531365783E-2</v>
      </c>
      <c r="AP910">
        <f t="shared" si="250"/>
        <v>-1.3631352820689278E-2</v>
      </c>
      <c r="AQ910">
        <f t="shared" si="249"/>
        <v>-1.5610152348493819E-2</v>
      </c>
      <c r="AR910">
        <f t="shared" si="249"/>
        <v>2.1044222231369231E-2</v>
      </c>
      <c r="AS910">
        <f t="shared" si="249"/>
        <v>-7.6673427891310875E-2</v>
      </c>
      <c r="AT910">
        <f t="shared" si="249"/>
        <v>-9.277930589759998E-3</v>
      </c>
      <c r="AU910">
        <f t="shared" si="249"/>
        <v>0.14213788848</v>
      </c>
      <c r="AV910">
        <f t="shared" si="249"/>
        <v>7.4361349254269515E-2</v>
      </c>
      <c r="AW910">
        <f t="shared" si="249"/>
        <v>-2.0287881043199998E-3</v>
      </c>
    </row>
    <row r="911" spans="1:49" x14ac:dyDescent="0.25">
      <c r="A911">
        <v>0.7</v>
      </c>
      <c r="B911">
        <v>7.9</v>
      </c>
      <c r="C911">
        <v>22.5</v>
      </c>
      <c r="D911">
        <v>0.8</v>
      </c>
      <c r="E911">
        <f t="shared" si="245"/>
        <v>0.64640548212956062</v>
      </c>
      <c r="F911">
        <f t="shared" si="246"/>
        <v>0.89603207507485716</v>
      </c>
      <c r="G911">
        <f t="shared" si="243"/>
        <v>1427860.5756007829</v>
      </c>
      <c r="H911">
        <f t="shared" si="244"/>
        <v>1752115.040596429</v>
      </c>
      <c r="I911">
        <f t="shared" si="247"/>
        <v>0.12375299811836396</v>
      </c>
      <c r="J911">
        <f t="shared" si="248"/>
        <v>1.9222304522775801E-2</v>
      </c>
      <c r="K911">
        <f t="shared" si="252"/>
        <v>5.3671799999999999E-2</v>
      </c>
      <c r="L911">
        <f t="shared" si="252"/>
        <v>-0.1954449637980547</v>
      </c>
      <c r="M911">
        <f t="shared" si="252"/>
        <v>0.34669</v>
      </c>
      <c r="N911">
        <f t="shared" si="252"/>
        <v>-3.1163751714599383E-2</v>
      </c>
      <c r="O911">
        <f t="shared" si="252"/>
        <v>-0.144507908608</v>
      </c>
      <c r="P911">
        <f t="shared" si="252"/>
        <v>1.7985473023211362E-2</v>
      </c>
      <c r="Q911">
        <f t="shared" si="252"/>
        <v>-1.1556767662080007E-4</v>
      </c>
      <c r="R911">
        <f t="shared" si="252"/>
        <v>-3.2438877300213459E-3</v>
      </c>
      <c r="S911">
        <f t="shared" si="252"/>
        <v>0.36099248640000003</v>
      </c>
      <c r="T911">
        <f t="shared" si="252"/>
        <v>6.7254513899999993E-2</v>
      </c>
      <c r="U911">
        <f t="shared" si="252"/>
        <v>-3.4933470208000007E-2</v>
      </c>
      <c r="V911">
        <f t="shared" si="252"/>
        <v>0.10530638250567385</v>
      </c>
      <c r="W911">
        <f t="shared" si="252"/>
        <v>-9.2891420562260213E-2</v>
      </c>
      <c r="X911">
        <f t="shared" si="252"/>
        <v>-5.7254198212964832E-2</v>
      </c>
      <c r="Y911">
        <f t="shared" si="252"/>
        <v>-0.14084040599999997</v>
      </c>
      <c r="Z911">
        <f t="shared" si="252"/>
        <v>-0.12775208320000001</v>
      </c>
      <c r="AA911">
        <f t="shared" si="251"/>
        <v>-9.2513899999999996E-2</v>
      </c>
      <c r="AB911">
        <f t="shared" si="251"/>
        <v>-7.8656000000000018E-2</v>
      </c>
      <c r="AC911">
        <f t="shared" si="251"/>
        <v>0.15775898120929635</v>
      </c>
      <c r="AD911">
        <f t="shared" si="251"/>
        <v>-0.12264871444395245</v>
      </c>
      <c r="AE911">
        <f t="shared" si="251"/>
        <v>-0.17881803520000003</v>
      </c>
      <c r="AF911">
        <f t="shared" si="251"/>
        <v>-0.36996888488588975</v>
      </c>
      <c r="AG911">
        <f t="shared" si="251"/>
        <v>2.1450362716160017E-3</v>
      </c>
      <c r="AH911">
        <f t="shared" si="251"/>
        <v>9.661898399999999E-4</v>
      </c>
      <c r="AI911">
        <f t="shared" si="250"/>
        <v>3.4942237191100135E-4</v>
      </c>
      <c r="AJ911">
        <f t="shared" si="250"/>
        <v>4.7525765672060835E-2</v>
      </c>
      <c r="AK911">
        <f t="shared" si="250"/>
        <v>5.0996128602552175E-5</v>
      </c>
      <c r="AL911">
        <f t="shared" si="250"/>
        <v>4.8634629360179107E-2</v>
      </c>
      <c r="AM911">
        <f t="shared" si="250"/>
        <v>0.51176463999999999</v>
      </c>
      <c r="AN911">
        <f t="shared" si="250"/>
        <v>1.2749308455517995E-4</v>
      </c>
      <c r="AO911">
        <f t="shared" si="250"/>
        <v>-1.3257975531365783E-2</v>
      </c>
      <c r="AP911">
        <f t="shared" si="250"/>
        <v>-1.3631352820689278E-2</v>
      </c>
      <c r="AQ911">
        <f t="shared" si="249"/>
        <v>-2.7751381952877904E-2</v>
      </c>
      <c r="AR911">
        <f t="shared" si="249"/>
        <v>2.8058962975158974E-2</v>
      </c>
      <c r="AS911">
        <f t="shared" si="249"/>
        <v>-0.13630831625121936</v>
      </c>
      <c r="AT911">
        <f t="shared" si="249"/>
        <v>-2.9322842357760007E-2</v>
      </c>
      <c r="AU911">
        <f t="shared" si="249"/>
        <v>0.33691943936000007</v>
      </c>
      <c r="AV911">
        <f t="shared" si="249"/>
        <v>0.13219795422981251</v>
      </c>
      <c r="AW911">
        <f t="shared" si="249"/>
        <v>-1.1399061831680006E-2</v>
      </c>
    </row>
    <row r="912" spans="1:49" x14ac:dyDescent="0.25">
      <c r="A912">
        <v>0.7</v>
      </c>
      <c r="B912">
        <v>7.9</v>
      </c>
      <c r="C912">
        <v>22.5</v>
      </c>
      <c r="D912">
        <v>1</v>
      </c>
      <c r="E912">
        <f t="shared" si="245"/>
        <v>0.64640548212956062</v>
      </c>
      <c r="F912" t="str">
        <f t="shared" si="246"/>
        <v/>
      </c>
      <c r="G912">
        <f t="shared" si="243"/>
        <v>2694182.574021942</v>
      </c>
      <c r="H912">
        <f t="shared" si="244"/>
        <v>3462835.9399609803</v>
      </c>
      <c r="I912">
        <f t="shared" si="247"/>
        <v>0.23350541132013561</v>
      </c>
      <c r="J912">
        <f t="shared" si="248"/>
        <v>3.7990477456140044E-2</v>
      </c>
      <c r="K912">
        <f t="shared" si="252"/>
        <v>5.3671799999999999E-2</v>
      </c>
      <c r="L912">
        <f t="shared" si="252"/>
        <v>-0.1954449637980547</v>
      </c>
      <c r="M912">
        <f t="shared" si="252"/>
        <v>0.43336249999999998</v>
      </c>
      <c r="N912">
        <f t="shared" si="252"/>
        <v>-3.1163751714599383E-2</v>
      </c>
      <c r="O912">
        <f t="shared" si="252"/>
        <v>-0.22579360719999997</v>
      </c>
      <c r="P912">
        <f t="shared" si="252"/>
        <v>2.2481841279014203E-2</v>
      </c>
      <c r="Q912">
        <f t="shared" si="252"/>
        <v>-4.408557E-4</v>
      </c>
      <c r="R912">
        <f t="shared" si="252"/>
        <v>-4.054859662526682E-3</v>
      </c>
      <c r="S912">
        <f t="shared" si="252"/>
        <v>0.56405075999999998</v>
      </c>
      <c r="T912">
        <f t="shared" si="252"/>
        <v>6.7254513899999993E-2</v>
      </c>
      <c r="U912">
        <f t="shared" si="252"/>
        <v>-6.8229433999999992E-2</v>
      </c>
      <c r="V912">
        <f t="shared" si="252"/>
        <v>0.13163297813209232</v>
      </c>
      <c r="W912">
        <f t="shared" si="252"/>
        <v>-0.11611427570282527</v>
      </c>
      <c r="X912">
        <f t="shared" si="252"/>
        <v>-5.7254198212964832E-2</v>
      </c>
      <c r="Y912">
        <f t="shared" si="252"/>
        <v>-0.14084040599999997</v>
      </c>
      <c r="Z912">
        <f t="shared" si="252"/>
        <v>-0.19961262999999999</v>
      </c>
      <c r="AA912">
        <f t="shared" si="251"/>
        <v>-9.2513899999999996E-2</v>
      </c>
      <c r="AB912">
        <f t="shared" si="251"/>
        <v>-0.1229</v>
      </c>
      <c r="AC912">
        <f t="shared" si="251"/>
        <v>0.19719872651162043</v>
      </c>
      <c r="AD912">
        <f t="shared" si="251"/>
        <v>-0.12264871444395245</v>
      </c>
      <c r="AE912">
        <f t="shared" si="251"/>
        <v>-0.27940317999999997</v>
      </c>
      <c r="AF912">
        <f t="shared" si="251"/>
        <v>-0.46246110610736213</v>
      </c>
      <c r="AG912">
        <f t="shared" si="251"/>
        <v>1.0228330000000001E-2</v>
      </c>
      <c r="AH912">
        <f t="shared" si="251"/>
        <v>1.2077372999999998E-3</v>
      </c>
      <c r="AI912">
        <f t="shared" si="250"/>
        <v>1.0663524533416784E-3</v>
      </c>
      <c r="AJ912">
        <f t="shared" si="250"/>
        <v>4.7525765672060835E-2</v>
      </c>
      <c r="AK912">
        <f t="shared" si="250"/>
        <v>1.2450226709607458E-4</v>
      </c>
      <c r="AL912">
        <f t="shared" si="250"/>
        <v>6.0793286700223881E-2</v>
      </c>
      <c r="AM912">
        <f t="shared" si="250"/>
        <v>0.63970579999999999</v>
      </c>
      <c r="AN912">
        <f t="shared" si="250"/>
        <v>6.0793440129842697E-4</v>
      </c>
      <c r="AO912">
        <f t="shared" si="250"/>
        <v>-1.3257975531365783E-2</v>
      </c>
      <c r="AP912">
        <f t="shared" si="250"/>
        <v>-1.3631352820689278E-2</v>
      </c>
      <c r="AQ912">
        <f t="shared" si="249"/>
        <v>-4.3361534301371719E-2</v>
      </c>
      <c r="AR912">
        <f t="shared" si="249"/>
        <v>3.5073703718948718E-2</v>
      </c>
      <c r="AS912">
        <f t="shared" si="249"/>
        <v>-0.21298174414253021</v>
      </c>
      <c r="AT912">
        <f t="shared" si="249"/>
        <v>-7.1588970599999982E-2</v>
      </c>
      <c r="AU912">
        <f t="shared" si="249"/>
        <v>0.65804578000000002</v>
      </c>
      <c r="AV912">
        <f t="shared" si="249"/>
        <v>0.206559303484082</v>
      </c>
      <c r="AW912">
        <f t="shared" si="249"/>
        <v>-4.3483969999999997E-2</v>
      </c>
    </row>
    <row r="913" spans="1:49" x14ac:dyDescent="0.25">
      <c r="A913">
        <v>0.7</v>
      </c>
      <c r="B913">
        <v>7.9</v>
      </c>
      <c r="C913">
        <v>22.5</v>
      </c>
      <c r="D913">
        <v>1.2</v>
      </c>
      <c r="E913">
        <f t="shared" si="245"/>
        <v>0.64640548212956062</v>
      </c>
      <c r="F913" t="str">
        <f t="shared" si="246"/>
        <v/>
      </c>
      <c r="G913">
        <f t="shared" si="243"/>
        <v>3893194.8747563916</v>
      </c>
      <c r="H913">
        <f t="shared" si="244"/>
        <v>5658997.3310359512</v>
      </c>
      <c r="I913">
        <f t="shared" si="247"/>
        <v>0.33742407784277767</v>
      </c>
      <c r="J913">
        <f t="shared" si="248"/>
        <v>6.208437657935955E-2</v>
      </c>
      <c r="K913">
        <f t="shared" si="252"/>
        <v>5.3671799999999999E-2</v>
      </c>
      <c r="L913">
        <f t="shared" si="252"/>
        <v>-0.1954449637980547</v>
      </c>
      <c r="M913">
        <f t="shared" si="252"/>
        <v>0.52003499999999991</v>
      </c>
      <c r="N913">
        <f t="shared" si="252"/>
        <v>-3.1163751714599383E-2</v>
      </c>
      <c r="O913">
        <f t="shared" si="252"/>
        <v>-0.32514279436799992</v>
      </c>
      <c r="P913">
        <f t="shared" si="252"/>
        <v>2.6978209534817044E-2</v>
      </c>
      <c r="Q913">
        <f t="shared" si="252"/>
        <v>-1.3163880665087999E-3</v>
      </c>
      <c r="R913">
        <f t="shared" si="252"/>
        <v>-4.8658315950320186E-3</v>
      </c>
      <c r="S913">
        <f t="shared" si="252"/>
        <v>0.81223309439999991</v>
      </c>
      <c r="T913">
        <f t="shared" si="252"/>
        <v>6.7254513899999993E-2</v>
      </c>
      <c r="U913">
        <f t="shared" si="252"/>
        <v>-0.11790046195199999</v>
      </c>
      <c r="V913">
        <f t="shared" si="252"/>
        <v>0.15795957375851077</v>
      </c>
      <c r="W913">
        <f t="shared" si="252"/>
        <v>-0.13933713084339033</v>
      </c>
      <c r="X913">
        <f t="shared" si="252"/>
        <v>-5.7254198212964832E-2</v>
      </c>
      <c r="Y913">
        <f t="shared" si="252"/>
        <v>-0.14084040599999997</v>
      </c>
      <c r="Z913">
        <f t="shared" si="252"/>
        <v>-0.28744218719999998</v>
      </c>
      <c r="AA913">
        <f t="shared" si="251"/>
        <v>-9.2513899999999996E-2</v>
      </c>
      <c r="AB913">
        <f t="shared" si="251"/>
        <v>-0.17697599999999999</v>
      </c>
      <c r="AC913">
        <f t="shared" si="251"/>
        <v>0.23663847181394448</v>
      </c>
      <c r="AD913">
        <f t="shared" si="251"/>
        <v>-0.12264871444395245</v>
      </c>
      <c r="AE913">
        <f t="shared" si="251"/>
        <v>-0.40234057919999994</v>
      </c>
      <c r="AF913">
        <f t="shared" si="251"/>
        <v>-0.55495332732883462</v>
      </c>
      <c r="AG913">
        <f t="shared" si="251"/>
        <v>3.6649955672064E-2</v>
      </c>
      <c r="AH913">
        <f t="shared" si="251"/>
        <v>1.4492847599999997E-3</v>
      </c>
      <c r="AI913">
        <f t="shared" si="250"/>
        <v>2.653426136699165E-3</v>
      </c>
      <c r="AJ913">
        <f t="shared" si="250"/>
        <v>4.7525765672060835E-2</v>
      </c>
      <c r="AK913">
        <f t="shared" si="250"/>
        <v>2.5816790105042027E-4</v>
      </c>
      <c r="AL913">
        <f t="shared" si="250"/>
        <v>7.2951944040268654E-2</v>
      </c>
      <c r="AM913">
        <f t="shared" si="250"/>
        <v>0.76764695999999999</v>
      </c>
      <c r="AN913">
        <f t="shared" si="250"/>
        <v>2.1783388743920181E-3</v>
      </c>
      <c r="AO913">
        <f t="shared" si="250"/>
        <v>-1.3257975531365783E-2</v>
      </c>
      <c r="AP913">
        <f t="shared" si="250"/>
        <v>-1.3631352820689278E-2</v>
      </c>
      <c r="AQ913">
        <f t="shared" si="249"/>
        <v>-6.2440609393975277E-2</v>
      </c>
      <c r="AR913">
        <f t="shared" si="249"/>
        <v>4.2088444462738461E-2</v>
      </c>
      <c r="AS913">
        <f t="shared" si="249"/>
        <v>-0.3066937115652435</v>
      </c>
      <c r="AT913">
        <f t="shared" si="249"/>
        <v>-0.14844688943615997</v>
      </c>
      <c r="AU913">
        <f t="shared" si="249"/>
        <v>1.13710310784</v>
      </c>
      <c r="AV913">
        <f t="shared" si="249"/>
        <v>0.29744539701707806</v>
      </c>
      <c r="AW913">
        <f t="shared" si="249"/>
        <v>-0.12984243867647999</v>
      </c>
    </row>
    <row r="914" spans="1:49" x14ac:dyDescent="0.25">
      <c r="A914">
        <v>0.7</v>
      </c>
      <c r="B914">
        <v>7.9</v>
      </c>
      <c r="C914">
        <v>22.5</v>
      </c>
      <c r="D914">
        <v>1.4</v>
      </c>
      <c r="E914">
        <f t="shared" si="245"/>
        <v>0.64640548212956062</v>
      </c>
      <c r="F914" t="str">
        <f t="shared" si="246"/>
        <v/>
      </c>
      <c r="G914">
        <f t="shared" si="243"/>
        <v>4980449.8385361517</v>
      </c>
      <c r="H914">
        <f t="shared" si="244"/>
        <v>8232658.7907317001</v>
      </c>
      <c r="I914">
        <f t="shared" si="247"/>
        <v>0.43165671076648254</v>
      </c>
      <c r="J914">
        <f t="shared" si="248"/>
        <v>9.0319796726179888E-2</v>
      </c>
      <c r="K914">
        <f t="shared" si="252"/>
        <v>5.3671799999999999E-2</v>
      </c>
      <c r="L914">
        <f t="shared" si="252"/>
        <v>-0.1954449637980547</v>
      </c>
      <c r="M914">
        <f t="shared" si="252"/>
        <v>0.60670749999999996</v>
      </c>
      <c r="N914">
        <f t="shared" si="252"/>
        <v>-3.1163751714599383E-2</v>
      </c>
      <c r="O914">
        <f t="shared" si="252"/>
        <v>-0.44255547011199986</v>
      </c>
      <c r="P914">
        <f t="shared" si="252"/>
        <v>3.1474577790619879E-2</v>
      </c>
      <c r="Q914">
        <f t="shared" si="252"/>
        <v>-3.3194388639551987E-3</v>
      </c>
      <c r="R914">
        <f t="shared" si="252"/>
        <v>-5.6768035275373543E-3</v>
      </c>
      <c r="S914">
        <f t="shared" si="252"/>
        <v>1.1055394895999999</v>
      </c>
      <c r="T914">
        <f t="shared" si="252"/>
        <v>6.7254513899999993E-2</v>
      </c>
      <c r="U914">
        <f t="shared" si="252"/>
        <v>-0.18722156689599992</v>
      </c>
      <c r="V914">
        <f t="shared" si="252"/>
        <v>0.18428616938492923</v>
      </c>
      <c r="W914">
        <f t="shared" si="252"/>
        <v>-0.16255998598395538</v>
      </c>
      <c r="X914">
        <f t="shared" si="252"/>
        <v>-5.7254198212964832E-2</v>
      </c>
      <c r="Y914">
        <f t="shared" si="252"/>
        <v>-0.14084040599999997</v>
      </c>
      <c r="Z914">
        <f t="shared" si="252"/>
        <v>-0.39124075479999992</v>
      </c>
      <c r="AA914">
        <f t="shared" si="251"/>
        <v>-9.2513899999999996E-2</v>
      </c>
      <c r="AB914">
        <f t="shared" si="251"/>
        <v>-0.24088399999999996</v>
      </c>
      <c r="AC914">
        <f t="shared" si="251"/>
        <v>0.27607821711626856</v>
      </c>
      <c r="AD914">
        <f t="shared" si="251"/>
        <v>-0.12264871444395245</v>
      </c>
      <c r="AE914">
        <f t="shared" si="251"/>
        <v>-0.54763023279999989</v>
      </c>
      <c r="AF914">
        <f t="shared" si="251"/>
        <v>-0.64744554855030689</v>
      </c>
      <c r="AG914">
        <f t="shared" si="251"/>
        <v>0.10782041053683195</v>
      </c>
      <c r="AH914">
        <f t="shared" si="251"/>
        <v>1.6908322199999997E-3</v>
      </c>
      <c r="AI914">
        <f t="shared" si="250"/>
        <v>5.7350994186603464E-3</v>
      </c>
      <c r="AJ914">
        <f t="shared" si="250"/>
        <v>4.7525765672060835E-2</v>
      </c>
      <c r="AK914">
        <f t="shared" si="250"/>
        <v>4.7828790927628001E-4</v>
      </c>
      <c r="AL914">
        <f t="shared" si="250"/>
        <v>8.5110601380313428E-2</v>
      </c>
      <c r="AM914">
        <f t="shared" si="250"/>
        <v>0.89558811999999988</v>
      </c>
      <c r="AN914">
        <f t="shared" si="250"/>
        <v>6.4084495443009299E-3</v>
      </c>
      <c r="AO914">
        <f t="shared" si="250"/>
        <v>-1.3257975531365783E-2</v>
      </c>
      <c r="AP914">
        <f t="shared" si="250"/>
        <v>-1.3631352820689278E-2</v>
      </c>
      <c r="AQ914">
        <f t="shared" si="249"/>
        <v>-8.4988607230688559E-2</v>
      </c>
      <c r="AR914">
        <f t="shared" si="249"/>
        <v>4.9103185206528205E-2</v>
      </c>
      <c r="AS914">
        <f t="shared" si="249"/>
        <v>-0.41744421851935914</v>
      </c>
      <c r="AT914">
        <f t="shared" si="249"/>
        <v>-0.27501618945695983</v>
      </c>
      <c r="AU914">
        <f t="shared" si="249"/>
        <v>1.8056776203199996</v>
      </c>
      <c r="AV914">
        <f t="shared" si="249"/>
        <v>0.40485623482880062</v>
      </c>
      <c r="AW914">
        <f t="shared" si="249"/>
        <v>-0.32741411753791982</v>
      </c>
    </row>
    <row r="915" spans="1:49" x14ac:dyDescent="0.25">
      <c r="A915">
        <v>0.7</v>
      </c>
      <c r="B915">
        <v>7.9</v>
      </c>
      <c r="C915">
        <v>22.5</v>
      </c>
      <c r="D915">
        <v>1.6</v>
      </c>
      <c r="E915">
        <f t="shared" si="245"/>
        <v>0.64640548212956062</v>
      </c>
      <c r="F915" t="str">
        <f t="shared" si="246"/>
        <v/>
      </c>
      <c r="G915">
        <f t="shared" si="243"/>
        <v>5907241.741828301</v>
      </c>
      <c r="H915">
        <f t="shared" si="244"/>
        <v>10957072.183966463</v>
      </c>
      <c r="I915">
        <f t="shared" si="247"/>
        <v>0.51198197404785739</v>
      </c>
      <c r="J915">
        <f t="shared" si="248"/>
        <v>0.1202091034653428</v>
      </c>
      <c r="K915">
        <f t="shared" si="252"/>
        <v>5.3671799999999999E-2</v>
      </c>
      <c r="L915">
        <f t="shared" si="252"/>
        <v>-0.1954449637980547</v>
      </c>
      <c r="M915">
        <f t="shared" si="252"/>
        <v>0.69338</v>
      </c>
      <c r="N915">
        <f t="shared" si="252"/>
        <v>-3.1163751714599383E-2</v>
      </c>
      <c r="O915">
        <f t="shared" si="252"/>
        <v>-0.57803163443200001</v>
      </c>
      <c r="P915">
        <f t="shared" si="252"/>
        <v>3.5970946046422723E-2</v>
      </c>
      <c r="Q915">
        <f t="shared" si="252"/>
        <v>-7.3963313037312042E-3</v>
      </c>
      <c r="R915">
        <f t="shared" si="252"/>
        <v>-6.4877754600426918E-3</v>
      </c>
      <c r="S915">
        <f t="shared" si="252"/>
        <v>1.4439699456000001</v>
      </c>
      <c r="T915">
        <f t="shared" si="252"/>
        <v>6.7254513899999993E-2</v>
      </c>
      <c r="U915">
        <f t="shared" si="252"/>
        <v>-0.27946776166400006</v>
      </c>
      <c r="V915">
        <f t="shared" si="252"/>
        <v>0.21061276501134771</v>
      </c>
      <c r="W915">
        <f t="shared" si="252"/>
        <v>-0.18578284112452043</v>
      </c>
      <c r="X915">
        <f t="shared" si="252"/>
        <v>-5.7254198212964832E-2</v>
      </c>
      <c r="Y915">
        <f t="shared" si="252"/>
        <v>-0.14084040599999997</v>
      </c>
      <c r="Z915">
        <f t="shared" si="252"/>
        <v>-0.51100833280000002</v>
      </c>
      <c r="AA915">
        <f t="shared" si="251"/>
        <v>-9.2513899999999996E-2</v>
      </c>
      <c r="AB915">
        <f t="shared" si="251"/>
        <v>-0.31462400000000007</v>
      </c>
      <c r="AC915">
        <f t="shared" si="251"/>
        <v>0.3155179624185927</v>
      </c>
      <c r="AD915">
        <f t="shared" si="251"/>
        <v>-0.12264871444395245</v>
      </c>
      <c r="AE915">
        <f t="shared" si="251"/>
        <v>-0.71527214080000012</v>
      </c>
      <c r="AF915">
        <f t="shared" si="251"/>
        <v>-0.7399377697717795</v>
      </c>
      <c r="AG915">
        <f t="shared" si="251"/>
        <v>0.27456464276684822</v>
      </c>
      <c r="AH915">
        <f t="shared" si="251"/>
        <v>1.9323796799999998E-3</v>
      </c>
      <c r="AI915">
        <f t="shared" si="250"/>
        <v>1.1181515901152043E-2</v>
      </c>
      <c r="AJ915">
        <f t="shared" si="250"/>
        <v>4.7525765672060835E-2</v>
      </c>
      <c r="AK915">
        <f t="shared" si="250"/>
        <v>8.1593805764083481E-4</v>
      </c>
      <c r="AL915">
        <f t="shared" si="250"/>
        <v>9.7269258720358215E-2</v>
      </c>
      <c r="AM915">
        <f t="shared" si="250"/>
        <v>1.02352928</v>
      </c>
      <c r="AN915">
        <f t="shared" si="250"/>
        <v>1.6319114823063034E-2</v>
      </c>
      <c r="AO915">
        <f t="shared" si="250"/>
        <v>-1.3257975531365783E-2</v>
      </c>
      <c r="AP915">
        <f t="shared" si="250"/>
        <v>-1.3631352820689278E-2</v>
      </c>
      <c r="AQ915">
        <f t="shared" si="249"/>
        <v>-0.11100552781151161</v>
      </c>
      <c r="AR915">
        <f t="shared" si="249"/>
        <v>5.6117925950317948E-2</v>
      </c>
      <c r="AS915">
        <f t="shared" si="249"/>
        <v>-0.54523326500487745</v>
      </c>
      <c r="AT915">
        <f t="shared" si="249"/>
        <v>-0.46916547772416012</v>
      </c>
      <c r="AU915">
        <f t="shared" si="249"/>
        <v>2.6953555148800006</v>
      </c>
      <c r="AV915">
        <f t="shared" si="249"/>
        <v>0.52879181691925004</v>
      </c>
      <c r="AW915">
        <f t="shared" si="249"/>
        <v>-0.72953995722752041</v>
      </c>
    </row>
    <row r="916" spans="1:49" x14ac:dyDescent="0.25">
      <c r="A916">
        <v>0.7</v>
      </c>
      <c r="B916">
        <v>7.9</v>
      </c>
      <c r="C916">
        <v>23</v>
      </c>
      <c r="D916">
        <v>0.4</v>
      </c>
      <c r="E916">
        <f t="shared" si="245"/>
        <v>0.66077004839910647</v>
      </c>
      <c r="F916" t="str">
        <f t="shared" si="246"/>
        <v/>
      </c>
      <c r="G916">
        <f t="shared" si="243"/>
        <v>-1231724.4795558976</v>
      </c>
      <c r="H916">
        <f t="shared" si="244"/>
        <v>-408008.9936480021</v>
      </c>
      <c r="I916">
        <f t="shared" si="247"/>
        <v>-0.10675383843880412</v>
      </c>
      <c r="J916">
        <f t="shared" si="248"/>
        <v>-4.476231835361358E-3</v>
      </c>
      <c r="K916">
        <f t="shared" si="252"/>
        <v>5.3671799999999999E-2</v>
      </c>
      <c r="L916">
        <f t="shared" si="252"/>
        <v>-0.19978818521578925</v>
      </c>
      <c r="M916">
        <f t="shared" si="252"/>
        <v>0.173345</v>
      </c>
      <c r="N916">
        <f t="shared" si="252"/>
        <v>-3.256419685337892E-2</v>
      </c>
      <c r="O916">
        <f t="shared" si="252"/>
        <v>-3.6126977152E-2</v>
      </c>
      <c r="P916">
        <f t="shared" si="252"/>
        <v>9.605673537378883E-3</v>
      </c>
      <c r="Q916">
        <f t="shared" si="252"/>
        <v>-1.805744947200001E-6</v>
      </c>
      <c r="R916">
        <f t="shared" si="252"/>
        <v>-1.7709940045859426E-3</v>
      </c>
      <c r="S916">
        <f t="shared" si="252"/>
        <v>9.0248121600000009E-2</v>
      </c>
      <c r="T916">
        <f t="shared" si="252"/>
        <v>6.7254513899999993E-2</v>
      </c>
      <c r="U916">
        <f t="shared" si="252"/>
        <v>-4.3666837760000009E-3</v>
      </c>
      <c r="V916">
        <f t="shared" si="252"/>
        <v>5.3823262169566642E-2</v>
      </c>
      <c r="W916">
        <f t="shared" si="252"/>
        <v>-4.7477837176266337E-2</v>
      </c>
      <c r="X916">
        <f t="shared" si="252"/>
        <v>-5.9827102922782024E-2</v>
      </c>
      <c r="Y916">
        <f t="shared" si="252"/>
        <v>-0.14084040599999997</v>
      </c>
      <c r="Z916">
        <f t="shared" si="252"/>
        <v>-3.1938020800000001E-2</v>
      </c>
      <c r="AA916">
        <f t="shared" si="251"/>
        <v>-9.2513899999999996E-2</v>
      </c>
      <c r="AB916">
        <f t="shared" si="251"/>
        <v>-1.9664000000000004E-2</v>
      </c>
      <c r="AC916">
        <f t="shared" si="251"/>
        <v>8.0632368173640362E-2</v>
      </c>
      <c r="AD916">
        <f t="shared" si="251"/>
        <v>-0.12816033568563134</v>
      </c>
      <c r="AE916">
        <f t="shared" si="251"/>
        <v>-4.4704508800000008E-2</v>
      </c>
      <c r="AF916">
        <f t="shared" si="251"/>
        <v>-0.18909520783056588</v>
      </c>
      <c r="AG916">
        <f t="shared" si="251"/>
        <v>1.6758095872000014E-5</v>
      </c>
      <c r="AH916">
        <f t="shared" si="251"/>
        <v>4.8309491999999995E-4</v>
      </c>
      <c r="AI916">
        <f t="shared" si="250"/>
        <v>1.1410150292649368E-5</v>
      </c>
      <c r="AJ916">
        <f t="shared" si="250"/>
        <v>4.858189379810663E-2</v>
      </c>
      <c r="AK916">
        <f t="shared" si="250"/>
        <v>3.4801542750841171E-6</v>
      </c>
      <c r="AL916">
        <f t="shared" si="250"/>
        <v>2.5410092771886175E-2</v>
      </c>
      <c r="AM916">
        <f t="shared" si="250"/>
        <v>0.25588232</v>
      </c>
      <c r="AN916">
        <f t="shared" si="250"/>
        <v>1.0181739391559511E-6</v>
      </c>
      <c r="AO916">
        <f t="shared" si="250"/>
        <v>-1.3552597209840579E-2</v>
      </c>
      <c r="AP916">
        <f t="shared" si="250"/>
        <v>-1.4884019503151874E-2</v>
      </c>
      <c r="AQ916">
        <f t="shared" si="249"/>
        <v>-7.2496202731221794E-3</v>
      </c>
      <c r="AR916">
        <f t="shared" si="249"/>
        <v>1.4985718629081341E-2</v>
      </c>
      <c r="AS916">
        <f t="shared" si="249"/>
        <v>-3.483434748642273E-2</v>
      </c>
      <c r="AT916">
        <f t="shared" si="249"/>
        <v>-1.8326776473600005E-3</v>
      </c>
      <c r="AU916">
        <f t="shared" si="249"/>
        <v>4.2114929920000009E-2</v>
      </c>
      <c r="AV916">
        <f t="shared" si="249"/>
        <v>3.3783921636507647E-2</v>
      </c>
      <c r="AW916">
        <f t="shared" si="249"/>
        <v>-1.781103411200001E-4</v>
      </c>
    </row>
    <row r="917" spans="1:49" x14ac:dyDescent="0.25">
      <c r="A917">
        <v>0.7</v>
      </c>
      <c r="B917">
        <v>7.9</v>
      </c>
      <c r="C917">
        <v>23</v>
      </c>
      <c r="D917">
        <v>0.6</v>
      </c>
      <c r="E917">
        <f t="shared" si="245"/>
        <v>0.66077004839910647</v>
      </c>
      <c r="F917" t="str">
        <f t="shared" si="246"/>
        <v/>
      </c>
      <c r="G917">
        <f t="shared" si="243"/>
        <v>50166.958385806982</v>
      </c>
      <c r="H917">
        <f t="shared" si="244"/>
        <v>452592.44692592294</v>
      </c>
      <c r="I917">
        <f t="shared" si="247"/>
        <v>4.3479815976504715E-3</v>
      </c>
      <c r="J917">
        <f t="shared" si="248"/>
        <v>4.9653530949411023E-3</v>
      </c>
      <c r="K917">
        <f t="shared" si="252"/>
        <v>5.3671799999999999E-2</v>
      </c>
      <c r="L917">
        <f t="shared" si="252"/>
        <v>-0.19978818521578925</v>
      </c>
      <c r="M917">
        <f t="shared" si="252"/>
        <v>0.26001749999999996</v>
      </c>
      <c r="N917">
        <f t="shared" si="252"/>
        <v>-3.256419685337892E-2</v>
      </c>
      <c r="O917">
        <f t="shared" si="252"/>
        <v>-8.128569859199998E-2</v>
      </c>
      <c r="P917">
        <f t="shared" si="252"/>
        <v>1.4408510306068326E-2</v>
      </c>
      <c r="Q917">
        <f t="shared" si="252"/>
        <v>-2.0568563539199999E-5</v>
      </c>
      <c r="R917">
        <f t="shared" si="252"/>
        <v>-2.6564910068789132E-3</v>
      </c>
      <c r="S917">
        <f t="shared" si="252"/>
        <v>0.20305827359999998</v>
      </c>
      <c r="T917">
        <f t="shared" si="252"/>
        <v>6.7254513899999993E-2</v>
      </c>
      <c r="U917">
        <f t="shared" si="252"/>
        <v>-1.4737557743999999E-2</v>
      </c>
      <c r="V917">
        <f t="shared" si="252"/>
        <v>8.073489325434996E-2</v>
      </c>
      <c r="W917">
        <f t="shared" si="252"/>
        <v>-7.1216755764399509E-2</v>
      </c>
      <c r="X917">
        <f t="shared" si="252"/>
        <v>-5.9827102922782024E-2</v>
      </c>
      <c r="Y917">
        <f t="shared" si="252"/>
        <v>-0.14084040599999997</v>
      </c>
      <c r="Z917">
        <f t="shared" si="252"/>
        <v>-7.1860546799999994E-2</v>
      </c>
      <c r="AA917">
        <f t="shared" si="251"/>
        <v>-9.2513899999999996E-2</v>
      </c>
      <c r="AB917">
        <f t="shared" si="251"/>
        <v>-4.4243999999999999E-2</v>
      </c>
      <c r="AC917">
        <f t="shared" si="251"/>
        <v>0.12094855226046053</v>
      </c>
      <c r="AD917">
        <f t="shared" si="251"/>
        <v>-0.12816033568563134</v>
      </c>
      <c r="AE917">
        <f t="shared" si="251"/>
        <v>-0.10058514479999998</v>
      </c>
      <c r="AF917">
        <f t="shared" si="251"/>
        <v>-0.28364281174584882</v>
      </c>
      <c r="AG917">
        <f t="shared" si="251"/>
        <v>2.86327778688E-4</v>
      </c>
      <c r="AH917">
        <f t="shared" si="251"/>
        <v>7.2464237999999984E-4</v>
      </c>
      <c r="AI917">
        <f t="shared" si="250"/>
        <v>8.6645828784806078E-5</v>
      </c>
      <c r="AJ917">
        <f t="shared" si="250"/>
        <v>4.858189379810663E-2</v>
      </c>
      <c r="AK917">
        <f t="shared" si="250"/>
        <v>1.7618281017613334E-5</v>
      </c>
      <c r="AL917">
        <f t="shared" si="250"/>
        <v>3.8115139157829263E-2</v>
      </c>
      <c r="AM917">
        <f t="shared" si="250"/>
        <v>0.38382347999999999</v>
      </c>
      <c r="AN917">
        <f t="shared" si="250"/>
        <v>1.7396456288547369E-5</v>
      </c>
      <c r="AO917">
        <f t="shared" si="250"/>
        <v>-1.3552597209840579E-2</v>
      </c>
      <c r="AP917">
        <f t="shared" si="250"/>
        <v>-1.4884019503151874E-2</v>
      </c>
      <c r="AQ917">
        <f t="shared" si="249"/>
        <v>-1.6311645614524903E-2</v>
      </c>
      <c r="AR917">
        <f t="shared" si="249"/>
        <v>2.2478577943622013E-2</v>
      </c>
      <c r="AS917">
        <f t="shared" si="249"/>
        <v>-7.8377281844451113E-2</v>
      </c>
      <c r="AT917">
        <f t="shared" si="249"/>
        <v>-9.277930589759998E-3</v>
      </c>
      <c r="AU917">
        <f t="shared" si="249"/>
        <v>0.14213788848</v>
      </c>
      <c r="AV917">
        <f t="shared" si="249"/>
        <v>7.6013823682142184E-2</v>
      </c>
      <c r="AW917">
        <f t="shared" si="249"/>
        <v>-2.0287881043199998E-3</v>
      </c>
    </row>
    <row r="918" spans="1:49" x14ac:dyDescent="0.25">
      <c r="A918">
        <v>0.7</v>
      </c>
      <c r="B918">
        <v>7.9</v>
      </c>
      <c r="C918">
        <v>23</v>
      </c>
      <c r="D918">
        <v>0.8</v>
      </c>
      <c r="E918">
        <f t="shared" si="245"/>
        <v>0.66077004839910647</v>
      </c>
      <c r="F918">
        <f t="shared" si="246"/>
        <v>0.90496835361093808</v>
      </c>
      <c r="G918">
        <f t="shared" si="243"/>
        <v>1345791.913532265</v>
      </c>
      <c r="H918">
        <f t="shared" si="244"/>
        <v>1679780.6411432864</v>
      </c>
      <c r="I918">
        <f t="shared" si="247"/>
        <v>0.11664008866761552</v>
      </c>
      <c r="J918">
        <f t="shared" si="248"/>
        <v>1.8428730001957175E-2</v>
      </c>
      <c r="K918">
        <f t="shared" si="252"/>
        <v>5.3671799999999999E-2</v>
      </c>
      <c r="L918">
        <f t="shared" si="252"/>
        <v>-0.19978818521578925</v>
      </c>
      <c r="M918">
        <f t="shared" si="252"/>
        <v>0.34669</v>
      </c>
      <c r="N918">
        <f t="shared" si="252"/>
        <v>-3.256419685337892E-2</v>
      </c>
      <c r="O918">
        <f t="shared" si="252"/>
        <v>-0.144507908608</v>
      </c>
      <c r="P918">
        <f t="shared" si="252"/>
        <v>1.9211347074757766E-2</v>
      </c>
      <c r="Q918">
        <f t="shared" si="252"/>
        <v>-1.1556767662080007E-4</v>
      </c>
      <c r="R918">
        <f t="shared" si="252"/>
        <v>-3.5419880091718853E-3</v>
      </c>
      <c r="S918">
        <f t="shared" si="252"/>
        <v>0.36099248640000003</v>
      </c>
      <c r="T918">
        <f t="shared" si="252"/>
        <v>6.7254513899999993E-2</v>
      </c>
      <c r="U918">
        <f t="shared" si="252"/>
        <v>-3.4933470208000007E-2</v>
      </c>
      <c r="V918">
        <f t="shared" si="252"/>
        <v>0.10764652433913328</v>
      </c>
      <c r="W918">
        <f t="shared" si="252"/>
        <v>-9.4955674352532674E-2</v>
      </c>
      <c r="X918">
        <f t="shared" si="252"/>
        <v>-5.9827102922782024E-2</v>
      </c>
      <c r="Y918">
        <f t="shared" si="252"/>
        <v>-0.14084040599999997</v>
      </c>
      <c r="Z918">
        <f t="shared" si="252"/>
        <v>-0.12775208320000001</v>
      </c>
      <c r="AA918">
        <f t="shared" si="251"/>
        <v>-9.2513899999999996E-2</v>
      </c>
      <c r="AB918">
        <f t="shared" si="251"/>
        <v>-7.8656000000000018E-2</v>
      </c>
      <c r="AC918">
        <f t="shared" si="251"/>
        <v>0.16126473634728072</v>
      </c>
      <c r="AD918">
        <f t="shared" si="251"/>
        <v>-0.12816033568563134</v>
      </c>
      <c r="AE918">
        <f t="shared" si="251"/>
        <v>-0.17881803520000003</v>
      </c>
      <c r="AF918">
        <f t="shared" si="251"/>
        <v>-0.37819041566113176</v>
      </c>
      <c r="AG918">
        <f t="shared" si="251"/>
        <v>2.1450362716160017E-3</v>
      </c>
      <c r="AH918">
        <f t="shared" si="251"/>
        <v>9.661898399999999E-4</v>
      </c>
      <c r="AI918">
        <f t="shared" si="250"/>
        <v>3.6512480936477977E-4</v>
      </c>
      <c r="AJ918">
        <f t="shared" si="250"/>
        <v>4.858189379810663E-2</v>
      </c>
      <c r="AK918">
        <f t="shared" si="250"/>
        <v>5.5682468401345874E-5</v>
      </c>
      <c r="AL918">
        <f t="shared" si="250"/>
        <v>5.082018554377235E-2</v>
      </c>
      <c r="AM918">
        <f t="shared" si="250"/>
        <v>0.51176463999999999</v>
      </c>
      <c r="AN918">
        <f t="shared" si="250"/>
        <v>1.3032626421196174E-4</v>
      </c>
      <c r="AO918">
        <f t="shared" si="250"/>
        <v>-1.3552597209840579E-2</v>
      </c>
      <c r="AP918">
        <f t="shared" si="250"/>
        <v>-1.4884019503151874E-2</v>
      </c>
      <c r="AQ918">
        <f t="shared" si="249"/>
        <v>-2.8998481092488718E-2</v>
      </c>
      <c r="AR918">
        <f t="shared" si="249"/>
        <v>2.9971437258162682E-2</v>
      </c>
      <c r="AS918">
        <f t="shared" si="249"/>
        <v>-0.13933738994569092</v>
      </c>
      <c r="AT918">
        <f t="shared" si="249"/>
        <v>-2.9322842357760007E-2</v>
      </c>
      <c r="AU918">
        <f t="shared" si="249"/>
        <v>0.33691943936000007</v>
      </c>
      <c r="AV918">
        <f t="shared" si="249"/>
        <v>0.13513568654603059</v>
      </c>
      <c r="AW918">
        <f t="shared" si="249"/>
        <v>-1.1399061831680006E-2</v>
      </c>
    </row>
    <row r="919" spans="1:49" x14ac:dyDescent="0.25">
      <c r="A919">
        <v>0.7</v>
      </c>
      <c r="B919">
        <v>7.9</v>
      </c>
      <c r="C919">
        <v>23</v>
      </c>
      <c r="D919">
        <v>1</v>
      </c>
      <c r="E919">
        <f t="shared" si="245"/>
        <v>0.66077004839910647</v>
      </c>
      <c r="F919" t="str">
        <f t="shared" si="246"/>
        <v/>
      </c>
      <c r="G919">
        <f t="shared" si="243"/>
        <v>2615585.870772521</v>
      </c>
      <c r="H919">
        <f t="shared" si="244"/>
        <v>3382683.9599194126</v>
      </c>
      <c r="I919">
        <f t="shared" si="247"/>
        <v>0.22669341732328288</v>
      </c>
      <c r="J919">
        <f t="shared" si="248"/>
        <v>3.7111136926115264E-2</v>
      </c>
      <c r="K919">
        <f t="shared" si="252"/>
        <v>5.3671799999999999E-2</v>
      </c>
      <c r="L919">
        <f t="shared" si="252"/>
        <v>-0.19978818521578925</v>
      </c>
      <c r="M919">
        <f t="shared" si="252"/>
        <v>0.43336249999999998</v>
      </c>
      <c r="N919">
        <f t="shared" si="252"/>
        <v>-3.256419685337892E-2</v>
      </c>
      <c r="O919">
        <f t="shared" si="252"/>
        <v>-0.22579360719999997</v>
      </c>
      <c r="P919">
        <f t="shared" si="252"/>
        <v>2.4014183843447209E-2</v>
      </c>
      <c r="Q919">
        <f t="shared" si="252"/>
        <v>-4.408557E-4</v>
      </c>
      <c r="R919">
        <f t="shared" si="252"/>
        <v>-4.4274850114648561E-3</v>
      </c>
      <c r="S919">
        <f t="shared" si="252"/>
        <v>0.56405075999999998</v>
      </c>
      <c r="T919">
        <f t="shared" si="252"/>
        <v>6.7254513899999993E-2</v>
      </c>
      <c r="U919">
        <f t="shared" si="252"/>
        <v>-6.8229433999999992E-2</v>
      </c>
      <c r="V919">
        <f t="shared" si="252"/>
        <v>0.13455815542391661</v>
      </c>
      <c r="W919">
        <f t="shared" si="252"/>
        <v>-0.11869459294066584</v>
      </c>
      <c r="X919">
        <f t="shared" si="252"/>
        <v>-5.9827102922782024E-2</v>
      </c>
      <c r="Y919">
        <f t="shared" si="252"/>
        <v>-0.14084040599999997</v>
      </c>
      <c r="Z919">
        <f t="shared" si="252"/>
        <v>-0.19961262999999999</v>
      </c>
      <c r="AA919">
        <f t="shared" si="251"/>
        <v>-9.2513899999999996E-2</v>
      </c>
      <c r="AB919">
        <f t="shared" si="251"/>
        <v>-0.1229</v>
      </c>
      <c r="AC919">
        <f t="shared" si="251"/>
        <v>0.20158092043410089</v>
      </c>
      <c r="AD919">
        <f t="shared" si="251"/>
        <v>-0.12816033568563134</v>
      </c>
      <c r="AE919">
        <f t="shared" si="251"/>
        <v>-0.27940317999999997</v>
      </c>
      <c r="AF919">
        <f t="shared" si="251"/>
        <v>-0.4727380195764147</v>
      </c>
      <c r="AG919">
        <f t="shared" si="251"/>
        <v>1.0228330000000001E-2</v>
      </c>
      <c r="AH919">
        <f t="shared" si="251"/>
        <v>1.2077372999999998E-3</v>
      </c>
      <c r="AI919">
        <f t="shared" si="250"/>
        <v>1.1142724895165392E-3</v>
      </c>
      <c r="AJ919">
        <f t="shared" si="250"/>
        <v>4.858189379810663E-2</v>
      </c>
      <c r="AK919">
        <f t="shared" si="250"/>
        <v>1.3594352637047327E-4</v>
      </c>
      <c r="AL919">
        <f t="shared" si="250"/>
        <v>6.3525231929715431E-2</v>
      </c>
      <c r="AM919">
        <f t="shared" si="250"/>
        <v>0.63970579999999999</v>
      </c>
      <c r="AN919">
        <f t="shared" si="250"/>
        <v>6.2144405466061433E-4</v>
      </c>
      <c r="AO919">
        <f t="shared" si="250"/>
        <v>-1.3552597209840579E-2</v>
      </c>
      <c r="AP919">
        <f t="shared" si="250"/>
        <v>-1.4884019503151874E-2</v>
      </c>
      <c r="AQ919">
        <f t="shared" si="249"/>
        <v>-4.531012670701362E-2</v>
      </c>
      <c r="AR919">
        <f t="shared" si="249"/>
        <v>3.7464296572703358E-2</v>
      </c>
      <c r="AS919">
        <f t="shared" si="249"/>
        <v>-0.21771467179014201</v>
      </c>
      <c r="AT919">
        <f t="shared" si="249"/>
        <v>-7.1588970599999982E-2</v>
      </c>
      <c r="AU919">
        <f t="shared" si="249"/>
        <v>0.65804578000000002</v>
      </c>
      <c r="AV919">
        <f t="shared" si="249"/>
        <v>0.21114951022817274</v>
      </c>
      <c r="AW919">
        <f t="shared" si="249"/>
        <v>-4.3483969999999997E-2</v>
      </c>
    </row>
    <row r="920" spans="1:49" x14ac:dyDescent="0.25">
      <c r="A920">
        <v>0.7</v>
      </c>
      <c r="B920">
        <v>7.9</v>
      </c>
      <c r="C920">
        <v>23</v>
      </c>
      <c r="D920">
        <v>1.2</v>
      </c>
      <c r="E920">
        <f t="shared" si="245"/>
        <v>0.66077004839910647</v>
      </c>
      <c r="F920" t="str">
        <f t="shared" si="246"/>
        <v/>
      </c>
      <c r="G920">
        <f t="shared" si="243"/>
        <v>3818070.1303260671</v>
      </c>
      <c r="H920">
        <f t="shared" si="244"/>
        <v>5570130.3748958493</v>
      </c>
      <c r="I920">
        <f t="shared" si="247"/>
        <v>0.33091299929982071</v>
      </c>
      <c r="J920">
        <f t="shared" si="248"/>
        <v>6.1109424790602732E-2</v>
      </c>
      <c r="K920">
        <f t="shared" si="252"/>
        <v>5.3671799999999999E-2</v>
      </c>
      <c r="L920">
        <f t="shared" si="252"/>
        <v>-0.19978818521578925</v>
      </c>
      <c r="M920">
        <f t="shared" si="252"/>
        <v>0.52003499999999991</v>
      </c>
      <c r="N920">
        <f t="shared" si="252"/>
        <v>-3.256419685337892E-2</v>
      </c>
      <c r="O920">
        <f t="shared" si="252"/>
        <v>-0.32514279436799992</v>
      </c>
      <c r="P920">
        <f t="shared" si="252"/>
        <v>2.8817020612136653E-2</v>
      </c>
      <c r="Q920">
        <f t="shared" si="252"/>
        <v>-1.3163880665087999E-3</v>
      </c>
      <c r="R920">
        <f t="shared" si="252"/>
        <v>-5.3129820137578264E-3</v>
      </c>
      <c r="S920">
        <f t="shared" si="252"/>
        <v>0.81223309439999991</v>
      </c>
      <c r="T920">
        <f t="shared" si="252"/>
        <v>6.7254513899999993E-2</v>
      </c>
      <c r="U920">
        <f t="shared" si="252"/>
        <v>-0.11790046195199999</v>
      </c>
      <c r="V920">
        <f t="shared" si="252"/>
        <v>0.16146978650869992</v>
      </c>
      <c r="W920">
        <f t="shared" si="252"/>
        <v>-0.14243351152879902</v>
      </c>
      <c r="X920">
        <f t="shared" si="252"/>
        <v>-5.9827102922782024E-2</v>
      </c>
      <c r="Y920">
        <f t="shared" si="252"/>
        <v>-0.14084040599999997</v>
      </c>
      <c r="Z920">
        <f t="shared" si="252"/>
        <v>-0.28744218719999998</v>
      </c>
      <c r="AA920">
        <f t="shared" si="251"/>
        <v>-9.2513899999999996E-2</v>
      </c>
      <c r="AB920">
        <f t="shared" si="251"/>
        <v>-0.17697599999999999</v>
      </c>
      <c r="AC920">
        <f t="shared" si="251"/>
        <v>0.24189710452092106</v>
      </c>
      <c r="AD920">
        <f t="shared" si="251"/>
        <v>-0.12816033568563134</v>
      </c>
      <c r="AE920">
        <f t="shared" si="251"/>
        <v>-0.40234057919999994</v>
      </c>
      <c r="AF920">
        <f t="shared" si="251"/>
        <v>-0.56728562349169764</v>
      </c>
      <c r="AG920">
        <f t="shared" si="251"/>
        <v>3.6649955672064E-2</v>
      </c>
      <c r="AH920">
        <f t="shared" si="251"/>
        <v>1.4492847599999997E-3</v>
      </c>
      <c r="AI920">
        <f t="shared" si="250"/>
        <v>2.7726665211137945E-3</v>
      </c>
      <c r="AJ920">
        <f t="shared" si="250"/>
        <v>4.858189379810663E-2</v>
      </c>
      <c r="AK920">
        <f t="shared" si="250"/>
        <v>2.8189249628181334E-4</v>
      </c>
      <c r="AL920">
        <f t="shared" si="250"/>
        <v>7.6230278315658526E-2</v>
      </c>
      <c r="AM920">
        <f t="shared" si="250"/>
        <v>0.76764695999999999</v>
      </c>
      <c r="AN920">
        <f t="shared" si="250"/>
        <v>2.2267464049340632E-3</v>
      </c>
      <c r="AO920">
        <f t="shared" si="250"/>
        <v>-1.3552597209840579E-2</v>
      </c>
      <c r="AP920">
        <f t="shared" si="250"/>
        <v>-1.4884019503151874E-2</v>
      </c>
      <c r="AQ920">
        <f t="shared" si="249"/>
        <v>-6.5246582458099611E-2</v>
      </c>
      <c r="AR920">
        <f t="shared" si="249"/>
        <v>4.4957155887244027E-2</v>
      </c>
      <c r="AS920">
        <f t="shared" si="249"/>
        <v>-0.31350912737780445</v>
      </c>
      <c r="AT920">
        <f t="shared" si="249"/>
        <v>-0.14844688943615997</v>
      </c>
      <c r="AU920">
        <f t="shared" si="249"/>
        <v>1.13710310784</v>
      </c>
      <c r="AV920">
        <f t="shared" si="249"/>
        <v>0.30405529472856874</v>
      </c>
      <c r="AW920">
        <f t="shared" si="249"/>
        <v>-0.12984243867647999</v>
      </c>
    </row>
    <row r="921" spans="1:49" x14ac:dyDescent="0.25">
      <c r="A921">
        <v>0.7</v>
      </c>
      <c r="B921">
        <v>7.9</v>
      </c>
      <c r="C921">
        <v>23</v>
      </c>
      <c r="D921">
        <v>1.4</v>
      </c>
      <c r="E921">
        <f t="shared" si="245"/>
        <v>0.66077004839910647</v>
      </c>
      <c r="F921" t="str">
        <f t="shared" si="246"/>
        <v/>
      </c>
      <c r="G921">
        <f t="shared" si="243"/>
        <v>4908797.0529249227</v>
      </c>
      <c r="H921">
        <f t="shared" si="244"/>
        <v>8134775.2341475002</v>
      </c>
      <c r="I921">
        <f t="shared" si="247"/>
        <v>0.42544654767742113</v>
      </c>
      <c r="J921">
        <f t="shared" si="248"/>
        <v>8.9245924583747194E-2</v>
      </c>
      <c r="K921">
        <f t="shared" si="252"/>
        <v>5.3671799999999999E-2</v>
      </c>
      <c r="L921">
        <f t="shared" si="252"/>
        <v>-0.19978818521578925</v>
      </c>
      <c r="M921">
        <f t="shared" si="252"/>
        <v>0.60670749999999996</v>
      </c>
      <c r="N921">
        <f t="shared" si="252"/>
        <v>-3.256419685337892E-2</v>
      </c>
      <c r="O921">
        <f t="shared" si="252"/>
        <v>-0.44255547011199986</v>
      </c>
      <c r="P921">
        <f t="shared" si="252"/>
        <v>3.3619857380826089E-2</v>
      </c>
      <c r="Q921">
        <f t="shared" si="252"/>
        <v>-3.3194388639551987E-3</v>
      </c>
      <c r="R921">
        <f t="shared" si="252"/>
        <v>-6.1984790160507976E-3</v>
      </c>
      <c r="S921">
        <f t="shared" si="252"/>
        <v>1.1055394895999999</v>
      </c>
      <c r="T921">
        <f t="shared" si="252"/>
        <v>6.7254513899999993E-2</v>
      </c>
      <c r="U921">
        <f t="shared" si="252"/>
        <v>-0.18722156689599992</v>
      </c>
      <c r="V921">
        <f t="shared" si="252"/>
        <v>0.18838141759348323</v>
      </c>
      <c r="W921">
        <f t="shared" si="252"/>
        <v>-0.16617243011693217</v>
      </c>
      <c r="X921">
        <f t="shared" si="252"/>
        <v>-5.9827102922782024E-2</v>
      </c>
      <c r="Y921">
        <f t="shared" si="252"/>
        <v>-0.14084040599999997</v>
      </c>
      <c r="Z921">
        <f t="shared" si="252"/>
        <v>-0.39124075479999992</v>
      </c>
      <c r="AA921">
        <f t="shared" si="251"/>
        <v>-9.2513899999999996E-2</v>
      </c>
      <c r="AB921">
        <f t="shared" si="251"/>
        <v>-0.24088399999999996</v>
      </c>
      <c r="AC921">
        <f t="shared" si="251"/>
        <v>0.28221328860774125</v>
      </c>
      <c r="AD921">
        <f t="shared" si="251"/>
        <v>-0.12816033568563134</v>
      </c>
      <c r="AE921">
        <f t="shared" si="251"/>
        <v>-0.54763023279999989</v>
      </c>
      <c r="AF921">
        <f t="shared" si="251"/>
        <v>-0.66183322740698047</v>
      </c>
      <c r="AG921">
        <f t="shared" si="251"/>
        <v>0.10782041053683195</v>
      </c>
      <c r="AH921">
        <f t="shared" si="251"/>
        <v>1.6908322199999997E-3</v>
      </c>
      <c r="AI921">
        <f t="shared" si="250"/>
        <v>5.9928248740174295E-3</v>
      </c>
      <c r="AJ921">
        <f t="shared" si="250"/>
        <v>4.858189379810663E-2</v>
      </c>
      <c r="AK921">
        <f t="shared" si="250"/>
        <v>5.2224065090480996E-4</v>
      </c>
      <c r="AL921">
        <f t="shared" si="250"/>
        <v>8.8935324701601606E-2</v>
      </c>
      <c r="AM921">
        <f t="shared" si="250"/>
        <v>0.89558811999999988</v>
      </c>
      <c r="AN921">
        <f t="shared" si="250"/>
        <v>6.5508595341742838E-3</v>
      </c>
      <c r="AO921">
        <f t="shared" si="250"/>
        <v>-1.3552597209840579E-2</v>
      </c>
      <c r="AP921">
        <f t="shared" si="250"/>
        <v>-1.4884019503151874E-2</v>
      </c>
      <c r="AQ921">
        <f t="shared" si="249"/>
        <v>-8.8807848345746676E-2</v>
      </c>
      <c r="AR921">
        <f t="shared" si="249"/>
        <v>5.2450015201784696E-2</v>
      </c>
      <c r="AS921">
        <f t="shared" si="249"/>
        <v>-0.42672075670867826</v>
      </c>
      <c r="AT921">
        <f t="shared" si="249"/>
        <v>-0.27501618945695983</v>
      </c>
      <c r="AU921">
        <f t="shared" si="249"/>
        <v>1.8056776203199996</v>
      </c>
      <c r="AV921">
        <f t="shared" si="249"/>
        <v>0.41385304004721846</v>
      </c>
      <c r="AW921">
        <f t="shared" si="249"/>
        <v>-0.32741411753791982</v>
      </c>
    </row>
    <row r="922" spans="1:49" x14ac:dyDescent="0.25">
      <c r="A922">
        <v>0.7</v>
      </c>
      <c r="B922">
        <v>7.9</v>
      </c>
      <c r="C922">
        <v>23</v>
      </c>
      <c r="D922">
        <v>1.6</v>
      </c>
      <c r="E922">
        <f t="shared" si="245"/>
        <v>0.66077004839910647</v>
      </c>
      <c r="F922" t="str">
        <f t="shared" si="246"/>
        <v/>
      </c>
      <c r="G922">
        <f t="shared" si="243"/>
        <v>5839060.9150361679</v>
      </c>
      <c r="H922">
        <f t="shared" si="244"/>
        <v>10850864.744963113</v>
      </c>
      <c r="I922">
        <f t="shared" si="247"/>
        <v>0.50607272641269174</v>
      </c>
      <c r="J922">
        <f t="shared" si="248"/>
        <v>0.11904391071954482</v>
      </c>
      <c r="K922">
        <f t="shared" si="252"/>
        <v>5.3671799999999999E-2</v>
      </c>
      <c r="L922">
        <f t="shared" si="252"/>
        <v>-0.19978818521578925</v>
      </c>
      <c r="M922">
        <f t="shared" si="252"/>
        <v>0.69338</v>
      </c>
      <c r="N922">
        <f t="shared" si="252"/>
        <v>-3.256419685337892E-2</v>
      </c>
      <c r="O922">
        <f t="shared" si="252"/>
        <v>-0.57803163443200001</v>
      </c>
      <c r="P922">
        <f t="shared" si="252"/>
        <v>3.8422694149515532E-2</v>
      </c>
      <c r="Q922">
        <f t="shared" si="252"/>
        <v>-7.3963313037312042E-3</v>
      </c>
      <c r="R922">
        <f t="shared" si="252"/>
        <v>-7.0839760183437706E-3</v>
      </c>
      <c r="S922">
        <f t="shared" si="252"/>
        <v>1.4439699456000001</v>
      </c>
      <c r="T922">
        <f t="shared" si="252"/>
        <v>6.7254513899999993E-2</v>
      </c>
      <c r="U922">
        <f t="shared" si="252"/>
        <v>-0.27946776166400006</v>
      </c>
      <c r="V922">
        <f t="shared" si="252"/>
        <v>0.21529304867826657</v>
      </c>
      <c r="W922">
        <f t="shared" si="252"/>
        <v>-0.18991134870506535</v>
      </c>
      <c r="X922">
        <f t="shared" si="252"/>
        <v>-5.9827102922782024E-2</v>
      </c>
      <c r="Y922">
        <f t="shared" si="252"/>
        <v>-0.14084040599999997</v>
      </c>
      <c r="Z922">
        <f t="shared" si="252"/>
        <v>-0.51100833280000002</v>
      </c>
      <c r="AA922">
        <f t="shared" si="251"/>
        <v>-9.2513899999999996E-2</v>
      </c>
      <c r="AB922">
        <f t="shared" si="251"/>
        <v>-0.31462400000000007</v>
      </c>
      <c r="AC922">
        <f t="shared" si="251"/>
        <v>0.32252947269456145</v>
      </c>
      <c r="AD922">
        <f t="shared" si="251"/>
        <v>-0.12816033568563134</v>
      </c>
      <c r="AE922">
        <f t="shared" si="251"/>
        <v>-0.71527214080000012</v>
      </c>
      <c r="AF922">
        <f t="shared" si="251"/>
        <v>-0.75638083132226352</v>
      </c>
      <c r="AG922">
        <f t="shared" si="251"/>
        <v>0.27456464276684822</v>
      </c>
      <c r="AH922">
        <f t="shared" si="251"/>
        <v>1.9323796799999998E-3</v>
      </c>
      <c r="AI922">
        <f t="shared" si="250"/>
        <v>1.1683993899672953E-2</v>
      </c>
      <c r="AJ922">
        <f t="shared" si="250"/>
        <v>4.858189379810663E-2</v>
      </c>
      <c r="AK922">
        <f t="shared" si="250"/>
        <v>8.9091949442153399E-4</v>
      </c>
      <c r="AL922">
        <f t="shared" si="250"/>
        <v>0.1016403710875447</v>
      </c>
      <c r="AM922">
        <f t="shared" si="250"/>
        <v>1.02352928</v>
      </c>
      <c r="AN922">
        <f t="shared" si="250"/>
        <v>1.6681761819131103E-2</v>
      </c>
      <c r="AO922">
        <f t="shared" si="250"/>
        <v>-1.3552597209840579E-2</v>
      </c>
      <c r="AP922">
        <f t="shared" si="250"/>
        <v>-1.4884019503151874E-2</v>
      </c>
      <c r="AQ922">
        <f t="shared" si="249"/>
        <v>-0.11599392436995487</v>
      </c>
      <c r="AR922">
        <f t="shared" si="249"/>
        <v>5.9942874516325365E-2</v>
      </c>
      <c r="AS922">
        <f t="shared" si="249"/>
        <v>-0.55734955978276368</v>
      </c>
      <c r="AT922">
        <f t="shared" si="249"/>
        <v>-0.46916547772416012</v>
      </c>
      <c r="AU922">
        <f t="shared" si="249"/>
        <v>2.6953555148800006</v>
      </c>
      <c r="AV922">
        <f t="shared" si="249"/>
        <v>0.54054274618412235</v>
      </c>
      <c r="AW922">
        <f t="shared" si="249"/>
        <v>-0.72953995722752041</v>
      </c>
    </row>
    <row r="923" spans="1:49" x14ac:dyDescent="0.25">
      <c r="A923">
        <v>0.7</v>
      </c>
      <c r="B923">
        <v>7.9</v>
      </c>
      <c r="C923">
        <v>23.5</v>
      </c>
      <c r="D923">
        <v>0.4</v>
      </c>
      <c r="E923">
        <f t="shared" si="245"/>
        <v>0.67513461466865221</v>
      </c>
      <c r="F923" t="str">
        <f t="shared" si="246"/>
        <v/>
      </c>
      <c r="G923">
        <f t="shared" si="243"/>
        <v>-1321546.2569500599</v>
      </c>
      <c r="H923">
        <f t="shared" si="244"/>
        <v>-469911.94600323529</v>
      </c>
      <c r="I923">
        <f t="shared" si="247"/>
        <v>-0.11453871214341696</v>
      </c>
      <c r="J923">
        <f t="shared" si="248"/>
        <v>-5.1553638406582926E-3</v>
      </c>
      <c r="K923">
        <f t="shared" si="252"/>
        <v>5.3671799999999999E-2</v>
      </c>
      <c r="L923">
        <f t="shared" si="252"/>
        <v>-0.2041314066335238</v>
      </c>
      <c r="M923">
        <f t="shared" si="252"/>
        <v>0.173345</v>
      </c>
      <c r="N923">
        <f t="shared" si="252"/>
        <v>-3.3995421006197554E-2</v>
      </c>
      <c r="O923">
        <f t="shared" si="252"/>
        <v>-3.6126977152E-2</v>
      </c>
      <c r="P923">
        <f t="shared" si="252"/>
        <v>1.024584782270987E-2</v>
      </c>
      <c r="Q923">
        <f t="shared" si="252"/>
        <v>-1.805744947200001E-6</v>
      </c>
      <c r="R923">
        <f t="shared" si="252"/>
        <v>-1.9300883794931619E-3</v>
      </c>
      <c r="S923">
        <f t="shared" si="252"/>
        <v>9.0248121600000009E-2</v>
      </c>
      <c r="T923">
        <f t="shared" si="252"/>
        <v>6.7254513899999993E-2</v>
      </c>
      <c r="U923">
        <f t="shared" si="252"/>
        <v>-4.3666837760000009E-3</v>
      </c>
      <c r="V923">
        <f t="shared" si="252"/>
        <v>5.499333308629635E-2</v>
      </c>
      <c r="W923">
        <f t="shared" si="252"/>
        <v>-4.850996407140256E-2</v>
      </c>
      <c r="X923">
        <f t="shared" si="252"/>
        <v>-6.2456554988858923E-2</v>
      </c>
      <c r="Y923">
        <f t="shared" si="252"/>
        <v>-0.14084040599999997</v>
      </c>
      <c r="Z923">
        <f t="shared" ref="Z923:AO938" si="253">Z$4*$A923^Z$1*$D923^Z$2*$E923^Z$3</f>
        <v>-3.1938020800000001E-2</v>
      </c>
      <c r="AA923">
        <f t="shared" si="253"/>
        <v>-9.2513899999999996E-2</v>
      </c>
      <c r="AB923">
        <f t="shared" si="253"/>
        <v>-1.9664000000000004E-2</v>
      </c>
      <c r="AC923">
        <f t="shared" si="253"/>
        <v>8.2385245742632535E-2</v>
      </c>
      <c r="AD923">
        <f t="shared" si="253"/>
        <v>-0.13379309146009433</v>
      </c>
      <c r="AE923">
        <f t="shared" si="253"/>
        <v>-4.4704508800000008E-2</v>
      </c>
      <c r="AF923">
        <f t="shared" si="253"/>
        <v>-0.19320597321818686</v>
      </c>
      <c r="AG923">
        <f t="shared" si="253"/>
        <v>1.6758095872000014E-5</v>
      </c>
      <c r="AH923">
        <f t="shared" si="253"/>
        <v>4.8309491999999995E-4</v>
      </c>
      <c r="AI923">
        <f t="shared" si="253"/>
        <v>1.1911636104188303E-5</v>
      </c>
      <c r="AJ923">
        <f t="shared" si="253"/>
        <v>4.9638021924152426E-2</v>
      </c>
      <c r="AK923">
        <f t="shared" si="253"/>
        <v>3.7927882916541753E-6</v>
      </c>
      <c r="AL923">
        <f t="shared" si="253"/>
        <v>2.6526887964601398E-2</v>
      </c>
      <c r="AM923">
        <f t="shared" si="253"/>
        <v>0.25588232</v>
      </c>
      <c r="AN923">
        <f t="shared" si="253"/>
        <v>1.0403081552245587E-6</v>
      </c>
      <c r="AO923">
        <f t="shared" si="253"/>
        <v>-1.3847218888315374E-2</v>
      </c>
      <c r="AP923">
        <f t="shared" si="250"/>
        <v>-1.6221101262225607E-2</v>
      </c>
      <c r="AQ923">
        <f t="shared" si="249"/>
        <v>-7.5682472510996664E-3</v>
      </c>
      <c r="AR923">
        <f t="shared" si="249"/>
        <v>1.5984448356487959E-2</v>
      </c>
      <c r="AS923">
        <f t="shared" si="249"/>
        <v>-3.5591615910040612E-2</v>
      </c>
      <c r="AT923">
        <f t="shared" si="249"/>
        <v>-1.8326776473600005E-3</v>
      </c>
      <c r="AU923">
        <f t="shared" si="249"/>
        <v>4.2114929920000009E-2</v>
      </c>
      <c r="AV923">
        <f t="shared" si="249"/>
        <v>3.4518354715562159E-2</v>
      </c>
      <c r="AW923">
        <f t="shared" si="249"/>
        <v>-1.781103411200001E-4</v>
      </c>
    </row>
    <row r="924" spans="1:49" x14ac:dyDescent="0.25">
      <c r="A924">
        <v>0.7</v>
      </c>
      <c r="B924">
        <v>7.9</v>
      </c>
      <c r="C924">
        <v>23.5</v>
      </c>
      <c r="D924">
        <v>0.6</v>
      </c>
      <c r="E924">
        <f t="shared" si="245"/>
        <v>0.67513461466865221</v>
      </c>
      <c r="F924" t="str">
        <f t="shared" si="246"/>
        <v/>
      </c>
      <c r="G924">
        <f t="shared" si="243"/>
        <v>-36083.673737856676</v>
      </c>
      <c r="H924">
        <f t="shared" si="244"/>
        <v>385739.34616796841</v>
      </c>
      <c r="I924">
        <f t="shared" si="247"/>
        <v>-3.12738014095372E-3</v>
      </c>
      <c r="J924">
        <f t="shared" si="248"/>
        <v>4.2319134341390523E-3</v>
      </c>
      <c r="K924">
        <f t="shared" ref="K924:Z939" si="254">K$4*$A924^K$1*$D924^K$2*$E924^K$3</f>
        <v>5.3671799999999999E-2</v>
      </c>
      <c r="L924">
        <f t="shared" si="254"/>
        <v>-0.2041314066335238</v>
      </c>
      <c r="M924">
        <f t="shared" si="254"/>
        <v>0.26001749999999996</v>
      </c>
      <c r="N924">
        <f t="shared" si="254"/>
        <v>-3.3995421006197554E-2</v>
      </c>
      <c r="O924">
        <f t="shared" si="254"/>
        <v>-8.128569859199998E-2</v>
      </c>
      <c r="P924">
        <f t="shared" si="254"/>
        <v>1.5368771734064804E-2</v>
      </c>
      <c r="Q924">
        <f t="shared" si="254"/>
        <v>-2.0568563539199999E-5</v>
      </c>
      <c r="R924">
        <f t="shared" si="254"/>
        <v>-2.8951325692397425E-3</v>
      </c>
      <c r="S924">
        <f t="shared" si="254"/>
        <v>0.20305827359999998</v>
      </c>
      <c r="T924">
        <f t="shared" si="254"/>
        <v>6.7254513899999993E-2</v>
      </c>
      <c r="U924">
        <f t="shared" si="254"/>
        <v>-1.4737557743999999E-2</v>
      </c>
      <c r="V924">
        <f t="shared" si="254"/>
        <v>8.2489999629444519E-2</v>
      </c>
      <c r="W924">
        <f t="shared" si="254"/>
        <v>-7.2764946107103837E-2</v>
      </c>
      <c r="X924">
        <f t="shared" si="254"/>
        <v>-6.2456554988858923E-2</v>
      </c>
      <c r="Y924">
        <f t="shared" si="254"/>
        <v>-0.14084040599999997</v>
      </c>
      <c r="Z924">
        <f t="shared" si="254"/>
        <v>-7.1860546799999994E-2</v>
      </c>
      <c r="AA924">
        <f t="shared" si="253"/>
        <v>-9.2513899999999996E-2</v>
      </c>
      <c r="AB924">
        <f t="shared" si="253"/>
        <v>-4.4243999999999999E-2</v>
      </c>
      <c r="AC924">
        <f t="shared" si="253"/>
        <v>0.12357786861394879</v>
      </c>
      <c r="AD924">
        <f t="shared" si="253"/>
        <v>-0.13379309146009433</v>
      </c>
      <c r="AE924">
        <f t="shared" si="253"/>
        <v>-0.10058514479999998</v>
      </c>
      <c r="AF924">
        <f t="shared" si="253"/>
        <v>-0.28980895982728028</v>
      </c>
      <c r="AG924">
        <f t="shared" si="253"/>
        <v>2.86327778688E-4</v>
      </c>
      <c r="AH924">
        <f t="shared" si="253"/>
        <v>7.2464237999999984E-4</v>
      </c>
      <c r="AI924">
        <f t="shared" si="253"/>
        <v>9.045398666617988E-5</v>
      </c>
      <c r="AJ924">
        <f t="shared" si="253"/>
        <v>4.9638021924152426E-2</v>
      </c>
      <c r="AK924">
        <f t="shared" si="253"/>
        <v>1.9200990726499251E-5</v>
      </c>
      <c r="AL924">
        <f t="shared" si="253"/>
        <v>3.979033194690209E-2</v>
      </c>
      <c r="AM924">
        <f t="shared" si="253"/>
        <v>0.38382347999999999</v>
      </c>
      <c r="AN924">
        <f t="shared" si="253"/>
        <v>1.7774640120907093E-5</v>
      </c>
      <c r="AO924">
        <f t="shared" si="253"/>
        <v>-1.3847218888315374E-2</v>
      </c>
      <c r="AP924">
        <f t="shared" si="250"/>
        <v>-1.6221101262225607E-2</v>
      </c>
      <c r="AQ924">
        <f t="shared" si="249"/>
        <v>-1.7028556314974248E-2</v>
      </c>
      <c r="AR924">
        <f t="shared" si="249"/>
        <v>2.397667253473194E-2</v>
      </c>
      <c r="AS924">
        <f t="shared" si="249"/>
        <v>-8.0081135797591352E-2</v>
      </c>
      <c r="AT924">
        <f t="shared" si="249"/>
        <v>-9.277930589759998E-3</v>
      </c>
      <c r="AU924">
        <f t="shared" si="249"/>
        <v>0.14213788848</v>
      </c>
      <c r="AV924">
        <f t="shared" si="249"/>
        <v>7.7666298110014839E-2</v>
      </c>
      <c r="AW924">
        <f t="shared" si="249"/>
        <v>-2.0287881043199998E-3</v>
      </c>
    </row>
    <row r="925" spans="1:49" x14ac:dyDescent="0.25">
      <c r="A925">
        <v>0.7</v>
      </c>
      <c r="B925">
        <v>7.9</v>
      </c>
      <c r="C925">
        <v>23.5</v>
      </c>
      <c r="D925">
        <v>0.8</v>
      </c>
      <c r="E925">
        <f t="shared" si="245"/>
        <v>0.67513461466865221</v>
      </c>
      <c r="F925">
        <f t="shared" si="246"/>
        <v>0.91408217258586322</v>
      </c>
      <c r="G925">
        <f t="shared" si="243"/>
        <v>1263112.426679099</v>
      </c>
      <c r="H925">
        <f t="shared" si="244"/>
        <v>1606541.3208292769</v>
      </c>
      <c r="I925">
        <f t="shared" si="247"/>
        <v>0.10947423889501987</v>
      </c>
      <c r="J925">
        <f t="shared" si="248"/>
        <v>1.7625227671632004E-2</v>
      </c>
      <c r="K925">
        <f t="shared" si="254"/>
        <v>5.3671799999999999E-2</v>
      </c>
      <c r="L925">
        <f t="shared" si="254"/>
        <v>-0.2041314066335238</v>
      </c>
      <c r="M925">
        <f t="shared" si="254"/>
        <v>0.34669</v>
      </c>
      <c r="N925">
        <f t="shared" si="254"/>
        <v>-3.3995421006197554E-2</v>
      </c>
      <c r="O925">
        <f t="shared" si="254"/>
        <v>-0.144507908608</v>
      </c>
      <c r="P925">
        <f t="shared" si="254"/>
        <v>2.0491695645419739E-2</v>
      </c>
      <c r="Q925">
        <f t="shared" si="254"/>
        <v>-1.1556767662080007E-4</v>
      </c>
      <c r="R925">
        <f t="shared" si="254"/>
        <v>-3.8601767589863238E-3</v>
      </c>
      <c r="S925">
        <f t="shared" si="254"/>
        <v>0.36099248640000003</v>
      </c>
      <c r="T925">
        <f t="shared" si="254"/>
        <v>6.7254513899999993E-2</v>
      </c>
      <c r="U925">
        <f t="shared" si="254"/>
        <v>-3.4933470208000007E-2</v>
      </c>
      <c r="V925">
        <f t="shared" si="254"/>
        <v>0.1099866661725927</v>
      </c>
      <c r="W925">
        <f t="shared" si="254"/>
        <v>-9.701992814280512E-2</v>
      </c>
      <c r="X925">
        <f t="shared" si="254"/>
        <v>-6.2456554988858923E-2</v>
      </c>
      <c r="Y925">
        <f t="shared" si="254"/>
        <v>-0.14084040599999997</v>
      </c>
      <c r="Z925">
        <f t="shared" si="254"/>
        <v>-0.12775208320000001</v>
      </c>
      <c r="AA925">
        <f t="shared" si="253"/>
        <v>-9.2513899999999996E-2</v>
      </c>
      <c r="AB925">
        <f t="shared" si="253"/>
        <v>-7.8656000000000018E-2</v>
      </c>
      <c r="AC925">
        <f t="shared" si="253"/>
        <v>0.16477049148526507</v>
      </c>
      <c r="AD925">
        <f t="shared" si="253"/>
        <v>-0.13379309146009433</v>
      </c>
      <c r="AE925">
        <f t="shared" si="253"/>
        <v>-0.17881803520000003</v>
      </c>
      <c r="AF925">
        <f t="shared" si="253"/>
        <v>-0.38641194643637372</v>
      </c>
      <c r="AG925">
        <f t="shared" si="253"/>
        <v>2.1450362716160017E-3</v>
      </c>
      <c r="AH925">
        <f t="shared" si="253"/>
        <v>9.661898399999999E-4</v>
      </c>
      <c r="AI925">
        <f t="shared" si="253"/>
        <v>3.811723553340257E-4</v>
      </c>
      <c r="AJ925">
        <f t="shared" si="253"/>
        <v>4.9638021924152426E-2</v>
      </c>
      <c r="AK925">
        <f t="shared" si="253"/>
        <v>6.0684612666466805E-5</v>
      </c>
      <c r="AL925">
        <f t="shared" si="253"/>
        <v>5.3053775929202796E-2</v>
      </c>
      <c r="AM925">
        <f t="shared" si="253"/>
        <v>0.51176463999999999</v>
      </c>
      <c r="AN925">
        <f t="shared" si="253"/>
        <v>1.3315944386874351E-4</v>
      </c>
      <c r="AO925">
        <f t="shared" si="253"/>
        <v>-1.3847218888315374E-2</v>
      </c>
      <c r="AP925">
        <f t="shared" si="250"/>
        <v>-1.6221101262225607E-2</v>
      </c>
      <c r="AQ925">
        <f t="shared" si="249"/>
        <v>-3.0272989004398666E-2</v>
      </c>
      <c r="AR925">
        <f t="shared" si="249"/>
        <v>3.1968896712975918E-2</v>
      </c>
      <c r="AS925">
        <f t="shared" si="249"/>
        <v>-0.14236646364016245</v>
      </c>
      <c r="AT925">
        <f t="shared" si="249"/>
        <v>-2.9322842357760007E-2</v>
      </c>
      <c r="AU925">
        <f t="shared" si="249"/>
        <v>0.33691943936000007</v>
      </c>
      <c r="AV925">
        <f t="shared" si="249"/>
        <v>0.13807341886224864</v>
      </c>
      <c r="AW925">
        <f t="shared" si="249"/>
        <v>-1.1399061831680006E-2</v>
      </c>
    </row>
    <row r="926" spans="1:49" x14ac:dyDescent="0.25">
      <c r="A926">
        <v>0.7</v>
      </c>
      <c r="B926">
        <v>7.9</v>
      </c>
      <c r="C926">
        <v>23.5</v>
      </c>
      <c r="D926">
        <v>1</v>
      </c>
      <c r="E926">
        <f t="shared" si="245"/>
        <v>0.67513461466865221</v>
      </c>
      <c r="F926" t="str">
        <f t="shared" si="246"/>
        <v/>
      </c>
      <c r="G926">
        <f t="shared" si="243"/>
        <v>2536477.5291898553</v>
      </c>
      <c r="H926">
        <f t="shared" si="244"/>
        <v>3301800.2505080034</v>
      </c>
      <c r="I926">
        <f t="shared" si="247"/>
        <v>0.21983707951669598</v>
      </c>
      <c r="J926">
        <f t="shared" si="248"/>
        <v>3.6223768655645666E-2</v>
      </c>
      <c r="K926">
        <f t="shared" si="254"/>
        <v>5.3671799999999999E-2</v>
      </c>
      <c r="L926">
        <f t="shared" si="254"/>
        <v>-0.2041314066335238</v>
      </c>
      <c r="M926">
        <f t="shared" si="254"/>
        <v>0.43336249999999998</v>
      </c>
      <c r="N926">
        <f t="shared" si="254"/>
        <v>-3.3995421006197554E-2</v>
      </c>
      <c r="O926">
        <f t="shared" si="254"/>
        <v>-0.22579360719999997</v>
      </c>
      <c r="P926">
        <f t="shared" si="254"/>
        <v>2.5614619556774673E-2</v>
      </c>
      <c r="Q926">
        <f t="shared" si="254"/>
        <v>-4.408557E-4</v>
      </c>
      <c r="R926">
        <f t="shared" si="254"/>
        <v>-4.8252209487329046E-3</v>
      </c>
      <c r="S926">
        <f t="shared" si="254"/>
        <v>0.56405075999999998</v>
      </c>
      <c r="T926">
        <f t="shared" si="254"/>
        <v>6.7254513899999993E-2</v>
      </c>
      <c r="U926">
        <f t="shared" si="254"/>
        <v>-6.8229433999999992E-2</v>
      </c>
      <c r="V926">
        <f t="shared" si="254"/>
        <v>0.13748333271574087</v>
      </c>
      <c r="W926">
        <f t="shared" si="254"/>
        <v>-0.12127491017850639</v>
      </c>
      <c r="X926">
        <f t="shared" si="254"/>
        <v>-6.2456554988858923E-2</v>
      </c>
      <c r="Y926">
        <f t="shared" si="254"/>
        <v>-0.14084040599999997</v>
      </c>
      <c r="Z926">
        <f t="shared" si="254"/>
        <v>-0.19961262999999999</v>
      </c>
      <c r="AA926">
        <f t="shared" si="253"/>
        <v>-9.2513899999999996E-2</v>
      </c>
      <c r="AB926">
        <f t="shared" si="253"/>
        <v>-0.1229</v>
      </c>
      <c r="AC926">
        <f t="shared" si="253"/>
        <v>0.20596311435658132</v>
      </c>
      <c r="AD926">
        <f t="shared" si="253"/>
        <v>-0.13379309146009433</v>
      </c>
      <c r="AE926">
        <f t="shared" si="253"/>
        <v>-0.27940317999999997</v>
      </c>
      <c r="AF926">
        <f t="shared" si="253"/>
        <v>-0.48301493304546717</v>
      </c>
      <c r="AG926">
        <f t="shared" si="253"/>
        <v>1.0228330000000001E-2</v>
      </c>
      <c r="AH926">
        <f t="shared" si="253"/>
        <v>1.2077372999999998E-3</v>
      </c>
      <c r="AI926">
        <f t="shared" si="253"/>
        <v>1.1632457132996384E-3</v>
      </c>
      <c r="AJ926">
        <f t="shared" si="253"/>
        <v>4.9638021924152426E-2</v>
      </c>
      <c r="AK926">
        <f t="shared" si="253"/>
        <v>1.4815579264274115E-4</v>
      </c>
      <c r="AL926">
        <f t="shared" si="253"/>
        <v>6.6317219911503494E-2</v>
      </c>
      <c r="AM926">
        <f t="shared" si="253"/>
        <v>0.63970579999999999</v>
      </c>
      <c r="AN926">
        <f t="shared" si="253"/>
        <v>6.3495370802280147E-4</v>
      </c>
      <c r="AO926">
        <f t="shared" si="253"/>
        <v>-1.3847218888315374E-2</v>
      </c>
      <c r="AP926">
        <f t="shared" si="250"/>
        <v>-1.6221101262225607E-2</v>
      </c>
      <c r="AQ926">
        <f t="shared" si="249"/>
        <v>-4.730154531937291E-2</v>
      </c>
      <c r="AR926">
        <f t="shared" si="249"/>
        <v>3.9961120891219899E-2</v>
      </c>
      <c r="AS926">
        <f t="shared" si="249"/>
        <v>-0.22244759943775377</v>
      </c>
      <c r="AT926">
        <f t="shared" si="249"/>
        <v>-7.1588970599999982E-2</v>
      </c>
      <c r="AU926">
        <f t="shared" si="249"/>
        <v>0.65804578000000002</v>
      </c>
      <c r="AV926">
        <f t="shared" si="249"/>
        <v>0.21573971697226343</v>
      </c>
      <c r="AW926">
        <f t="shared" si="249"/>
        <v>-4.3483969999999997E-2</v>
      </c>
    </row>
    <row r="927" spans="1:49" x14ac:dyDescent="0.25">
      <c r="A927">
        <v>0.7</v>
      </c>
      <c r="B927">
        <v>7.9</v>
      </c>
      <c r="C927">
        <v>23.5</v>
      </c>
      <c r="D927">
        <v>1.2</v>
      </c>
      <c r="E927">
        <f t="shared" si="245"/>
        <v>0.67513461466865221</v>
      </c>
      <c r="F927" t="str">
        <f t="shared" si="246"/>
        <v/>
      </c>
      <c r="G927">
        <f t="shared" si="243"/>
        <v>3742532.9340138994</v>
      </c>
      <c r="H927">
        <f t="shared" si="244"/>
        <v>5480684.8812238257</v>
      </c>
      <c r="I927">
        <f t="shared" si="247"/>
        <v>0.3243661734592424</v>
      </c>
      <c r="J927">
        <f t="shared" si="248"/>
        <v>6.0128125915976119E-2</v>
      </c>
      <c r="K927">
        <f t="shared" si="254"/>
        <v>5.3671799999999999E-2</v>
      </c>
      <c r="L927">
        <f t="shared" si="254"/>
        <v>-0.2041314066335238</v>
      </c>
      <c r="M927">
        <f t="shared" si="254"/>
        <v>0.52003499999999991</v>
      </c>
      <c r="N927">
        <f t="shared" si="254"/>
        <v>-3.3995421006197554E-2</v>
      </c>
      <c r="O927">
        <f t="shared" si="254"/>
        <v>-0.32514279436799992</v>
      </c>
      <c r="P927">
        <f t="shared" si="254"/>
        <v>3.0737543468129607E-2</v>
      </c>
      <c r="Q927">
        <f t="shared" si="254"/>
        <v>-1.3163880665087999E-3</v>
      </c>
      <c r="R927">
        <f t="shared" si="254"/>
        <v>-5.790265138479485E-3</v>
      </c>
      <c r="S927">
        <f t="shared" si="254"/>
        <v>0.81223309439999991</v>
      </c>
      <c r="T927">
        <f t="shared" si="254"/>
        <v>6.7254513899999993E-2</v>
      </c>
      <c r="U927">
        <f t="shared" si="254"/>
        <v>-0.11790046195199999</v>
      </c>
      <c r="V927">
        <f t="shared" si="254"/>
        <v>0.16497999925888904</v>
      </c>
      <c r="W927">
        <f t="shared" si="254"/>
        <v>-0.14552989221420767</v>
      </c>
      <c r="X927">
        <f t="shared" si="254"/>
        <v>-6.2456554988858923E-2</v>
      </c>
      <c r="Y927">
        <f t="shared" si="254"/>
        <v>-0.14084040599999997</v>
      </c>
      <c r="Z927">
        <f t="shared" si="254"/>
        <v>-0.28744218719999998</v>
      </c>
      <c r="AA927">
        <f t="shared" si="253"/>
        <v>-9.2513899999999996E-2</v>
      </c>
      <c r="AB927">
        <f t="shared" si="253"/>
        <v>-0.17697599999999999</v>
      </c>
      <c r="AC927">
        <f t="shared" si="253"/>
        <v>0.24715573722789758</v>
      </c>
      <c r="AD927">
        <f t="shared" si="253"/>
        <v>-0.13379309146009433</v>
      </c>
      <c r="AE927">
        <f t="shared" si="253"/>
        <v>-0.40234057919999994</v>
      </c>
      <c r="AF927">
        <f t="shared" si="253"/>
        <v>-0.57961791965456055</v>
      </c>
      <c r="AG927">
        <f t="shared" si="253"/>
        <v>3.6649955672064E-2</v>
      </c>
      <c r="AH927">
        <f t="shared" si="253"/>
        <v>1.4492847599999997E-3</v>
      </c>
      <c r="AI927">
        <f t="shared" si="253"/>
        <v>2.8945275733177562E-3</v>
      </c>
      <c r="AJ927">
        <f t="shared" si="253"/>
        <v>4.9638021924152426E-2</v>
      </c>
      <c r="AK927">
        <f t="shared" si="253"/>
        <v>3.0721585162398802E-4</v>
      </c>
      <c r="AL927">
        <f t="shared" si="253"/>
        <v>7.9580663893804179E-2</v>
      </c>
      <c r="AM927">
        <f t="shared" si="253"/>
        <v>0.76764695999999999</v>
      </c>
      <c r="AN927">
        <f t="shared" si="253"/>
        <v>2.2751539354761078E-3</v>
      </c>
      <c r="AO927">
        <f t="shared" si="253"/>
        <v>-1.3847218888315374E-2</v>
      </c>
      <c r="AP927">
        <f t="shared" si="250"/>
        <v>-1.6221101262225607E-2</v>
      </c>
      <c r="AQ927">
        <f t="shared" si="249"/>
        <v>-6.8114225259896993E-2</v>
      </c>
      <c r="AR927">
        <f t="shared" si="249"/>
        <v>4.795334506946388E-2</v>
      </c>
      <c r="AS927">
        <f t="shared" si="249"/>
        <v>-0.32032454319036541</v>
      </c>
      <c r="AT927">
        <f t="shared" si="249"/>
        <v>-0.14844688943615997</v>
      </c>
      <c r="AU927">
        <f t="shared" si="249"/>
        <v>1.13710310784</v>
      </c>
      <c r="AV927">
        <f t="shared" si="249"/>
        <v>0.31066519244005936</v>
      </c>
      <c r="AW927">
        <f t="shared" si="249"/>
        <v>-0.12984243867647999</v>
      </c>
    </row>
    <row r="928" spans="1:49" x14ac:dyDescent="0.25">
      <c r="A928">
        <v>0.7</v>
      </c>
      <c r="B928">
        <v>7.9</v>
      </c>
      <c r="C928">
        <v>23.5</v>
      </c>
      <c r="D928">
        <v>1.4</v>
      </c>
      <c r="E928">
        <f t="shared" si="245"/>
        <v>0.67513461466865221</v>
      </c>
      <c r="F928" t="str">
        <f t="shared" si="246"/>
        <v/>
      </c>
      <c r="G928">
        <f t="shared" si="243"/>
        <v>4836831.0018832553</v>
      </c>
      <c r="H928">
        <f t="shared" si="244"/>
        <v>8036453.4381263861</v>
      </c>
      <c r="I928">
        <f t="shared" si="247"/>
        <v>0.41920923380285163</v>
      </c>
      <c r="J928">
        <f t="shared" si="248"/>
        <v>8.8167244553866986E-2</v>
      </c>
      <c r="K928">
        <f t="shared" si="254"/>
        <v>5.3671799999999999E-2</v>
      </c>
      <c r="L928">
        <f t="shared" si="254"/>
        <v>-0.2041314066335238</v>
      </c>
      <c r="M928">
        <f t="shared" si="254"/>
        <v>0.60670749999999996</v>
      </c>
      <c r="N928">
        <f t="shared" si="254"/>
        <v>-3.3995421006197554E-2</v>
      </c>
      <c r="O928">
        <f t="shared" si="254"/>
        <v>-0.44255547011199986</v>
      </c>
      <c r="P928">
        <f t="shared" si="254"/>
        <v>3.5860467379484534E-2</v>
      </c>
      <c r="Q928">
        <f t="shared" si="254"/>
        <v>-3.3194388639551987E-3</v>
      </c>
      <c r="R928">
        <f t="shared" si="254"/>
        <v>-6.7553093282260654E-3</v>
      </c>
      <c r="S928">
        <f t="shared" si="254"/>
        <v>1.1055394895999999</v>
      </c>
      <c r="T928">
        <f t="shared" si="254"/>
        <v>6.7254513899999993E-2</v>
      </c>
      <c r="U928">
        <f t="shared" si="254"/>
        <v>-0.18722156689599992</v>
      </c>
      <c r="V928">
        <f t="shared" si="254"/>
        <v>0.19247666580203721</v>
      </c>
      <c r="W928">
        <f t="shared" si="254"/>
        <v>-0.16978487424990896</v>
      </c>
      <c r="X928">
        <f t="shared" si="254"/>
        <v>-6.2456554988858923E-2</v>
      </c>
      <c r="Y928">
        <f t="shared" si="254"/>
        <v>-0.14084040599999997</v>
      </c>
      <c r="Z928">
        <f t="shared" si="254"/>
        <v>-0.39124075479999992</v>
      </c>
      <c r="AA928">
        <f t="shared" si="253"/>
        <v>-9.2513899999999996E-2</v>
      </c>
      <c r="AB928">
        <f t="shared" si="253"/>
        <v>-0.24088399999999996</v>
      </c>
      <c r="AC928">
        <f t="shared" si="253"/>
        <v>0.28834836009921383</v>
      </c>
      <c r="AD928">
        <f t="shared" si="253"/>
        <v>-0.13379309146009433</v>
      </c>
      <c r="AE928">
        <f t="shared" si="253"/>
        <v>-0.54763023279999989</v>
      </c>
      <c r="AF928">
        <f t="shared" si="253"/>
        <v>-0.67622090626365394</v>
      </c>
      <c r="AG928">
        <f t="shared" si="253"/>
        <v>0.10782041053683195</v>
      </c>
      <c r="AH928">
        <f t="shared" si="253"/>
        <v>1.6908322199999997E-3</v>
      </c>
      <c r="AI928">
        <f t="shared" si="253"/>
        <v>6.256214625096645E-3</v>
      </c>
      <c r="AJ928">
        <f t="shared" si="253"/>
        <v>4.9638021924152426E-2</v>
      </c>
      <c r="AK928">
        <f t="shared" si="253"/>
        <v>5.6915529301635424E-4</v>
      </c>
      <c r="AL928">
        <f t="shared" si="253"/>
        <v>9.2844107876104878E-2</v>
      </c>
      <c r="AM928">
        <f t="shared" si="253"/>
        <v>0.89558811999999988</v>
      </c>
      <c r="AN928">
        <f t="shared" si="253"/>
        <v>6.6932695240476377E-3</v>
      </c>
      <c r="AO928">
        <f t="shared" si="253"/>
        <v>-1.3847218888315374E-2</v>
      </c>
      <c r="AP928">
        <f t="shared" si="250"/>
        <v>-1.6221101262225607E-2</v>
      </c>
      <c r="AQ928">
        <f t="shared" si="249"/>
        <v>-9.271102882597089E-2</v>
      </c>
      <c r="AR928">
        <f t="shared" si="249"/>
        <v>5.5945569247707862E-2</v>
      </c>
      <c r="AS928">
        <f t="shared" si="249"/>
        <v>-0.43599729489799732</v>
      </c>
      <c r="AT928">
        <f t="shared" si="249"/>
        <v>-0.27501618945695983</v>
      </c>
      <c r="AU928">
        <f t="shared" si="249"/>
        <v>1.8056776203199996</v>
      </c>
      <c r="AV928">
        <f t="shared" si="249"/>
        <v>0.42284984526563624</v>
      </c>
      <c r="AW928">
        <f t="shared" si="249"/>
        <v>-0.32741411753791982</v>
      </c>
    </row>
    <row r="929" spans="1:49" x14ac:dyDescent="0.25">
      <c r="A929">
        <v>0.7</v>
      </c>
      <c r="B929">
        <v>7.9</v>
      </c>
      <c r="C929">
        <v>23.5</v>
      </c>
      <c r="D929">
        <v>1.6</v>
      </c>
      <c r="E929">
        <f t="shared" si="245"/>
        <v>0.67513461466865221</v>
      </c>
      <c r="F929" t="str">
        <f t="shared" si="246"/>
        <v/>
      </c>
      <c r="G929">
        <f t="shared" si="243"/>
        <v>5770666.0092649981</v>
      </c>
      <c r="H929">
        <f t="shared" si="244"/>
        <v>10744356.058447845</v>
      </c>
      <c r="I929">
        <f t="shared" si="247"/>
        <v>0.50014492450413062</v>
      </c>
      <c r="J929">
        <f t="shared" si="248"/>
        <v>0.11787541301301269</v>
      </c>
      <c r="K929">
        <f t="shared" si="254"/>
        <v>5.3671799999999999E-2</v>
      </c>
      <c r="L929">
        <f t="shared" si="254"/>
        <v>-0.2041314066335238</v>
      </c>
      <c r="M929">
        <f t="shared" si="254"/>
        <v>0.69338</v>
      </c>
      <c r="N929">
        <f t="shared" si="254"/>
        <v>-3.3995421006197554E-2</v>
      </c>
      <c r="O929">
        <f t="shared" si="254"/>
        <v>-0.57803163443200001</v>
      </c>
      <c r="P929">
        <f t="shared" si="254"/>
        <v>4.0983391290839478E-2</v>
      </c>
      <c r="Q929">
        <f t="shared" si="254"/>
        <v>-7.3963313037312042E-3</v>
      </c>
      <c r="R929">
        <f t="shared" si="254"/>
        <v>-7.7203535179726475E-3</v>
      </c>
      <c r="S929">
        <f t="shared" si="254"/>
        <v>1.4439699456000001</v>
      </c>
      <c r="T929">
        <f t="shared" si="254"/>
        <v>6.7254513899999993E-2</v>
      </c>
      <c r="U929">
        <f t="shared" si="254"/>
        <v>-0.27946776166400006</v>
      </c>
      <c r="V929">
        <f t="shared" si="254"/>
        <v>0.2199733323451854</v>
      </c>
      <c r="W929">
        <f t="shared" si="254"/>
        <v>-0.19403985628561024</v>
      </c>
      <c r="X929">
        <f t="shared" si="254"/>
        <v>-6.2456554988858923E-2</v>
      </c>
      <c r="Y929">
        <f t="shared" si="254"/>
        <v>-0.14084040599999997</v>
      </c>
      <c r="Z929">
        <f t="shared" si="254"/>
        <v>-0.51100833280000002</v>
      </c>
      <c r="AA929">
        <f t="shared" si="253"/>
        <v>-9.2513899999999996E-2</v>
      </c>
      <c r="AB929">
        <f t="shared" si="253"/>
        <v>-0.31462400000000007</v>
      </c>
      <c r="AC929">
        <f t="shared" si="253"/>
        <v>0.32954098297053014</v>
      </c>
      <c r="AD929">
        <f t="shared" si="253"/>
        <v>-0.13379309146009433</v>
      </c>
      <c r="AE929">
        <f t="shared" si="253"/>
        <v>-0.71527214080000012</v>
      </c>
      <c r="AF929">
        <f t="shared" si="253"/>
        <v>-0.77282389287274744</v>
      </c>
      <c r="AG929">
        <f t="shared" si="253"/>
        <v>0.27456464276684822</v>
      </c>
      <c r="AH929">
        <f t="shared" si="253"/>
        <v>1.9323796799999998E-3</v>
      </c>
      <c r="AI929">
        <f t="shared" si="253"/>
        <v>1.2197515370688822E-2</v>
      </c>
      <c r="AJ929">
        <f t="shared" si="253"/>
        <v>4.9638021924152426E-2</v>
      </c>
      <c r="AK929">
        <f t="shared" si="253"/>
        <v>9.7095380266346888E-4</v>
      </c>
      <c r="AL929">
        <f t="shared" si="253"/>
        <v>0.10610755185840559</v>
      </c>
      <c r="AM929">
        <f t="shared" si="253"/>
        <v>1.02352928</v>
      </c>
      <c r="AN929">
        <f t="shared" si="253"/>
        <v>1.7044408815199169E-2</v>
      </c>
      <c r="AO929">
        <f t="shared" si="253"/>
        <v>-1.3847218888315374E-2</v>
      </c>
      <c r="AP929">
        <f t="shared" si="250"/>
        <v>-1.6221101262225607E-2</v>
      </c>
      <c r="AQ929">
        <f t="shared" si="249"/>
        <v>-0.12109195601759466</v>
      </c>
      <c r="AR929">
        <f t="shared" si="249"/>
        <v>6.3937793425951836E-2</v>
      </c>
      <c r="AS929">
        <f t="shared" si="249"/>
        <v>-0.5694658545606498</v>
      </c>
      <c r="AT929">
        <f t="shared" si="249"/>
        <v>-0.46916547772416012</v>
      </c>
      <c r="AU929">
        <f t="shared" si="249"/>
        <v>2.6953555148800006</v>
      </c>
      <c r="AV929">
        <f t="shared" si="249"/>
        <v>0.55229367544899455</v>
      </c>
      <c r="AW929">
        <f t="shared" si="249"/>
        <v>-0.72953995722752041</v>
      </c>
    </row>
    <row r="930" spans="1:49" x14ac:dyDescent="0.25">
      <c r="A930">
        <v>0.7</v>
      </c>
      <c r="B930">
        <v>7.9</v>
      </c>
      <c r="C930">
        <v>24</v>
      </c>
      <c r="D930">
        <v>0.4</v>
      </c>
      <c r="E930">
        <f t="shared" si="245"/>
        <v>0.68949918093819806</v>
      </c>
      <c r="F930" t="str">
        <f t="shared" si="246"/>
        <v/>
      </c>
      <c r="G930">
        <f t="shared" si="243"/>
        <v>-1412175.4932982342</v>
      </c>
      <c r="H930">
        <f t="shared" si="244"/>
        <v>-533169.81543916755</v>
      </c>
      <c r="I930">
        <f t="shared" si="247"/>
        <v>-0.1223935684976834</v>
      </c>
      <c r="J930">
        <f t="shared" si="248"/>
        <v>-5.849360525570925E-3</v>
      </c>
      <c r="K930">
        <f t="shared" si="254"/>
        <v>5.3671799999999999E-2</v>
      </c>
      <c r="L930">
        <f t="shared" si="254"/>
        <v>-0.20847462805125835</v>
      </c>
      <c r="M930">
        <f t="shared" si="254"/>
        <v>0.173345</v>
      </c>
      <c r="N930">
        <f t="shared" si="254"/>
        <v>-3.5457424173055307E-2</v>
      </c>
      <c r="O930">
        <f t="shared" si="254"/>
        <v>-3.6126977152E-2</v>
      </c>
      <c r="P930">
        <f t="shared" si="254"/>
        <v>1.0913851481936854E-2</v>
      </c>
      <c r="Q930">
        <f t="shared" si="254"/>
        <v>-1.805744947200001E-6</v>
      </c>
      <c r="R930">
        <f t="shared" si="254"/>
        <v>-2.099668407651151E-3</v>
      </c>
      <c r="S930">
        <f t="shared" si="254"/>
        <v>9.0248121600000009E-2</v>
      </c>
      <c r="T930">
        <f t="shared" si="254"/>
        <v>6.7254513899999993E-2</v>
      </c>
      <c r="U930">
        <f t="shared" si="254"/>
        <v>-4.3666837760000009E-3</v>
      </c>
      <c r="V930">
        <f t="shared" si="254"/>
        <v>5.6163404003026066E-2</v>
      </c>
      <c r="W930">
        <f t="shared" si="254"/>
        <v>-4.9542090966538783E-2</v>
      </c>
      <c r="X930">
        <f t="shared" si="254"/>
        <v>-6.5142554411195555E-2</v>
      </c>
      <c r="Y930">
        <f t="shared" si="254"/>
        <v>-0.14084040599999997</v>
      </c>
      <c r="Z930">
        <f t="shared" si="254"/>
        <v>-3.1938020800000001E-2</v>
      </c>
      <c r="AA930">
        <f t="shared" si="253"/>
        <v>-9.2513899999999996E-2</v>
      </c>
      <c r="AB930">
        <f t="shared" si="253"/>
        <v>-1.9664000000000004E-2</v>
      </c>
      <c r="AC930">
        <f t="shared" si="253"/>
        <v>8.4138123311624721E-2</v>
      </c>
      <c r="AD930">
        <f t="shared" si="253"/>
        <v>-0.13954698176734151</v>
      </c>
      <c r="AE930">
        <f t="shared" si="253"/>
        <v>-4.4704508800000008E-2</v>
      </c>
      <c r="AF930">
        <f t="shared" si="253"/>
        <v>-0.1973167386058079</v>
      </c>
      <c r="AG930">
        <f t="shared" si="253"/>
        <v>1.6758095872000014E-5</v>
      </c>
      <c r="AH930">
        <f t="shared" si="253"/>
        <v>4.8309491999999995E-4</v>
      </c>
      <c r="AI930">
        <f t="shared" si="253"/>
        <v>1.2423906556835607E-5</v>
      </c>
      <c r="AJ930">
        <f t="shared" si="253"/>
        <v>5.0694150050198228E-2</v>
      </c>
      <c r="AK930">
        <f t="shared" si="253"/>
        <v>4.1260275112306923E-6</v>
      </c>
      <c r="AL930">
        <f t="shared" si="253"/>
        <v>2.7667700258235235E-2</v>
      </c>
      <c r="AM930">
        <f t="shared" si="253"/>
        <v>0.25588232</v>
      </c>
      <c r="AN930">
        <f t="shared" si="253"/>
        <v>1.0624423712931664E-6</v>
      </c>
      <c r="AO930">
        <f t="shared" si="253"/>
        <v>-1.414184056679017E-2</v>
      </c>
      <c r="AP930">
        <f t="shared" si="250"/>
        <v>-1.7646307920132207E-2</v>
      </c>
      <c r="AQ930">
        <f t="shared" si="249"/>
        <v>-7.8937264221519386E-3</v>
      </c>
      <c r="AR930">
        <f t="shared" si="249"/>
        <v>1.7026594421666843E-2</v>
      </c>
      <c r="AS930">
        <f t="shared" si="249"/>
        <v>-3.6348884333658502E-2</v>
      </c>
      <c r="AT930">
        <f t="shared" si="249"/>
        <v>-1.8326776473600005E-3</v>
      </c>
      <c r="AU930">
        <f t="shared" si="249"/>
        <v>4.2114929920000009E-2</v>
      </c>
      <c r="AV930">
        <f t="shared" si="249"/>
        <v>3.5252787794616672E-2</v>
      </c>
      <c r="AW930">
        <f t="shared" si="249"/>
        <v>-1.781103411200001E-4</v>
      </c>
    </row>
    <row r="931" spans="1:49" x14ac:dyDescent="0.25">
      <c r="A931">
        <v>0.7</v>
      </c>
      <c r="B931">
        <v>7.9</v>
      </c>
      <c r="C931">
        <v>24</v>
      </c>
      <c r="D931">
        <v>0.6</v>
      </c>
      <c r="E931">
        <f t="shared" si="245"/>
        <v>0.68949918093819806</v>
      </c>
      <c r="F931" t="str">
        <f t="shared" si="246"/>
        <v/>
      </c>
      <c r="G931">
        <f t="shared" si="243"/>
        <v>-123041.70899741046</v>
      </c>
      <c r="H931">
        <f t="shared" si="244"/>
        <v>317761.99549547851</v>
      </c>
      <c r="I931">
        <f t="shared" si="247"/>
        <v>-1.0664052668888938E-2</v>
      </c>
      <c r="J931">
        <f t="shared" si="248"/>
        <v>3.486139723507975E-3</v>
      </c>
      <c r="K931">
        <f t="shared" si="254"/>
        <v>5.3671799999999999E-2</v>
      </c>
      <c r="L931">
        <f t="shared" si="254"/>
        <v>-0.20847462805125835</v>
      </c>
      <c r="M931">
        <f t="shared" si="254"/>
        <v>0.26001749999999996</v>
      </c>
      <c r="N931">
        <f t="shared" si="254"/>
        <v>-3.5457424173055307E-2</v>
      </c>
      <c r="O931">
        <f t="shared" si="254"/>
        <v>-8.128569859199998E-2</v>
      </c>
      <c r="P931">
        <f t="shared" si="254"/>
        <v>1.6370777222905281E-2</v>
      </c>
      <c r="Q931">
        <f t="shared" si="254"/>
        <v>-2.0568563539199999E-5</v>
      </c>
      <c r="R931">
        <f t="shared" si="254"/>
        <v>-3.1495026114767262E-3</v>
      </c>
      <c r="S931">
        <f t="shared" si="254"/>
        <v>0.20305827359999998</v>
      </c>
      <c r="T931">
        <f t="shared" si="254"/>
        <v>6.7254513899999993E-2</v>
      </c>
      <c r="U931">
        <f t="shared" si="254"/>
        <v>-1.4737557743999999E-2</v>
      </c>
      <c r="V931">
        <f t="shared" si="254"/>
        <v>8.4245106004539091E-2</v>
      </c>
      <c r="W931">
        <f t="shared" si="254"/>
        <v>-7.4313136449808179E-2</v>
      </c>
      <c r="X931">
        <f t="shared" si="254"/>
        <v>-6.5142554411195555E-2</v>
      </c>
      <c r="Y931">
        <f t="shared" si="254"/>
        <v>-0.14084040599999997</v>
      </c>
      <c r="Z931">
        <f t="shared" si="254"/>
        <v>-7.1860546799999994E-2</v>
      </c>
      <c r="AA931">
        <f t="shared" si="253"/>
        <v>-9.2513899999999996E-2</v>
      </c>
      <c r="AB931">
        <f t="shared" si="253"/>
        <v>-4.4243999999999999E-2</v>
      </c>
      <c r="AC931">
        <f t="shared" si="253"/>
        <v>0.12620718496743707</v>
      </c>
      <c r="AD931">
        <f t="shared" si="253"/>
        <v>-0.13954698176734151</v>
      </c>
      <c r="AE931">
        <f t="shared" si="253"/>
        <v>-0.10058514479999998</v>
      </c>
      <c r="AF931">
        <f t="shared" si="253"/>
        <v>-0.29597510790871179</v>
      </c>
      <c r="AG931">
        <f t="shared" si="253"/>
        <v>2.86327778688E-4</v>
      </c>
      <c r="AH931">
        <f t="shared" si="253"/>
        <v>7.2464237999999984E-4</v>
      </c>
      <c r="AI931">
        <f t="shared" si="253"/>
        <v>9.4344040415970338E-5</v>
      </c>
      <c r="AJ931">
        <f t="shared" si="253"/>
        <v>5.0694150050198228E-2</v>
      </c>
      <c r="AK931">
        <f t="shared" si="253"/>
        <v>2.088801427560537E-5</v>
      </c>
      <c r="AL931">
        <f t="shared" si="253"/>
        <v>4.1501550387352849E-2</v>
      </c>
      <c r="AM931">
        <f t="shared" si="253"/>
        <v>0.38382347999999999</v>
      </c>
      <c r="AN931">
        <f t="shared" si="253"/>
        <v>1.815282395326682E-5</v>
      </c>
      <c r="AO931">
        <f t="shared" si="253"/>
        <v>-1.414184056679017E-2</v>
      </c>
      <c r="AP931">
        <f t="shared" si="250"/>
        <v>-1.7646307920132207E-2</v>
      </c>
      <c r="AQ931">
        <f t="shared" si="249"/>
        <v>-1.7760884449841863E-2</v>
      </c>
      <c r="AR931">
        <f t="shared" si="249"/>
        <v>2.5539891632500266E-2</v>
      </c>
      <c r="AS931">
        <f t="shared" si="249"/>
        <v>-8.1784989750731604E-2</v>
      </c>
      <c r="AT931">
        <f t="shared" si="249"/>
        <v>-9.277930589759998E-3</v>
      </c>
      <c r="AU931">
        <f t="shared" si="249"/>
        <v>0.14213788848</v>
      </c>
      <c r="AV931">
        <f t="shared" si="249"/>
        <v>7.9318772537887494E-2</v>
      </c>
      <c r="AW931">
        <f t="shared" si="249"/>
        <v>-2.0287881043199998E-3</v>
      </c>
    </row>
    <row r="932" spans="1:49" x14ac:dyDescent="0.25">
      <c r="A932">
        <v>0.7</v>
      </c>
      <c r="B932">
        <v>7.9</v>
      </c>
      <c r="C932">
        <v>24</v>
      </c>
      <c r="D932">
        <v>0.8</v>
      </c>
      <c r="E932">
        <f t="shared" si="245"/>
        <v>0.68949918093819806</v>
      </c>
      <c r="F932">
        <f t="shared" si="246"/>
        <v>0.92337481418753209</v>
      </c>
      <c r="G932">
        <f t="shared" si="243"/>
        <v>1179825.5925081666</v>
      </c>
      <c r="H932">
        <f t="shared" si="244"/>
        <v>1532380.2311074091</v>
      </c>
      <c r="I932">
        <f t="shared" si="247"/>
        <v>0.10225575019341596</v>
      </c>
      <c r="J932">
        <f t="shared" si="248"/>
        <v>1.68116126878297E-2</v>
      </c>
      <c r="K932">
        <f t="shared" si="254"/>
        <v>5.3671799999999999E-2</v>
      </c>
      <c r="L932">
        <f t="shared" si="254"/>
        <v>-0.20847462805125835</v>
      </c>
      <c r="M932">
        <f t="shared" si="254"/>
        <v>0.34669</v>
      </c>
      <c r="N932">
        <f t="shared" si="254"/>
        <v>-3.5457424173055307E-2</v>
      </c>
      <c r="O932">
        <f t="shared" si="254"/>
        <v>-0.144507908608</v>
      </c>
      <c r="P932">
        <f t="shared" si="254"/>
        <v>2.1827702963873707E-2</v>
      </c>
      <c r="Q932">
        <f t="shared" si="254"/>
        <v>-1.1556767662080007E-4</v>
      </c>
      <c r="R932">
        <f t="shared" si="254"/>
        <v>-4.1993368153023019E-3</v>
      </c>
      <c r="S932">
        <f t="shared" si="254"/>
        <v>0.36099248640000003</v>
      </c>
      <c r="T932">
        <f t="shared" si="254"/>
        <v>6.7254513899999993E-2</v>
      </c>
      <c r="U932">
        <f t="shared" si="254"/>
        <v>-3.4933470208000007E-2</v>
      </c>
      <c r="V932">
        <f t="shared" si="254"/>
        <v>0.11232680800605213</v>
      </c>
      <c r="W932">
        <f t="shared" si="254"/>
        <v>-9.9084181933077567E-2</v>
      </c>
      <c r="X932">
        <f t="shared" si="254"/>
        <v>-6.5142554411195555E-2</v>
      </c>
      <c r="Y932">
        <f t="shared" si="254"/>
        <v>-0.14084040599999997</v>
      </c>
      <c r="Z932">
        <f t="shared" si="254"/>
        <v>-0.12775208320000001</v>
      </c>
      <c r="AA932">
        <f t="shared" si="253"/>
        <v>-9.2513899999999996E-2</v>
      </c>
      <c r="AB932">
        <f t="shared" si="253"/>
        <v>-7.8656000000000018E-2</v>
      </c>
      <c r="AC932">
        <f t="shared" si="253"/>
        <v>0.16827624662324944</v>
      </c>
      <c r="AD932">
        <f t="shared" si="253"/>
        <v>-0.13954698176734151</v>
      </c>
      <c r="AE932">
        <f t="shared" si="253"/>
        <v>-0.17881803520000003</v>
      </c>
      <c r="AF932">
        <f t="shared" si="253"/>
        <v>-0.39463347721161579</v>
      </c>
      <c r="AG932">
        <f t="shared" si="253"/>
        <v>2.1450362716160017E-3</v>
      </c>
      <c r="AH932">
        <f t="shared" si="253"/>
        <v>9.661898399999999E-4</v>
      </c>
      <c r="AI932">
        <f t="shared" si="253"/>
        <v>3.9756500981873941E-4</v>
      </c>
      <c r="AJ932">
        <f t="shared" si="253"/>
        <v>5.0694150050198228E-2</v>
      </c>
      <c r="AK932">
        <f t="shared" si="253"/>
        <v>6.6016440179691077E-5</v>
      </c>
      <c r="AL932">
        <f t="shared" si="253"/>
        <v>5.533540051647047E-2</v>
      </c>
      <c r="AM932">
        <f t="shared" si="253"/>
        <v>0.51176463999999999</v>
      </c>
      <c r="AN932">
        <f t="shared" si="253"/>
        <v>1.359926235255253E-4</v>
      </c>
      <c r="AO932">
        <f t="shared" si="253"/>
        <v>-1.414184056679017E-2</v>
      </c>
      <c r="AP932">
        <f t="shared" si="250"/>
        <v>-1.7646307920132207E-2</v>
      </c>
      <c r="AQ932">
        <f t="shared" si="249"/>
        <v>-3.1574905688607754E-2</v>
      </c>
      <c r="AR932">
        <f t="shared" si="249"/>
        <v>3.4053188843333686E-2</v>
      </c>
      <c r="AS932">
        <f t="shared" si="249"/>
        <v>-0.14539553733463401</v>
      </c>
      <c r="AT932">
        <f t="shared" si="249"/>
        <v>-2.9322842357760007E-2</v>
      </c>
      <c r="AU932">
        <f t="shared" si="249"/>
        <v>0.33691943936000007</v>
      </c>
      <c r="AV932">
        <f t="shared" si="249"/>
        <v>0.14101115117846669</v>
      </c>
      <c r="AW932">
        <f t="shared" si="249"/>
        <v>-1.1399061831680006E-2</v>
      </c>
    </row>
    <row r="933" spans="1:49" x14ac:dyDescent="0.25">
      <c r="A933">
        <v>0.7</v>
      </c>
      <c r="B933">
        <v>7.9</v>
      </c>
      <c r="C933">
        <v>24</v>
      </c>
      <c r="D933">
        <v>1</v>
      </c>
      <c r="E933">
        <f t="shared" si="245"/>
        <v>0.68949918093819806</v>
      </c>
      <c r="F933" t="str">
        <f t="shared" si="246"/>
        <v/>
      </c>
      <c r="G933">
        <f t="shared" si="243"/>
        <v>2456861.8961075437</v>
      </c>
      <c r="H933">
        <f t="shared" si="244"/>
        <v>3220172.3555291137</v>
      </c>
      <c r="I933">
        <f t="shared" si="247"/>
        <v>0.21293677464142338</v>
      </c>
      <c r="J933">
        <f t="shared" si="248"/>
        <v>3.5328235988850418E-2</v>
      </c>
      <c r="K933">
        <f t="shared" si="254"/>
        <v>5.3671799999999999E-2</v>
      </c>
      <c r="L933">
        <f t="shared" si="254"/>
        <v>-0.20847462805125835</v>
      </c>
      <c r="M933">
        <f t="shared" si="254"/>
        <v>0.43336249999999998</v>
      </c>
      <c r="N933">
        <f t="shared" si="254"/>
        <v>-3.5457424173055307E-2</v>
      </c>
      <c r="O933">
        <f t="shared" si="254"/>
        <v>-0.22579360719999997</v>
      </c>
      <c r="P933">
        <f t="shared" si="254"/>
        <v>2.7284628704842138E-2</v>
      </c>
      <c r="Q933">
        <f t="shared" si="254"/>
        <v>-4.408557E-4</v>
      </c>
      <c r="R933">
        <f t="shared" si="254"/>
        <v>-5.2491710191278776E-3</v>
      </c>
      <c r="S933">
        <f t="shared" si="254"/>
        <v>0.56405075999999998</v>
      </c>
      <c r="T933">
        <f t="shared" si="254"/>
        <v>6.7254513899999993E-2</v>
      </c>
      <c r="U933">
        <f t="shared" si="254"/>
        <v>-6.8229433999999992E-2</v>
      </c>
      <c r="V933">
        <f t="shared" si="254"/>
        <v>0.14040851000756516</v>
      </c>
      <c r="W933">
        <f t="shared" si="254"/>
        <v>-0.12385522741634697</v>
      </c>
      <c r="X933">
        <f t="shared" si="254"/>
        <v>-6.5142554411195555E-2</v>
      </c>
      <c r="Y933">
        <f t="shared" si="254"/>
        <v>-0.14084040599999997</v>
      </c>
      <c r="Z933">
        <f t="shared" si="254"/>
        <v>-0.19961262999999999</v>
      </c>
      <c r="AA933">
        <f t="shared" si="253"/>
        <v>-9.2513899999999996E-2</v>
      </c>
      <c r="AB933">
        <f t="shared" si="253"/>
        <v>-0.1229</v>
      </c>
      <c r="AC933">
        <f t="shared" si="253"/>
        <v>0.21034530827906181</v>
      </c>
      <c r="AD933">
        <f t="shared" si="253"/>
        <v>-0.13954698176734151</v>
      </c>
      <c r="AE933">
        <f t="shared" si="253"/>
        <v>-0.27940317999999997</v>
      </c>
      <c r="AF933">
        <f t="shared" si="253"/>
        <v>-0.49329184651451968</v>
      </c>
      <c r="AG933">
        <f t="shared" si="253"/>
        <v>1.0228330000000001E-2</v>
      </c>
      <c r="AH933">
        <f t="shared" si="253"/>
        <v>1.2077372999999998E-3</v>
      </c>
      <c r="AI933">
        <f t="shared" si="253"/>
        <v>1.2132721246909766E-3</v>
      </c>
      <c r="AJ933">
        <f t="shared" si="253"/>
        <v>5.0694150050198228E-2</v>
      </c>
      <c r="AK933">
        <f t="shared" si="253"/>
        <v>1.6117294965744888E-4</v>
      </c>
      <c r="AL933">
        <f t="shared" si="253"/>
        <v>6.9169250645588085E-2</v>
      </c>
      <c r="AM933">
        <f t="shared" si="253"/>
        <v>0.63970579999999999</v>
      </c>
      <c r="AN933">
        <f t="shared" si="253"/>
        <v>6.4846336138498883E-4</v>
      </c>
      <c r="AO933">
        <f t="shared" si="253"/>
        <v>-1.414184056679017E-2</v>
      </c>
      <c r="AP933">
        <f t="shared" si="250"/>
        <v>-1.7646307920132207E-2</v>
      </c>
      <c r="AQ933">
        <f t="shared" si="249"/>
        <v>-4.9335790138449617E-2</v>
      </c>
      <c r="AR933">
        <f t="shared" si="249"/>
        <v>4.2566486054167109E-2</v>
      </c>
      <c r="AS933">
        <f t="shared" si="249"/>
        <v>-0.22718052708536557</v>
      </c>
      <c r="AT933">
        <f t="shared" si="249"/>
        <v>-7.1588970599999982E-2</v>
      </c>
      <c r="AU933">
        <f t="shared" si="249"/>
        <v>0.65804578000000002</v>
      </c>
      <c r="AV933">
        <f t="shared" si="249"/>
        <v>0.22032992371635415</v>
      </c>
      <c r="AW933">
        <f t="shared" si="249"/>
        <v>-4.3483969999999997E-2</v>
      </c>
    </row>
    <row r="934" spans="1:49" x14ac:dyDescent="0.25">
      <c r="A934">
        <v>0.7</v>
      </c>
      <c r="B934">
        <v>7.9</v>
      </c>
      <c r="C934">
        <v>24</v>
      </c>
      <c r="D934">
        <v>1.2</v>
      </c>
      <c r="E934">
        <f t="shared" si="245"/>
        <v>0.68949918093819806</v>
      </c>
      <c r="F934" t="str">
        <f t="shared" si="246"/>
        <v/>
      </c>
      <c r="G934">
        <f t="shared" si="243"/>
        <v>3666588.5020202077</v>
      </c>
      <c r="H934">
        <f t="shared" si="244"/>
        <v>5390652.9354082374</v>
      </c>
      <c r="I934">
        <f t="shared" si="247"/>
        <v>0.317784052410301</v>
      </c>
      <c r="J934">
        <f t="shared" si="248"/>
        <v>5.9140393124951056E-2</v>
      </c>
      <c r="K934">
        <f t="shared" si="254"/>
        <v>5.3671799999999999E-2</v>
      </c>
      <c r="L934">
        <f t="shared" si="254"/>
        <v>-0.20847462805125835</v>
      </c>
      <c r="M934">
        <f t="shared" si="254"/>
        <v>0.52003499999999991</v>
      </c>
      <c r="N934">
        <f t="shared" si="254"/>
        <v>-3.5457424173055307E-2</v>
      </c>
      <c r="O934">
        <f t="shared" si="254"/>
        <v>-0.32514279436799992</v>
      </c>
      <c r="P934">
        <f t="shared" si="254"/>
        <v>3.2741554445810561E-2</v>
      </c>
      <c r="Q934">
        <f t="shared" si="254"/>
        <v>-1.3163880665087999E-3</v>
      </c>
      <c r="R934">
        <f t="shared" si="254"/>
        <v>-6.2990052229534525E-3</v>
      </c>
      <c r="S934">
        <f t="shared" si="254"/>
        <v>0.81223309439999991</v>
      </c>
      <c r="T934">
        <f t="shared" si="254"/>
        <v>6.7254513899999993E-2</v>
      </c>
      <c r="U934">
        <f t="shared" si="254"/>
        <v>-0.11790046195199999</v>
      </c>
      <c r="V934">
        <f t="shared" si="254"/>
        <v>0.16849021200907818</v>
      </c>
      <c r="W934">
        <f t="shared" si="254"/>
        <v>-0.14862627289961636</v>
      </c>
      <c r="X934">
        <f t="shared" si="254"/>
        <v>-6.5142554411195555E-2</v>
      </c>
      <c r="Y934">
        <f t="shared" si="254"/>
        <v>-0.14084040599999997</v>
      </c>
      <c r="Z934">
        <f t="shared" si="254"/>
        <v>-0.28744218719999998</v>
      </c>
      <c r="AA934">
        <f t="shared" si="253"/>
        <v>-9.2513899999999996E-2</v>
      </c>
      <c r="AB934">
        <f t="shared" si="253"/>
        <v>-0.17697599999999999</v>
      </c>
      <c r="AC934">
        <f t="shared" si="253"/>
        <v>0.25241436993487415</v>
      </c>
      <c r="AD934">
        <f t="shared" si="253"/>
        <v>-0.13954698176734151</v>
      </c>
      <c r="AE934">
        <f t="shared" si="253"/>
        <v>-0.40234057919999994</v>
      </c>
      <c r="AF934">
        <f t="shared" si="253"/>
        <v>-0.59195021581742358</v>
      </c>
      <c r="AG934">
        <f t="shared" si="253"/>
        <v>3.6649955672064E-2</v>
      </c>
      <c r="AH934">
        <f t="shared" si="253"/>
        <v>1.4492847599999997E-3</v>
      </c>
      <c r="AI934">
        <f t="shared" si="253"/>
        <v>3.0190092933110508E-3</v>
      </c>
      <c r="AJ934">
        <f t="shared" si="253"/>
        <v>5.0694150050198228E-2</v>
      </c>
      <c r="AK934">
        <f t="shared" si="253"/>
        <v>3.3420822840968592E-4</v>
      </c>
      <c r="AL934">
        <f t="shared" si="253"/>
        <v>8.3003100774705699E-2</v>
      </c>
      <c r="AM934">
        <f t="shared" si="253"/>
        <v>0.76764695999999999</v>
      </c>
      <c r="AN934">
        <f t="shared" si="253"/>
        <v>2.3235614660181529E-3</v>
      </c>
      <c r="AO934">
        <f t="shared" si="253"/>
        <v>-1.414184056679017E-2</v>
      </c>
      <c r="AP934">
        <f t="shared" si="250"/>
        <v>-1.7646307920132207E-2</v>
      </c>
      <c r="AQ934">
        <f t="shared" si="249"/>
        <v>-7.1043537799367451E-2</v>
      </c>
      <c r="AR934">
        <f t="shared" si="249"/>
        <v>5.1079783265000532E-2</v>
      </c>
      <c r="AS934">
        <f t="shared" si="249"/>
        <v>-0.32713995900292642</v>
      </c>
      <c r="AT934">
        <f t="shared" si="249"/>
        <v>-0.14844688943615997</v>
      </c>
      <c r="AU934">
        <f t="shared" si="249"/>
        <v>1.13710310784</v>
      </c>
      <c r="AV934">
        <f t="shared" si="249"/>
        <v>0.31727509015154998</v>
      </c>
      <c r="AW934">
        <f t="shared" si="249"/>
        <v>-0.12984243867647999</v>
      </c>
    </row>
    <row r="935" spans="1:49" x14ac:dyDescent="0.25">
      <c r="A935">
        <v>0.7</v>
      </c>
      <c r="B935">
        <v>7.9</v>
      </c>
      <c r="C935">
        <v>24</v>
      </c>
      <c r="D935">
        <v>1.4</v>
      </c>
      <c r="E935">
        <f t="shared" si="245"/>
        <v>0.68949918093819806</v>
      </c>
      <c r="F935" t="str">
        <f t="shared" si="246"/>
        <v/>
      </c>
      <c r="G935">
        <f t="shared" si="243"/>
        <v>4764557.7709781798</v>
      </c>
      <c r="H935">
        <f t="shared" si="244"/>
        <v>7937690.2441086313</v>
      </c>
      <c r="I935">
        <f t="shared" si="247"/>
        <v>0.41294529658024109</v>
      </c>
      <c r="J935">
        <f t="shared" si="248"/>
        <v>8.7083721984250198E-2</v>
      </c>
      <c r="K935">
        <f t="shared" si="254"/>
        <v>5.3671799999999999E-2</v>
      </c>
      <c r="L935">
        <f t="shared" si="254"/>
        <v>-0.20847462805125835</v>
      </c>
      <c r="M935">
        <f t="shared" si="254"/>
        <v>0.60670749999999996</v>
      </c>
      <c r="N935">
        <f t="shared" si="254"/>
        <v>-3.5457424173055307E-2</v>
      </c>
      <c r="O935">
        <f t="shared" si="254"/>
        <v>-0.44255547011199986</v>
      </c>
      <c r="P935">
        <f t="shared" si="254"/>
        <v>3.8198480186778988E-2</v>
      </c>
      <c r="Q935">
        <f t="shared" si="254"/>
        <v>-3.3194388639551987E-3</v>
      </c>
      <c r="R935">
        <f t="shared" si="254"/>
        <v>-7.3488394267790273E-3</v>
      </c>
      <c r="S935">
        <f t="shared" si="254"/>
        <v>1.1055394895999999</v>
      </c>
      <c r="T935">
        <f t="shared" si="254"/>
        <v>6.7254513899999993E-2</v>
      </c>
      <c r="U935">
        <f t="shared" si="254"/>
        <v>-0.18722156689599992</v>
      </c>
      <c r="V935">
        <f t="shared" si="254"/>
        <v>0.19657191401059121</v>
      </c>
      <c r="W935">
        <f t="shared" si="254"/>
        <v>-0.17339731838288575</v>
      </c>
      <c r="X935">
        <f t="shared" si="254"/>
        <v>-6.5142554411195555E-2</v>
      </c>
      <c r="Y935">
        <f t="shared" si="254"/>
        <v>-0.14084040599999997</v>
      </c>
      <c r="Z935">
        <f t="shared" si="254"/>
        <v>-0.39124075479999992</v>
      </c>
      <c r="AA935">
        <f t="shared" si="253"/>
        <v>-9.2513899999999996E-2</v>
      </c>
      <c r="AB935">
        <f t="shared" si="253"/>
        <v>-0.24088399999999996</v>
      </c>
      <c r="AC935">
        <f t="shared" si="253"/>
        <v>0.29448343159068652</v>
      </c>
      <c r="AD935">
        <f t="shared" si="253"/>
        <v>-0.13954698176734151</v>
      </c>
      <c r="AE935">
        <f t="shared" si="253"/>
        <v>-0.54763023279999989</v>
      </c>
      <c r="AF935">
        <f t="shared" si="253"/>
        <v>-0.69060858512032741</v>
      </c>
      <c r="AG935">
        <f t="shared" si="253"/>
        <v>0.10782041053683195</v>
      </c>
      <c r="AH935">
        <f t="shared" si="253"/>
        <v>1.6908322199999997E-3</v>
      </c>
      <c r="AI935">
        <f t="shared" si="253"/>
        <v>6.5252686718979954E-3</v>
      </c>
      <c r="AJ935">
        <f t="shared" si="253"/>
        <v>5.0694150050198228E-2</v>
      </c>
      <c r="AK935">
        <f t="shared" si="253"/>
        <v>6.1916200340405539E-4</v>
      </c>
      <c r="AL935">
        <f t="shared" si="253"/>
        <v>9.6836950903823313E-2</v>
      </c>
      <c r="AM935">
        <f t="shared" si="253"/>
        <v>0.89558811999999988</v>
      </c>
      <c r="AN935">
        <f t="shared" si="253"/>
        <v>6.8356795139209925E-3</v>
      </c>
      <c r="AO935">
        <f t="shared" si="253"/>
        <v>-1.414184056679017E-2</v>
      </c>
      <c r="AP935">
        <f t="shared" si="250"/>
        <v>-1.7646307920132207E-2</v>
      </c>
      <c r="AQ935">
        <f t="shared" si="249"/>
        <v>-9.6698148671361228E-2</v>
      </c>
      <c r="AR935">
        <f t="shared" si="249"/>
        <v>5.9593080475833955E-2</v>
      </c>
      <c r="AS935">
        <f t="shared" si="249"/>
        <v>-0.44527383308731644</v>
      </c>
      <c r="AT935">
        <f t="shared" si="249"/>
        <v>-0.27501618945695983</v>
      </c>
      <c r="AU935">
        <f t="shared" si="249"/>
        <v>1.8056776203199996</v>
      </c>
      <c r="AV935">
        <f t="shared" si="249"/>
        <v>0.43184665048405407</v>
      </c>
      <c r="AW935">
        <f t="shared" si="249"/>
        <v>-0.32741411753791982</v>
      </c>
    </row>
    <row r="936" spans="1:49" x14ac:dyDescent="0.25">
      <c r="A936">
        <v>0.7</v>
      </c>
      <c r="B936">
        <v>7.9</v>
      </c>
      <c r="C936">
        <v>24</v>
      </c>
      <c r="D936">
        <v>1.6</v>
      </c>
      <c r="E936">
        <f t="shared" si="245"/>
        <v>0.68949918093819806</v>
      </c>
      <c r="F936" t="str">
        <f t="shared" si="246"/>
        <v/>
      </c>
      <c r="G936">
        <f t="shared" si="243"/>
        <v>5702063.9794485457</v>
      </c>
      <c r="H936">
        <f t="shared" si="244"/>
        <v>10637548.013467854</v>
      </c>
      <c r="I936">
        <f t="shared" si="247"/>
        <v>0.49419917110785161</v>
      </c>
      <c r="J936">
        <f t="shared" si="248"/>
        <v>0.11670363107032196</v>
      </c>
      <c r="K936">
        <f t="shared" si="254"/>
        <v>5.3671799999999999E-2</v>
      </c>
      <c r="L936">
        <f t="shared" si="254"/>
        <v>-0.20847462805125835</v>
      </c>
      <c r="M936">
        <f t="shared" si="254"/>
        <v>0.69338</v>
      </c>
      <c r="N936">
        <f t="shared" si="254"/>
        <v>-3.5457424173055307E-2</v>
      </c>
      <c r="O936">
        <f t="shared" si="254"/>
        <v>-0.57803163443200001</v>
      </c>
      <c r="P936">
        <f t="shared" si="254"/>
        <v>4.3655405927747415E-2</v>
      </c>
      <c r="Q936">
        <f t="shared" si="254"/>
        <v>-7.3963313037312042E-3</v>
      </c>
      <c r="R936">
        <f t="shared" si="254"/>
        <v>-8.3986736306046039E-3</v>
      </c>
      <c r="S936">
        <f t="shared" si="254"/>
        <v>1.4439699456000001</v>
      </c>
      <c r="T936">
        <f t="shared" si="254"/>
        <v>6.7254513899999993E-2</v>
      </c>
      <c r="U936">
        <f t="shared" si="254"/>
        <v>-0.27946776166400006</v>
      </c>
      <c r="V936">
        <f t="shared" si="254"/>
        <v>0.22465361601210426</v>
      </c>
      <c r="W936">
        <f t="shared" si="254"/>
        <v>-0.19816836386615513</v>
      </c>
      <c r="X936">
        <f t="shared" si="254"/>
        <v>-6.5142554411195555E-2</v>
      </c>
      <c r="Y936">
        <f t="shared" si="254"/>
        <v>-0.14084040599999997</v>
      </c>
      <c r="Z936">
        <f t="shared" si="254"/>
        <v>-0.51100833280000002</v>
      </c>
      <c r="AA936">
        <f t="shared" si="253"/>
        <v>-9.2513899999999996E-2</v>
      </c>
      <c r="AB936">
        <f t="shared" si="253"/>
        <v>-0.31462400000000007</v>
      </c>
      <c r="AC936">
        <f t="shared" si="253"/>
        <v>0.33655249324649888</v>
      </c>
      <c r="AD936">
        <f t="shared" si="253"/>
        <v>-0.13954698176734151</v>
      </c>
      <c r="AE936">
        <f t="shared" si="253"/>
        <v>-0.71527214080000012</v>
      </c>
      <c r="AF936">
        <f t="shared" si="253"/>
        <v>-0.78926695442323158</v>
      </c>
      <c r="AG936">
        <f t="shared" si="253"/>
        <v>0.27456464276684822</v>
      </c>
      <c r="AH936">
        <f t="shared" si="253"/>
        <v>1.9323796799999998E-3</v>
      </c>
      <c r="AI936">
        <f t="shared" si="253"/>
        <v>1.2722080314199661E-2</v>
      </c>
      <c r="AJ936">
        <f t="shared" si="253"/>
        <v>5.0694150050198228E-2</v>
      </c>
      <c r="AK936">
        <f t="shared" si="253"/>
        <v>1.0562630428750572E-3</v>
      </c>
      <c r="AL936">
        <f t="shared" si="253"/>
        <v>0.11067080103294094</v>
      </c>
      <c r="AM936">
        <f t="shared" si="253"/>
        <v>1.02352928</v>
      </c>
      <c r="AN936">
        <f t="shared" si="253"/>
        <v>1.7407055811267239E-2</v>
      </c>
      <c r="AO936">
        <f t="shared" si="253"/>
        <v>-1.414184056679017E-2</v>
      </c>
      <c r="AP936">
        <f t="shared" si="250"/>
        <v>-1.7646307920132207E-2</v>
      </c>
      <c r="AQ936">
        <f t="shared" si="249"/>
        <v>-0.12629962275443102</v>
      </c>
      <c r="AR936">
        <f t="shared" si="249"/>
        <v>6.8106377686667371E-2</v>
      </c>
      <c r="AS936">
        <f t="shared" si="249"/>
        <v>-0.58158214933853603</v>
      </c>
      <c r="AT936">
        <f t="shared" si="249"/>
        <v>-0.46916547772416012</v>
      </c>
      <c r="AU936">
        <f t="shared" si="249"/>
        <v>2.6953555148800006</v>
      </c>
      <c r="AV936">
        <f t="shared" si="249"/>
        <v>0.56404460471386675</v>
      </c>
      <c r="AW936">
        <f t="shared" si="249"/>
        <v>-0.72953995722752041</v>
      </c>
    </row>
    <row r="937" spans="1:49" x14ac:dyDescent="0.25">
      <c r="A937">
        <v>0.7</v>
      </c>
      <c r="B937">
        <v>7.9</v>
      </c>
      <c r="C937">
        <v>24.5</v>
      </c>
      <c r="D937">
        <v>0.4</v>
      </c>
      <c r="E937">
        <f t="shared" si="245"/>
        <v>0.70386374720774392</v>
      </c>
      <c r="F937" t="str">
        <f t="shared" si="246"/>
        <v/>
      </c>
      <c r="G937">
        <f t="shared" si="243"/>
        <v>-1503610.5593954648</v>
      </c>
      <c r="H937">
        <f t="shared" si="244"/>
        <v>-597808.71614497027</v>
      </c>
      <c r="I937">
        <f t="shared" si="247"/>
        <v>-0.13031826629804255</v>
      </c>
      <c r="J937">
        <f t="shared" si="248"/>
        <v>-6.5585083866391385E-3</v>
      </c>
      <c r="K937">
        <f t="shared" si="254"/>
        <v>5.3671799999999999E-2</v>
      </c>
      <c r="L937">
        <f t="shared" si="254"/>
        <v>-0.21281784946899293</v>
      </c>
      <c r="M937">
        <f t="shared" si="254"/>
        <v>0.173345</v>
      </c>
      <c r="N937">
        <f t="shared" si="254"/>
        <v>-3.6950206353952172E-2</v>
      </c>
      <c r="O937">
        <f t="shared" si="254"/>
        <v>-3.6126977152E-2</v>
      </c>
      <c r="P937">
        <f t="shared" si="254"/>
        <v>1.1610276629398052E-2</v>
      </c>
      <c r="Q937">
        <f t="shared" si="254"/>
        <v>-1.805744947200001E-6</v>
      </c>
      <c r="R937">
        <f t="shared" si="254"/>
        <v>-2.2801849998371954E-3</v>
      </c>
      <c r="S937">
        <f t="shared" si="254"/>
        <v>9.0248121600000009E-2</v>
      </c>
      <c r="T937">
        <f t="shared" si="254"/>
        <v>6.7254513899999993E-2</v>
      </c>
      <c r="U937">
        <f t="shared" si="254"/>
        <v>-4.3666837760000009E-3</v>
      </c>
      <c r="V937">
        <f t="shared" si="254"/>
        <v>5.7333474919755781E-2</v>
      </c>
      <c r="W937">
        <f t="shared" si="254"/>
        <v>-5.0574217861675014E-2</v>
      </c>
      <c r="X937">
        <f t="shared" si="254"/>
        <v>-6.7885101189791908E-2</v>
      </c>
      <c r="Y937">
        <f t="shared" si="254"/>
        <v>-0.14084040599999997</v>
      </c>
      <c r="Z937">
        <f t="shared" si="254"/>
        <v>-3.1938020800000001E-2</v>
      </c>
      <c r="AA937">
        <f t="shared" si="253"/>
        <v>-9.2513899999999996E-2</v>
      </c>
      <c r="AB937">
        <f t="shared" si="253"/>
        <v>-1.9664000000000004E-2</v>
      </c>
      <c r="AC937">
        <f t="shared" si="253"/>
        <v>8.5891000880616908E-2</v>
      </c>
      <c r="AD937">
        <f t="shared" si="253"/>
        <v>-0.14542200660737284</v>
      </c>
      <c r="AE937">
        <f t="shared" si="253"/>
        <v>-4.4704508800000008E-2</v>
      </c>
      <c r="AF937">
        <f t="shared" si="253"/>
        <v>-0.2014275039934289</v>
      </c>
      <c r="AG937">
        <f t="shared" si="253"/>
        <v>1.6758095872000014E-5</v>
      </c>
      <c r="AH937">
        <f t="shared" si="253"/>
        <v>4.8309491999999995E-4</v>
      </c>
      <c r="AI937">
        <f t="shared" si="253"/>
        <v>1.2946961650591275E-5</v>
      </c>
      <c r="AJ937">
        <f t="shared" si="253"/>
        <v>5.175027817624403E-2</v>
      </c>
      <c r="AK937">
        <f t="shared" si="253"/>
        <v>4.4807580119512517E-6</v>
      </c>
      <c r="AL937">
        <f t="shared" si="253"/>
        <v>2.8832529652787677E-2</v>
      </c>
      <c r="AM937">
        <f t="shared" si="253"/>
        <v>0.25588232</v>
      </c>
      <c r="AN937">
        <f t="shared" si="253"/>
        <v>1.0845765873617742E-6</v>
      </c>
      <c r="AO937">
        <f t="shared" si="253"/>
        <v>-1.4436462245264967E-2</v>
      </c>
      <c r="AP937">
        <f t="shared" si="250"/>
        <v>-1.9163429080216413E-2</v>
      </c>
      <c r="AQ937">
        <f t="shared" si="249"/>
        <v>-8.2260577862789969E-3</v>
      </c>
      <c r="AR937">
        <f t="shared" si="249"/>
        <v>1.8113080576485491E-2</v>
      </c>
      <c r="AS937">
        <f t="shared" si="249"/>
        <v>-3.7106152757276391E-2</v>
      </c>
      <c r="AT937">
        <f t="shared" si="249"/>
        <v>-1.8326776473600005E-3</v>
      </c>
      <c r="AU937">
        <f t="shared" si="249"/>
        <v>4.2114929920000009E-2</v>
      </c>
      <c r="AV937">
        <f t="shared" si="249"/>
        <v>3.5987220873671191E-2</v>
      </c>
      <c r="AW937">
        <f t="shared" si="249"/>
        <v>-1.781103411200001E-4</v>
      </c>
    </row>
    <row r="938" spans="1:49" x14ac:dyDescent="0.25">
      <c r="A938">
        <v>0.7</v>
      </c>
      <c r="B938">
        <v>7.9</v>
      </c>
      <c r="C938">
        <v>24.5</v>
      </c>
      <c r="D938">
        <v>0.6</v>
      </c>
      <c r="E938">
        <f t="shared" si="245"/>
        <v>0.70386374720774392</v>
      </c>
      <c r="F938" t="str">
        <f t="shared" si="246"/>
        <v/>
      </c>
      <c r="G938">
        <f t="shared" si="243"/>
        <v>-210704.70358542079</v>
      </c>
      <c r="H938">
        <f t="shared" si="244"/>
        <v>248638.52353441279</v>
      </c>
      <c r="I938">
        <f t="shared" si="247"/>
        <v>-1.8261824180813749E-2</v>
      </c>
      <c r="J938">
        <f t="shared" si="248"/>
        <v>2.7277920140705517E-3</v>
      </c>
      <c r="K938">
        <f t="shared" si="254"/>
        <v>5.3671799999999999E-2</v>
      </c>
      <c r="L938">
        <f t="shared" si="254"/>
        <v>-0.21281784946899293</v>
      </c>
      <c r="M938">
        <f t="shared" si="254"/>
        <v>0.26001749999999996</v>
      </c>
      <c r="N938">
        <f t="shared" si="254"/>
        <v>-3.6950206353952172E-2</v>
      </c>
      <c r="O938">
        <f t="shared" si="254"/>
        <v>-8.128569859199998E-2</v>
      </c>
      <c r="P938">
        <f t="shared" si="254"/>
        <v>1.7415414944097079E-2</v>
      </c>
      <c r="Q938">
        <f t="shared" si="254"/>
        <v>-2.0568563539199999E-5</v>
      </c>
      <c r="R938">
        <f t="shared" si="254"/>
        <v>-3.420277499755793E-3</v>
      </c>
      <c r="S938">
        <f t="shared" si="254"/>
        <v>0.20305827359999998</v>
      </c>
      <c r="T938">
        <f t="shared" si="254"/>
        <v>6.7254513899999993E-2</v>
      </c>
      <c r="U938">
        <f t="shared" si="254"/>
        <v>-1.4737557743999999E-2</v>
      </c>
      <c r="V938">
        <f t="shared" si="254"/>
        <v>8.6000212379633664E-2</v>
      </c>
      <c r="W938">
        <f t="shared" si="254"/>
        <v>-7.5861326792512521E-2</v>
      </c>
      <c r="X938">
        <f t="shared" si="254"/>
        <v>-6.7885101189791908E-2</v>
      </c>
      <c r="Y938">
        <f t="shared" si="254"/>
        <v>-0.14084040599999997</v>
      </c>
      <c r="Z938">
        <f t="shared" si="254"/>
        <v>-7.1860546799999994E-2</v>
      </c>
      <c r="AA938">
        <f t="shared" si="253"/>
        <v>-9.2513899999999996E-2</v>
      </c>
      <c r="AB938">
        <f t="shared" si="253"/>
        <v>-4.4243999999999999E-2</v>
      </c>
      <c r="AC938">
        <f t="shared" si="253"/>
        <v>0.12883650132092536</v>
      </c>
      <c r="AD938">
        <f t="shared" si="253"/>
        <v>-0.14542200660737284</v>
      </c>
      <c r="AE938">
        <f t="shared" si="253"/>
        <v>-0.10058514479999998</v>
      </c>
      <c r="AF938">
        <f t="shared" si="253"/>
        <v>-0.3021412559901433</v>
      </c>
      <c r="AG938">
        <f t="shared" si="253"/>
        <v>2.86327778688E-4</v>
      </c>
      <c r="AH938">
        <f t="shared" si="253"/>
        <v>7.2464237999999984E-4</v>
      </c>
      <c r="AI938">
        <f t="shared" si="253"/>
        <v>9.8315990034177438E-5</v>
      </c>
      <c r="AJ938">
        <f t="shared" si="253"/>
        <v>5.175027817624403E-2</v>
      </c>
      <c r="AK938">
        <f t="shared" si="253"/>
        <v>2.2683837435503198E-5</v>
      </c>
      <c r="AL938">
        <f t="shared" si="253"/>
        <v>4.3248794479181514E-2</v>
      </c>
      <c r="AM938">
        <f t="shared" si="253"/>
        <v>0.38382347999999999</v>
      </c>
      <c r="AN938">
        <f t="shared" si="253"/>
        <v>1.8531007785626547E-5</v>
      </c>
      <c r="AO938">
        <f t="shared" si="253"/>
        <v>-1.4436462245264967E-2</v>
      </c>
      <c r="AP938">
        <f t="shared" si="250"/>
        <v>-1.9163429080216413E-2</v>
      </c>
      <c r="AQ938">
        <f t="shared" si="249"/>
        <v>-1.8508630019127743E-2</v>
      </c>
      <c r="AR938">
        <f t="shared" si="249"/>
        <v>2.7169620864728235E-2</v>
      </c>
      <c r="AS938">
        <f t="shared" si="249"/>
        <v>-8.3488843703871857E-2</v>
      </c>
      <c r="AT938">
        <f t="shared" si="249"/>
        <v>-9.277930589759998E-3</v>
      </c>
      <c r="AU938">
        <f t="shared" si="249"/>
        <v>0.14213788848</v>
      </c>
      <c r="AV938">
        <f t="shared" si="249"/>
        <v>8.0971246965760163E-2</v>
      </c>
      <c r="AW938">
        <f t="shared" si="249"/>
        <v>-2.0287881043199998E-3</v>
      </c>
    </row>
    <row r="939" spans="1:49" x14ac:dyDescent="0.25">
      <c r="A939">
        <v>0.7</v>
      </c>
      <c r="B939">
        <v>7.9</v>
      </c>
      <c r="C939">
        <v>24.5</v>
      </c>
      <c r="D939">
        <v>0.8</v>
      </c>
      <c r="E939">
        <f t="shared" si="245"/>
        <v>0.70386374720774392</v>
      </c>
      <c r="F939">
        <f t="shared" si="246"/>
        <v>0.93284745997015261</v>
      </c>
      <c r="G939">
        <f t="shared" si="243"/>
        <v>1095934.6694293758</v>
      </c>
      <c r="H939">
        <f t="shared" si="244"/>
        <v>1457279.7989454905</v>
      </c>
      <c r="I939">
        <f t="shared" si="247"/>
        <v>9.4984904969925427E-2</v>
      </c>
      <c r="J939">
        <f t="shared" si="248"/>
        <v>1.5987692258314378E-2</v>
      </c>
      <c r="K939">
        <f t="shared" si="254"/>
        <v>5.3671799999999999E-2</v>
      </c>
      <c r="L939">
        <f t="shared" si="254"/>
        <v>-0.21281784946899293</v>
      </c>
      <c r="M939">
        <f t="shared" si="254"/>
        <v>0.34669</v>
      </c>
      <c r="N939">
        <f t="shared" si="254"/>
        <v>-3.6950206353952172E-2</v>
      </c>
      <c r="O939">
        <f t="shared" si="254"/>
        <v>-0.144507908608</v>
      </c>
      <c r="P939">
        <f t="shared" si="254"/>
        <v>2.3220553258796104E-2</v>
      </c>
      <c r="Q939">
        <f t="shared" si="254"/>
        <v>-1.1556767662080007E-4</v>
      </c>
      <c r="R939">
        <f t="shared" si="254"/>
        <v>-4.5603699996743909E-3</v>
      </c>
      <c r="S939">
        <f t="shared" si="254"/>
        <v>0.36099248640000003</v>
      </c>
      <c r="T939">
        <f t="shared" si="254"/>
        <v>6.7254513899999993E-2</v>
      </c>
      <c r="U939">
        <f t="shared" si="254"/>
        <v>-3.4933470208000007E-2</v>
      </c>
      <c r="V939">
        <f t="shared" si="254"/>
        <v>0.11466694983951156</v>
      </c>
      <c r="W939">
        <f t="shared" si="254"/>
        <v>-0.10114843572335003</v>
      </c>
      <c r="X939">
        <f t="shared" si="254"/>
        <v>-6.7885101189791908E-2</v>
      </c>
      <c r="Y939">
        <f t="shared" si="254"/>
        <v>-0.14084040599999997</v>
      </c>
      <c r="Z939">
        <f t="shared" ref="Z939:AO954" si="255">Z$4*$A939^Z$1*$D939^Z$2*$E939^Z$3</f>
        <v>-0.12775208320000001</v>
      </c>
      <c r="AA939">
        <f t="shared" si="255"/>
        <v>-9.2513899999999996E-2</v>
      </c>
      <c r="AB939">
        <f t="shared" si="255"/>
        <v>-7.8656000000000018E-2</v>
      </c>
      <c r="AC939">
        <f t="shared" si="255"/>
        <v>0.17178200176123382</v>
      </c>
      <c r="AD939">
        <f t="shared" si="255"/>
        <v>-0.14542200660737284</v>
      </c>
      <c r="AE939">
        <f t="shared" si="255"/>
        <v>-0.17881803520000003</v>
      </c>
      <c r="AF939">
        <f t="shared" si="255"/>
        <v>-0.4028550079868578</v>
      </c>
      <c r="AG939">
        <f t="shared" si="255"/>
        <v>2.1450362716160017E-3</v>
      </c>
      <c r="AH939">
        <f t="shared" si="255"/>
        <v>9.661898399999999E-4</v>
      </c>
      <c r="AI939">
        <f t="shared" si="255"/>
        <v>4.143027728189208E-4</v>
      </c>
      <c r="AJ939">
        <f t="shared" si="255"/>
        <v>5.175027817624403E-2</v>
      </c>
      <c r="AK939">
        <f t="shared" si="255"/>
        <v>7.1692128191220027E-5</v>
      </c>
      <c r="AL939">
        <f t="shared" si="255"/>
        <v>5.7665059305575354E-2</v>
      </c>
      <c r="AM939">
        <f t="shared" si="255"/>
        <v>0.51176463999999999</v>
      </c>
      <c r="AN939">
        <f t="shared" si="255"/>
        <v>1.3882580318230709E-4</v>
      </c>
      <c r="AO939">
        <f t="shared" si="255"/>
        <v>-1.4436462245264967E-2</v>
      </c>
      <c r="AP939">
        <f t="shared" si="250"/>
        <v>-1.9163429080216413E-2</v>
      </c>
      <c r="AQ939">
        <f t="shared" si="249"/>
        <v>-3.2904231145115988E-2</v>
      </c>
      <c r="AR939">
        <f t="shared" si="249"/>
        <v>3.6226161152970983E-2</v>
      </c>
      <c r="AS939">
        <f t="shared" si="249"/>
        <v>-0.14842461102910556</v>
      </c>
      <c r="AT939">
        <f t="shared" si="249"/>
        <v>-2.9322842357760007E-2</v>
      </c>
      <c r="AU939">
        <f t="shared" si="249"/>
        <v>0.33691943936000007</v>
      </c>
      <c r="AV939">
        <f t="shared" si="249"/>
        <v>0.14394888349468477</v>
      </c>
      <c r="AW939">
        <f t="shared" si="249"/>
        <v>-1.1399061831680006E-2</v>
      </c>
    </row>
    <row r="940" spans="1:49" x14ac:dyDescent="0.25">
      <c r="A940">
        <v>0.7</v>
      </c>
      <c r="B940">
        <v>7.9</v>
      </c>
      <c r="C940">
        <v>24.5</v>
      </c>
      <c r="D940">
        <v>1</v>
      </c>
      <c r="E940">
        <f t="shared" si="245"/>
        <v>0.70386374720774392</v>
      </c>
      <c r="F940" t="str">
        <f t="shared" si="246"/>
        <v/>
      </c>
      <c r="G940">
        <f t="shared" si="243"/>
        <v>2376743.0445379722</v>
      </c>
      <c r="H940">
        <f t="shared" si="244"/>
        <v>3137787.0982212946</v>
      </c>
      <c r="I940">
        <f t="shared" si="247"/>
        <v>0.20599285570636708</v>
      </c>
      <c r="J940">
        <f t="shared" si="248"/>
        <v>3.4424394364604642E-2</v>
      </c>
      <c r="K940">
        <f t="shared" ref="K940:Z955" si="256">K$4*$A940^K$1*$D940^K$2*$E940^K$3</f>
        <v>5.3671799999999999E-2</v>
      </c>
      <c r="L940">
        <f t="shared" si="256"/>
        <v>-0.21281784946899293</v>
      </c>
      <c r="M940">
        <f t="shared" si="256"/>
        <v>0.43336249999999998</v>
      </c>
      <c r="N940">
        <f t="shared" si="256"/>
        <v>-3.6950206353952172E-2</v>
      </c>
      <c r="O940">
        <f t="shared" si="256"/>
        <v>-0.22579360719999997</v>
      </c>
      <c r="P940">
        <f t="shared" si="256"/>
        <v>2.9025691573495133E-2</v>
      </c>
      <c r="Q940">
        <f t="shared" si="256"/>
        <v>-4.408557E-4</v>
      </c>
      <c r="R940">
        <f t="shared" si="256"/>
        <v>-5.7004624995929884E-3</v>
      </c>
      <c r="S940">
        <f t="shared" si="256"/>
        <v>0.56405075999999998</v>
      </c>
      <c r="T940">
        <f t="shared" si="256"/>
        <v>6.7254513899999993E-2</v>
      </c>
      <c r="U940">
        <f t="shared" si="256"/>
        <v>-6.8229433999999992E-2</v>
      </c>
      <c r="V940">
        <f t="shared" si="256"/>
        <v>0.14333368729938945</v>
      </c>
      <c r="W940">
        <f t="shared" si="256"/>
        <v>-0.12643554465418755</v>
      </c>
      <c r="X940">
        <f t="shared" si="256"/>
        <v>-6.7885101189791908E-2</v>
      </c>
      <c r="Y940">
        <f t="shared" si="256"/>
        <v>-0.14084040599999997</v>
      </c>
      <c r="Z940">
        <f t="shared" si="256"/>
        <v>-0.19961262999999999</v>
      </c>
      <c r="AA940">
        <f t="shared" si="255"/>
        <v>-9.2513899999999996E-2</v>
      </c>
      <c r="AB940">
        <f t="shared" si="255"/>
        <v>-0.1229</v>
      </c>
      <c r="AC940">
        <f t="shared" si="255"/>
        <v>0.21472750220154227</v>
      </c>
      <c r="AD940">
        <f t="shared" si="255"/>
        <v>-0.14542200660737284</v>
      </c>
      <c r="AE940">
        <f t="shared" si="255"/>
        <v>-0.27940317999999997</v>
      </c>
      <c r="AF940">
        <f t="shared" si="255"/>
        <v>-0.5035687599835722</v>
      </c>
      <c r="AG940">
        <f t="shared" si="255"/>
        <v>1.0228330000000001E-2</v>
      </c>
      <c r="AH940">
        <f t="shared" si="255"/>
        <v>1.2077372999999998E-3</v>
      </c>
      <c r="AI940">
        <f t="shared" si="255"/>
        <v>1.2643517236905536E-3</v>
      </c>
      <c r="AJ940">
        <f t="shared" si="255"/>
        <v>5.175027817624403E-2</v>
      </c>
      <c r="AK940">
        <f t="shared" si="255"/>
        <v>1.7502960984184569E-4</v>
      </c>
      <c r="AL940">
        <f t="shared" si="255"/>
        <v>7.2081324131969188E-2</v>
      </c>
      <c r="AM940">
        <f t="shared" si="255"/>
        <v>0.63970579999999999</v>
      </c>
      <c r="AN940">
        <f t="shared" si="255"/>
        <v>6.6197301474717619E-4</v>
      </c>
      <c r="AO940">
        <f t="shared" si="255"/>
        <v>-1.4436462245264967E-2</v>
      </c>
      <c r="AP940">
        <f t="shared" si="250"/>
        <v>-1.9163429080216413E-2</v>
      </c>
      <c r="AQ940">
        <f t="shared" si="249"/>
        <v>-5.1412861164243727E-2</v>
      </c>
      <c r="AR940">
        <f t="shared" si="249"/>
        <v>4.5282701441213727E-2</v>
      </c>
      <c r="AS940">
        <f t="shared" si="249"/>
        <v>-0.23191345473297736</v>
      </c>
      <c r="AT940">
        <f t="shared" si="249"/>
        <v>-7.1588970599999982E-2</v>
      </c>
      <c r="AU940">
        <f t="shared" si="249"/>
        <v>0.65804578000000002</v>
      </c>
      <c r="AV940">
        <f t="shared" ref="AV940:AW940" si="257">AV$4*$A940^AV$1*$D940^AV$2*$E940^AV$3</f>
        <v>0.2249201304604449</v>
      </c>
      <c r="AW940">
        <f t="shared" si="257"/>
        <v>-4.3483969999999997E-2</v>
      </c>
    </row>
    <row r="941" spans="1:49" x14ac:dyDescent="0.25">
      <c r="A941">
        <v>0.7</v>
      </c>
      <c r="B941">
        <v>7.9</v>
      </c>
      <c r="C941">
        <v>24.5</v>
      </c>
      <c r="D941">
        <v>1.2</v>
      </c>
      <c r="E941">
        <f t="shared" si="245"/>
        <v>0.70386374720774392</v>
      </c>
      <c r="F941" t="str">
        <f t="shared" si="246"/>
        <v/>
      </c>
      <c r="G941">
        <f t="shared" si="243"/>
        <v>3590241.7219598601</v>
      </c>
      <c r="H941">
        <f t="shared" si="244"/>
        <v>5300025.9094044194</v>
      </c>
      <c r="I941">
        <f t="shared" si="247"/>
        <v>0.31116705976367925</v>
      </c>
      <c r="J941">
        <f t="shared" si="248"/>
        <v>5.8146131759986175E-2</v>
      </c>
      <c r="K941">
        <f t="shared" si="256"/>
        <v>5.3671799999999999E-2</v>
      </c>
      <c r="L941">
        <f t="shared" si="256"/>
        <v>-0.21281784946899293</v>
      </c>
      <c r="M941">
        <f t="shared" si="256"/>
        <v>0.52003499999999991</v>
      </c>
      <c r="N941">
        <f t="shared" si="256"/>
        <v>-3.6950206353952172E-2</v>
      </c>
      <c r="O941">
        <f t="shared" si="256"/>
        <v>-0.32514279436799992</v>
      </c>
      <c r="P941">
        <f t="shared" si="256"/>
        <v>3.4830829888194158E-2</v>
      </c>
      <c r="Q941">
        <f t="shared" si="256"/>
        <v>-1.3163880665087999E-3</v>
      </c>
      <c r="R941">
        <f t="shared" si="256"/>
        <v>-6.8405549995115859E-3</v>
      </c>
      <c r="S941">
        <f t="shared" si="256"/>
        <v>0.81223309439999991</v>
      </c>
      <c r="T941">
        <f t="shared" si="256"/>
        <v>6.7254513899999993E-2</v>
      </c>
      <c r="U941">
        <f t="shared" si="256"/>
        <v>-0.11790046195199999</v>
      </c>
      <c r="V941">
        <f t="shared" si="256"/>
        <v>0.17200042475926733</v>
      </c>
      <c r="W941">
        <f t="shared" si="256"/>
        <v>-0.15172265358502504</v>
      </c>
      <c r="X941">
        <f t="shared" si="256"/>
        <v>-6.7885101189791908E-2</v>
      </c>
      <c r="Y941">
        <f t="shared" si="256"/>
        <v>-0.14084040599999997</v>
      </c>
      <c r="Z941">
        <f t="shared" si="256"/>
        <v>-0.28744218719999998</v>
      </c>
      <c r="AA941">
        <f t="shared" si="255"/>
        <v>-9.2513899999999996E-2</v>
      </c>
      <c r="AB941">
        <f t="shared" si="255"/>
        <v>-0.17697599999999999</v>
      </c>
      <c r="AC941">
        <f t="shared" si="255"/>
        <v>0.25767300264185072</v>
      </c>
      <c r="AD941">
        <f t="shared" si="255"/>
        <v>-0.14542200660737284</v>
      </c>
      <c r="AE941">
        <f t="shared" si="255"/>
        <v>-0.40234057919999994</v>
      </c>
      <c r="AF941">
        <f t="shared" si="255"/>
        <v>-0.6042825119802866</v>
      </c>
      <c r="AG941">
        <f t="shared" si="255"/>
        <v>3.6649955672064E-2</v>
      </c>
      <c r="AH941">
        <f t="shared" si="255"/>
        <v>1.4492847599999997E-3</v>
      </c>
      <c r="AI941">
        <f t="shared" si="255"/>
        <v>3.146111681093678E-3</v>
      </c>
      <c r="AJ941">
        <f t="shared" si="255"/>
        <v>5.175027817624403E-2</v>
      </c>
      <c r="AK941">
        <f t="shared" si="255"/>
        <v>3.6294139896805118E-4</v>
      </c>
      <c r="AL941">
        <f t="shared" si="255"/>
        <v>8.6497588958363028E-2</v>
      </c>
      <c r="AM941">
        <f t="shared" si="255"/>
        <v>0.76764695999999999</v>
      </c>
      <c r="AN941">
        <f t="shared" si="255"/>
        <v>2.371968996560198E-3</v>
      </c>
      <c r="AO941">
        <f t="shared" si="255"/>
        <v>-1.4436462245264967E-2</v>
      </c>
      <c r="AP941">
        <f t="shared" si="250"/>
        <v>-1.9163429080216413E-2</v>
      </c>
      <c r="AQ941">
        <f t="shared" ref="AQ941:AW969" si="258">AQ$4*$A941^AQ$1*$D941^AQ$2*$E941^AQ$3</f>
        <v>-7.4034520076510971E-2</v>
      </c>
      <c r="AR941">
        <f t="shared" si="258"/>
        <v>5.4339241729456471E-2</v>
      </c>
      <c r="AS941">
        <f t="shared" si="258"/>
        <v>-0.33395537481548743</v>
      </c>
      <c r="AT941">
        <f t="shared" si="258"/>
        <v>-0.14844688943615997</v>
      </c>
      <c r="AU941">
        <f t="shared" si="258"/>
        <v>1.13710310784</v>
      </c>
      <c r="AV941">
        <f t="shared" si="258"/>
        <v>0.32388498786304065</v>
      </c>
      <c r="AW941">
        <f t="shared" si="258"/>
        <v>-0.12984243867647999</v>
      </c>
    </row>
    <row r="942" spans="1:49" x14ac:dyDescent="0.25">
      <c r="A942">
        <v>0.7</v>
      </c>
      <c r="B942">
        <v>7.9</v>
      </c>
      <c r="C942">
        <v>24.5</v>
      </c>
      <c r="D942">
        <v>1.4</v>
      </c>
      <c r="E942">
        <f t="shared" si="245"/>
        <v>0.70386374720774392</v>
      </c>
      <c r="F942" t="str">
        <f t="shared" si="246"/>
        <v/>
      </c>
      <c r="G942">
        <f t="shared" si="243"/>
        <v>4691983.0624270523</v>
      </c>
      <c r="H942">
        <f t="shared" si="244"/>
        <v>7838481.7918444416</v>
      </c>
      <c r="I942">
        <f t="shared" si="247"/>
        <v>0.4066552302220538</v>
      </c>
      <c r="J942">
        <f t="shared" si="248"/>
        <v>8.5995314524425895E-2</v>
      </c>
      <c r="K942">
        <f t="shared" si="256"/>
        <v>5.3671799999999999E-2</v>
      </c>
      <c r="L942">
        <f t="shared" si="256"/>
        <v>-0.21281784946899293</v>
      </c>
      <c r="M942">
        <f t="shared" si="256"/>
        <v>0.60670749999999996</v>
      </c>
      <c r="N942">
        <f t="shared" si="256"/>
        <v>-3.6950206353952172E-2</v>
      </c>
      <c r="O942">
        <f t="shared" si="256"/>
        <v>-0.44255547011199986</v>
      </c>
      <c r="P942">
        <f t="shared" si="256"/>
        <v>4.0635968202893183E-2</v>
      </c>
      <c r="Q942">
        <f t="shared" si="256"/>
        <v>-3.3194388639551987E-3</v>
      </c>
      <c r="R942">
        <f t="shared" si="256"/>
        <v>-7.9806474994301834E-3</v>
      </c>
      <c r="S942">
        <f t="shared" si="256"/>
        <v>1.1055394895999999</v>
      </c>
      <c r="T942">
        <f t="shared" si="256"/>
        <v>6.7254513899999993E-2</v>
      </c>
      <c r="U942">
        <f t="shared" si="256"/>
        <v>-0.18722156689599992</v>
      </c>
      <c r="V942">
        <f t="shared" si="256"/>
        <v>0.20066716221914518</v>
      </c>
      <c r="W942">
        <f t="shared" si="256"/>
        <v>-0.17700976251586256</v>
      </c>
      <c r="X942">
        <f t="shared" si="256"/>
        <v>-6.7885101189791908E-2</v>
      </c>
      <c r="Y942">
        <f t="shared" si="256"/>
        <v>-0.14084040599999997</v>
      </c>
      <c r="Z942">
        <f t="shared" si="256"/>
        <v>-0.39124075479999992</v>
      </c>
      <c r="AA942">
        <f t="shared" si="255"/>
        <v>-9.2513899999999996E-2</v>
      </c>
      <c r="AB942">
        <f t="shared" si="255"/>
        <v>-0.24088399999999996</v>
      </c>
      <c r="AC942">
        <f t="shared" si="255"/>
        <v>0.30061850308215915</v>
      </c>
      <c r="AD942">
        <f t="shared" si="255"/>
        <v>-0.14542200660737284</v>
      </c>
      <c r="AE942">
        <f t="shared" si="255"/>
        <v>-0.54763023279999989</v>
      </c>
      <c r="AF942">
        <f t="shared" si="255"/>
        <v>-0.70499626397700099</v>
      </c>
      <c r="AG942">
        <f t="shared" si="255"/>
        <v>0.10782041053683195</v>
      </c>
      <c r="AH942">
        <f t="shared" si="255"/>
        <v>1.6908322199999997E-3</v>
      </c>
      <c r="AI942">
        <f t="shared" si="255"/>
        <v>6.79998701442148E-3</v>
      </c>
      <c r="AJ942">
        <f t="shared" si="255"/>
        <v>5.175027817624403E-2</v>
      </c>
      <c r="AK942">
        <f t="shared" si="255"/>
        <v>6.7239374916843418E-4</v>
      </c>
      <c r="AL942">
        <f t="shared" si="255"/>
        <v>0.10091385378475685</v>
      </c>
      <c r="AM942">
        <f t="shared" si="255"/>
        <v>0.89558811999999988</v>
      </c>
      <c r="AN942">
        <f t="shared" si="255"/>
        <v>6.9780895037943472E-3</v>
      </c>
      <c r="AO942">
        <f t="shared" si="255"/>
        <v>-1.4436462245264967E-2</v>
      </c>
      <c r="AP942">
        <f t="shared" si="250"/>
        <v>-1.9163429080216413E-2</v>
      </c>
      <c r="AQ942">
        <f t="shared" si="258"/>
        <v>-0.10076920788191769</v>
      </c>
      <c r="AR942">
        <f t="shared" si="258"/>
        <v>6.3395782017699215E-2</v>
      </c>
      <c r="AS942">
        <f t="shared" si="258"/>
        <v>-0.45455037127663556</v>
      </c>
      <c r="AT942">
        <f t="shared" si="258"/>
        <v>-0.27501618945695983</v>
      </c>
      <c r="AU942">
        <f t="shared" si="258"/>
        <v>1.8056776203199996</v>
      </c>
      <c r="AV942">
        <f t="shared" si="258"/>
        <v>0.44084345570247191</v>
      </c>
      <c r="AW942">
        <f t="shared" si="258"/>
        <v>-0.32741411753791982</v>
      </c>
    </row>
    <row r="943" spans="1:49" x14ac:dyDescent="0.25">
      <c r="A943">
        <v>0.7</v>
      </c>
      <c r="B943">
        <v>7.9</v>
      </c>
      <c r="C943">
        <v>24.5</v>
      </c>
      <c r="D943">
        <v>1.6</v>
      </c>
      <c r="E943">
        <f t="shared" si="245"/>
        <v>0.70386374720774392</v>
      </c>
      <c r="F943" t="str">
        <f t="shared" si="246"/>
        <v/>
      </c>
      <c r="G943">
        <f t="shared" si="243"/>
        <v>5633261.3424066352</v>
      </c>
      <c r="H943">
        <f t="shared" si="244"/>
        <v>10530441.815393282</v>
      </c>
      <c r="I943">
        <f t="shared" si="247"/>
        <v>0.48823603103809832</v>
      </c>
      <c r="J943">
        <f t="shared" si="248"/>
        <v>0.11552857811548556</v>
      </c>
      <c r="K943">
        <f t="shared" si="256"/>
        <v>5.3671799999999999E-2</v>
      </c>
      <c r="L943">
        <f t="shared" si="256"/>
        <v>-0.21281784946899293</v>
      </c>
      <c r="M943">
        <f t="shared" si="256"/>
        <v>0.69338</v>
      </c>
      <c r="N943">
        <f t="shared" si="256"/>
        <v>-3.6950206353952172E-2</v>
      </c>
      <c r="O943">
        <f t="shared" si="256"/>
        <v>-0.57803163443200001</v>
      </c>
      <c r="P943">
        <f t="shared" si="256"/>
        <v>4.6441106517592208E-2</v>
      </c>
      <c r="Q943">
        <f t="shared" si="256"/>
        <v>-7.3963313037312042E-3</v>
      </c>
      <c r="R943">
        <f t="shared" si="256"/>
        <v>-9.1207399993487818E-3</v>
      </c>
      <c r="S943">
        <f t="shared" si="256"/>
        <v>1.4439699456000001</v>
      </c>
      <c r="T943">
        <f t="shared" si="256"/>
        <v>6.7254513899999993E-2</v>
      </c>
      <c r="U943">
        <f t="shared" si="256"/>
        <v>-0.27946776166400006</v>
      </c>
      <c r="V943">
        <f t="shared" si="256"/>
        <v>0.22933389967902312</v>
      </c>
      <c r="W943">
        <f t="shared" si="256"/>
        <v>-0.20229687144670006</v>
      </c>
      <c r="X943">
        <f t="shared" si="256"/>
        <v>-6.7885101189791908E-2</v>
      </c>
      <c r="Y943">
        <f t="shared" si="256"/>
        <v>-0.14084040599999997</v>
      </c>
      <c r="Z943">
        <f t="shared" si="256"/>
        <v>-0.51100833280000002</v>
      </c>
      <c r="AA943">
        <f t="shared" si="255"/>
        <v>-9.2513899999999996E-2</v>
      </c>
      <c r="AB943">
        <f t="shared" si="255"/>
        <v>-0.31462400000000007</v>
      </c>
      <c r="AC943">
        <f t="shared" si="255"/>
        <v>0.34356400352246763</v>
      </c>
      <c r="AD943">
        <f t="shared" si="255"/>
        <v>-0.14542200660737284</v>
      </c>
      <c r="AE943">
        <f t="shared" si="255"/>
        <v>-0.71527214080000012</v>
      </c>
      <c r="AF943">
        <f t="shared" si="255"/>
        <v>-0.80571001597371561</v>
      </c>
      <c r="AG943">
        <f t="shared" si="255"/>
        <v>0.27456464276684822</v>
      </c>
      <c r="AH943">
        <f t="shared" si="255"/>
        <v>1.9323796799999998E-3</v>
      </c>
      <c r="AI943">
        <f t="shared" si="255"/>
        <v>1.3257688730205466E-2</v>
      </c>
      <c r="AJ943">
        <f t="shared" si="255"/>
        <v>5.175027817624403E-2</v>
      </c>
      <c r="AK943">
        <f t="shared" si="255"/>
        <v>1.1470740510595204E-3</v>
      </c>
      <c r="AL943">
        <f t="shared" si="255"/>
        <v>0.11533011861115071</v>
      </c>
      <c r="AM943">
        <f t="shared" si="255"/>
        <v>1.02352928</v>
      </c>
      <c r="AN943">
        <f t="shared" si="255"/>
        <v>1.7769702807335308E-2</v>
      </c>
      <c r="AO943">
        <f t="shared" si="255"/>
        <v>-1.4436462245264967E-2</v>
      </c>
      <c r="AP943">
        <f t="shared" si="250"/>
        <v>-1.9163429080216413E-2</v>
      </c>
      <c r="AQ943">
        <f t="shared" si="258"/>
        <v>-0.13161692458046395</v>
      </c>
      <c r="AR943">
        <f t="shared" si="258"/>
        <v>7.2452322305941966E-2</v>
      </c>
      <c r="AS943">
        <f t="shared" si="258"/>
        <v>-0.59369844411642225</v>
      </c>
      <c r="AT943">
        <f t="shared" si="258"/>
        <v>-0.46916547772416012</v>
      </c>
      <c r="AU943">
        <f t="shared" si="258"/>
        <v>2.6953555148800006</v>
      </c>
      <c r="AV943">
        <f t="shared" si="258"/>
        <v>0.57579553397873906</v>
      </c>
      <c r="AW943">
        <f t="shared" si="258"/>
        <v>-0.72953995722752041</v>
      </c>
    </row>
    <row r="944" spans="1:49" x14ac:dyDescent="0.25">
      <c r="A944">
        <v>0.7</v>
      </c>
      <c r="B944">
        <v>7.9</v>
      </c>
      <c r="C944">
        <v>25</v>
      </c>
      <c r="D944">
        <v>0.4</v>
      </c>
      <c r="E944">
        <f t="shared" si="245"/>
        <v>0.71822831347728955</v>
      </c>
      <c r="F944" t="str">
        <f t="shared" si="246"/>
        <v/>
      </c>
      <c r="G944">
        <f t="shared" si="243"/>
        <v>-1595849.9355652796</v>
      </c>
      <c r="H944">
        <f t="shared" si="244"/>
        <v>-663855.48934554134</v>
      </c>
      <c r="I944">
        <f t="shared" si="247"/>
        <v>-0.13831267383379181</v>
      </c>
      <c r="J944">
        <f t="shared" si="248"/>
        <v>-7.283101896649713E-3</v>
      </c>
      <c r="K944">
        <f t="shared" si="256"/>
        <v>5.3671799999999999E-2</v>
      </c>
      <c r="L944">
        <f t="shared" si="256"/>
        <v>-0.21716107088672743</v>
      </c>
      <c r="M944">
        <f t="shared" si="256"/>
        <v>0.173345</v>
      </c>
      <c r="N944">
        <f t="shared" si="256"/>
        <v>-3.8473767548888135E-2</v>
      </c>
      <c r="O944">
        <f t="shared" si="256"/>
        <v>-3.6126977152E-2</v>
      </c>
      <c r="P944">
        <f t="shared" si="256"/>
        <v>1.2335715379431662E-2</v>
      </c>
      <c r="Q944">
        <f t="shared" si="256"/>
        <v>-1.805744947200001E-6</v>
      </c>
      <c r="R944">
        <f t="shared" si="256"/>
        <v>-2.4720985596870496E-3</v>
      </c>
      <c r="S944">
        <f t="shared" si="256"/>
        <v>9.0248121600000009E-2</v>
      </c>
      <c r="T944">
        <f t="shared" si="256"/>
        <v>6.7254513899999993E-2</v>
      </c>
      <c r="U944">
        <f t="shared" si="256"/>
        <v>-4.3666837760000009E-3</v>
      </c>
      <c r="V944">
        <f t="shared" si="256"/>
        <v>5.8503545836485475E-2</v>
      </c>
      <c r="W944">
        <f t="shared" si="256"/>
        <v>-5.160634475681123E-2</v>
      </c>
      <c r="X944">
        <f t="shared" si="256"/>
        <v>-7.0684195324647939E-2</v>
      </c>
      <c r="Y944">
        <f t="shared" si="256"/>
        <v>-0.14084040599999997</v>
      </c>
      <c r="Z944">
        <f t="shared" si="256"/>
        <v>-3.1938020800000001E-2</v>
      </c>
      <c r="AA944">
        <f t="shared" si="255"/>
        <v>-9.2513899999999996E-2</v>
      </c>
      <c r="AB944">
        <f t="shared" si="255"/>
        <v>-1.9664000000000004E-2</v>
      </c>
      <c r="AC944">
        <f t="shared" si="255"/>
        <v>8.7643878449609081E-2</v>
      </c>
      <c r="AD944">
        <f t="shared" si="255"/>
        <v>-0.15141816598018823</v>
      </c>
      <c r="AE944">
        <f t="shared" si="255"/>
        <v>-4.4704508800000008E-2</v>
      </c>
      <c r="AF944">
        <f t="shared" si="255"/>
        <v>-0.20553826938104985</v>
      </c>
      <c r="AG944">
        <f t="shared" si="255"/>
        <v>1.6758095872000014E-5</v>
      </c>
      <c r="AH944">
        <f t="shared" si="255"/>
        <v>4.8309491999999995E-4</v>
      </c>
      <c r="AI944">
        <f t="shared" si="255"/>
        <v>1.3480801385455301E-5</v>
      </c>
      <c r="AJ944">
        <f t="shared" si="255"/>
        <v>5.2806406302289811E-2</v>
      </c>
      <c r="AK944">
        <f t="shared" si="255"/>
        <v>4.8578845262300123E-6</v>
      </c>
      <c r="AL944">
        <f t="shared" si="255"/>
        <v>3.002137614825871E-2</v>
      </c>
      <c r="AM944">
        <f t="shared" si="255"/>
        <v>0.25588232</v>
      </c>
      <c r="AN944">
        <f t="shared" si="255"/>
        <v>1.1067108034303815E-6</v>
      </c>
      <c r="AO944">
        <f t="shared" si="255"/>
        <v>-1.4731083923739759E-2</v>
      </c>
      <c r="AP944">
        <f t="shared" si="250"/>
        <v>-2.0776334126946013E-2</v>
      </c>
      <c r="AQ944">
        <f t="shared" si="258"/>
        <v>-8.5652413434808353E-3</v>
      </c>
      <c r="AR944">
        <f t="shared" si="258"/>
        <v>1.9244830572811369E-2</v>
      </c>
      <c r="AS944">
        <f t="shared" si="258"/>
        <v>-3.7863421180894266E-2</v>
      </c>
      <c r="AT944">
        <f t="shared" si="258"/>
        <v>-1.8326776473600005E-3</v>
      </c>
      <c r="AU944">
        <f t="shared" si="258"/>
        <v>4.2114929920000009E-2</v>
      </c>
      <c r="AV944">
        <f t="shared" si="258"/>
        <v>3.6721653952725697E-2</v>
      </c>
      <c r="AW944">
        <f t="shared" si="258"/>
        <v>-1.781103411200001E-4</v>
      </c>
    </row>
    <row r="945" spans="1:49" x14ac:dyDescent="0.25">
      <c r="A945">
        <v>0.7</v>
      </c>
      <c r="B945">
        <v>7.9</v>
      </c>
      <c r="C945">
        <v>25</v>
      </c>
      <c r="D945">
        <v>0.6</v>
      </c>
      <c r="E945">
        <f t="shared" si="245"/>
        <v>0.71822831347728955</v>
      </c>
      <c r="F945" t="str">
        <f t="shared" si="246"/>
        <v/>
      </c>
      <c r="G945">
        <f t="shared" si="243"/>
        <v>-299070.37798718159</v>
      </c>
      <c r="H945">
        <f t="shared" si="244"/>
        <v>178346.3325657727</v>
      </c>
      <c r="I945">
        <f t="shared" si="247"/>
        <v>-2.592049711067447E-2</v>
      </c>
      <c r="J945">
        <f t="shared" si="248"/>
        <v>1.95662238818094E-3</v>
      </c>
      <c r="K945">
        <f t="shared" si="256"/>
        <v>5.3671799999999999E-2</v>
      </c>
      <c r="L945">
        <f t="shared" si="256"/>
        <v>-0.21716107088672743</v>
      </c>
      <c r="M945">
        <f t="shared" si="256"/>
        <v>0.26001749999999996</v>
      </c>
      <c r="N945">
        <f t="shared" si="256"/>
        <v>-3.8473767548888135E-2</v>
      </c>
      <c r="O945">
        <f t="shared" si="256"/>
        <v>-8.128569859199998E-2</v>
      </c>
      <c r="P945">
        <f t="shared" si="256"/>
        <v>1.8503573069147492E-2</v>
      </c>
      <c r="Q945">
        <f t="shared" si="256"/>
        <v>-2.0568563539199999E-5</v>
      </c>
      <c r="R945">
        <f t="shared" si="256"/>
        <v>-3.7081478395305737E-3</v>
      </c>
      <c r="S945">
        <f t="shared" si="256"/>
        <v>0.20305827359999998</v>
      </c>
      <c r="T945">
        <f t="shared" si="256"/>
        <v>6.7254513899999993E-2</v>
      </c>
      <c r="U945">
        <f t="shared" si="256"/>
        <v>-1.4737557743999999E-2</v>
      </c>
      <c r="V945">
        <f t="shared" si="256"/>
        <v>8.7755318754728209E-2</v>
      </c>
      <c r="W945">
        <f t="shared" si="256"/>
        <v>-7.7409517135216849E-2</v>
      </c>
      <c r="X945">
        <f t="shared" si="256"/>
        <v>-7.0684195324647939E-2</v>
      </c>
      <c r="Y945">
        <f t="shared" si="256"/>
        <v>-0.14084040599999997</v>
      </c>
      <c r="Z945">
        <f t="shared" si="256"/>
        <v>-7.1860546799999994E-2</v>
      </c>
      <c r="AA945">
        <f t="shared" si="255"/>
        <v>-9.2513899999999996E-2</v>
      </c>
      <c r="AB945">
        <f t="shared" si="255"/>
        <v>-4.4243999999999999E-2</v>
      </c>
      <c r="AC945">
        <f t="shared" si="255"/>
        <v>0.13146581767441359</v>
      </c>
      <c r="AD945">
        <f t="shared" si="255"/>
        <v>-0.15141816598018823</v>
      </c>
      <c r="AE945">
        <f t="shared" si="255"/>
        <v>-0.10058514479999998</v>
      </c>
      <c r="AF945">
        <f t="shared" si="255"/>
        <v>-0.30830740407157475</v>
      </c>
      <c r="AG945">
        <f t="shared" si="255"/>
        <v>2.86327778688E-4</v>
      </c>
      <c r="AH945">
        <f t="shared" si="255"/>
        <v>7.2464237999999984E-4</v>
      </c>
      <c r="AI945">
        <f t="shared" si="255"/>
        <v>1.0236983552080113E-4</v>
      </c>
      <c r="AJ945">
        <f t="shared" si="255"/>
        <v>5.2806406302289811E-2</v>
      </c>
      <c r="AK945">
        <f t="shared" si="255"/>
        <v>2.4593040414039428E-5</v>
      </c>
      <c r="AL945">
        <f t="shared" si="255"/>
        <v>4.5032064222388063E-2</v>
      </c>
      <c r="AM945">
        <f t="shared" si="255"/>
        <v>0.38382347999999999</v>
      </c>
      <c r="AN945">
        <f t="shared" si="255"/>
        <v>1.890919161798627E-5</v>
      </c>
      <c r="AO945">
        <f t="shared" si="255"/>
        <v>-1.4731083923739759E-2</v>
      </c>
      <c r="AP945">
        <f t="shared" si="250"/>
        <v>-2.0776334126946013E-2</v>
      </c>
      <c r="AQ945">
        <f t="shared" si="258"/>
        <v>-1.9271793022831878E-2</v>
      </c>
      <c r="AR945">
        <f t="shared" si="258"/>
        <v>2.8867245859217051E-2</v>
      </c>
      <c r="AS945">
        <f t="shared" si="258"/>
        <v>-8.5192697657012081E-2</v>
      </c>
      <c r="AT945">
        <f t="shared" si="258"/>
        <v>-9.277930589759998E-3</v>
      </c>
      <c r="AU945">
        <f t="shared" si="258"/>
        <v>0.14213788848</v>
      </c>
      <c r="AV945">
        <f t="shared" si="258"/>
        <v>8.2623721393632804E-2</v>
      </c>
      <c r="AW945">
        <f t="shared" si="258"/>
        <v>-2.0287881043199998E-3</v>
      </c>
    </row>
    <row r="946" spans="1:49" x14ac:dyDescent="0.25">
      <c r="A946">
        <v>0.7</v>
      </c>
      <c r="B946">
        <v>7.9</v>
      </c>
      <c r="C946">
        <v>25</v>
      </c>
      <c r="D946">
        <v>0.8</v>
      </c>
      <c r="E946">
        <f t="shared" si="245"/>
        <v>0.71822831347728955</v>
      </c>
      <c r="F946">
        <f t="shared" si="246"/>
        <v>0.94250118251868631</v>
      </c>
      <c r="G946">
        <f t="shared" si="243"/>
        <v>1011442.6967956711</v>
      </c>
      <c r="H946">
        <f t="shared" si="244"/>
        <v>1381221.7268261041</v>
      </c>
      <c r="I946">
        <f t="shared" si="247"/>
        <v>8.766196664595341E-2</v>
      </c>
      <c r="J946">
        <f t="shared" si="248"/>
        <v>1.5153265642584617E-2</v>
      </c>
      <c r="K946">
        <f t="shared" si="256"/>
        <v>5.3671799999999999E-2</v>
      </c>
      <c r="L946">
        <f t="shared" si="256"/>
        <v>-0.21716107088672743</v>
      </c>
      <c r="M946">
        <f t="shared" si="256"/>
        <v>0.34669</v>
      </c>
      <c r="N946">
        <f t="shared" si="256"/>
        <v>-3.8473767548888135E-2</v>
      </c>
      <c r="O946">
        <f t="shared" si="256"/>
        <v>-0.144507908608</v>
      </c>
      <c r="P946">
        <f t="shared" si="256"/>
        <v>2.4671430758863324E-2</v>
      </c>
      <c r="Q946">
        <f t="shared" si="256"/>
        <v>-1.1556767662080007E-4</v>
      </c>
      <c r="R946">
        <f t="shared" si="256"/>
        <v>-4.9441971193740991E-3</v>
      </c>
      <c r="S946">
        <f t="shared" si="256"/>
        <v>0.36099248640000003</v>
      </c>
      <c r="T946">
        <f t="shared" si="256"/>
        <v>6.7254513899999993E-2</v>
      </c>
      <c r="U946">
        <f t="shared" si="256"/>
        <v>-3.4933470208000007E-2</v>
      </c>
      <c r="V946">
        <f t="shared" si="256"/>
        <v>0.11700709167297095</v>
      </c>
      <c r="W946">
        <f t="shared" si="256"/>
        <v>-0.10321268951362246</v>
      </c>
      <c r="X946">
        <f t="shared" si="256"/>
        <v>-7.0684195324647939E-2</v>
      </c>
      <c r="Y946">
        <f t="shared" si="256"/>
        <v>-0.14084040599999997</v>
      </c>
      <c r="Z946">
        <f t="shared" si="256"/>
        <v>-0.12775208320000001</v>
      </c>
      <c r="AA946">
        <f t="shared" si="255"/>
        <v>-9.2513899999999996E-2</v>
      </c>
      <c r="AB946">
        <f t="shared" si="255"/>
        <v>-7.8656000000000018E-2</v>
      </c>
      <c r="AC946">
        <f t="shared" si="255"/>
        <v>0.17528775689921816</v>
      </c>
      <c r="AD946">
        <f t="shared" si="255"/>
        <v>-0.15141816598018823</v>
      </c>
      <c r="AE946">
        <f t="shared" si="255"/>
        <v>-0.17881803520000003</v>
      </c>
      <c r="AF946">
        <f t="shared" si="255"/>
        <v>-0.41107653876209971</v>
      </c>
      <c r="AG946">
        <f t="shared" si="255"/>
        <v>2.1450362716160017E-3</v>
      </c>
      <c r="AH946">
        <f t="shared" si="255"/>
        <v>9.661898399999999E-4</v>
      </c>
      <c r="AI946">
        <f t="shared" si="255"/>
        <v>4.3138564433456964E-4</v>
      </c>
      <c r="AJ946">
        <f t="shared" si="255"/>
        <v>5.2806406302289811E-2</v>
      </c>
      <c r="AK946">
        <f t="shared" si="255"/>
        <v>7.7726152419680197E-5</v>
      </c>
      <c r="AL946">
        <f t="shared" si="255"/>
        <v>6.004275229651742E-2</v>
      </c>
      <c r="AM946">
        <f t="shared" si="255"/>
        <v>0.51176463999999999</v>
      </c>
      <c r="AN946">
        <f t="shared" si="255"/>
        <v>1.4165898283908883E-4</v>
      </c>
      <c r="AO946">
        <f t="shared" si="255"/>
        <v>-1.4731083923739759E-2</v>
      </c>
      <c r="AP946">
        <f t="shared" si="250"/>
        <v>-2.0776334126946013E-2</v>
      </c>
      <c r="AQ946">
        <f t="shared" si="258"/>
        <v>-3.4260965373923341E-2</v>
      </c>
      <c r="AR946">
        <f t="shared" si="258"/>
        <v>3.8489661145622737E-2</v>
      </c>
      <c r="AS946">
        <f t="shared" si="258"/>
        <v>-0.15145368472357706</v>
      </c>
      <c r="AT946">
        <f t="shared" si="258"/>
        <v>-2.9322842357760007E-2</v>
      </c>
      <c r="AU946">
        <f t="shared" si="258"/>
        <v>0.33691943936000007</v>
      </c>
      <c r="AV946">
        <f t="shared" si="258"/>
        <v>0.14688661581090279</v>
      </c>
      <c r="AW946">
        <f t="shared" si="258"/>
        <v>-1.1399061831680006E-2</v>
      </c>
    </row>
    <row r="947" spans="1:49" x14ac:dyDescent="0.25">
      <c r="A947">
        <v>0.7</v>
      </c>
      <c r="B947">
        <v>7.9</v>
      </c>
      <c r="C947">
        <v>25</v>
      </c>
      <c r="D947">
        <v>1</v>
      </c>
      <c r="E947">
        <f t="shared" si="245"/>
        <v>0.71822831347728955</v>
      </c>
      <c r="F947" t="str">
        <f t="shared" si="246"/>
        <v/>
      </c>
      <c r="G947">
        <f t="shared" si="243"/>
        <v>2296124.7736723227</v>
      </c>
      <c r="H947">
        <f t="shared" si="244"/>
        <v>3054630.5812592879</v>
      </c>
      <c r="I947">
        <f t="shared" si="247"/>
        <v>0.19900565198828371</v>
      </c>
      <c r="J947">
        <f t="shared" si="248"/>
        <v>3.3512091316539407E-2</v>
      </c>
      <c r="K947">
        <f t="shared" si="256"/>
        <v>5.3671799999999999E-2</v>
      </c>
      <c r="L947">
        <f t="shared" si="256"/>
        <v>-0.21716107088672743</v>
      </c>
      <c r="M947">
        <f t="shared" si="256"/>
        <v>0.43336249999999998</v>
      </c>
      <c r="N947">
        <f t="shared" si="256"/>
        <v>-3.8473767548888135E-2</v>
      </c>
      <c r="O947">
        <f t="shared" si="256"/>
        <v>-0.22579360719999997</v>
      </c>
      <c r="P947">
        <f t="shared" si="256"/>
        <v>3.0839288448579152E-2</v>
      </c>
      <c r="Q947">
        <f t="shared" si="256"/>
        <v>-4.408557E-4</v>
      </c>
      <c r="R947">
        <f t="shared" si="256"/>
        <v>-6.1802463992176237E-3</v>
      </c>
      <c r="S947">
        <f t="shared" si="256"/>
        <v>0.56405075999999998</v>
      </c>
      <c r="T947">
        <f t="shared" si="256"/>
        <v>6.7254513899999993E-2</v>
      </c>
      <c r="U947">
        <f t="shared" si="256"/>
        <v>-6.8229433999999992E-2</v>
      </c>
      <c r="V947">
        <f t="shared" si="256"/>
        <v>0.14625886459121368</v>
      </c>
      <c r="W947">
        <f t="shared" si="256"/>
        <v>-0.12901586189202807</v>
      </c>
      <c r="X947">
        <f t="shared" si="256"/>
        <v>-7.0684195324647939E-2</v>
      </c>
      <c r="Y947">
        <f t="shared" si="256"/>
        <v>-0.14084040599999997</v>
      </c>
      <c r="Z947">
        <f t="shared" si="256"/>
        <v>-0.19961262999999999</v>
      </c>
      <c r="AA947">
        <f t="shared" si="255"/>
        <v>-9.2513899999999996E-2</v>
      </c>
      <c r="AB947">
        <f t="shared" si="255"/>
        <v>-0.1229</v>
      </c>
      <c r="AC947">
        <f t="shared" si="255"/>
        <v>0.21910969612402267</v>
      </c>
      <c r="AD947">
        <f t="shared" si="255"/>
        <v>-0.15141816598018823</v>
      </c>
      <c r="AE947">
        <f t="shared" si="255"/>
        <v>-0.27940317999999997</v>
      </c>
      <c r="AF947">
        <f t="shared" si="255"/>
        <v>-0.51384567345262455</v>
      </c>
      <c r="AG947">
        <f t="shared" si="255"/>
        <v>1.0228330000000001E-2</v>
      </c>
      <c r="AH947">
        <f t="shared" si="255"/>
        <v>1.2077372999999998E-3</v>
      </c>
      <c r="AI947">
        <f t="shared" si="255"/>
        <v>1.3164845102983686E-3</v>
      </c>
      <c r="AJ947">
        <f t="shared" si="255"/>
        <v>5.2806406302289811E-2</v>
      </c>
      <c r="AK947">
        <f t="shared" si="255"/>
        <v>1.897611143058598E-4</v>
      </c>
      <c r="AL947">
        <f t="shared" si="255"/>
        <v>7.5053440370646776E-2</v>
      </c>
      <c r="AM947">
        <f t="shared" si="255"/>
        <v>0.63970579999999999</v>
      </c>
      <c r="AN947">
        <f t="shared" si="255"/>
        <v>6.7548266810936322E-4</v>
      </c>
      <c r="AO947">
        <f t="shared" si="255"/>
        <v>-1.4731083923739759E-2</v>
      </c>
      <c r="AP947">
        <f t="shared" si="250"/>
        <v>-2.0776334126946013E-2</v>
      </c>
      <c r="AQ947">
        <f t="shared" si="258"/>
        <v>-5.3532758396755212E-2</v>
      </c>
      <c r="AR947">
        <f t="shared" si="258"/>
        <v>4.8112076432028417E-2</v>
      </c>
      <c r="AS947">
        <f t="shared" si="258"/>
        <v>-0.2366463823805891</v>
      </c>
      <c r="AT947">
        <f t="shared" si="258"/>
        <v>-7.1588970599999982E-2</v>
      </c>
      <c r="AU947">
        <f t="shared" si="258"/>
        <v>0.65804578000000002</v>
      </c>
      <c r="AV947">
        <f t="shared" si="258"/>
        <v>0.22951033720453556</v>
      </c>
      <c r="AW947">
        <f t="shared" si="258"/>
        <v>-4.3483969999999997E-2</v>
      </c>
    </row>
    <row r="948" spans="1:49" x14ac:dyDescent="0.25">
      <c r="A948">
        <v>0.7</v>
      </c>
      <c r="B948">
        <v>7.9</v>
      </c>
      <c r="C948">
        <v>25</v>
      </c>
      <c r="D948">
        <v>1.2</v>
      </c>
      <c r="E948">
        <f t="shared" si="245"/>
        <v>0.71822831347728955</v>
      </c>
      <c r="F948" t="str">
        <f t="shared" si="246"/>
        <v/>
      </c>
      <c r="G948">
        <f t="shared" si="243"/>
        <v>3513497.152862262</v>
      </c>
      <c r="H948">
        <f t="shared" si="244"/>
        <v>5208794.4617347112</v>
      </c>
      <c r="I948">
        <f t="shared" si="247"/>
        <v>0.3045155906514842</v>
      </c>
      <c r="J948">
        <f t="shared" si="248"/>
        <v>5.7145239336527577E-2</v>
      </c>
      <c r="K948">
        <f t="shared" si="256"/>
        <v>5.3671799999999999E-2</v>
      </c>
      <c r="L948">
        <f t="shared" si="256"/>
        <v>-0.21716107088672743</v>
      </c>
      <c r="M948">
        <f t="shared" si="256"/>
        <v>0.52003499999999991</v>
      </c>
      <c r="N948">
        <f t="shared" si="256"/>
        <v>-3.8473767548888135E-2</v>
      </c>
      <c r="O948">
        <f t="shared" si="256"/>
        <v>-0.32514279436799992</v>
      </c>
      <c r="P948">
        <f t="shared" si="256"/>
        <v>3.7007146138294984E-2</v>
      </c>
      <c r="Q948">
        <f t="shared" si="256"/>
        <v>-1.3163880665087999E-3</v>
      </c>
      <c r="R948">
        <f t="shared" si="256"/>
        <v>-7.4162956790611474E-3</v>
      </c>
      <c r="S948">
        <f t="shared" si="256"/>
        <v>0.81223309439999991</v>
      </c>
      <c r="T948">
        <f t="shared" si="256"/>
        <v>6.7254513899999993E-2</v>
      </c>
      <c r="U948">
        <f t="shared" si="256"/>
        <v>-0.11790046195199999</v>
      </c>
      <c r="V948">
        <f t="shared" si="256"/>
        <v>0.17551063750945642</v>
      </c>
      <c r="W948">
        <f t="shared" si="256"/>
        <v>-0.1548190342704337</v>
      </c>
      <c r="X948">
        <f t="shared" si="256"/>
        <v>-7.0684195324647939E-2</v>
      </c>
      <c r="Y948">
        <f t="shared" si="256"/>
        <v>-0.14084040599999997</v>
      </c>
      <c r="Z948">
        <f t="shared" si="256"/>
        <v>-0.28744218719999998</v>
      </c>
      <c r="AA948">
        <f t="shared" si="255"/>
        <v>-9.2513899999999996E-2</v>
      </c>
      <c r="AB948">
        <f t="shared" si="255"/>
        <v>-0.17697599999999999</v>
      </c>
      <c r="AC948">
        <f t="shared" si="255"/>
        <v>0.26293163534882719</v>
      </c>
      <c r="AD948">
        <f t="shared" si="255"/>
        <v>-0.15141816598018823</v>
      </c>
      <c r="AE948">
        <f t="shared" si="255"/>
        <v>-0.40234057919999994</v>
      </c>
      <c r="AF948">
        <f t="shared" si="255"/>
        <v>-0.61661480814314951</v>
      </c>
      <c r="AG948">
        <f t="shared" si="255"/>
        <v>3.6649955672064E-2</v>
      </c>
      <c r="AH948">
        <f t="shared" si="255"/>
        <v>1.4492847599999997E-3</v>
      </c>
      <c r="AI948">
        <f t="shared" si="255"/>
        <v>3.2758347366656361E-3</v>
      </c>
      <c r="AJ948">
        <f t="shared" si="255"/>
        <v>5.2806406302289811E-2</v>
      </c>
      <c r="AK948">
        <f t="shared" si="255"/>
        <v>3.9348864662463084E-4</v>
      </c>
      <c r="AL948">
        <f t="shared" si="255"/>
        <v>9.0064128444776126E-2</v>
      </c>
      <c r="AM948">
        <f t="shared" si="255"/>
        <v>0.76764695999999999</v>
      </c>
      <c r="AN948">
        <f t="shared" si="255"/>
        <v>2.4203765271022426E-3</v>
      </c>
      <c r="AO948">
        <f t="shared" si="255"/>
        <v>-1.4731083923739759E-2</v>
      </c>
      <c r="AP948">
        <f t="shared" si="250"/>
        <v>-2.0776334126946013E-2</v>
      </c>
      <c r="AQ948">
        <f t="shared" si="258"/>
        <v>-7.708717209132751E-2</v>
      </c>
      <c r="AR948">
        <f t="shared" si="258"/>
        <v>5.7734491718434103E-2</v>
      </c>
      <c r="AS948">
        <f t="shared" si="258"/>
        <v>-0.34077079062804833</v>
      </c>
      <c r="AT948">
        <f t="shared" si="258"/>
        <v>-0.14844688943615997</v>
      </c>
      <c r="AU948">
        <f t="shared" si="258"/>
        <v>1.13710310784</v>
      </c>
      <c r="AV948">
        <f t="shared" si="258"/>
        <v>0.33049488557453122</v>
      </c>
      <c r="AW948">
        <f t="shared" si="258"/>
        <v>-0.12984243867647999</v>
      </c>
    </row>
    <row r="949" spans="1:49" x14ac:dyDescent="0.25">
      <c r="A949">
        <v>0.7</v>
      </c>
      <c r="B949">
        <v>7.9</v>
      </c>
      <c r="C949">
        <v>25</v>
      </c>
      <c r="D949">
        <v>1.4</v>
      </c>
      <c r="E949">
        <f t="shared" si="245"/>
        <v>0.71822831347728955</v>
      </c>
      <c r="F949" t="str">
        <f t="shared" si="246"/>
        <v/>
      </c>
      <c r="G949">
        <f t="shared" si="243"/>
        <v>4619112.1950975135</v>
      </c>
      <c r="H949">
        <f t="shared" si="244"/>
        <v>7738823.5193939907</v>
      </c>
      <c r="I949">
        <f t="shared" si="247"/>
        <v>0.40033949571574773</v>
      </c>
      <c r="J949">
        <f t="shared" si="248"/>
        <v>8.4901972125741729E-2</v>
      </c>
      <c r="K949">
        <f t="shared" si="256"/>
        <v>5.3671799999999999E-2</v>
      </c>
      <c r="L949">
        <f t="shared" si="256"/>
        <v>-0.21716107088672743</v>
      </c>
      <c r="M949">
        <f t="shared" si="256"/>
        <v>0.60670749999999996</v>
      </c>
      <c r="N949">
        <f t="shared" si="256"/>
        <v>-3.8473767548888135E-2</v>
      </c>
      <c r="O949">
        <f t="shared" si="256"/>
        <v>-0.44255547011199986</v>
      </c>
      <c r="P949">
        <f t="shared" si="256"/>
        <v>4.3175003828010809E-2</v>
      </c>
      <c r="Q949">
        <f t="shared" si="256"/>
        <v>-3.3194388639551987E-3</v>
      </c>
      <c r="R949">
        <f t="shared" si="256"/>
        <v>-8.652344958904672E-3</v>
      </c>
      <c r="S949">
        <f t="shared" si="256"/>
        <v>1.1055394895999999</v>
      </c>
      <c r="T949">
        <f t="shared" si="256"/>
        <v>6.7254513899999993E-2</v>
      </c>
      <c r="U949">
        <f t="shared" si="256"/>
        <v>-0.18722156689599992</v>
      </c>
      <c r="V949">
        <f t="shared" si="256"/>
        <v>0.20476241042769913</v>
      </c>
      <c r="W949">
        <f t="shared" si="256"/>
        <v>-0.1806222066488393</v>
      </c>
      <c r="X949">
        <f t="shared" si="256"/>
        <v>-7.0684195324647939E-2</v>
      </c>
      <c r="Y949">
        <f t="shared" si="256"/>
        <v>-0.14084040599999997</v>
      </c>
      <c r="Z949">
        <f t="shared" si="256"/>
        <v>-0.39124075479999992</v>
      </c>
      <c r="AA949">
        <f t="shared" si="255"/>
        <v>-9.2513899999999996E-2</v>
      </c>
      <c r="AB949">
        <f t="shared" si="255"/>
        <v>-0.24088399999999996</v>
      </c>
      <c r="AC949">
        <f t="shared" si="255"/>
        <v>0.30675357457363173</v>
      </c>
      <c r="AD949">
        <f t="shared" si="255"/>
        <v>-0.15141816598018823</v>
      </c>
      <c r="AE949">
        <f t="shared" si="255"/>
        <v>-0.54763023279999989</v>
      </c>
      <c r="AF949">
        <f t="shared" si="255"/>
        <v>-0.71938394283367435</v>
      </c>
      <c r="AG949">
        <f t="shared" si="255"/>
        <v>0.10782041053683195</v>
      </c>
      <c r="AH949">
        <f t="shared" si="255"/>
        <v>1.6908322199999997E-3</v>
      </c>
      <c r="AI949">
        <f t="shared" si="255"/>
        <v>7.0803696526670944E-3</v>
      </c>
      <c r="AJ949">
        <f t="shared" si="255"/>
        <v>5.2806406302289811E-2</v>
      </c>
      <c r="AK949">
        <f t="shared" si="255"/>
        <v>7.2898629671739083E-4</v>
      </c>
      <c r="AL949">
        <f t="shared" si="255"/>
        <v>0.10507481651890548</v>
      </c>
      <c r="AM949">
        <f t="shared" si="255"/>
        <v>0.89558811999999988</v>
      </c>
      <c r="AN949">
        <f t="shared" si="255"/>
        <v>7.1204994936676994E-3</v>
      </c>
      <c r="AO949">
        <f t="shared" si="255"/>
        <v>-1.4731083923739759E-2</v>
      </c>
      <c r="AP949">
        <f t="shared" si="250"/>
        <v>-2.0776334126946013E-2</v>
      </c>
      <c r="AQ949">
        <f t="shared" si="258"/>
        <v>-0.10492420645764021</v>
      </c>
      <c r="AR949">
        <f t="shared" si="258"/>
        <v>6.7356907004839789E-2</v>
      </c>
      <c r="AS949">
        <f t="shared" si="258"/>
        <v>-0.46382690946595456</v>
      </c>
      <c r="AT949">
        <f t="shared" si="258"/>
        <v>-0.27501618945695983</v>
      </c>
      <c r="AU949">
        <f t="shared" si="258"/>
        <v>1.8056776203199996</v>
      </c>
      <c r="AV949">
        <f t="shared" si="258"/>
        <v>0.44984026092088958</v>
      </c>
      <c r="AW949">
        <f t="shared" si="258"/>
        <v>-0.32741411753791982</v>
      </c>
    </row>
    <row r="950" spans="1:49" x14ac:dyDescent="0.25">
      <c r="A950">
        <v>0.7</v>
      </c>
      <c r="B950">
        <v>7.9</v>
      </c>
      <c r="C950">
        <v>25</v>
      </c>
      <c r="D950">
        <v>1.6</v>
      </c>
      <c r="E950">
        <f t="shared" si="245"/>
        <v>0.71822831347728955</v>
      </c>
      <c r="F950" t="str">
        <f t="shared" si="246"/>
        <v/>
      </c>
      <c r="G950">
        <f t="shared" si="243"/>
        <v>5564264.176845151</v>
      </c>
      <c r="H950">
        <f t="shared" si="244"/>
        <v>10423037.985917194</v>
      </c>
      <c r="I950">
        <f t="shared" si="247"/>
        <v>0.48225603113768079</v>
      </c>
      <c r="J950">
        <f t="shared" si="248"/>
        <v>0.11435025987195352</v>
      </c>
      <c r="K950">
        <f t="shared" si="256"/>
        <v>5.3671799999999999E-2</v>
      </c>
      <c r="L950">
        <f t="shared" si="256"/>
        <v>-0.21716107088672743</v>
      </c>
      <c r="M950">
        <f t="shared" si="256"/>
        <v>0.69338</v>
      </c>
      <c r="N950">
        <f t="shared" si="256"/>
        <v>-3.8473767548888135E-2</v>
      </c>
      <c r="O950">
        <f t="shared" si="256"/>
        <v>-0.57803163443200001</v>
      </c>
      <c r="P950">
        <f t="shared" si="256"/>
        <v>4.9342861517726648E-2</v>
      </c>
      <c r="Q950">
        <f t="shared" si="256"/>
        <v>-7.3963313037312042E-3</v>
      </c>
      <c r="R950">
        <f t="shared" si="256"/>
        <v>-9.8883942387481983E-3</v>
      </c>
      <c r="S950">
        <f t="shared" si="256"/>
        <v>1.4439699456000001</v>
      </c>
      <c r="T950">
        <f t="shared" si="256"/>
        <v>6.7254513899999993E-2</v>
      </c>
      <c r="U950">
        <f t="shared" si="256"/>
        <v>-0.27946776166400006</v>
      </c>
      <c r="V950">
        <f t="shared" si="256"/>
        <v>0.2340141833459419</v>
      </c>
      <c r="W950">
        <f t="shared" si="256"/>
        <v>-0.20642537902724492</v>
      </c>
      <c r="X950">
        <f t="shared" si="256"/>
        <v>-7.0684195324647939E-2</v>
      </c>
      <c r="Y950">
        <f t="shared" si="256"/>
        <v>-0.14084040599999997</v>
      </c>
      <c r="Z950">
        <f t="shared" si="256"/>
        <v>-0.51100833280000002</v>
      </c>
      <c r="AA950">
        <f t="shared" si="255"/>
        <v>-9.2513899999999996E-2</v>
      </c>
      <c r="AB950">
        <f t="shared" si="255"/>
        <v>-0.31462400000000007</v>
      </c>
      <c r="AC950">
        <f t="shared" si="255"/>
        <v>0.35057551379843632</v>
      </c>
      <c r="AD950">
        <f t="shared" si="255"/>
        <v>-0.15141816598018823</v>
      </c>
      <c r="AE950">
        <f t="shared" si="255"/>
        <v>-0.71527214080000012</v>
      </c>
      <c r="AF950">
        <f t="shared" si="255"/>
        <v>-0.82215307752419942</v>
      </c>
      <c r="AG950">
        <f t="shared" si="255"/>
        <v>0.27456464276684822</v>
      </c>
      <c r="AH950">
        <f t="shared" si="255"/>
        <v>1.9323796799999998E-3</v>
      </c>
      <c r="AI950">
        <f t="shared" si="255"/>
        <v>1.3804340618706229E-2</v>
      </c>
      <c r="AJ950">
        <f t="shared" si="255"/>
        <v>5.2806406302289811E-2</v>
      </c>
      <c r="AK950">
        <f t="shared" si="255"/>
        <v>1.2436184387148832E-3</v>
      </c>
      <c r="AL950">
        <f t="shared" si="255"/>
        <v>0.12008550459303484</v>
      </c>
      <c r="AM950">
        <f t="shared" si="255"/>
        <v>1.02352928</v>
      </c>
      <c r="AN950">
        <f t="shared" si="255"/>
        <v>1.8132349803403371E-2</v>
      </c>
      <c r="AO950">
        <f t="shared" si="255"/>
        <v>-1.4731083923739759E-2</v>
      </c>
      <c r="AP950">
        <f t="shared" si="250"/>
        <v>-2.0776334126946013E-2</v>
      </c>
      <c r="AQ950">
        <f t="shared" si="258"/>
        <v>-0.13704386149569336</v>
      </c>
      <c r="AR950">
        <f t="shared" si="258"/>
        <v>7.6979322291245475E-2</v>
      </c>
      <c r="AS950">
        <f t="shared" si="258"/>
        <v>-0.60581473889430826</v>
      </c>
      <c r="AT950">
        <f t="shared" si="258"/>
        <v>-0.46916547772416012</v>
      </c>
      <c r="AU950">
        <f t="shared" si="258"/>
        <v>2.6953555148800006</v>
      </c>
      <c r="AV950">
        <f t="shared" si="258"/>
        <v>0.58754646324361115</v>
      </c>
      <c r="AW950">
        <f t="shared" si="258"/>
        <v>-0.72953995722752041</v>
      </c>
    </row>
    <row r="951" spans="1:49" x14ac:dyDescent="0.25">
      <c r="A951">
        <v>0.7</v>
      </c>
      <c r="B951">
        <v>8.1</v>
      </c>
      <c r="C951">
        <v>21</v>
      </c>
      <c r="D951">
        <v>0.4</v>
      </c>
      <c r="E951">
        <f t="shared" si="245"/>
        <v>0.5884151960784314</v>
      </c>
      <c r="F951" t="str">
        <f t="shared" si="246"/>
        <v/>
      </c>
      <c r="G951">
        <f t="shared" si="243"/>
        <v>-874892.92774055805</v>
      </c>
      <c r="H951">
        <f t="shared" si="244"/>
        <v>-131358.78203154553</v>
      </c>
      <c r="I951">
        <f t="shared" si="247"/>
        <v>-6.8610900952953885E-2</v>
      </c>
      <c r="J951">
        <f t="shared" si="248"/>
        <v>-1.271780935475001E-3</v>
      </c>
      <c r="K951">
        <f t="shared" si="256"/>
        <v>5.3671799999999999E-2</v>
      </c>
      <c r="L951">
        <f t="shared" si="256"/>
        <v>-0.17791121807460783</v>
      </c>
      <c r="M951">
        <f t="shared" si="256"/>
        <v>0.173345</v>
      </c>
      <c r="N951">
        <f t="shared" si="256"/>
        <v>-2.5823043907507125E-2</v>
      </c>
      <c r="O951">
        <f t="shared" si="256"/>
        <v>-3.6126977152E-2</v>
      </c>
      <c r="P951">
        <f t="shared" si="256"/>
        <v>6.7831030629433194E-3</v>
      </c>
      <c r="Q951">
        <f t="shared" si="256"/>
        <v>-1.805744947200001E-6</v>
      </c>
      <c r="R951">
        <f t="shared" si="256"/>
        <v>-1.1136563954965686E-3</v>
      </c>
      <c r="S951">
        <f t="shared" si="256"/>
        <v>9.0248121600000009E-2</v>
      </c>
      <c r="T951">
        <f t="shared" si="256"/>
        <v>6.7254513899999993E-2</v>
      </c>
      <c r="U951">
        <f t="shared" si="256"/>
        <v>-4.3666837760000009E-3</v>
      </c>
      <c r="V951">
        <f t="shared" si="256"/>
        <v>4.7929571626039218E-2</v>
      </c>
      <c r="W951">
        <f t="shared" si="256"/>
        <v>-4.2278975778543129E-2</v>
      </c>
      <c r="X951">
        <f t="shared" si="256"/>
        <v>-4.7442223512834607E-2</v>
      </c>
      <c r="Y951">
        <f t="shared" si="256"/>
        <v>-0.14084040599999997</v>
      </c>
      <c r="Z951">
        <f t="shared" si="256"/>
        <v>-3.1938020800000001E-2</v>
      </c>
      <c r="AA951">
        <f t="shared" si="255"/>
        <v>-9.2513899999999996E-2</v>
      </c>
      <c r="AB951">
        <f t="shared" si="255"/>
        <v>-1.9664000000000004E-2</v>
      </c>
      <c r="AC951">
        <f t="shared" si="255"/>
        <v>7.1803058937235306E-2</v>
      </c>
      <c r="AD951">
        <f t="shared" si="255"/>
        <v>-0.10162971285648371</v>
      </c>
      <c r="AE951">
        <f t="shared" si="255"/>
        <v>-4.4704508800000008E-2</v>
      </c>
      <c r="AF951">
        <f t="shared" si="255"/>
        <v>-0.16838913032254901</v>
      </c>
      <c r="AG951">
        <f t="shared" si="255"/>
        <v>1.6758095872000014E-5</v>
      </c>
      <c r="AH951">
        <f t="shared" si="255"/>
        <v>4.8309491999999995E-4</v>
      </c>
      <c r="AI951">
        <f t="shared" si="255"/>
        <v>9.0481215712147062E-6</v>
      </c>
      <c r="AJ951">
        <f t="shared" si="255"/>
        <v>4.3262137311357439E-2</v>
      </c>
      <c r="AK951">
        <f t="shared" si="255"/>
        <v>2.1884298059316622E-6</v>
      </c>
      <c r="AL951">
        <f t="shared" si="255"/>
        <v>2.0149919382217503E-2</v>
      </c>
      <c r="AM951">
        <f t="shared" si="255"/>
        <v>0.25588232</v>
      </c>
      <c r="AN951">
        <f t="shared" si="255"/>
        <v>9.066830730325943E-7</v>
      </c>
      <c r="AO951">
        <f t="shared" si="255"/>
        <v>-1.206857690344902E-2</v>
      </c>
      <c r="AP951">
        <f t="shared" si="250"/>
        <v>-9.3595367728283932E-3</v>
      </c>
      <c r="AQ951">
        <f t="shared" si="258"/>
        <v>-5.7488677970008919E-3</v>
      </c>
      <c r="AR951">
        <f t="shared" si="258"/>
        <v>1.0582253658504589E-2</v>
      </c>
      <c r="AS951">
        <f t="shared" si="258"/>
        <v>-3.1019958389680788E-2</v>
      </c>
      <c r="AT951">
        <f t="shared" si="258"/>
        <v>-1.8326776473600005E-3</v>
      </c>
      <c r="AU951">
        <f t="shared" si="258"/>
        <v>4.2114929920000009E-2</v>
      </c>
      <c r="AV951">
        <f t="shared" si="258"/>
        <v>3.008455501608491E-2</v>
      </c>
      <c r="AW951">
        <f t="shared" si="258"/>
        <v>-1.781103411200001E-4</v>
      </c>
    </row>
    <row r="952" spans="1:49" x14ac:dyDescent="0.25">
      <c r="A952">
        <v>0.7</v>
      </c>
      <c r="B952">
        <v>8.1</v>
      </c>
      <c r="C952">
        <v>21</v>
      </c>
      <c r="D952">
        <v>0.6</v>
      </c>
      <c r="E952">
        <f t="shared" si="245"/>
        <v>0.5884151960784314</v>
      </c>
      <c r="F952" t="str">
        <f t="shared" si="246"/>
        <v/>
      </c>
      <c r="G952">
        <f t="shared" si="243"/>
        <v>523588.5272918414</v>
      </c>
      <c r="H952">
        <f t="shared" si="244"/>
        <v>875893.697842194</v>
      </c>
      <c r="I952">
        <f t="shared" si="247"/>
        <v>4.1060888077925392E-2</v>
      </c>
      <c r="J952">
        <f t="shared" si="248"/>
        <v>8.4801707901866179E-3</v>
      </c>
      <c r="K952">
        <f t="shared" si="256"/>
        <v>5.3671799999999999E-2</v>
      </c>
      <c r="L952">
        <f t="shared" si="256"/>
        <v>-0.17791121807460783</v>
      </c>
      <c r="M952">
        <f t="shared" si="256"/>
        <v>0.26001749999999996</v>
      </c>
      <c r="N952">
        <f t="shared" si="256"/>
        <v>-2.5823043907507125E-2</v>
      </c>
      <c r="O952">
        <f t="shared" si="256"/>
        <v>-8.128569859199998E-2</v>
      </c>
      <c r="P952">
        <f t="shared" si="256"/>
        <v>1.0174654594414979E-2</v>
      </c>
      <c r="Q952">
        <f t="shared" si="256"/>
        <v>-2.0568563539199999E-5</v>
      </c>
      <c r="R952">
        <f t="shared" si="256"/>
        <v>-1.6704845932448526E-3</v>
      </c>
      <c r="S952">
        <f t="shared" si="256"/>
        <v>0.20305827359999998</v>
      </c>
      <c r="T952">
        <f t="shared" si="256"/>
        <v>6.7254513899999993E-2</v>
      </c>
      <c r="U952">
        <f t="shared" si="256"/>
        <v>-1.4737557743999999E-2</v>
      </c>
      <c r="V952">
        <f t="shared" si="256"/>
        <v>7.1894357439058823E-2</v>
      </c>
      <c r="W952">
        <f t="shared" si="256"/>
        <v>-6.3418463667814701E-2</v>
      </c>
      <c r="X952">
        <f t="shared" si="256"/>
        <v>-4.7442223512834607E-2</v>
      </c>
      <c r="Y952">
        <f t="shared" si="256"/>
        <v>-0.14084040599999997</v>
      </c>
      <c r="Z952">
        <f t="shared" si="256"/>
        <v>-7.1860546799999994E-2</v>
      </c>
      <c r="AA952">
        <f t="shared" si="255"/>
        <v>-9.2513899999999996E-2</v>
      </c>
      <c r="AB952">
        <f t="shared" si="255"/>
        <v>-4.4243999999999999E-2</v>
      </c>
      <c r="AC952">
        <f t="shared" si="255"/>
        <v>0.10770458840585294</v>
      </c>
      <c r="AD952">
        <f t="shared" si="255"/>
        <v>-0.10162971285648371</v>
      </c>
      <c r="AE952">
        <f t="shared" si="255"/>
        <v>-0.10058514479999998</v>
      </c>
      <c r="AF952">
        <f t="shared" si="255"/>
        <v>-0.25258369548382353</v>
      </c>
      <c r="AG952">
        <f t="shared" si="255"/>
        <v>2.86327778688E-4</v>
      </c>
      <c r="AH952">
        <f t="shared" si="255"/>
        <v>7.2464237999999984E-4</v>
      </c>
      <c r="AI952">
        <f t="shared" si="255"/>
        <v>6.8709173181411644E-5</v>
      </c>
      <c r="AJ952">
        <f t="shared" si="255"/>
        <v>4.3262137311357439E-2</v>
      </c>
      <c r="AK952">
        <f t="shared" si="255"/>
        <v>1.1078925892529035E-5</v>
      </c>
      <c r="AL952">
        <f t="shared" si="255"/>
        <v>3.0224879073326254E-2</v>
      </c>
      <c r="AM952">
        <f t="shared" si="255"/>
        <v>0.38382347999999999</v>
      </c>
      <c r="AN952">
        <f t="shared" si="255"/>
        <v>1.5491530318142828E-5</v>
      </c>
      <c r="AO952">
        <f t="shared" si="255"/>
        <v>-1.206857690344902E-2</v>
      </c>
      <c r="AP952">
        <f t="shared" si="250"/>
        <v>-9.3595367728283932E-3</v>
      </c>
      <c r="AQ952">
        <f t="shared" si="258"/>
        <v>-1.2934952543252005E-2</v>
      </c>
      <c r="AR952">
        <f t="shared" si="258"/>
        <v>1.5873380487756883E-2</v>
      </c>
      <c r="AS952">
        <f t="shared" si="258"/>
        <v>-6.9794906376781762E-2</v>
      </c>
      <c r="AT952">
        <f t="shared" si="258"/>
        <v>-9.277930589759998E-3</v>
      </c>
      <c r="AU952">
        <f t="shared" si="258"/>
        <v>0.14213788848</v>
      </c>
      <c r="AV952">
        <f t="shared" si="258"/>
        <v>6.7690248786191037E-2</v>
      </c>
      <c r="AW952">
        <f t="shared" si="258"/>
        <v>-2.0287881043199998E-3</v>
      </c>
    </row>
    <row r="953" spans="1:49" x14ac:dyDescent="0.25">
      <c r="A953">
        <v>0.7</v>
      </c>
      <c r="B953">
        <v>8.1</v>
      </c>
      <c r="C953">
        <v>21</v>
      </c>
      <c r="D953">
        <v>0.8</v>
      </c>
      <c r="E953">
        <f t="shared" si="245"/>
        <v>0.5884151960784314</v>
      </c>
      <c r="F953">
        <f t="shared" si="246"/>
        <v>0.82705035217762168</v>
      </c>
      <c r="G953">
        <f t="shared" si="243"/>
        <v>1937247.9452009245</v>
      </c>
      <c r="H953">
        <f t="shared" si="244"/>
        <v>2306255.0518376138</v>
      </c>
      <c r="I953">
        <f t="shared" si="247"/>
        <v>0.15192296414231529</v>
      </c>
      <c r="J953">
        <f t="shared" si="248"/>
        <v>2.23285505689724E-2</v>
      </c>
      <c r="K953">
        <f t="shared" si="256"/>
        <v>5.3671799999999999E-2</v>
      </c>
      <c r="L953">
        <f t="shared" si="256"/>
        <v>-0.17791121807460783</v>
      </c>
      <c r="M953">
        <f t="shared" si="256"/>
        <v>0.34669</v>
      </c>
      <c r="N953">
        <f t="shared" si="256"/>
        <v>-2.5823043907507125E-2</v>
      </c>
      <c r="O953">
        <f t="shared" si="256"/>
        <v>-0.144507908608</v>
      </c>
      <c r="P953">
        <f t="shared" si="256"/>
        <v>1.3566206125886639E-2</v>
      </c>
      <c r="Q953">
        <f t="shared" si="256"/>
        <v>-1.1556767662080007E-4</v>
      </c>
      <c r="R953">
        <f t="shared" si="256"/>
        <v>-2.2273127909931373E-3</v>
      </c>
      <c r="S953">
        <f t="shared" si="256"/>
        <v>0.36099248640000003</v>
      </c>
      <c r="T953">
        <f t="shared" si="256"/>
        <v>6.7254513899999993E-2</v>
      </c>
      <c r="U953">
        <f t="shared" si="256"/>
        <v>-3.4933470208000007E-2</v>
      </c>
      <c r="V953">
        <f t="shared" si="256"/>
        <v>9.5859143252078435E-2</v>
      </c>
      <c r="W953">
        <f t="shared" si="256"/>
        <v>-8.4557951557086258E-2</v>
      </c>
      <c r="X953">
        <f t="shared" si="256"/>
        <v>-4.7442223512834607E-2</v>
      </c>
      <c r="Y953">
        <f t="shared" si="256"/>
        <v>-0.14084040599999997</v>
      </c>
      <c r="Z953">
        <f t="shared" si="256"/>
        <v>-0.12775208320000001</v>
      </c>
      <c r="AA953">
        <f t="shared" si="255"/>
        <v>-9.2513899999999996E-2</v>
      </c>
      <c r="AB953">
        <f t="shared" si="255"/>
        <v>-7.8656000000000018E-2</v>
      </c>
      <c r="AC953">
        <f t="shared" si="255"/>
        <v>0.14360611787447061</v>
      </c>
      <c r="AD953">
        <f t="shared" si="255"/>
        <v>-0.10162971285648371</v>
      </c>
      <c r="AE953">
        <f t="shared" si="255"/>
        <v>-0.17881803520000003</v>
      </c>
      <c r="AF953">
        <f t="shared" si="255"/>
        <v>-0.33677826064509803</v>
      </c>
      <c r="AG953">
        <f t="shared" si="255"/>
        <v>2.1450362716160017E-3</v>
      </c>
      <c r="AH953">
        <f t="shared" si="255"/>
        <v>9.661898399999999E-4</v>
      </c>
      <c r="AI953">
        <f t="shared" si="255"/>
        <v>2.895398902788706E-4</v>
      </c>
      <c r="AJ953">
        <f t="shared" si="255"/>
        <v>4.3262137311357439E-2</v>
      </c>
      <c r="AK953">
        <f t="shared" si="255"/>
        <v>3.5014876894906596E-5</v>
      </c>
      <c r="AL953">
        <f t="shared" si="255"/>
        <v>4.0299838764435006E-2</v>
      </c>
      <c r="AM953">
        <f t="shared" si="255"/>
        <v>0.51176463999999999</v>
      </c>
      <c r="AN953">
        <f t="shared" si="255"/>
        <v>1.1605543334817207E-4</v>
      </c>
      <c r="AO953">
        <f t="shared" si="255"/>
        <v>-1.206857690344902E-2</v>
      </c>
      <c r="AP953">
        <f t="shared" si="250"/>
        <v>-9.3595367728283932E-3</v>
      </c>
      <c r="AQ953">
        <f t="shared" si="258"/>
        <v>-2.2995471188003568E-2</v>
      </c>
      <c r="AR953">
        <f t="shared" si="258"/>
        <v>2.1164507317009178E-2</v>
      </c>
      <c r="AS953">
        <f t="shared" si="258"/>
        <v>-0.12407983355872315</v>
      </c>
      <c r="AT953">
        <f t="shared" si="258"/>
        <v>-2.9322842357760007E-2</v>
      </c>
      <c r="AU953">
        <f t="shared" si="258"/>
        <v>0.33691943936000007</v>
      </c>
      <c r="AV953">
        <f t="shared" si="258"/>
        <v>0.12033822006433964</v>
      </c>
      <c r="AW953">
        <f t="shared" si="258"/>
        <v>-1.1399061831680006E-2</v>
      </c>
    </row>
    <row r="954" spans="1:49" x14ac:dyDescent="0.25">
      <c r="A954">
        <v>0.7</v>
      </c>
      <c r="B954">
        <v>8.1</v>
      </c>
      <c r="C954">
        <v>21</v>
      </c>
      <c r="D954">
        <v>1</v>
      </c>
      <c r="E954">
        <f t="shared" si="245"/>
        <v>0.5884151960784314</v>
      </c>
      <c r="F954" t="str">
        <f t="shared" si="246"/>
        <v/>
      </c>
      <c r="G954">
        <f t="shared" si="243"/>
        <v>3322359.5467391047</v>
      </c>
      <c r="H954">
        <f t="shared" si="244"/>
        <v>4282424.3542058924</v>
      </c>
      <c r="I954">
        <f t="shared" si="247"/>
        <v>0.2605462617924077</v>
      </c>
      <c r="J954">
        <f t="shared" si="248"/>
        <v>4.1461298339268836E-2</v>
      </c>
      <c r="K954">
        <f t="shared" si="256"/>
        <v>5.3671799999999999E-2</v>
      </c>
      <c r="L954">
        <f t="shared" si="256"/>
        <v>-0.17791121807460783</v>
      </c>
      <c r="M954">
        <f t="shared" si="256"/>
        <v>0.43336249999999998</v>
      </c>
      <c r="N954">
        <f t="shared" si="256"/>
        <v>-2.5823043907507125E-2</v>
      </c>
      <c r="O954">
        <f t="shared" si="256"/>
        <v>-0.22579360719999997</v>
      </c>
      <c r="P954">
        <f t="shared" si="256"/>
        <v>1.69577576573583E-2</v>
      </c>
      <c r="Q954">
        <f t="shared" si="256"/>
        <v>-4.408557E-4</v>
      </c>
      <c r="R954">
        <f t="shared" si="256"/>
        <v>-2.7841409887414213E-3</v>
      </c>
      <c r="S954">
        <f t="shared" si="256"/>
        <v>0.56405075999999998</v>
      </c>
      <c r="T954">
        <f t="shared" si="256"/>
        <v>6.7254513899999993E-2</v>
      </c>
      <c r="U954">
        <f t="shared" si="256"/>
        <v>-6.8229433999999992E-2</v>
      </c>
      <c r="V954">
        <f t="shared" si="256"/>
        <v>0.11982392906509805</v>
      </c>
      <c r="W954">
        <f t="shared" si="256"/>
        <v>-0.10569743944635783</v>
      </c>
      <c r="X954">
        <f t="shared" si="256"/>
        <v>-4.7442223512834607E-2</v>
      </c>
      <c r="Y954">
        <f t="shared" si="256"/>
        <v>-0.14084040599999997</v>
      </c>
      <c r="Z954">
        <f t="shared" si="256"/>
        <v>-0.19961262999999999</v>
      </c>
      <c r="AA954">
        <f t="shared" si="255"/>
        <v>-9.2513899999999996E-2</v>
      </c>
      <c r="AB954">
        <f t="shared" si="255"/>
        <v>-0.1229</v>
      </c>
      <c r="AC954">
        <f t="shared" si="255"/>
        <v>0.17950764734308824</v>
      </c>
      <c r="AD954">
        <f t="shared" si="255"/>
        <v>-0.10162971285648371</v>
      </c>
      <c r="AE954">
        <f t="shared" si="255"/>
        <v>-0.27940317999999997</v>
      </c>
      <c r="AF954">
        <f t="shared" si="255"/>
        <v>-0.42097282580637252</v>
      </c>
      <c r="AG954">
        <f t="shared" si="255"/>
        <v>1.0228330000000001E-2</v>
      </c>
      <c r="AH954">
        <f t="shared" si="255"/>
        <v>1.2077372999999998E-3</v>
      </c>
      <c r="AI954">
        <f t="shared" si="255"/>
        <v>8.8360562218893577E-4</v>
      </c>
      <c r="AJ954">
        <f t="shared" si="255"/>
        <v>4.3262137311357439E-2</v>
      </c>
      <c r="AK954">
        <f t="shared" si="255"/>
        <v>8.5485539294205524E-5</v>
      </c>
      <c r="AL954">
        <f t="shared" si="255"/>
        <v>5.0374798455543754E-2</v>
      </c>
      <c r="AM954">
        <f t="shared" si="255"/>
        <v>0.63970579999999999</v>
      </c>
      <c r="AN954">
        <f t="shared" si="255"/>
        <v>5.5339543031774512E-4</v>
      </c>
      <c r="AO954">
        <f t="shared" si="255"/>
        <v>-1.206857690344902E-2</v>
      </c>
      <c r="AP954">
        <f t="shared" si="250"/>
        <v>-9.3595367728283932E-3</v>
      </c>
      <c r="AQ954">
        <f t="shared" si="258"/>
        <v>-3.5930423731255573E-2</v>
      </c>
      <c r="AR954">
        <f t="shared" si="258"/>
        <v>2.6455634146261474E-2</v>
      </c>
      <c r="AS954">
        <f t="shared" si="258"/>
        <v>-0.19387473993550489</v>
      </c>
      <c r="AT954">
        <f t="shared" si="258"/>
        <v>-7.1588970599999982E-2</v>
      </c>
      <c r="AU954">
        <f t="shared" si="258"/>
        <v>0.65804578000000002</v>
      </c>
      <c r="AV954">
        <f t="shared" si="258"/>
        <v>0.18802846885053065</v>
      </c>
      <c r="AW954">
        <f t="shared" si="258"/>
        <v>-4.3483969999999997E-2</v>
      </c>
    </row>
    <row r="955" spans="1:49" x14ac:dyDescent="0.25">
      <c r="A955">
        <v>0.7</v>
      </c>
      <c r="B955">
        <v>8.1</v>
      </c>
      <c r="C955">
        <v>21</v>
      </c>
      <c r="D955">
        <v>1.2</v>
      </c>
      <c r="E955">
        <f t="shared" si="245"/>
        <v>0.5884151960784314</v>
      </c>
      <c r="F955" t="str">
        <f t="shared" si="246"/>
        <v/>
      </c>
      <c r="G955">
        <f t="shared" si="243"/>
        <v>4633082.0404108763</v>
      </c>
      <c r="H955">
        <f t="shared" si="244"/>
        <v>6812544.8497663988</v>
      </c>
      <c r="I955">
        <f t="shared" si="247"/>
        <v>0.36333581276337007</v>
      </c>
      <c r="J955">
        <f t="shared" si="248"/>
        <v>6.5957254840568275E-2</v>
      </c>
      <c r="K955">
        <f t="shared" si="256"/>
        <v>5.3671799999999999E-2</v>
      </c>
      <c r="L955">
        <f t="shared" si="256"/>
        <v>-0.17791121807460783</v>
      </c>
      <c r="M955">
        <f t="shared" si="256"/>
        <v>0.52003499999999991</v>
      </c>
      <c r="N955">
        <f t="shared" si="256"/>
        <v>-2.5823043907507125E-2</v>
      </c>
      <c r="O955">
        <f t="shared" si="256"/>
        <v>-0.32514279436799992</v>
      </c>
      <c r="P955">
        <f t="shared" si="256"/>
        <v>2.0349309188829958E-2</v>
      </c>
      <c r="Q955">
        <f t="shared" si="256"/>
        <v>-1.3163880665087999E-3</v>
      </c>
      <c r="R955">
        <f t="shared" si="256"/>
        <v>-3.3409691864897052E-3</v>
      </c>
      <c r="S955">
        <f t="shared" si="256"/>
        <v>0.81223309439999991</v>
      </c>
      <c r="T955">
        <f t="shared" si="256"/>
        <v>6.7254513899999993E-2</v>
      </c>
      <c r="U955">
        <f t="shared" si="256"/>
        <v>-0.11790046195199999</v>
      </c>
      <c r="V955">
        <f t="shared" si="256"/>
        <v>0.14378871487811765</v>
      </c>
      <c r="W955">
        <f t="shared" si="256"/>
        <v>-0.1268369273356294</v>
      </c>
      <c r="X955">
        <f t="shared" si="256"/>
        <v>-4.7442223512834607E-2</v>
      </c>
      <c r="Y955">
        <f t="shared" si="256"/>
        <v>-0.14084040599999997</v>
      </c>
      <c r="Z955">
        <f t="shared" ref="Z955:AO970" si="259">Z$4*$A955^Z$1*$D955^Z$2*$E955^Z$3</f>
        <v>-0.28744218719999998</v>
      </c>
      <c r="AA955">
        <f t="shared" si="259"/>
        <v>-9.2513899999999996E-2</v>
      </c>
      <c r="AB955">
        <f t="shared" si="259"/>
        <v>-0.17697599999999999</v>
      </c>
      <c r="AC955">
        <f t="shared" si="259"/>
        <v>0.21540917681170588</v>
      </c>
      <c r="AD955">
        <f t="shared" si="259"/>
        <v>-0.10162971285648371</v>
      </c>
      <c r="AE955">
        <f t="shared" si="259"/>
        <v>-0.40234057919999994</v>
      </c>
      <c r="AF955">
        <f t="shared" si="259"/>
        <v>-0.50516739096764707</v>
      </c>
      <c r="AG955">
        <f t="shared" si="259"/>
        <v>3.6649955672064E-2</v>
      </c>
      <c r="AH955">
        <f t="shared" si="259"/>
        <v>1.4492847599999997E-3</v>
      </c>
      <c r="AI955">
        <f t="shared" si="259"/>
        <v>2.1986935418051726E-3</v>
      </c>
      <c r="AJ955">
        <f t="shared" si="259"/>
        <v>4.3262137311357439E-2</v>
      </c>
      <c r="AK955">
        <f t="shared" si="259"/>
        <v>1.7726281428046456E-4</v>
      </c>
      <c r="AL955">
        <f t="shared" si="259"/>
        <v>6.0449758146652509E-2</v>
      </c>
      <c r="AM955">
        <f t="shared" si="259"/>
        <v>0.76764695999999999</v>
      </c>
      <c r="AN955">
        <f t="shared" si="259"/>
        <v>1.982915880722282E-3</v>
      </c>
      <c r="AO955">
        <f t="shared" si="259"/>
        <v>-1.206857690344902E-2</v>
      </c>
      <c r="AP955">
        <f t="shared" si="250"/>
        <v>-9.3595367728283932E-3</v>
      </c>
      <c r="AQ955">
        <f t="shared" si="258"/>
        <v>-5.1739810173008022E-2</v>
      </c>
      <c r="AR955">
        <f t="shared" si="258"/>
        <v>3.1746760975513766E-2</v>
      </c>
      <c r="AS955">
        <f t="shared" si="258"/>
        <v>-0.27917962550712705</v>
      </c>
      <c r="AT955">
        <f t="shared" si="258"/>
        <v>-0.14844688943615997</v>
      </c>
      <c r="AU955">
        <f t="shared" si="258"/>
        <v>1.13710310784</v>
      </c>
      <c r="AV955">
        <f t="shared" si="258"/>
        <v>0.27076099514476415</v>
      </c>
      <c r="AW955">
        <f t="shared" si="258"/>
        <v>-0.12984243867647999</v>
      </c>
    </row>
    <row r="956" spans="1:49" x14ac:dyDescent="0.25">
      <c r="A956">
        <v>0.7</v>
      </c>
      <c r="B956">
        <v>8.1</v>
      </c>
      <c r="C956">
        <v>21</v>
      </c>
      <c r="D956">
        <v>1.4</v>
      </c>
      <c r="E956">
        <f t="shared" si="245"/>
        <v>0.5884151960784314</v>
      </c>
      <c r="F956" t="str">
        <f t="shared" si="246"/>
        <v/>
      </c>
      <c r="G956">
        <f t="shared" si="243"/>
        <v>5820292.9320505103</v>
      </c>
      <c r="H956">
        <f t="shared" si="244"/>
        <v>9771658.2221267466</v>
      </c>
      <c r="I956">
        <f t="shared" si="247"/>
        <v>0.45643933013539523</v>
      </c>
      <c r="J956">
        <f t="shared" si="248"/>
        <v>9.4606606750463951E-2</v>
      </c>
      <c r="K956">
        <f t="shared" ref="K956:Z971" si="260">K$4*$A956^K$1*$D956^K$2*$E956^K$3</f>
        <v>5.3671799999999999E-2</v>
      </c>
      <c r="L956">
        <f t="shared" si="260"/>
        <v>-0.17791121807460783</v>
      </c>
      <c r="M956">
        <f t="shared" si="260"/>
        <v>0.60670749999999996</v>
      </c>
      <c r="N956">
        <f t="shared" si="260"/>
        <v>-2.5823043907507125E-2</v>
      </c>
      <c r="O956">
        <f t="shared" si="260"/>
        <v>-0.44255547011199986</v>
      </c>
      <c r="P956">
        <f t="shared" si="260"/>
        <v>2.3740860720301616E-2</v>
      </c>
      <c r="Q956">
        <f t="shared" si="260"/>
        <v>-3.3194388639551987E-3</v>
      </c>
      <c r="R956">
        <f t="shared" si="260"/>
        <v>-3.8977973842379892E-3</v>
      </c>
      <c r="S956">
        <f t="shared" si="260"/>
        <v>1.1055394895999999</v>
      </c>
      <c r="T956">
        <f t="shared" si="260"/>
        <v>6.7254513899999993E-2</v>
      </c>
      <c r="U956">
        <f t="shared" si="260"/>
        <v>-0.18722156689599992</v>
      </c>
      <c r="V956">
        <f t="shared" si="260"/>
        <v>0.16775350069113726</v>
      </c>
      <c r="W956">
        <f t="shared" si="260"/>
        <v>-0.14797641522490096</v>
      </c>
      <c r="X956">
        <f t="shared" si="260"/>
        <v>-4.7442223512834607E-2</v>
      </c>
      <c r="Y956">
        <f t="shared" si="260"/>
        <v>-0.14084040599999997</v>
      </c>
      <c r="Z956">
        <f t="shared" si="260"/>
        <v>-0.39124075479999992</v>
      </c>
      <c r="AA956">
        <f t="shared" si="259"/>
        <v>-9.2513899999999996E-2</v>
      </c>
      <c r="AB956">
        <f t="shared" si="259"/>
        <v>-0.24088399999999996</v>
      </c>
      <c r="AC956">
        <f t="shared" si="259"/>
        <v>0.25131070628032354</v>
      </c>
      <c r="AD956">
        <f t="shared" si="259"/>
        <v>-0.10162971285648371</v>
      </c>
      <c r="AE956">
        <f t="shared" si="259"/>
        <v>-0.54763023279999989</v>
      </c>
      <c r="AF956">
        <f t="shared" si="259"/>
        <v>-0.5893619561289215</v>
      </c>
      <c r="AG956">
        <f t="shared" si="259"/>
        <v>0.10782041053683195</v>
      </c>
      <c r="AH956">
        <f t="shared" si="259"/>
        <v>1.6908322199999997E-3</v>
      </c>
      <c r="AI956">
        <f t="shared" si="259"/>
        <v>4.7522431014814202E-3</v>
      </c>
      <c r="AJ956">
        <f t="shared" si="259"/>
        <v>4.3262137311357439E-2</v>
      </c>
      <c r="AK956">
        <f t="shared" si="259"/>
        <v>3.2840124775261983E-4</v>
      </c>
      <c r="AL956">
        <f t="shared" si="259"/>
        <v>7.052471783776125E-2</v>
      </c>
      <c r="AM956">
        <f t="shared" si="259"/>
        <v>0.89558811999999988</v>
      </c>
      <c r="AN956">
        <f t="shared" si="259"/>
        <v>5.8335351407381312E-3</v>
      </c>
      <c r="AO956">
        <f t="shared" si="259"/>
        <v>-1.206857690344902E-2</v>
      </c>
      <c r="AP956">
        <f t="shared" si="250"/>
        <v>-9.3595367728283932E-3</v>
      </c>
      <c r="AQ956">
        <f t="shared" si="258"/>
        <v>-7.0423630513260907E-2</v>
      </c>
      <c r="AR956">
        <f t="shared" si="258"/>
        <v>3.7037887804766065E-2</v>
      </c>
      <c r="AS956">
        <f t="shared" si="258"/>
        <v>-0.3799944902735895</v>
      </c>
      <c r="AT956">
        <f t="shared" si="258"/>
        <v>-0.27501618945695983</v>
      </c>
      <c r="AU956">
        <f t="shared" si="258"/>
        <v>1.8056776203199996</v>
      </c>
      <c r="AV956">
        <f t="shared" si="258"/>
        <v>0.36853579894703997</v>
      </c>
      <c r="AW956">
        <f t="shared" si="258"/>
        <v>-0.32741411753791982</v>
      </c>
    </row>
    <row r="957" spans="1:49" x14ac:dyDescent="0.25">
      <c r="A957">
        <v>0.7</v>
      </c>
      <c r="B957">
        <v>8.1</v>
      </c>
      <c r="C957">
        <v>21</v>
      </c>
      <c r="D957">
        <v>1.6</v>
      </c>
      <c r="E957">
        <f t="shared" si="245"/>
        <v>0.5884151960784314</v>
      </c>
      <c r="F957" t="str">
        <f t="shared" si="246"/>
        <v/>
      </c>
      <c r="G957">
        <f t="shared" si="243"/>
        <v>6830163.7920836359</v>
      </c>
      <c r="H957">
        <f t="shared" si="244"/>
        <v>12898383.529758709</v>
      </c>
      <c r="I957">
        <f t="shared" si="247"/>
        <v>0.5356354778650908</v>
      </c>
      <c r="J957">
        <f t="shared" si="248"/>
        <v>0.12487873302336579</v>
      </c>
      <c r="K957">
        <f t="shared" si="260"/>
        <v>5.3671799999999999E-2</v>
      </c>
      <c r="L957">
        <f t="shared" si="260"/>
        <v>-0.17791121807460783</v>
      </c>
      <c r="M957">
        <f t="shared" si="260"/>
        <v>0.69338</v>
      </c>
      <c r="N957">
        <f t="shared" si="260"/>
        <v>-2.5823043907507125E-2</v>
      </c>
      <c r="O957">
        <f t="shared" si="260"/>
        <v>-0.57803163443200001</v>
      </c>
      <c r="P957">
        <f t="shared" si="260"/>
        <v>2.7132412251773277E-2</v>
      </c>
      <c r="Q957">
        <f t="shared" si="260"/>
        <v>-7.3963313037312042E-3</v>
      </c>
      <c r="R957">
        <f t="shared" si="260"/>
        <v>-4.4546255819862745E-3</v>
      </c>
      <c r="S957">
        <f t="shared" si="260"/>
        <v>1.4439699456000001</v>
      </c>
      <c r="T957">
        <f t="shared" si="260"/>
        <v>6.7254513899999993E-2</v>
      </c>
      <c r="U957">
        <f t="shared" si="260"/>
        <v>-0.27946776166400006</v>
      </c>
      <c r="V957">
        <f t="shared" si="260"/>
        <v>0.19171828650415687</v>
      </c>
      <c r="W957">
        <f t="shared" si="260"/>
        <v>-0.16911590311417252</v>
      </c>
      <c r="X957">
        <f t="shared" si="260"/>
        <v>-4.7442223512834607E-2</v>
      </c>
      <c r="Y957">
        <f t="shared" si="260"/>
        <v>-0.14084040599999997</v>
      </c>
      <c r="Z957">
        <f t="shared" si="260"/>
        <v>-0.51100833280000002</v>
      </c>
      <c r="AA957">
        <f t="shared" si="259"/>
        <v>-9.2513899999999996E-2</v>
      </c>
      <c r="AB957">
        <f t="shared" si="259"/>
        <v>-0.31462400000000007</v>
      </c>
      <c r="AC957">
        <f t="shared" si="259"/>
        <v>0.28721223574894122</v>
      </c>
      <c r="AD957">
        <f t="shared" si="259"/>
        <v>-0.10162971285648371</v>
      </c>
      <c r="AE957">
        <f t="shared" si="259"/>
        <v>-0.71527214080000012</v>
      </c>
      <c r="AF957">
        <f t="shared" si="259"/>
        <v>-0.67355652129019605</v>
      </c>
      <c r="AG957">
        <f t="shared" si="259"/>
        <v>0.27456464276684822</v>
      </c>
      <c r="AH957">
        <f t="shared" si="259"/>
        <v>1.9323796799999998E-3</v>
      </c>
      <c r="AI957">
        <f t="shared" si="259"/>
        <v>9.2652764889238591E-3</v>
      </c>
      <c r="AJ957">
        <f t="shared" si="259"/>
        <v>4.3262137311357439E-2</v>
      </c>
      <c r="AK957">
        <f t="shared" si="259"/>
        <v>5.6023803031850553E-4</v>
      </c>
      <c r="AL957">
        <f t="shared" si="259"/>
        <v>8.0599677528870012E-2</v>
      </c>
      <c r="AM957">
        <f t="shared" si="259"/>
        <v>1.02352928</v>
      </c>
      <c r="AN957">
        <f t="shared" si="259"/>
        <v>1.4855095468566025E-2</v>
      </c>
      <c r="AO957">
        <f t="shared" si="259"/>
        <v>-1.206857690344902E-2</v>
      </c>
      <c r="AP957">
        <f t="shared" si="250"/>
        <v>-9.3595367728283932E-3</v>
      </c>
      <c r="AQ957">
        <f t="shared" si="258"/>
        <v>-9.198188475201427E-2</v>
      </c>
      <c r="AR957">
        <f t="shared" si="258"/>
        <v>4.2329014634018357E-2</v>
      </c>
      <c r="AS957">
        <f t="shared" si="258"/>
        <v>-0.49631933423489261</v>
      </c>
      <c r="AT957">
        <f t="shared" si="258"/>
        <v>-0.46916547772416012</v>
      </c>
      <c r="AU957">
        <f t="shared" si="258"/>
        <v>2.6953555148800006</v>
      </c>
      <c r="AV957">
        <f t="shared" si="258"/>
        <v>0.48135288025735856</v>
      </c>
      <c r="AW957">
        <f t="shared" si="258"/>
        <v>-0.72953995722752041</v>
      </c>
    </row>
    <row r="958" spans="1:49" x14ac:dyDescent="0.25">
      <c r="A958">
        <v>0.7</v>
      </c>
      <c r="B958">
        <v>8.1</v>
      </c>
      <c r="C958">
        <v>21.5</v>
      </c>
      <c r="D958">
        <v>0.4</v>
      </c>
      <c r="E958">
        <f t="shared" si="245"/>
        <v>0.6024250816993465</v>
      </c>
      <c r="F958" t="str">
        <f t="shared" si="246"/>
        <v/>
      </c>
      <c r="G958">
        <f t="shared" si="243"/>
        <v>-967284.99038410408</v>
      </c>
      <c r="H958">
        <f t="shared" si="244"/>
        <v>-192623.32143391634</v>
      </c>
      <c r="I958">
        <f t="shared" si="247"/>
        <v>-7.5856476334671047E-2</v>
      </c>
      <c r="J958">
        <f t="shared" si="248"/>
        <v>-1.8649279792248511E-3</v>
      </c>
      <c r="K958">
        <f t="shared" si="260"/>
        <v>5.3671799999999999E-2</v>
      </c>
      <c r="L958">
        <f t="shared" si="260"/>
        <v>-0.18214719945733662</v>
      </c>
      <c r="M958">
        <f t="shared" si="260"/>
        <v>0.173345</v>
      </c>
      <c r="N958">
        <f t="shared" si="260"/>
        <v>-2.7067351578787237E-2</v>
      </c>
      <c r="O958">
        <f t="shared" si="260"/>
        <v>-3.6126977152E-2</v>
      </c>
      <c r="P958">
        <f t="shared" si="260"/>
        <v>7.2792378688240292E-3</v>
      </c>
      <c r="Q958">
        <f t="shared" si="260"/>
        <v>-1.805744947200001E-6</v>
      </c>
      <c r="R958">
        <f t="shared" si="260"/>
        <v>-1.2235673403121854E-3</v>
      </c>
      <c r="S958">
        <f t="shared" si="260"/>
        <v>9.0248121600000009E-2</v>
      </c>
      <c r="T958">
        <f t="shared" si="260"/>
        <v>6.7254513899999993E-2</v>
      </c>
      <c r="U958">
        <f t="shared" si="260"/>
        <v>-4.3666837760000009E-3</v>
      </c>
      <c r="V958">
        <f t="shared" si="260"/>
        <v>4.9070751902849687E-2</v>
      </c>
      <c r="W958">
        <f t="shared" si="260"/>
        <v>-4.3285618058984641E-2</v>
      </c>
      <c r="X958">
        <f t="shared" si="260"/>
        <v>-4.9728271697976875E-2</v>
      </c>
      <c r="Y958">
        <f t="shared" si="260"/>
        <v>-0.14084040599999997</v>
      </c>
      <c r="Z958">
        <f t="shared" si="260"/>
        <v>-3.1938020800000001E-2</v>
      </c>
      <c r="AA958">
        <f t="shared" si="259"/>
        <v>-9.2513899999999996E-2</v>
      </c>
      <c r="AB958">
        <f t="shared" si="259"/>
        <v>-1.9664000000000004E-2</v>
      </c>
      <c r="AC958">
        <f t="shared" si="259"/>
        <v>7.3512655578598055E-2</v>
      </c>
      <c r="AD958">
        <f t="shared" si="259"/>
        <v>-0.10652683620841182</v>
      </c>
      <c r="AE958">
        <f t="shared" si="259"/>
        <v>-4.4704508800000008E-2</v>
      </c>
      <c r="AF958">
        <f t="shared" si="259"/>
        <v>-0.17239839533022877</v>
      </c>
      <c r="AG958">
        <f t="shared" si="259"/>
        <v>1.6758095872000014E-5</v>
      </c>
      <c r="AH958">
        <f t="shared" si="259"/>
        <v>4.8309491999999995E-4</v>
      </c>
      <c r="AI958">
        <f t="shared" si="259"/>
        <v>9.4841138237959164E-6</v>
      </c>
      <c r="AJ958">
        <f t="shared" si="259"/>
        <v>4.4292188199723095E-2</v>
      </c>
      <c r="AK958">
        <f t="shared" si="259"/>
        <v>2.4044141872949594E-6</v>
      </c>
      <c r="AL958">
        <f t="shared" si="259"/>
        <v>2.1120862209591935E-2</v>
      </c>
      <c r="AM958">
        <f t="shared" si="259"/>
        <v>0.25588232</v>
      </c>
      <c r="AN958">
        <f t="shared" si="259"/>
        <v>9.2827076524765614E-7</v>
      </c>
      <c r="AO958">
        <f t="shared" si="259"/>
        <v>-1.2355923972578758E-2</v>
      </c>
      <c r="AP958">
        <f t="shared" si="250"/>
        <v>-1.0283264714317368E-2</v>
      </c>
      <c r="AQ958">
        <f t="shared" si="258"/>
        <v>-6.0258824017316616E-3</v>
      </c>
      <c r="AR958">
        <f t="shared" si="258"/>
        <v>1.1356268783429499E-2</v>
      </c>
      <c r="AS958">
        <f t="shared" si="258"/>
        <v>-3.1758528827530337E-2</v>
      </c>
      <c r="AT958">
        <f t="shared" si="258"/>
        <v>-1.8326776473600005E-3</v>
      </c>
      <c r="AU958">
        <f t="shared" si="258"/>
        <v>4.2114929920000009E-2</v>
      </c>
      <c r="AV958">
        <f t="shared" si="258"/>
        <v>3.0800853945039314E-2</v>
      </c>
      <c r="AW958">
        <f t="shared" si="258"/>
        <v>-1.781103411200001E-4</v>
      </c>
    </row>
    <row r="959" spans="1:49" x14ac:dyDescent="0.25">
      <c r="A959">
        <v>0.7</v>
      </c>
      <c r="B959">
        <v>8.1</v>
      </c>
      <c r="C959">
        <v>21.5</v>
      </c>
      <c r="D959">
        <v>0.6</v>
      </c>
      <c r="E959">
        <f t="shared" si="245"/>
        <v>0.6024250816993465</v>
      </c>
      <c r="F959" t="str">
        <f t="shared" si="246"/>
        <v/>
      </c>
      <c r="G959">
        <f t="shared" si="243"/>
        <v>434516.71594785689</v>
      </c>
      <c r="H959">
        <f t="shared" si="244"/>
        <v>807942.71927178476</v>
      </c>
      <c r="I959">
        <f t="shared" si="247"/>
        <v>3.4075693624925338E-2</v>
      </c>
      <c r="J959">
        <f t="shared" si="248"/>
        <v>7.8222874134058901E-3</v>
      </c>
      <c r="K959">
        <f t="shared" si="260"/>
        <v>5.3671799999999999E-2</v>
      </c>
      <c r="L959">
        <f t="shared" si="260"/>
        <v>-0.18214719945733662</v>
      </c>
      <c r="M959">
        <f t="shared" si="260"/>
        <v>0.26001749999999996</v>
      </c>
      <c r="N959">
        <f t="shared" si="260"/>
        <v>-2.7067351578787237E-2</v>
      </c>
      <c r="O959">
        <f t="shared" si="260"/>
        <v>-8.128569859199998E-2</v>
      </c>
      <c r="P959">
        <f t="shared" si="260"/>
        <v>1.0918856803236045E-2</v>
      </c>
      <c r="Q959">
        <f t="shared" si="260"/>
        <v>-2.0568563539199999E-5</v>
      </c>
      <c r="R959">
        <f t="shared" si="260"/>
        <v>-1.8353510104682778E-3</v>
      </c>
      <c r="S959">
        <f t="shared" si="260"/>
        <v>0.20305827359999998</v>
      </c>
      <c r="T959">
        <f t="shared" si="260"/>
        <v>6.7254513899999993E-2</v>
      </c>
      <c r="U959">
        <f t="shared" si="260"/>
        <v>-1.4737557743999999E-2</v>
      </c>
      <c r="V959">
        <f t="shared" si="260"/>
        <v>7.360612785427452E-2</v>
      </c>
      <c r="W959">
        <f t="shared" si="260"/>
        <v>-6.4928427088476959E-2</v>
      </c>
      <c r="X959">
        <f t="shared" si="260"/>
        <v>-4.9728271697976875E-2</v>
      </c>
      <c r="Y959">
        <f t="shared" si="260"/>
        <v>-0.14084040599999997</v>
      </c>
      <c r="Z959">
        <f t="shared" si="260"/>
        <v>-7.1860546799999994E-2</v>
      </c>
      <c r="AA959">
        <f t="shared" si="259"/>
        <v>-9.2513899999999996E-2</v>
      </c>
      <c r="AB959">
        <f t="shared" si="259"/>
        <v>-4.4243999999999999E-2</v>
      </c>
      <c r="AC959">
        <f t="shared" si="259"/>
        <v>0.11026898336789707</v>
      </c>
      <c r="AD959">
        <f t="shared" si="259"/>
        <v>-0.10652683620841182</v>
      </c>
      <c r="AE959">
        <f t="shared" si="259"/>
        <v>-0.10058514479999998</v>
      </c>
      <c r="AF959">
        <f t="shared" si="259"/>
        <v>-0.25859759299534313</v>
      </c>
      <c r="AG959">
        <f t="shared" si="259"/>
        <v>2.86327778688E-4</v>
      </c>
      <c r="AH959">
        <f t="shared" si="259"/>
        <v>7.2464237999999984E-4</v>
      </c>
      <c r="AI959">
        <f t="shared" si="259"/>
        <v>7.20199893494502E-5</v>
      </c>
      <c r="AJ959">
        <f t="shared" si="259"/>
        <v>4.4292188199723095E-2</v>
      </c>
      <c r="AK959">
        <f t="shared" si="259"/>
        <v>1.2172346823180726E-5</v>
      </c>
      <c r="AL959">
        <f t="shared" si="259"/>
        <v>3.1681293314387904E-2</v>
      </c>
      <c r="AM959">
        <f t="shared" si="259"/>
        <v>0.38382347999999999</v>
      </c>
      <c r="AN959">
        <f t="shared" si="259"/>
        <v>1.5860376278098612E-5</v>
      </c>
      <c r="AO959">
        <f t="shared" si="259"/>
        <v>-1.2355923972578758E-2</v>
      </c>
      <c r="AP959">
        <f t="shared" si="250"/>
        <v>-1.0283264714317368E-2</v>
      </c>
      <c r="AQ959">
        <f t="shared" si="258"/>
        <v>-1.3558235403896238E-2</v>
      </c>
      <c r="AR959">
        <f t="shared" si="258"/>
        <v>1.7034403175144246E-2</v>
      </c>
      <c r="AS959">
        <f t="shared" si="258"/>
        <v>-7.1456689861943243E-2</v>
      </c>
      <c r="AT959">
        <f t="shared" si="258"/>
        <v>-9.277930589759998E-3</v>
      </c>
      <c r="AU959">
        <f t="shared" si="258"/>
        <v>0.14213788848</v>
      </c>
      <c r="AV959">
        <f t="shared" si="258"/>
        <v>6.9301921376338449E-2</v>
      </c>
      <c r="AW959">
        <f t="shared" si="258"/>
        <v>-2.0287881043199998E-3</v>
      </c>
    </row>
    <row r="960" spans="1:49" x14ac:dyDescent="0.25">
      <c r="A960">
        <v>0.7</v>
      </c>
      <c r="B960">
        <v>8.1</v>
      </c>
      <c r="C960">
        <v>21.5</v>
      </c>
      <c r="D960">
        <v>0.8</v>
      </c>
      <c r="E960">
        <f t="shared" si="245"/>
        <v>0.6024250816993465</v>
      </c>
      <c r="F960">
        <f t="shared" si="246"/>
        <v>0.8349141788202914</v>
      </c>
      <c r="G960">
        <f t="shared" si="243"/>
        <v>1851496.385156499</v>
      </c>
      <c r="H960">
        <f t="shared" si="244"/>
        <v>2230188.7070538942</v>
      </c>
      <c r="I960">
        <f t="shared" si="247"/>
        <v>0.14519815061803218</v>
      </c>
      <c r="J960">
        <f t="shared" si="248"/>
        <v>2.1592096365979169E-2</v>
      </c>
      <c r="K960">
        <f t="shared" si="260"/>
        <v>5.3671799999999999E-2</v>
      </c>
      <c r="L960">
        <f t="shared" si="260"/>
        <v>-0.18214719945733662</v>
      </c>
      <c r="M960">
        <f t="shared" si="260"/>
        <v>0.34669</v>
      </c>
      <c r="N960">
        <f t="shared" si="260"/>
        <v>-2.7067351578787237E-2</v>
      </c>
      <c r="O960">
        <f t="shared" si="260"/>
        <v>-0.144507908608</v>
      </c>
      <c r="P960">
        <f t="shared" si="260"/>
        <v>1.4558475737648058E-2</v>
      </c>
      <c r="Q960">
        <f t="shared" si="260"/>
        <v>-1.1556767662080007E-4</v>
      </c>
      <c r="R960">
        <f t="shared" si="260"/>
        <v>-2.4471346806243708E-3</v>
      </c>
      <c r="S960">
        <f t="shared" si="260"/>
        <v>0.36099248640000003</v>
      </c>
      <c r="T960">
        <f t="shared" si="260"/>
        <v>6.7254513899999993E-2</v>
      </c>
      <c r="U960">
        <f t="shared" si="260"/>
        <v>-3.4933470208000007E-2</v>
      </c>
      <c r="V960">
        <f t="shared" si="260"/>
        <v>9.8141503805699373E-2</v>
      </c>
      <c r="W960">
        <f t="shared" si="260"/>
        <v>-8.6571236117969283E-2</v>
      </c>
      <c r="X960">
        <f t="shared" si="260"/>
        <v>-4.9728271697976875E-2</v>
      </c>
      <c r="Y960">
        <f t="shared" si="260"/>
        <v>-0.14084040599999997</v>
      </c>
      <c r="Z960">
        <f t="shared" si="260"/>
        <v>-0.12775208320000001</v>
      </c>
      <c r="AA960">
        <f t="shared" si="259"/>
        <v>-9.2513899999999996E-2</v>
      </c>
      <c r="AB960">
        <f t="shared" si="259"/>
        <v>-7.8656000000000018E-2</v>
      </c>
      <c r="AC960">
        <f t="shared" si="259"/>
        <v>0.14702531115719611</v>
      </c>
      <c r="AD960">
        <f t="shared" si="259"/>
        <v>-0.10652683620841182</v>
      </c>
      <c r="AE960">
        <f t="shared" si="259"/>
        <v>-0.17881803520000003</v>
      </c>
      <c r="AF960">
        <f t="shared" si="259"/>
        <v>-0.34479679066045754</v>
      </c>
      <c r="AG960">
        <f t="shared" si="259"/>
        <v>2.1450362716160017E-3</v>
      </c>
      <c r="AH960">
        <f t="shared" si="259"/>
        <v>9.661898399999999E-4</v>
      </c>
      <c r="AI960">
        <f t="shared" si="259"/>
        <v>3.0349164236146933E-4</v>
      </c>
      <c r="AJ960">
        <f t="shared" si="259"/>
        <v>4.4292188199723095E-2</v>
      </c>
      <c r="AK960">
        <f t="shared" si="259"/>
        <v>3.8470626996719351E-5</v>
      </c>
      <c r="AL960">
        <f t="shared" si="259"/>
        <v>4.2241724419183869E-2</v>
      </c>
      <c r="AM960">
        <f t="shared" si="259"/>
        <v>0.51176463999999999</v>
      </c>
      <c r="AN960">
        <f t="shared" si="259"/>
        <v>1.1881865795169999E-4</v>
      </c>
      <c r="AO960">
        <f t="shared" si="259"/>
        <v>-1.2355923972578758E-2</v>
      </c>
      <c r="AP960">
        <f t="shared" si="250"/>
        <v>-1.0283264714317368E-2</v>
      </c>
      <c r="AQ960">
        <f t="shared" si="258"/>
        <v>-2.4103529606926646E-2</v>
      </c>
      <c r="AR960">
        <f t="shared" si="258"/>
        <v>2.2712537566858999E-2</v>
      </c>
      <c r="AS960">
        <f t="shared" si="258"/>
        <v>-0.12703411531012135</v>
      </c>
      <c r="AT960">
        <f t="shared" si="258"/>
        <v>-2.9322842357760007E-2</v>
      </c>
      <c r="AU960">
        <f t="shared" si="258"/>
        <v>0.33691943936000007</v>
      </c>
      <c r="AV960">
        <f t="shared" si="258"/>
        <v>0.12320341578015725</v>
      </c>
      <c r="AW960">
        <f t="shared" si="258"/>
        <v>-1.1399061831680006E-2</v>
      </c>
    </row>
    <row r="961" spans="1:49" x14ac:dyDescent="0.25">
      <c r="A961">
        <v>0.7</v>
      </c>
      <c r="B961">
        <v>8.1</v>
      </c>
      <c r="C961">
        <v>21.5</v>
      </c>
      <c r="D961">
        <v>1</v>
      </c>
      <c r="E961">
        <f t="shared" si="245"/>
        <v>0.6024250816993465</v>
      </c>
      <c r="F961" t="str">
        <f t="shared" si="246"/>
        <v/>
      </c>
      <c r="G961">
        <f t="shared" si="243"/>
        <v>3239928.2379942373</v>
      </c>
      <c r="H961">
        <f t="shared" si="244"/>
        <v>4196992.6494253408</v>
      </c>
      <c r="I961">
        <f t="shared" si="247"/>
        <v>0.25408182919684141</v>
      </c>
      <c r="J961">
        <f t="shared" si="248"/>
        <v>4.0634171201328867E-2</v>
      </c>
      <c r="K961">
        <f t="shared" si="260"/>
        <v>5.3671799999999999E-2</v>
      </c>
      <c r="L961">
        <f t="shared" si="260"/>
        <v>-0.18214719945733662</v>
      </c>
      <c r="M961">
        <f t="shared" si="260"/>
        <v>0.43336249999999998</v>
      </c>
      <c r="N961">
        <f t="shared" si="260"/>
        <v>-2.7067351578787237E-2</v>
      </c>
      <c r="O961">
        <f t="shared" si="260"/>
        <v>-0.22579360719999997</v>
      </c>
      <c r="P961">
        <f t="shared" si="260"/>
        <v>1.8198094672060076E-2</v>
      </c>
      <c r="Q961">
        <f t="shared" si="260"/>
        <v>-4.408557E-4</v>
      </c>
      <c r="R961">
        <f t="shared" si="260"/>
        <v>-3.0589183507804632E-3</v>
      </c>
      <c r="S961">
        <f t="shared" si="260"/>
        <v>0.56405075999999998</v>
      </c>
      <c r="T961">
        <f t="shared" si="260"/>
        <v>6.7254513899999993E-2</v>
      </c>
      <c r="U961">
        <f t="shared" si="260"/>
        <v>-6.8229433999999992E-2</v>
      </c>
      <c r="V961">
        <f t="shared" si="260"/>
        <v>0.1226768797571242</v>
      </c>
      <c r="W961">
        <f t="shared" si="260"/>
        <v>-0.10821404514746161</v>
      </c>
      <c r="X961">
        <f t="shared" si="260"/>
        <v>-4.9728271697976875E-2</v>
      </c>
      <c r="Y961">
        <f t="shared" si="260"/>
        <v>-0.14084040599999997</v>
      </c>
      <c r="Z961">
        <f t="shared" si="260"/>
        <v>-0.19961262999999999</v>
      </c>
      <c r="AA961">
        <f t="shared" si="259"/>
        <v>-9.2513899999999996E-2</v>
      </c>
      <c r="AB961">
        <f t="shared" si="259"/>
        <v>-0.1229</v>
      </c>
      <c r="AC961">
        <f t="shared" si="259"/>
        <v>0.18378163894649513</v>
      </c>
      <c r="AD961">
        <f t="shared" si="259"/>
        <v>-0.10652683620841182</v>
      </c>
      <c r="AE961">
        <f t="shared" si="259"/>
        <v>-0.27940317999999997</v>
      </c>
      <c r="AF961">
        <f t="shared" si="259"/>
        <v>-0.4309959883255719</v>
      </c>
      <c r="AG961">
        <f t="shared" si="259"/>
        <v>1.0228330000000001E-2</v>
      </c>
      <c r="AH961">
        <f t="shared" si="259"/>
        <v>1.2077372999999998E-3</v>
      </c>
      <c r="AI961">
        <f t="shared" si="259"/>
        <v>9.2618299060506955E-4</v>
      </c>
      <c r="AJ961">
        <f t="shared" si="259"/>
        <v>4.4292188199723095E-2</v>
      </c>
      <c r="AK961">
        <f t="shared" si="259"/>
        <v>9.3922429191209319E-5</v>
      </c>
      <c r="AL961">
        <f t="shared" si="259"/>
        <v>5.2802155523979835E-2</v>
      </c>
      <c r="AM961">
        <f t="shared" si="259"/>
        <v>0.63970579999999999</v>
      </c>
      <c r="AN961">
        <f t="shared" si="259"/>
        <v>5.6657151199197722E-4</v>
      </c>
      <c r="AO961">
        <f t="shared" si="259"/>
        <v>-1.2355923972578758E-2</v>
      </c>
      <c r="AP961">
        <f t="shared" si="250"/>
        <v>-1.0283264714317368E-2</v>
      </c>
      <c r="AQ961">
        <f t="shared" si="258"/>
        <v>-3.7661765010822884E-2</v>
      </c>
      <c r="AR961">
        <f t="shared" si="258"/>
        <v>2.8390671958573747E-2</v>
      </c>
      <c r="AS961">
        <f t="shared" si="258"/>
        <v>-0.19849080517206455</v>
      </c>
      <c r="AT961">
        <f t="shared" si="258"/>
        <v>-7.1588970599999982E-2</v>
      </c>
      <c r="AU961">
        <f t="shared" si="258"/>
        <v>0.65804578000000002</v>
      </c>
      <c r="AV961">
        <f t="shared" si="258"/>
        <v>0.19250533715649568</v>
      </c>
      <c r="AW961">
        <f t="shared" si="258"/>
        <v>-4.3483969999999997E-2</v>
      </c>
    </row>
    <row r="962" spans="1:49" x14ac:dyDescent="0.25">
      <c r="A962">
        <v>0.7</v>
      </c>
      <c r="B962">
        <v>8.1</v>
      </c>
      <c r="C962">
        <v>21.5</v>
      </c>
      <c r="D962">
        <v>1.2</v>
      </c>
      <c r="E962">
        <f t="shared" si="245"/>
        <v>0.6024250816993465</v>
      </c>
      <c r="F962" t="str">
        <f t="shared" si="246"/>
        <v/>
      </c>
      <c r="G962">
        <f t="shared" si="243"/>
        <v>4553970.9829655709</v>
      </c>
      <c r="H962">
        <f t="shared" si="244"/>
        <v>6716847.1212791624</v>
      </c>
      <c r="I962">
        <f t="shared" si="247"/>
        <v>0.35713176109652095</v>
      </c>
      <c r="J962">
        <f t="shared" si="248"/>
        <v>6.5030734780195748E-2</v>
      </c>
      <c r="K962">
        <f t="shared" si="260"/>
        <v>5.3671799999999999E-2</v>
      </c>
      <c r="L962">
        <f t="shared" si="260"/>
        <v>-0.18214719945733662</v>
      </c>
      <c r="M962">
        <f t="shared" si="260"/>
        <v>0.52003499999999991</v>
      </c>
      <c r="N962">
        <f t="shared" si="260"/>
        <v>-2.7067351578787237E-2</v>
      </c>
      <c r="O962">
        <f t="shared" si="260"/>
        <v>-0.32514279436799992</v>
      </c>
      <c r="P962">
        <f t="shared" si="260"/>
        <v>2.1837713606472089E-2</v>
      </c>
      <c r="Q962">
        <f t="shared" si="260"/>
        <v>-1.3163880665087999E-3</v>
      </c>
      <c r="R962">
        <f t="shared" si="260"/>
        <v>-3.6707020209365555E-3</v>
      </c>
      <c r="S962">
        <f t="shared" si="260"/>
        <v>0.81223309439999991</v>
      </c>
      <c r="T962">
        <f t="shared" si="260"/>
        <v>6.7254513899999993E-2</v>
      </c>
      <c r="U962">
        <f t="shared" si="260"/>
        <v>-0.11790046195199999</v>
      </c>
      <c r="V962">
        <f t="shared" si="260"/>
        <v>0.14721225570854904</v>
      </c>
      <c r="W962">
        <f t="shared" si="260"/>
        <v>-0.12985685417695392</v>
      </c>
      <c r="X962">
        <f t="shared" si="260"/>
        <v>-4.9728271697976875E-2</v>
      </c>
      <c r="Y962">
        <f t="shared" si="260"/>
        <v>-0.14084040599999997</v>
      </c>
      <c r="Z962">
        <f t="shared" si="260"/>
        <v>-0.28744218719999998</v>
      </c>
      <c r="AA962">
        <f t="shared" si="259"/>
        <v>-9.2513899999999996E-2</v>
      </c>
      <c r="AB962">
        <f t="shared" si="259"/>
        <v>-0.17697599999999999</v>
      </c>
      <c r="AC962">
        <f t="shared" si="259"/>
        <v>0.22053796673579415</v>
      </c>
      <c r="AD962">
        <f t="shared" si="259"/>
        <v>-0.10652683620841182</v>
      </c>
      <c r="AE962">
        <f t="shared" si="259"/>
        <v>-0.40234057919999994</v>
      </c>
      <c r="AF962">
        <f t="shared" si="259"/>
        <v>-0.51719518599068626</v>
      </c>
      <c r="AG962">
        <f t="shared" si="259"/>
        <v>3.6649955672064E-2</v>
      </c>
      <c r="AH962">
        <f t="shared" si="259"/>
        <v>1.4492847599999997E-3</v>
      </c>
      <c r="AI962">
        <f t="shared" si="259"/>
        <v>2.3046396591824064E-3</v>
      </c>
      <c r="AJ962">
        <f t="shared" si="259"/>
        <v>4.4292188199723095E-2</v>
      </c>
      <c r="AK962">
        <f t="shared" si="259"/>
        <v>1.9475754917089162E-4</v>
      </c>
      <c r="AL962">
        <f t="shared" si="259"/>
        <v>6.3362586628775808E-2</v>
      </c>
      <c r="AM962">
        <f t="shared" si="259"/>
        <v>0.76764695999999999</v>
      </c>
      <c r="AN962">
        <f t="shared" si="259"/>
        <v>2.0301281635966223E-3</v>
      </c>
      <c r="AO962">
        <f t="shared" si="259"/>
        <v>-1.2355923972578758E-2</v>
      </c>
      <c r="AP962">
        <f t="shared" si="250"/>
        <v>-1.0283264714317368E-2</v>
      </c>
      <c r="AQ962">
        <f t="shared" si="258"/>
        <v>-5.4232941615584951E-2</v>
      </c>
      <c r="AR962">
        <f t="shared" si="258"/>
        <v>3.4068806350288493E-2</v>
      </c>
      <c r="AS962">
        <f t="shared" si="258"/>
        <v>-0.28582675944777297</v>
      </c>
      <c r="AT962">
        <f t="shared" si="258"/>
        <v>-0.14844688943615997</v>
      </c>
      <c r="AU962">
        <f t="shared" si="258"/>
        <v>1.13710310784</v>
      </c>
      <c r="AV962">
        <f t="shared" si="258"/>
        <v>0.2772076855053538</v>
      </c>
      <c r="AW962">
        <f t="shared" si="258"/>
        <v>-0.12984243867647999</v>
      </c>
    </row>
    <row r="963" spans="1:49" x14ac:dyDescent="0.25">
      <c r="A963">
        <v>0.7</v>
      </c>
      <c r="B963">
        <v>8.1</v>
      </c>
      <c r="C963">
        <v>21.5</v>
      </c>
      <c r="D963">
        <v>1.4</v>
      </c>
      <c r="E963">
        <f t="shared" si="245"/>
        <v>0.6024250816993465</v>
      </c>
      <c r="F963" t="str">
        <f t="shared" si="246"/>
        <v/>
      </c>
      <c r="G963">
        <f t="shared" si="243"/>
        <v>5744502.1259047678</v>
      </c>
      <c r="H963">
        <f t="shared" si="244"/>
        <v>9665421.1425718609</v>
      </c>
      <c r="I963">
        <f t="shared" si="247"/>
        <v>0.45049565939726327</v>
      </c>
      <c r="J963">
        <f t="shared" si="248"/>
        <v>9.3578047484544472E-2</v>
      </c>
      <c r="K963">
        <f t="shared" si="260"/>
        <v>5.3671799999999999E-2</v>
      </c>
      <c r="L963">
        <f t="shared" si="260"/>
        <v>-0.18214719945733662</v>
      </c>
      <c r="M963">
        <f t="shared" si="260"/>
        <v>0.60670749999999996</v>
      </c>
      <c r="N963">
        <f t="shared" si="260"/>
        <v>-2.7067351578787237E-2</v>
      </c>
      <c r="O963">
        <f t="shared" si="260"/>
        <v>-0.44255547011199986</v>
      </c>
      <c r="P963">
        <f t="shared" si="260"/>
        <v>2.54773325408841E-2</v>
      </c>
      <c r="Q963">
        <f t="shared" si="260"/>
        <v>-3.3194388639551987E-3</v>
      </c>
      <c r="R963">
        <f t="shared" si="260"/>
        <v>-4.2824856910926475E-3</v>
      </c>
      <c r="S963">
        <f t="shared" si="260"/>
        <v>1.1055394895999999</v>
      </c>
      <c r="T963">
        <f t="shared" si="260"/>
        <v>6.7254513899999993E-2</v>
      </c>
      <c r="U963">
        <f t="shared" si="260"/>
        <v>-0.18722156689599992</v>
      </c>
      <c r="V963">
        <f t="shared" si="260"/>
        <v>0.17174763165997387</v>
      </c>
      <c r="W963">
        <f t="shared" si="260"/>
        <v>-0.15149966320644623</v>
      </c>
      <c r="X963">
        <f t="shared" si="260"/>
        <v>-4.9728271697976875E-2</v>
      </c>
      <c r="Y963">
        <f t="shared" si="260"/>
        <v>-0.14084040599999997</v>
      </c>
      <c r="Z963">
        <f t="shared" si="260"/>
        <v>-0.39124075479999992</v>
      </c>
      <c r="AA963">
        <f t="shared" si="259"/>
        <v>-9.2513899999999996E-2</v>
      </c>
      <c r="AB963">
        <f t="shared" si="259"/>
        <v>-0.24088399999999996</v>
      </c>
      <c r="AC963">
        <f t="shared" si="259"/>
        <v>0.25729429452509317</v>
      </c>
      <c r="AD963">
        <f t="shared" si="259"/>
        <v>-0.10652683620841182</v>
      </c>
      <c r="AE963">
        <f t="shared" si="259"/>
        <v>-0.54763023279999989</v>
      </c>
      <c r="AF963">
        <f t="shared" si="259"/>
        <v>-0.60339438365580056</v>
      </c>
      <c r="AG963">
        <f t="shared" si="259"/>
        <v>0.10782041053683195</v>
      </c>
      <c r="AH963">
        <f t="shared" si="259"/>
        <v>1.6908322199999997E-3</v>
      </c>
      <c r="AI963">
        <f t="shared" si="259"/>
        <v>4.9812344073918071E-3</v>
      </c>
      <c r="AJ963">
        <f t="shared" si="259"/>
        <v>4.4292188199723095E-2</v>
      </c>
      <c r="AK963">
        <f t="shared" si="259"/>
        <v>3.6081240398094962E-4</v>
      </c>
      <c r="AL963">
        <f t="shared" si="259"/>
        <v>7.3923017733571766E-2</v>
      </c>
      <c r="AM963">
        <f t="shared" si="259"/>
        <v>0.89558811999999988</v>
      </c>
      <c r="AN963">
        <f t="shared" si="259"/>
        <v>5.9724288345652304E-3</v>
      </c>
      <c r="AO963">
        <f t="shared" si="259"/>
        <v>-1.2355923972578758E-2</v>
      </c>
      <c r="AP963">
        <f t="shared" si="250"/>
        <v>-1.0283264714317368E-2</v>
      </c>
      <c r="AQ963">
        <f t="shared" si="258"/>
        <v>-7.3817059421212833E-2</v>
      </c>
      <c r="AR963">
        <f t="shared" si="258"/>
        <v>3.9746940742003245E-2</v>
      </c>
      <c r="AS963">
        <f t="shared" si="258"/>
        <v>-0.38904197813724645</v>
      </c>
      <c r="AT963">
        <f t="shared" si="258"/>
        <v>-0.27501618945695983</v>
      </c>
      <c r="AU963">
        <f t="shared" si="258"/>
        <v>1.8056776203199996</v>
      </c>
      <c r="AV963">
        <f t="shared" si="258"/>
        <v>0.37731046082673148</v>
      </c>
      <c r="AW963">
        <f t="shared" si="258"/>
        <v>-0.32741411753791982</v>
      </c>
    </row>
    <row r="964" spans="1:49" x14ac:dyDescent="0.25">
      <c r="A964">
        <v>0.7</v>
      </c>
      <c r="B964">
        <v>8.1</v>
      </c>
      <c r="C964">
        <v>21.5</v>
      </c>
      <c r="D964">
        <v>1.6</v>
      </c>
      <c r="E964">
        <f t="shared" si="245"/>
        <v>0.6024250816993465</v>
      </c>
      <c r="F964" t="str">
        <f t="shared" si="246"/>
        <v/>
      </c>
      <c r="G964">
        <f t="shared" si="243"/>
        <v>6757693.2372374535</v>
      </c>
      <c r="H964">
        <f t="shared" si="244"/>
        <v>12782390.621747078</v>
      </c>
      <c r="I964">
        <f t="shared" si="247"/>
        <v>0.52995218805567601</v>
      </c>
      <c r="J964">
        <f t="shared" si="248"/>
        <v>0.12375572041029154</v>
      </c>
      <c r="K964">
        <f t="shared" si="260"/>
        <v>5.3671799999999999E-2</v>
      </c>
      <c r="L964">
        <f t="shared" si="260"/>
        <v>-0.18214719945733662</v>
      </c>
      <c r="M964">
        <f t="shared" si="260"/>
        <v>0.69338</v>
      </c>
      <c r="N964">
        <f t="shared" si="260"/>
        <v>-2.7067351578787237E-2</v>
      </c>
      <c r="O964">
        <f t="shared" si="260"/>
        <v>-0.57803163443200001</v>
      </c>
      <c r="P964">
        <f t="shared" si="260"/>
        <v>2.9116951475296117E-2</v>
      </c>
      <c r="Q964">
        <f t="shared" si="260"/>
        <v>-7.3963313037312042E-3</v>
      </c>
      <c r="R964">
        <f t="shared" si="260"/>
        <v>-4.8942693612487416E-3</v>
      </c>
      <c r="S964">
        <f t="shared" si="260"/>
        <v>1.4439699456000001</v>
      </c>
      <c r="T964">
        <f t="shared" si="260"/>
        <v>6.7254513899999993E-2</v>
      </c>
      <c r="U964">
        <f t="shared" si="260"/>
        <v>-0.27946776166400006</v>
      </c>
      <c r="V964">
        <f t="shared" si="260"/>
        <v>0.19628300761139875</v>
      </c>
      <c r="W964">
        <f t="shared" si="260"/>
        <v>-0.17314247223593857</v>
      </c>
      <c r="X964">
        <f t="shared" si="260"/>
        <v>-4.9728271697976875E-2</v>
      </c>
      <c r="Y964">
        <f t="shared" si="260"/>
        <v>-0.14084040599999997</v>
      </c>
      <c r="Z964">
        <f t="shared" si="260"/>
        <v>-0.51100833280000002</v>
      </c>
      <c r="AA964">
        <f t="shared" si="259"/>
        <v>-9.2513899999999996E-2</v>
      </c>
      <c r="AB964">
        <f t="shared" si="259"/>
        <v>-0.31462400000000007</v>
      </c>
      <c r="AC964">
        <f t="shared" si="259"/>
        <v>0.29405062231439222</v>
      </c>
      <c r="AD964">
        <f t="shared" si="259"/>
        <v>-0.10652683620841182</v>
      </c>
      <c r="AE964">
        <f t="shared" si="259"/>
        <v>-0.71527214080000012</v>
      </c>
      <c r="AF964">
        <f t="shared" si="259"/>
        <v>-0.68959358132091508</v>
      </c>
      <c r="AG964">
        <f t="shared" si="259"/>
        <v>0.27456464276684822</v>
      </c>
      <c r="AH964">
        <f t="shared" si="259"/>
        <v>1.9323796799999998E-3</v>
      </c>
      <c r="AI964">
        <f t="shared" si="259"/>
        <v>9.7117325555670184E-3</v>
      </c>
      <c r="AJ964">
        <f t="shared" si="259"/>
        <v>4.4292188199723095E-2</v>
      </c>
      <c r="AK964">
        <f t="shared" si="259"/>
        <v>6.1553003194750962E-4</v>
      </c>
      <c r="AL964">
        <f t="shared" si="259"/>
        <v>8.4483448838367739E-2</v>
      </c>
      <c r="AM964">
        <f t="shared" si="259"/>
        <v>1.02352928</v>
      </c>
      <c r="AN964">
        <f t="shared" si="259"/>
        <v>1.5208788217817598E-2</v>
      </c>
      <c r="AO964">
        <f t="shared" si="259"/>
        <v>-1.2355923972578758E-2</v>
      </c>
      <c r="AP964">
        <f t="shared" si="250"/>
        <v>-1.0283264714317368E-2</v>
      </c>
      <c r="AQ964">
        <f t="shared" si="258"/>
        <v>-9.6414118427706585E-2</v>
      </c>
      <c r="AR964">
        <f t="shared" si="258"/>
        <v>4.5425075133717997E-2</v>
      </c>
      <c r="AS964">
        <f t="shared" si="258"/>
        <v>-0.50813646124048539</v>
      </c>
      <c r="AT964">
        <f t="shared" si="258"/>
        <v>-0.46916547772416012</v>
      </c>
      <c r="AU964">
        <f t="shared" si="258"/>
        <v>2.6953555148800006</v>
      </c>
      <c r="AV964">
        <f t="shared" si="258"/>
        <v>0.49281366312062902</v>
      </c>
      <c r="AW964">
        <f t="shared" si="258"/>
        <v>-0.72953995722752041</v>
      </c>
    </row>
    <row r="965" spans="1:49" x14ac:dyDescent="0.25">
      <c r="A965">
        <v>0.7</v>
      </c>
      <c r="B965">
        <v>8.1</v>
      </c>
      <c r="C965">
        <v>22</v>
      </c>
      <c r="D965">
        <v>0.4</v>
      </c>
      <c r="E965">
        <f t="shared" si="245"/>
        <v>0.61643496732026137</v>
      </c>
      <c r="F965" t="str">
        <f t="shared" si="246"/>
        <v/>
      </c>
      <c r="G965">
        <f t="shared" si="243"/>
        <v>-1060536.3489357876</v>
      </c>
      <c r="H965">
        <f t="shared" si="244"/>
        <v>-255217.85106044126</v>
      </c>
      <c r="I965">
        <f t="shared" si="247"/>
        <v>-8.3169439467018186E-2</v>
      </c>
      <c r="J965">
        <f t="shared" si="248"/>
        <v>-2.4709516360590183E-3</v>
      </c>
      <c r="K965">
        <f t="shared" si="260"/>
        <v>5.3671799999999999E-2</v>
      </c>
      <c r="L965">
        <f t="shared" si="260"/>
        <v>-0.18638318084006533</v>
      </c>
      <c r="M965">
        <f t="shared" si="260"/>
        <v>0.173345</v>
      </c>
      <c r="N965">
        <f t="shared" si="260"/>
        <v>-2.834093707762686E-2</v>
      </c>
      <c r="O965">
        <f t="shared" si="260"/>
        <v>-3.6126977152E-2</v>
      </c>
      <c r="P965">
        <f t="shared" si="260"/>
        <v>7.7989937819048089E-3</v>
      </c>
      <c r="Q965">
        <f t="shared" si="260"/>
        <v>-1.805744947200001E-6</v>
      </c>
      <c r="R965">
        <f t="shared" si="260"/>
        <v>-1.3414199463363725E-3</v>
      </c>
      <c r="S965">
        <f t="shared" si="260"/>
        <v>9.0248121600000009E-2</v>
      </c>
      <c r="T965">
        <f t="shared" si="260"/>
        <v>6.7254513899999993E-2</v>
      </c>
      <c r="U965">
        <f t="shared" si="260"/>
        <v>-4.3666837760000009E-3</v>
      </c>
      <c r="V965">
        <f t="shared" si="260"/>
        <v>5.0211932179660128E-2</v>
      </c>
      <c r="W965">
        <f t="shared" si="260"/>
        <v>-4.4292260339426133E-2</v>
      </c>
      <c r="X965">
        <f t="shared" si="260"/>
        <v>-5.2068109252181277E-2</v>
      </c>
      <c r="Y965">
        <f t="shared" si="260"/>
        <v>-0.14084040599999997</v>
      </c>
      <c r="Z965">
        <f t="shared" si="260"/>
        <v>-3.1938020800000001E-2</v>
      </c>
      <c r="AA965">
        <f t="shared" si="259"/>
        <v>-9.2513899999999996E-2</v>
      </c>
      <c r="AB965">
        <f t="shared" si="259"/>
        <v>-1.9664000000000004E-2</v>
      </c>
      <c r="AC965">
        <f t="shared" si="259"/>
        <v>7.5222252219960775E-2</v>
      </c>
      <c r="AD965">
        <f t="shared" si="259"/>
        <v>-0.1115391859921499</v>
      </c>
      <c r="AE965">
        <f t="shared" si="259"/>
        <v>-4.4704508800000008E-2</v>
      </c>
      <c r="AF965">
        <f t="shared" si="259"/>
        <v>-0.17640766033790847</v>
      </c>
      <c r="AG965">
        <f t="shared" si="259"/>
        <v>1.6758095872000014E-5</v>
      </c>
      <c r="AH965">
        <f t="shared" si="259"/>
        <v>4.8309491999999995E-4</v>
      </c>
      <c r="AI965">
        <f t="shared" si="259"/>
        <v>9.9303647176143247E-6</v>
      </c>
      <c r="AJ965">
        <f t="shared" si="259"/>
        <v>4.5322239088088738E-2</v>
      </c>
      <c r="AK965">
        <f t="shared" si="259"/>
        <v>2.6360046103132296E-6</v>
      </c>
      <c r="AL965">
        <f t="shared" si="259"/>
        <v>2.2114650750551631E-2</v>
      </c>
      <c r="AM965">
        <f t="shared" si="259"/>
        <v>0.25588232</v>
      </c>
      <c r="AN965">
        <f t="shared" si="259"/>
        <v>9.4985845746271766E-7</v>
      </c>
      <c r="AO965">
        <f t="shared" si="259"/>
        <v>-1.2643271041708494E-2</v>
      </c>
      <c r="AP965">
        <f t="shared" si="250"/>
        <v>-1.1273737003901085E-2</v>
      </c>
      <c r="AQ965">
        <f t="shared" si="258"/>
        <v>-6.3094149971619747E-3</v>
      </c>
      <c r="AR965">
        <f t="shared" si="258"/>
        <v>1.2167134969847405E-2</v>
      </c>
      <c r="AS965">
        <f t="shared" si="258"/>
        <v>-3.2497099265379865E-2</v>
      </c>
      <c r="AT965">
        <f t="shared" si="258"/>
        <v>-1.8326776473600005E-3</v>
      </c>
      <c r="AU965">
        <f t="shared" si="258"/>
        <v>4.2114929920000009E-2</v>
      </c>
      <c r="AV965">
        <f t="shared" si="258"/>
        <v>3.151715287399371E-2</v>
      </c>
      <c r="AW965">
        <f t="shared" si="258"/>
        <v>-1.781103411200001E-4</v>
      </c>
    </row>
    <row r="966" spans="1:49" x14ac:dyDescent="0.25">
      <c r="A966">
        <v>0.7</v>
      </c>
      <c r="B966">
        <v>8.1</v>
      </c>
      <c r="C966">
        <v>22</v>
      </c>
      <c r="D966">
        <v>0.6</v>
      </c>
      <c r="E966">
        <f t="shared" si="245"/>
        <v>0.61643496732026137</v>
      </c>
      <c r="F966" t="str">
        <f t="shared" si="246"/>
        <v/>
      </c>
      <c r="G966">
        <f t="shared" ref="G966:G1029" si="261">I966*1025*$B$2^2*B966^4</f>
        <v>344685.57704054739</v>
      </c>
      <c r="H966">
        <f t="shared" ref="H966:H1029" si="262">J966*1025*$B$2^2*B966^5</f>
        <v>738887.24664414849</v>
      </c>
      <c r="I966">
        <f t="shared" si="247"/>
        <v>2.7030951144291007E-2</v>
      </c>
      <c r="J966">
        <f t="shared" si="248"/>
        <v>7.1537106177033162E-3</v>
      </c>
      <c r="K966">
        <f t="shared" si="260"/>
        <v>5.3671799999999999E-2</v>
      </c>
      <c r="L966">
        <f t="shared" si="260"/>
        <v>-0.18638318084006533</v>
      </c>
      <c r="M966">
        <f t="shared" si="260"/>
        <v>0.26001749999999996</v>
      </c>
      <c r="N966">
        <f t="shared" si="260"/>
        <v>-2.834093707762686E-2</v>
      </c>
      <c r="O966">
        <f t="shared" si="260"/>
        <v>-8.128569859199998E-2</v>
      </c>
      <c r="P966">
        <f t="shared" si="260"/>
        <v>1.1698490672857213E-2</v>
      </c>
      <c r="Q966">
        <f t="shared" si="260"/>
        <v>-2.0568563539199999E-5</v>
      </c>
      <c r="R966">
        <f t="shared" si="260"/>
        <v>-2.0121299195045585E-3</v>
      </c>
      <c r="S966">
        <f t="shared" si="260"/>
        <v>0.20305827359999998</v>
      </c>
      <c r="T966">
        <f t="shared" si="260"/>
        <v>6.7254513899999993E-2</v>
      </c>
      <c r="U966">
        <f t="shared" si="260"/>
        <v>-1.4737557743999999E-2</v>
      </c>
      <c r="V966">
        <f t="shared" si="260"/>
        <v>7.5317898269490188E-2</v>
      </c>
      <c r="W966">
        <f t="shared" si="260"/>
        <v>-6.6438390509139203E-2</v>
      </c>
      <c r="X966">
        <f t="shared" si="260"/>
        <v>-5.2068109252181277E-2</v>
      </c>
      <c r="Y966">
        <f t="shared" si="260"/>
        <v>-0.14084040599999997</v>
      </c>
      <c r="Z966">
        <f t="shared" si="260"/>
        <v>-7.1860546799999994E-2</v>
      </c>
      <c r="AA966">
        <f t="shared" si="259"/>
        <v>-9.2513899999999996E-2</v>
      </c>
      <c r="AB966">
        <f t="shared" si="259"/>
        <v>-4.4243999999999999E-2</v>
      </c>
      <c r="AC966">
        <f t="shared" si="259"/>
        <v>0.11283337832994116</v>
      </c>
      <c r="AD966">
        <f t="shared" si="259"/>
        <v>-0.1115391859921499</v>
      </c>
      <c r="AE966">
        <f t="shared" si="259"/>
        <v>-0.10058514479999998</v>
      </c>
      <c r="AF966">
        <f t="shared" si="259"/>
        <v>-0.26461149050686267</v>
      </c>
      <c r="AG966">
        <f t="shared" si="259"/>
        <v>2.86327778688E-4</v>
      </c>
      <c r="AH966">
        <f t="shared" si="259"/>
        <v>7.2464237999999984E-4</v>
      </c>
      <c r="AI966">
        <f t="shared" si="259"/>
        <v>7.5408707074383738E-5</v>
      </c>
      <c r="AJ966">
        <f t="shared" si="259"/>
        <v>4.5322239088088738E-2</v>
      </c>
      <c r="AK966">
        <f t="shared" si="259"/>
        <v>1.334477333971072E-5</v>
      </c>
      <c r="AL966">
        <f t="shared" si="259"/>
        <v>3.3171976125827445E-2</v>
      </c>
      <c r="AM966">
        <f t="shared" si="259"/>
        <v>0.38382347999999999</v>
      </c>
      <c r="AN966">
        <f t="shared" si="259"/>
        <v>1.6229222238054389E-5</v>
      </c>
      <c r="AO966">
        <f t="shared" si="259"/>
        <v>-1.2643271041708494E-2</v>
      </c>
      <c r="AP966">
        <f t="shared" si="250"/>
        <v>-1.1273737003901085E-2</v>
      </c>
      <c r="AQ966">
        <f t="shared" si="258"/>
        <v>-1.4196183743614442E-2</v>
      </c>
      <c r="AR966">
        <f t="shared" si="258"/>
        <v>1.8250702454771107E-2</v>
      </c>
      <c r="AS966">
        <f t="shared" si="258"/>
        <v>-7.3118473347104682E-2</v>
      </c>
      <c r="AT966">
        <f t="shared" si="258"/>
        <v>-9.277930589759998E-3</v>
      </c>
      <c r="AU966">
        <f t="shared" si="258"/>
        <v>0.14213788848</v>
      </c>
      <c r="AV966">
        <f t="shared" si="258"/>
        <v>7.0913593966485833E-2</v>
      </c>
      <c r="AW966">
        <f t="shared" si="258"/>
        <v>-2.0287881043199998E-3</v>
      </c>
    </row>
    <row r="967" spans="1:49" x14ac:dyDescent="0.25">
      <c r="A967">
        <v>0.7</v>
      </c>
      <c r="B967">
        <v>8.1</v>
      </c>
      <c r="C967">
        <v>22</v>
      </c>
      <c r="D967">
        <v>0.8</v>
      </c>
      <c r="E967">
        <f t="shared" ref="E967:E1030" si="263">C967*0.514443*(1-$B$1)/$B$2/B967</f>
        <v>0.61643496732026137</v>
      </c>
      <c r="F967">
        <f t="shared" ref="F967:F1030" si="264">IF(AND($E$1&gt;H967,$E$1&lt;H968),($E$1-H967)/(H968-H967)*0.2+D967,"")</f>
        <v>0.84294252414684923</v>
      </c>
      <c r="G967">
        <f t="shared" si="261"/>
        <v>1765085.4658935629</v>
      </c>
      <c r="H967">
        <f t="shared" si="262"/>
        <v>2153212.6986807561</v>
      </c>
      <c r="I967">
        <f t="shared" ref="I967:I1030" si="265">SUM(K967:Z967)</f>
        <v>0.1384216287891106</v>
      </c>
      <c r="J967">
        <f t="shared" ref="J967:J1030" si="266">0.1*SUM(AA967:AW967)</f>
        <v>2.0846835041049932E-2</v>
      </c>
      <c r="K967">
        <f t="shared" si="260"/>
        <v>5.3671799999999999E-2</v>
      </c>
      <c r="L967">
        <f t="shared" si="260"/>
        <v>-0.18638318084006533</v>
      </c>
      <c r="M967">
        <f t="shared" si="260"/>
        <v>0.34669</v>
      </c>
      <c r="N967">
        <f t="shared" si="260"/>
        <v>-2.834093707762686E-2</v>
      </c>
      <c r="O967">
        <f t="shared" si="260"/>
        <v>-0.144507908608</v>
      </c>
      <c r="P967">
        <f t="shared" si="260"/>
        <v>1.5597987563809618E-2</v>
      </c>
      <c r="Q967">
        <f t="shared" si="260"/>
        <v>-1.1556767662080007E-4</v>
      </c>
      <c r="R967">
        <f t="shared" si="260"/>
        <v>-2.682839892672745E-3</v>
      </c>
      <c r="S967">
        <f t="shared" si="260"/>
        <v>0.36099248640000003</v>
      </c>
      <c r="T967">
        <f t="shared" si="260"/>
        <v>6.7254513899999993E-2</v>
      </c>
      <c r="U967">
        <f t="shared" si="260"/>
        <v>-3.4933470208000007E-2</v>
      </c>
      <c r="V967">
        <f t="shared" si="260"/>
        <v>0.10042386435932026</v>
      </c>
      <c r="W967">
        <f t="shared" si="260"/>
        <v>-8.8584520678852266E-2</v>
      </c>
      <c r="X967">
        <f t="shared" si="260"/>
        <v>-5.2068109252181277E-2</v>
      </c>
      <c r="Y967">
        <f t="shared" si="260"/>
        <v>-0.14084040599999997</v>
      </c>
      <c r="Z967">
        <f t="shared" si="260"/>
        <v>-0.12775208320000001</v>
      </c>
      <c r="AA967">
        <f t="shared" si="259"/>
        <v>-9.2513899999999996E-2</v>
      </c>
      <c r="AB967">
        <f t="shared" si="259"/>
        <v>-7.8656000000000018E-2</v>
      </c>
      <c r="AC967">
        <f t="shared" si="259"/>
        <v>0.15044450443992155</v>
      </c>
      <c r="AD967">
        <f t="shared" si="259"/>
        <v>-0.1115391859921499</v>
      </c>
      <c r="AE967">
        <f t="shared" si="259"/>
        <v>-0.17881803520000003</v>
      </c>
      <c r="AF967">
        <f t="shared" si="259"/>
        <v>-0.35281532067581695</v>
      </c>
      <c r="AG967">
        <f t="shared" si="259"/>
        <v>2.1450362716160017E-3</v>
      </c>
      <c r="AH967">
        <f t="shared" si="259"/>
        <v>9.661898399999999E-4</v>
      </c>
      <c r="AI967">
        <f t="shared" si="259"/>
        <v>3.1777167096365839E-4</v>
      </c>
      <c r="AJ967">
        <f t="shared" si="259"/>
        <v>4.5322239088088738E-2</v>
      </c>
      <c r="AK967">
        <f t="shared" si="259"/>
        <v>4.2176073765011674E-5</v>
      </c>
      <c r="AL967">
        <f t="shared" si="259"/>
        <v>4.4229301501103262E-2</v>
      </c>
      <c r="AM967">
        <f t="shared" si="259"/>
        <v>0.51176463999999999</v>
      </c>
      <c r="AN967">
        <f t="shared" si="259"/>
        <v>1.2158188255522786E-4</v>
      </c>
      <c r="AO967">
        <f t="shared" si="259"/>
        <v>-1.2643271041708494E-2</v>
      </c>
      <c r="AP967">
        <f t="shared" si="250"/>
        <v>-1.1273737003901085E-2</v>
      </c>
      <c r="AQ967">
        <f t="shared" si="258"/>
        <v>-2.5237659988647899E-2</v>
      </c>
      <c r="AR967">
        <f t="shared" si="258"/>
        <v>2.433426993969481E-2</v>
      </c>
      <c r="AS967">
        <f t="shared" si="258"/>
        <v>-0.12998839706151946</v>
      </c>
      <c r="AT967">
        <f t="shared" si="258"/>
        <v>-2.9322842357760007E-2</v>
      </c>
      <c r="AU967">
        <f t="shared" si="258"/>
        <v>0.33691943936000007</v>
      </c>
      <c r="AV967">
        <f t="shared" si="258"/>
        <v>0.12606861149597484</v>
      </c>
      <c r="AW967">
        <f t="shared" si="258"/>
        <v>-1.1399061831680006E-2</v>
      </c>
    </row>
    <row r="968" spans="1:49" x14ac:dyDescent="0.25">
      <c r="A968">
        <v>0.7</v>
      </c>
      <c r="B968">
        <v>8.1</v>
      </c>
      <c r="C968">
        <v>22</v>
      </c>
      <c r="D968">
        <v>1</v>
      </c>
      <c r="E968">
        <f t="shared" si="263"/>
        <v>0.61643496732026137</v>
      </c>
      <c r="F968" t="str">
        <f t="shared" si="264"/>
        <v/>
      </c>
      <c r="G968">
        <f t="shared" si="261"/>
        <v>3156937.5383756743</v>
      </c>
      <c r="H968">
        <f t="shared" si="262"/>
        <v>4110818.7754815845</v>
      </c>
      <c r="I968">
        <f t="shared" si="265"/>
        <v>0.24757352801963253</v>
      </c>
      <c r="J968">
        <f t="shared" si="266"/>
        <v>3.9799858578124299E-2</v>
      </c>
      <c r="K968">
        <f t="shared" si="260"/>
        <v>5.3671799999999999E-2</v>
      </c>
      <c r="L968">
        <f t="shared" si="260"/>
        <v>-0.18638318084006533</v>
      </c>
      <c r="M968">
        <f t="shared" si="260"/>
        <v>0.43336249999999998</v>
      </c>
      <c r="N968">
        <f t="shared" si="260"/>
        <v>-2.834093707762686E-2</v>
      </c>
      <c r="O968">
        <f t="shared" si="260"/>
        <v>-0.22579360719999997</v>
      </c>
      <c r="P968">
        <f t="shared" si="260"/>
        <v>1.9497484454762022E-2</v>
      </c>
      <c r="Q968">
        <f t="shared" si="260"/>
        <v>-4.408557E-4</v>
      </c>
      <c r="R968">
        <f t="shared" si="260"/>
        <v>-3.353549865840931E-3</v>
      </c>
      <c r="S968">
        <f t="shared" si="260"/>
        <v>0.56405075999999998</v>
      </c>
      <c r="T968">
        <f t="shared" si="260"/>
        <v>6.7254513899999993E-2</v>
      </c>
      <c r="U968">
        <f t="shared" si="260"/>
        <v>-6.8229433999999992E-2</v>
      </c>
      <c r="V968">
        <f t="shared" si="260"/>
        <v>0.12552983044915031</v>
      </c>
      <c r="W968">
        <f t="shared" si="260"/>
        <v>-0.11073065084856533</v>
      </c>
      <c r="X968">
        <f t="shared" si="260"/>
        <v>-5.2068109252181277E-2</v>
      </c>
      <c r="Y968">
        <f t="shared" si="260"/>
        <v>-0.14084040599999997</v>
      </c>
      <c r="Z968">
        <f t="shared" si="260"/>
        <v>-0.19961262999999999</v>
      </c>
      <c r="AA968">
        <f t="shared" si="259"/>
        <v>-9.2513899999999996E-2</v>
      </c>
      <c r="AB968">
        <f t="shared" si="259"/>
        <v>-0.1229</v>
      </c>
      <c r="AC968">
        <f t="shared" si="259"/>
        <v>0.18805563054990193</v>
      </c>
      <c r="AD968">
        <f t="shared" si="259"/>
        <v>-0.1115391859921499</v>
      </c>
      <c r="AE968">
        <f t="shared" si="259"/>
        <v>-0.27940317999999997</v>
      </c>
      <c r="AF968">
        <f t="shared" si="259"/>
        <v>-0.44101915084477117</v>
      </c>
      <c r="AG968">
        <f t="shared" si="259"/>
        <v>1.0228330000000001E-2</v>
      </c>
      <c r="AH968">
        <f t="shared" si="259"/>
        <v>1.2077372999999998E-3</v>
      </c>
      <c r="AI968">
        <f t="shared" si="259"/>
        <v>9.6976217945452339E-4</v>
      </c>
      <c r="AJ968">
        <f t="shared" si="259"/>
        <v>4.5322239088088738E-2</v>
      </c>
      <c r="AK968">
        <f t="shared" si="259"/>
        <v>1.0296893009036049E-4</v>
      </c>
      <c r="AL968">
        <f t="shared" si="259"/>
        <v>5.5286626876379079E-2</v>
      </c>
      <c r="AM968">
        <f t="shared" si="259"/>
        <v>0.63970579999999999</v>
      </c>
      <c r="AN968">
        <f t="shared" si="259"/>
        <v>5.7974759366620911E-4</v>
      </c>
      <c r="AO968">
        <f t="shared" si="259"/>
        <v>-1.2643271041708494E-2</v>
      </c>
      <c r="AP968">
        <f t="shared" si="250"/>
        <v>-1.1273737003901085E-2</v>
      </c>
      <c r="AQ968">
        <f t="shared" si="258"/>
        <v>-3.9433843732262337E-2</v>
      </c>
      <c r="AR968">
        <f t="shared" si="258"/>
        <v>3.0417837424618514E-2</v>
      </c>
      <c r="AS968">
        <f t="shared" si="258"/>
        <v>-0.20310687040862413</v>
      </c>
      <c r="AT968">
        <f t="shared" si="258"/>
        <v>-7.1588970599999982E-2</v>
      </c>
      <c r="AU968">
        <f t="shared" si="258"/>
        <v>0.65804578000000002</v>
      </c>
      <c r="AV968">
        <f t="shared" si="258"/>
        <v>0.19698220546246065</v>
      </c>
      <c r="AW968">
        <f t="shared" si="258"/>
        <v>-4.3483969999999997E-2</v>
      </c>
    </row>
    <row r="969" spans="1:49" x14ac:dyDescent="0.25">
      <c r="A969">
        <v>0.7</v>
      </c>
      <c r="B969">
        <v>8.1</v>
      </c>
      <c r="C969">
        <v>22</v>
      </c>
      <c r="D969">
        <v>1.2</v>
      </c>
      <c r="E969">
        <f t="shared" si="263"/>
        <v>0.61643496732026137</v>
      </c>
      <c r="F969" t="str">
        <f t="shared" si="264"/>
        <v/>
      </c>
      <c r="G969">
        <f t="shared" si="261"/>
        <v>4474400.502991383</v>
      </c>
      <c r="H969">
        <f t="shared" si="262"/>
        <v>6620552.5428372789</v>
      </c>
      <c r="I969">
        <f t="shared" si="265"/>
        <v>0.3508916805710251</v>
      </c>
      <c r="J969">
        <f t="shared" si="266"/>
        <v>6.4098436176646109E-2</v>
      </c>
      <c r="K969">
        <f t="shared" si="260"/>
        <v>5.3671799999999999E-2</v>
      </c>
      <c r="L969">
        <f t="shared" si="260"/>
        <v>-0.18638318084006533</v>
      </c>
      <c r="M969">
        <f t="shared" si="260"/>
        <v>0.52003499999999991</v>
      </c>
      <c r="N969">
        <f t="shared" si="260"/>
        <v>-2.834093707762686E-2</v>
      </c>
      <c r="O969">
        <f t="shared" si="260"/>
        <v>-0.32514279436799992</v>
      </c>
      <c r="P969">
        <f t="shared" si="260"/>
        <v>2.3396981345714427E-2</v>
      </c>
      <c r="Q969">
        <f t="shared" si="260"/>
        <v>-1.3163880665087999E-3</v>
      </c>
      <c r="R969">
        <f t="shared" si="260"/>
        <v>-4.024259839009117E-3</v>
      </c>
      <c r="S969">
        <f t="shared" si="260"/>
        <v>0.81223309439999991</v>
      </c>
      <c r="T969">
        <f t="shared" si="260"/>
        <v>6.7254513899999993E-2</v>
      </c>
      <c r="U969">
        <f t="shared" si="260"/>
        <v>-0.11790046195199999</v>
      </c>
      <c r="V969">
        <f t="shared" si="260"/>
        <v>0.15063579653898038</v>
      </c>
      <c r="W969">
        <f t="shared" si="260"/>
        <v>-0.13287678101827841</v>
      </c>
      <c r="X969">
        <f t="shared" si="260"/>
        <v>-5.2068109252181277E-2</v>
      </c>
      <c r="Y969">
        <f t="shared" si="260"/>
        <v>-0.14084040599999997</v>
      </c>
      <c r="Z969">
        <f t="shared" si="260"/>
        <v>-0.28744218719999998</v>
      </c>
      <c r="AA969">
        <f t="shared" si="259"/>
        <v>-9.2513899999999996E-2</v>
      </c>
      <c r="AB969">
        <f t="shared" si="259"/>
        <v>-0.17697599999999999</v>
      </c>
      <c r="AC969">
        <f t="shared" si="259"/>
        <v>0.22566675665988231</v>
      </c>
      <c r="AD969">
        <f t="shared" si="259"/>
        <v>-0.1115391859921499</v>
      </c>
      <c r="AE969">
        <f t="shared" si="259"/>
        <v>-0.40234057919999994</v>
      </c>
      <c r="AF969">
        <f t="shared" si="259"/>
        <v>-0.52922298101372534</v>
      </c>
      <c r="AG969">
        <f t="shared" si="259"/>
        <v>3.6649955672064E-2</v>
      </c>
      <c r="AH969">
        <f t="shared" si="259"/>
        <v>1.4492847599999997E-3</v>
      </c>
      <c r="AI969">
        <f t="shared" si="259"/>
        <v>2.4130786263802796E-3</v>
      </c>
      <c r="AJ969">
        <f t="shared" si="259"/>
        <v>4.5322239088088738E-2</v>
      </c>
      <c r="AK969">
        <f t="shared" si="259"/>
        <v>2.1351637343537151E-4</v>
      </c>
      <c r="AL969">
        <f t="shared" si="259"/>
        <v>6.6343952251654889E-2</v>
      </c>
      <c r="AM969">
        <f t="shared" si="259"/>
        <v>0.76764695999999999</v>
      </c>
      <c r="AN969">
        <f t="shared" si="259"/>
        <v>2.0773404464709618E-3</v>
      </c>
      <c r="AO969">
        <f t="shared" si="259"/>
        <v>-1.2643271041708494E-2</v>
      </c>
      <c r="AP969">
        <f t="shared" si="250"/>
        <v>-1.1273737003901085E-2</v>
      </c>
      <c r="AQ969">
        <f t="shared" si="258"/>
        <v>-5.6784734974457768E-2</v>
      </c>
      <c r="AR969">
        <f t="shared" si="258"/>
        <v>3.6501404909542214E-2</v>
      </c>
      <c r="AS969">
        <f t="shared" si="258"/>
        <v>-0.29247389338841873</v>
      </c>
      <c r="AT969">
        <f t="shared" si="258"/>
        <v>-0.14844688943615997</v>
      </c>
      <c r="AU969">
        <f t="shared" si="258"/>
        <v>1.13710310784</v>
      </c>
      <c r="AV969">
        <f t="shared" si="258"/>
        <v>0.28365437586594333</v>
      </c>
      <c r="AW969">
        <f t="shared" si="258"/>
        <v>-0.12984243867647999</v>
      </c>
    </row>
    <row r="970" spans="1:49" x14ac:dyDescent="0.25">
      <c r="A970">
        <v>0.7</v>
      </c>
      <c r="B970">
        <v>8.1</v>
      </c>
      <c r="C970">
        <v>22</v>
      </c>
      <c r="D970">
        <v>1.4</v>
      </c>
      <c r="E970">
        <f t="shared" si="263"/>
        <v>0.61643496732026137</v>
      </c>
      <c r="F970" t="str">
        <f t="shared" si="264"/>
        <v/>
      </c>
      <c r="G970">
        <f t="shared" si="261"/>
        <v>5668351.8655749522</v>
      </c>
      <c r="H970">
        <f t="shared" si="262"/>
        <v>9558717.7463887054</v>
      </c>
      <c r="I970">
        <f t="shared" si="265"/>
        <v>0.44452379952348003</v>
      </c>
      <c r="J970">
        <f t="shared" si="266"/>
        <v>9.2544973464540325E-2</v>
      </c>
      <c r="K970">
        <f t="shared" si="260"/>
        <v>5.3671799999999999E-2</v>
      </c>
      <c r="L970">
        <f t="shared" si="260"/>
        <v>-0.18638318084006533</v>
      </c>
      <c r="M970">
        <f t="shared" si="260"/>
        <v>0.60670749999999996</v>
      </c>
      <c r="N970">
        <f t="shared" si="260"/>
        <v>-2.834093707762686E-2</v>
      </c>
      <c r="O970">
        <f t="shared" si="260"/>
        <v>-0.44255547011199986</v>
      </c>
      <c r="P970">
        <f t="shared" si="260"/>
        <v>2.7296478236666828E-2</v>
      </c>
      <c r="Q970">
        <f t="shared" si="260"/>
        <v>-3.3194388639551987E-3</v>
      </c>
      <c r="R970">
        <f t="shared" si="260"/>
        <v>-4.6949698121773022E-3</v>
      </c>
      <c r="S970">
        <f t="shared" si="260"/>
        <v>1.1055394895999999</v>
      </c>
      <c r="T970">
        <f t="shared" si="260"/>
        <v>6.7254513899999993E-2</v>
      </c>
      <c r="U970">
        <f t="shared" si="260"/>
        <v>-0.18722156689599992</v>
      </c>
      <c r="V970">
        <f t="shared" si="260"/>
        <v>0.17574176262881042</v>
      </c>
      <c r="W970">
        <f t="shared" si="260"/>
        <v>-0.15502291118799147</v>
      </c>
      <c r="X970">
        <f t="shared" si="260"/>
        <v>-5.2068109252181277E-2</v>
      </c>
      <c r="Y970">
        <f t="shared" si="260"/>
        <v>-0.14084040599999997</v>
      </c>
      <c r="Z970">
        <f t="shared" si="260"/>
        <v>-0.39124075479999992</v>
      </c>
      <c r="AA970">
        <f t="shared" si="259"/>
        <v>-9.2513899999999996E-2</v>
      </c>
      <c r="AB970">
        <f t="shared" si="259"/>
        <v>-0.24088399999999996</v>
      </c>
      <c r="AC970">
        <f t="shared" si="259"/>
        <v>0.26327788276986269</v>
      </c>
      <c r="AD970">
        <f t="shared" si="259"/>
        <v>-0.1115391859921499</v>
      </c>
      <c r="AE970">
        <f t="shared" si="259"/>
        <v>-0.54763023279999989</v>
      </c>
      <c r="AF970">
        <f t="shared" si="259"/>
        <v>-0.6174268111826795</v>
      </c>
      <c r="AG970">
        <f t="shared" si="259"/>
        <v>0.10782041053683195</v>
      </c>
      <c r="AH970">
        <f t="shared" si="259"/>
        <v>1.6908322199999997E-3</v>
      </c>
      <c r="AI970">
        <f t="shared" si="259"/>
        <v>5.2156137440294934E-3</v>
      </c>
      <c r="AJ970">
        <f t="shared" si="259"/>
        <v>4.5322239088088738E-2</v>
      </c>
      <c r="AK970">
        <f t="shared" si="259"/>
        <v>3.9556544183512877E-4</v>
      </c>
      <c r="AL970">
        <f t="shared" si="259"/>
        <v>7.7401277626930706E-2</v>
      </c>
      <c r="AM970">
        <f t="shared" si="259"/>
        <v>0.89558811999999988</v>
      </c>
      <c r="AN970">
        <f t="shared" si="259"/>
        <v>6.111322528392327E-3</v>
      </c>
      <c r="AO970">
        <f t="shared" si="259"/>
        <v>-1.2643271041708494E-2</v>
      </c>
      <c r="AP970">
        <f t="shared" ref="AP970:AW1001" si="267">AP$4*$A970^AP$1*$D970^AP$2*$E970^AP$3</f>
        <v>-1.1273737003901085E-2</v>
      </c>
      <c r="AQ970">
        <f t="shared" si="267"/>
        <v>-7.7290333715234166E-2</v>
      </c>
      <c r="AR970">
        <f t="shared" si="267"/>
        <v>4.2584972394465917E-2</v>
      </c>
      <c r="AS970">
        <f t="shared" si="267"/>
        <v>-0.39808946600090322</v>
      </c>
      <c r="AT970">
        <f t="shared" si="267"/>
        <v>-0.27501618945695983</v>
      </c>
      <c r="AU970">
        <f t="shared" si="267"/>
        <v>1.8056776203199996</v>
      </c>
      <c r="AV970">
        <f t="shared" si="267"/>
        <v>0.38608512270642276</v>
      </c>
      <c r="AW970">
        <f t="shared" si="267"/>
        <v>-0.32741411753791982</v>
      </c>
    </row>
    <row r="971" spans="1:49" x14ac:dyDescent="0.25">
      <c r="A971">
        <v>0.7</v>
      </c>
      <c r="B971">
        <v>8.1</v>
      </c>
      <c r="C971">
        <v>22</v>
      </c>
      <c r="D971">
        <v>1.6</v>
      </c>
      <c r="E971">
        <f t="shared" si="263"/>
        <v>0.61643496732026137</v>
      </c>
      <c r="F971" t="str">
        <f t="shared" si="264"/>
        <v/>
      </c>
      <c r="G971">
        <f t="shared" si="261"/>
        <v>6684963.1965520084</v>
      </c>
      <c r="H971">
        <f t="shared" si="262"/>
        <v>12666057.159743534</v>
      </c>
      <c r="I971">
        <f t="shared" si="265"/>
        <v>0.52424854883360517</v>
      </c>
      <c r="J971">
        <f t="shared" si="266"/>
        <v>0.12262941064366793</v>
      </c>
      <c r="K971">
        <f t="shared" si="260"/>
        <v>5.3671799999999999E-2</v>
      </c>
      <c r="L971">
        <f t="shared" si="260"/>
        <v>-0.18638318084006533</v>
      </c>
      <c r="M971">
        <f t="shared" si="260"/>
        <v>0.69338</v>
      </c>
      <c r="N971">
        <f t="shared" si="260"/>
        <v>-2.834093707762686E-2</v>
      </c>
      <c r="O971">
        <f t="shared" si="260"/>
        <v>-0.57803163443200001</v>
      </c>
      <c r="P971">
        <f t="shared" si="260"/>
        <v>3.1195975127619235E-2</v>
      </c>
      <c r="Q971">
        <f t="shared" si="260"/>
        <v>-7.3963313037312042E-3</v>
      </c>
      <c r="R971">
        <f t="shared" si="260"/>
        <v>-5.36567978534549E-3</v>
      </c>
      <c r="S971">
        <f t="shared" si="260"/>
        <v>1.4439699456000001</v>
      </c>
      <c r="T971">
        <f t="shared" si="260"/>
        <v>6.7254513899999993E-2</v>
      </c>
      <c r="U971">
        <f t="shared" si="260"/>
        <v>-0.27946776166400006</v>
      </c>
      <c r="V971">
        <f t="shared" si="260"/>
        <v>0.20084772871864051</v>
      </c>
      <c r="W971">
        <f t="shared" si="260"/>
        <v>-0.17716904135770453</v>
      </c>
      <c r="X971">
        <f t="shared" si="260"/>
        <v>-5.2068109252181277E-2</v>
      </c>
      <c r="Y971">
        <f t="shared" si="260"/>
        <v>-0.14084040599999997</v>
      </c>
      <c r="Z971">
        <f t="shared" ref="Z971:AO986" si="268">Z$4*$A971^Z$1*$D971^Z$2*$E971^Z$3</f>
        <v>-0.51100833280000002</v>
      </c>
      <c r="AA971">
        <f t="shared" si="268"/>
        <v>-9.2513899999999996E-2</v>
      </c>
      <c r="AB971">
        <f t="shared" si="268"/>
        <v>-0.31462400000000007</v>
      </c>
      <c r="AC971">
        <f t="shared" si="268"/>
        <v>0.3008890088798431</v>
      </c>
      <c r="AD971">
        <f t="shared" si="268"/>
        <v>-0.1115391859921499</v>
      </c>
      <c r="AE971">
        <f t="shared" si="268"/>
        <v>-0.71527214080000012</v>
      </c>
      <c r="AF971">
        <f t="shared" si="268"/>
        <v>-0.70563064135163389</v>
      </c>
      <c r="AG971">
        <f t="shared" si="268"/>
        <v>0.27456464276684822</v>
      </c>
      <c r="AH971">
        <f t="shared" si="268"/>
        <v>1.9323796799999998E-3</v>
      </c>
      <c r="AI971">
        <f t="shared" si="268"/>
        <v>1.0168693470837068E-2</v>
      </c>
      <c r="AJ971">
        <f t="shared" si="268"/>
        <v>4.5322239088088738E-2</v>
      </c>
      <c r="AK971">
        <f t="shared" si="268"/>
        <v>6.7481718024018679E-4</v>
      </c>
      <c r="AL971">
        <f t="shared" si="268"/>
        <v>8.8458603002206523E-2</v>
      </c>
      <c r="AM971">
        <f t="shared" si="268"/>
        <v>1.02352928</v>
      </c>
      <c r="AN971">
        <f t="shared" si="268"/>
        <v>1.5562480967069166E-2</v>
      </c>
      <c r="AO971">
        <f t="shared" si="268"/>
        <v>-1.2643271041708494E-2</v>
      </c>
      <c r="AP971">
        <f t="shared" si="267"/>
        <v>-1.1273737003901085E-2</v>
      </c>
      <c r="AQ971">
        <f t="shared" si="267"/>
        <v>-0.1009506399545916</v>
      </c>
      <c r="AR971">
        <f t="shared" si="267"/>
        <v>4.866853987938962E-2</v>
      </c>
      <c r="AS971">
        <f t="shared" si="267"/>
        <v>-0.51995358824607785</v>
      </c>
      <c r="AT971">
        <f t="shared" si="267"/>
        <v>-0.46916547772416012</v>
      </c>
      <c r="AU971">
        <f t="shared" si="267"/>
        <v>2.6953555148800006</v>
      </c>
      <c r="AV971">
        <f t="shared" si="267"/>
        <v>0.50427444598389937</v>
      </c>
      <c r="AW971">
        <f t="shared" si="267"/>
        <v>-0.72953995722752041</v>
      </c>
    </row>
    <row r="972" spans="1:49" x14ac:dyDescent="0.25">
      <c r="A972">
        <v>0.7</v>
      </c>
      <c r="B972">
        <v>8.1</v>
      </c>
      <c r="C972">
        <v>22.5</v>
      </c>
      <c r="D972">
        <v>0.4</v>
      </c>
      <c r="E972">
        <f t="shared" si="263"/>
        <v>0.63044485294117647</v>
      </c>
      <c r="F972" t="str">
        <f t="shared" si="264"/>
        <v/>
      </c>
      <c r="G972">
        <f t="shared" si="261"/>
        <v>-1154644.763119556</v>
      </c>
      <c r="H972">
        <f t="shared" si="262"/>
        <v>-319165.94589090359</v>
      </c>
      <c r="I972">
        <f t="shared" si="265"/>
        <v>-9.0549614662944339E-2</v>
      </c>
      <c r="J972">
        <f t="shared" si="266"/>
        <v>-3.0900801526876111E-3</v>
      </c>
      <c r="K972">
        <f t="shared" ref="K972:Z987" si="269">K$4*$A972^K$1*$D972^K$2*$E972^K$3</f>
        <v>5.3671799999999999E-2</v>
      </c>
      <c r="L972">
        <f t="shared" si="269"/>
        <v>-0.1906191622227941</v>
      </c>
      <c r="M972">
        <f t="shared" si="269"/>
        <v>0.173345</v>
      </c>
      <c r="N972">
        <f t="shared" si="269"/>
        <v>-2.9643800404026036E-2</v>
      </c>
      <c r="O972">
        <f t="shared" si="269"/>
        <v>-3.6126977152E-2</v>
      </c>
      <c r="P972">
        <f t="shared" si="269"/>
        <v>8.3429201302600946E-3</v>
      </c>
      <c r="Q972">
        <f t="shared" si="269"/>
        <v>-1.805744947200001E-6</v>
      </c>
      <c r="R972">
        <f t="shared" si="269"/>
        <v>-1.4675878545921956E-3</v>
      </c>
      <c r="S972">
        <f t="shared" si="269"/>
        <v>9.0248121600000009E-2</v>
      </c>
      <c r="T972">
        <f t="shared" si="269"/>
        <v>6.7254513899999993E-2</v>
      </c>
      <c r="U972">
        <f t="shared" si="269"/>
        <v>-4.3666837760000009E-3</v>
      </c>
      <c r="V972">
        <f t="shared" si="269"/>
        <v>5.135311245647059E-2</v>
      </c>
      <c r="W972">
        <f t="shared" si="269"/>
        <v>-4.5298902619867638E-2</v>
      </c>
      <c r="X972">
        <f t="shared" si="269"/>
        <v>-5.4461736175447889E-2</v>
      </c>
      <c r="Y972">
        <f t="shared" si="269"/>
        <v>-0.14084040599999997</v>
      </c>
      <c r="Z972">
        <f t="shared" si="269"/>
        <v>-3.1938020800000001E-2</v>
      </c>
      <c r="AA972">
        <f t="shared" si="268"/>
        <v>-9.2513899999999996E-2</v>
      </c>
      <c r="AB972">
        <f t="shared" si="268"/>
        <v>-1.9664000000000004E-2</v>
      </c>
      <c r="AC972">
        <f t="shared" si="268"/>
        <v>7.6931848861323537E-2</v>
      </c>
      <c r="AD972">
        <f t="shared" si="268"/>
        <v>-0.11666676220769814</v>
      </c>
      <c r="AE972">
        <f t="shared" si="268"/>
        <v>-4.4704508800000008E-2</v>
      </c>
      <c r="AF972">
        <f t="shared" si="268"/>
        <v>-0.18041692534558823</v>
      </c>
      <c r="AG972">
        <f t="shared" si="268"/>
        <v>1.6758095872000014E-5</v>
      </c>
      <c r="AH972">
        <f t="shared" si="268"/>
        <v>4.8309491999999995E-4</v>
      </c>
      <c r="AI972">
        <f t="shared" si="268"/>
        <v>1.0386874252669944E-5</v>
      </c>
      <c r="AJ972">
        <f t="shared" si="268"/>
        <v>4.6352289976454394E-2</v>
      </c>
      <c r="AK972">
        <f t="shared" si="268"/>
        <v>2.8839353114663267E-6</v>
      </c>
      <c r="AL972">
        <f t="shared" si="268"/>
        <v>2.3131285005096622E-2</v>
      </c>
      <c r="AM972">
        <f t="shared" si="268"/>
        <v>0.25588232</v>
      </c>
      <c r="AN972">
        <f t="shared" si="268"/>
        <v>9.714461496777796E-7</v>
      </c>
      <c r="AO972">
        <f t="shared" si="268"/>
        <v>-1.2930618110838234E-2</v>
      </c>
      <c r="AP972">
        <f t="shared" si="267"/>
        <v>-1.2334093844347079E-2</v>
      </c>
      <c r="AQ972">
        <f t="shared" si="267"/>
        <v>-6.5994655832918398E-3</v>
      </c>
      <c r="AR972">
        <f t="shared" si="267"/>
        <v>1.3015709219188406E-2</v>
      </c>
      <c r="AS972">
        <f t="shared" si="267"/>
        <v>-3.3235669703229415E-2</v>
      </c>
      <c r="AT972">
        <f t="shared" si="267"/>
        <v>-1.8326776473600005E-3</v>
      </c>
      <c r="AU972">
        <f t="shared" si="267"/>
        <v>4.2114929920000009E-2</v>
      </c>
      <c r="AV972">
        <f t="shared" si="267"/>
        <v>3.2233451802948114E-2</v>
      </c>
      <c r="AW972">
        <f t="shared" si="267"/>
        <v>-1.781103411200001E-4</v>
      </c>
    </row>
    <row r="973" spans="1:49" x14ac:dyDescent="0.25">
      <c r="A973">
        <v>0.7</v>
      </c>
      <c r="B973">
        <v>8.1</v>
      </c>
      <c r="C973">
        <v>22.5</v>
      </c>
      <c r="D973">
        <v>0.6</v>
      </c>
      <c r="E973">
        <f t="shared" si="263"/>
        <v>0.63044485294117647</v>
      </c>
      <c r="F973" t="str">
        <f t="shared" si="264"/>
        <v/>
      </c>
      <c r="G973">
        <f t="shared" si="261"/>
        <v>254098.4709839944</v>
      </c>
      <c r="H973">
        <f t="shared" si="262"/>
        <v>668708.16165534011</v>
      </c>
      <c r="I973">
        <f t="shared" si="265"/>
        <v>1.9926924166598983E-2</v>
      </c>
      <c r="J973">
        <f t="shared" si="266"/>
        <v>6.4742553047238416E-3</v>
      </c>
      <c r="K973">
        <f t="shared" si="269"/>
        <v>5.3671799999999999E-2</v>
      </c>
      <c r="L973">
        <f t="shared" si="269"/>
        <v>-0.1906191622227941</v>
      </c>
      <c r="M973">
        <f t="shared" si="269"/>
        <v>0.26001749999999996</v>
      </c>
      <c r="N973">
        <f t="shared" si="269"/>
        <v>-2.9643800404026036E-2</v>
      </c>
      <c r="O973">
        <f t="shared" si="269"/>
        <v>-8.128569859199998E-2</v>
      </c>
      <c r="P973">
        <f t="shared" si="269"/>
        <v>1.2514380195390142E-2</v>
      </c>
      <c r="Q973">
        <f t="shared" si="269"/>
        <v>-2.0568563539199999E-5</v>
      </c>
      <c r="R973">
        <f t="shared" si="269"/>
        <v>-2.2013817818882929E-3</v>
      </c>
      <c r="S973">
        <f t="shared" si="269"/>
        <v>0.20305827359999998</v>
      </c>
      <c r="T973">
        <f t="shared" si="269"/>
        <v>6.7254513899999993E-2</v>
      </c>
      <c r="U973">
        <f t="shared" si="269"/>
        <v>-1.4737557743999999E-2</v>
      </c>
      <c r="V973">
        <f t="shared" si="269"/>
        <v>7.7029668684705871E-2</v>
      </c>
      <c r="W973">
        <f t="shared" si="269"/>
        <v>-6.7948353929801461E-2</v>
      </c>
      <c r="X973">
        <f t="shared" si="269"/>
        <v>-5.4461736175447889E-2</v>
      </c>
      <c r="Y973">
        <f t="shared" si="269"/>
        <v>-0.14084040599999997</v>
      </c>
      <c r="Z973">
        <f t="shared" si="269"/>
        <v>-7.1860546799999994E-2</v>
      </c>
      <c r="AA973">
        <f t="shared" si="268"/>
        <v>-9.2513899999999996E-2</v>
      </c>
      <c r="AB973">
        <f t="shared" si="268"/>
        <v>-4.4243999999999999E-2</v>
      </c>
      <c r="AC973">
        <f t="shared" si="268"/>
        <v>0.11539777329198529</v>
      </c>
      <c r="AD973">
        <f t="shared" si="268"/>
        <v>-0.11666676220769814</v>
      </c>
      <c r="AE973">
        <f t="shared" si="268"/>
        <v>-0.10058514479999998</v>
      </c>
      <c r="AF973">
        <f t="shared" si="268"/>
        <v>-0.27062538801838232</v>
      </c>
      <c r="AG973">
        <f t="shared" si="268"/>
        <v>2.86327778688E-4</v>
      </c>
      <c r="AH973">
        <f t="shared" si="268"/>
        <v>7.2464237999999984E-4</v>
      </c>
      <c r="AI973">
        <f t="shared" si="268"/>
        <v>7.8875326356212338E-5</v>
      </c>
      <c r="AJ973">
        <f t="shared" si="268"/>
        <v>4.6352289976454394E-2</v>
      </c>
      <c r="AK973">
        <f t="shared" si="268"/>
        <v>1.4599922514298272E-5</v>
      </c>
      <c r="AL973">
        <f t="shared" si="268"/>
        <v>3.4696927507644935E-2</v>
      </c>
      <c r="AM973">
        <f t="shared" si="268"/>
        <v>0.38382347999999999</v>
      </c>
      <c r="AN973">
        <f t="shared" si="268"/>
        <v>1.6598068198010172E-5</v>
      </c>
      <c r="AO973">
        <f t="shared" si="268"/>
        <v>-1.2930618110838234E-2</v>
      </c>
      <c r="AP973">
        <f t="shared" si="267"/>
        <v>-1.2334093844347079E-2</v>
      </c>
      <c r="AQ973">
        <f t="shared" si="267"/>
        <v>-1.4848797562406639E-2</v>
      </c>
      <c r="AR973">
        <f t="shared" si="267"/>
        <v>1.9523563828782606E-2</v>
      </c>
      <c r="AS973">
        <f t="shared" si="267"/>
        <v>-7.4780256832266162E-2</v>
      </c>
      <c r="AT973">
        <f t="shared" si="267"/>
        <v>-9.277930589759998E-3</v>
      </c>
      <c r="AU973">
        <f t="shared" si="267"/>
        <v>0.14213788848</v>
      </c>
      <c r="AV973">
        <f t="shared" si="267"/>
        <v>7.2525266556633244E-2</v>
      </c>
      <c r="AW973">
        <f t="shared" si="267"/>
        <v>-2.0287881043199998E-3</v>
      </c>
    </row>
    <row r="974" spans="1:49" x14ac:dyDescent="0.25">
      <c r="A974">
        <v>0.7</v>
      </c>
      <c r="B974">
        <v>8.1</v>
      </c>
      <c r="C974">
        <v>22.5</v>
      </c>
      <c r="D974">
        <v>0.8</v>
      </c>
      <c r="E974">
        <f t="shared" si="263"/>
        <v>0.63044485294117647</v>
      </c>
      <c r="F974">
        <f t="shared" si="264"/>
        <v>0.85113702636996069</v>
      </c>
      <c r="G974">
        <f t="shared" si="261"/>
        <v>1678019.6679642282</v>
      </c>
      <c r="H974">
        <f t="shared" si="262"/>
        <v>2075312.4172282268</v>
      </c>
      <c r="I974">
        <f t="shared" si="265"/>
        <v>0.13159375002965293</v>
      </c>
      <c r="J974">
        <f t="shared" si="266"/>
        <v>2.0092625148972278E-2</v>
      </c>
      <c r="K974">
        <f t="shared" si="269"/>
        <v>5.3671799999999999E-2</v>
      </c>
      <c r="L974">
        <f t="shared" si="269"/>
        <v>-0.1906191622227941</v>
      </c>
      <c r="M974">
        <f t="shared" si="269"/>
        <v>0.34669</v>
      </c>
      <c r="N974">
        <f t="shared" si="269"/>
        <v>-2.9643800404026036E-2</v>
      </c>
      <c r="O974">
        <f t="shared" si="269"/>
        <v>-0.144507908608</v>
      </c>
      <c r="P974">
        <f t="shared" si="269"/>
        <v>1.6685840260520189E-2</v>
      </c>
      <c r="Q974">
        <f t="shared" si="269"/>
        <v>-1.1556767662080007E-4</v>
      </c>
      <c r="R974">
        <f t="shared" si="269"/>
        <v>-2.9351757091843913E-3</v>
      </c>
      <c r="S974">
        <f t="shared" si="269"/>
        <v>0.36099248640000003</v>
      </c>
      <c r="T974">
        <f t="shared" si="269"/>
        <v>6.7254513899999993E-2</v>
      </c>
      <c r="U974">
        <f t="shared" si="269"/>
        <v>-3.4933470208000007E-2</v>
      </c>
      <c r="V974">
        <f t="shared" si="269"/>
        <v>0.10270622491294118</v>
      </c>
      <c r="W974">
        <f t="shared" si="269"/>
        <v>-9.0597805239735277E-2</v>
      </c>
      <c r="X974">
        <f t="shared" si="269"/>
        <v>-5.4461736175447889E-2</v>
      </c>
      <c r="Y974">
        <f t="shared" si="269"/>
        <v>-0.14084040599999997</v>
      </c>
      <c r="Z974">
        <f t="shared" si="269"/>
        <v>-0.12775208320000001</v>
      </c>
      <c r="AA974">
        <f t="shared" si="268"/>
        <v>-9.2513899999999996E-2</v>
      </c>
      <c r="AB974">
        <f t="shared" si="268"/>
        <v>-7.8656000000000018E-2</v>
      </c>
      <c r="AC974">
        <f t="shared" si="268"/>
        <v>0.15386369772264707</v>
      </c>
      <c r="AD974">
        <f t="shared" si="268"/>
        <v>-0.11666676220769814</v>
      </c>
      <c r="AE974">
        <f t="shared" si="268"/>
        <v>-0.17881803520000003</v>
      </c>
      <c r="AF974">
        <f t="shared" si="268"/>
        <v>-0.36083385069117646</v>
      </c>
      <c r="AG974">
        <f t="shared" si="268"/>
        <v>2.1450362716160017E-3</v>
      </c>
      <c r="AH974">
        <f t="shared" si="268"/>
        <v>9.661898399999999E-4</v>
      </c>
      <c r="AI974">
        <f t="shared" si="268"/>
        <v>3.3237997608543822E-4</v>
      </c>
      <c r="AJ974">
        <f t="shared" si="268"/>
        <v>4.6352289976454394E-2</v>
      </c>
      <c r="AK974">
        <f t="shared" si="268"/>
        <v>4.6142964983461227E-5</v>
      </c>
      <c r="AL974">
        <f t="shared" si="268"/>
        <v>4.6262570010193245E-2</v>
      </c>
      <c r="AM974">
        <f t="shared" si="268"/>
        <v>0.51176463999999999</v>
      </c>
      <c r="AN974">
        <f t="shared" si="268"/>
        <v>1.2434510715875579E-4</v>
      </c>
      <c r="AO974">
        <f t="shared" si="268"/>
        <v>-1.2930618110838234E-2</v>
      </c>
      <c r="AP974">
        <f t="shared" si="267"/>
        <v>-1.2334093844347079E-2</v>
      </c>
      <c r="AQ974">
        <f t="shared" si="267"/>
        <v>-2.6397862333167359E-2</v>
      </c>
      <c r="AR974">
        <f t="shared" si="267"/>
        <v>2.6031418438376811E-2</v>
      </c>
      <c r="AS974">
        <f t="shared" si="267"/>
        <v>-0.13294267881291766</v>
      </c>
      <c r="AT974">
        <f t="shared" si="267"/>
        <v>-2.9322842357760007E-2</v>
      </c>
      <c r="AU974">
        <f t="shared" si="267"/>
        <v>0.33691943936000007</v>
      </c>
      <c r="AV974">
        <f t="shared" si="267"/>
        <v>0.12893380721179246</v>
      </c>
      <c r="AW974">
        <f t="shared" si="267"/>
        <v>-1.1399061831680006E-2</v>
      </c>
    </row>
    <row r="975" spans="1:49" x14ac:dyDescent="0.25">
      <c r="A975">
        <v>0.7</v>
      </c>
      <c r="B975">
        <v>8.1</v>
      </c>
      <c r="C975">
        <v>22.5</v>
      </c>
      <c r="D975">
        <v>1</v>
      </c>
      <c r="E975">
        <f t="shared" si="263"/>
        <v>0.63044485294117647</v>
      </c>
      <c r="F975" t="str">
        <f t="shared" si="264"/>
        <v/>
      </c>
      <c r="G975">
        <f t="shared" si="261"/>
        <v>3073393.048573555</v>
      </c>
      <c r="H975">
        <f t="shared" si="262"/>
        <v>4023892.7236513291</v>
      </c>
      <c r="I975">
        <f t="shared" si="265"/>
        <v>0.24102179747840904</v>
      </c>
      <c r="J975">
        <f t="shared" si="266"/>
        <v>3.8958263567847158E-2</v>
      </c>
      <c r="K975">
        <f t="shared" si="269"/>
        <v>5.3671799999999999E-2</v>
      </c>
      <c r="L975">
        <f t="shared" si="269"/>
        <v>-0.1906191622227941</v>
      </c>
      <c r="M975">
        <f t="shared" si="269"/>
        <v>0.43336249999999998</v>
      </c>
      <c r="N975">
        <f t="shared" si="269"/>
        <v>-2.9643800404026036E-2</v>
      </c>
      <c r="O975">
        <f t="shared" si="269"/>
        <v>-0.22579360719999997</v>
      </c>
      <c r="P975">
        <f t="shared" si="269"/>
        <v>2.0857300325650238E-2</v>
      </c>
      <c r="Q975">
        <f t="shared" si="269"/>
        <v>-4.408557E-4</v>
      </c>
      <c r="R975">
        <f t="shared" si="269"/>
        <v>-3.6689696364804888E-3</v>
      </c>
      <c r="S975">
        <f t="shared" si="269"/>
        <v>0.56405075999999998</v>
      </c>
      <c r="T975">
        <f t="shared" si="269"/>
        <v>6.7254513899999993E-2</v>
      </c>
      <c r="U975">
        <f t="shared" si="269"/>
        <v>-6.8229433999999992E-2</v>
      </c>
      <c r="V975">
        <f t="shared" si="269"/>
        <v>0.12838278114117646</v>
      </c>
      <c r="W975">
        <f t="shared" si="269"/>
        <v>-0.11324725654966909</v>
      </c>
      <c r="X975">
        <f t="shared" si="269"/>
        <v>-5.4461736175447889E-2</v>
      </c>
      <c r="Y975">
        <f t="shared" si="269"/>
        <v>-0.14084040599999997</v>
      </c>
      <c r="Z975">
        <f t="shared" si="269"/>
        <v>-0.19961262999999999</v>
      </c>
      <c r="AA975">
        <f t="shared" si="268"/>
        <v>-9.2513899999999996E-2</v>
      </c>
      <c r="AB975">
        <f t="shared" si="268"/>
        <v>-0.1229</v>
      </c>
      <c r="AC975">
        <f t="shared" si="268"/>
        <v>0.19232962215330882</v>
      </c>
      <c r="AD975">
        <f t="shared" si="268"/>
        <v>-0.11666676220769814</v>
      </c>
      <c r="AE975">
        <f t="shared" si="268"/>
        <v>-0.27940317999999997</v>
      </c>
      <c r="AF975">
        <f t="shared" si="268"/>
        <v>-0.45104231336397055</v>
      </c>
      <c r="AG975">
        <f t="shared" si="268"/>
        <v>1.0228330000000001E-2</v>
      </c>
      <c r="AH975">
        <f t="shared" si="268"/>
        <v>1.2077372999999998E-3</v>
      </c>
      <c r="AI975">
        <f t="shared" si="268"/>
        <v>1.0143431887372986E-3</v>
      </c>
      <c r="AJ975">
        <f t="shared" si="268"/>
        <v>4.6352289976454394E-2</v>
      </c>
      <c r="AK975">
        <f t="shared" si="268"/>
        <v>1.1265372310415334E-4</v>
      </c>
      <c r="AL975">
        <f t="shared" si="268"/>
        <v>5.7828212512741554E-2</v>
      </c>
      <c r="AM975">
        <f t="shared" si="268"/>
        <v>0.63970579999999999</v>
      </c>
      <c r="AN975">
        <f t="shared" si="268"/>
        <v>5.929236753404412E-4</v>
      </c>
      <c r="AO975">
        <f t="shared" si="268"/>
        <v>-1.2930618110838234E-2</v>
      </c>
      <c r="AP975">
        <f t="shared" si="267"/>
        <v>-1.2334093844347079E-2</v>
      </c>
      <c r="AQ975">
        <f t="shared" si="267"/>
        <v>-4.1246659895573995E-2</v>
      </c>
      <c r="AR975">
        <f t="shared" si="267"/>
        <v>3.253927304797101E-2</v>
      </c>
      <c r="AS975">
        <f t="shared" si="267"/>
        <v>-0.20772293564518379</v>
      </c>
      <c r="AT975">
        <f t="shared" si="267"/>
        <v>-7.1588970599999982E-2</v>
      </c>
      <c r="AU975">
        <f t="shared" si="267"/>
        <v>0.65804578000000002</v>
      </c>
      <c r="AV975">
        <f t="shared" si="267"/>
        <v>0.20145907376842567</v>
      </c>
      <c r="AW975">
        <f t="shared" si="267"/>
        <v>-4.3483969999999997E-2</v>
      </c>
    </row>
    <row r="976" spans="1:49" x14ac:dyDescent="0.25">
      <c r="A976">
        <v>0.7</v>
      </c>
      <c r="B976">
        <v>8.1</v>
      </c>
      <c r="C976">
        <v>22.5</v>
      </c>
      <c r="D976">
        <v>1.2</v>
      </c>
      <c r="E976">
        <f t="shared" si="263"/>
        <v>0.63044485294117647</v>
      </c>
      <c r="F976" t="str">
        <f t="shared" si="264"/>
        <v/>
      </c>
      <c r="G976">
        <f t="shared" si="261"/>
        <v>4394377.3213164769</v>
      </c>
      <c r="H976">
        <f t="shared" si="262"/>
        <v>6523655.8496269956</v>
      </c>
      <c r="I976">
        <f t="shared" si="265"/>
        <v>0.34461609824803546</v>
      </c>
      <c r="J976">
        <f t="shared" si="266"/>
        <v>6.3160308057387107E-2</v>
      </c>
      <c r="K976">
        <f t="shared" si="269"/>
        <v>5.3671799999999999E-2</v>
      </c>
      <c r="L976">
        <f t="shared" si="269"/>
        <v>-0.1906191622227941</v>
      </c>
      <c r="M976">
        <f t="shared" si="269"/>
        <v>0.52003499999999991</v>
      </c>
      <c r="N976">
        <f t="shared" si="269"/>
        <v>-2.9643800404026036E-2</v>
      </c>
      <c r="O976">
        <f t="shared" si="269"/>
        <v>-0.32514279436799992</v>
      </c>
      <c r="P976">
        <f t="shared" si="269"/>
        <v>2.5028760390780284E-2</v>
      </c>
      <c r="Q976">
        <f t="shared" si="269"/>
        <v>-1.3163880665087999E-3</v>
      </c>
      <c r="R976">
        <f t="shared" si="269"/>
        <v>-4.4027635637765858E-3</v>
      </c>
      <c r="S976">
        <f t="shared" si="269"/>
        <v>0.81223309439999991</v>
      </c>
      <c r="T976">
        <f t="shared" si="269"/>
        <v>6.7254513899999993E-2</v>
      </c>
      <c r="U976">
        <f t="shared" si="269"/>
        <v>-0.11790046195199999</v>
      </c>
      <c r="V976">
        <f t="shared" si="269"/>
        <v>0.15405933736941174</v>
      </c>
      <c r="W976">
        <f t="shared" si="269"/>
        <v>-0.13589670785960292</v>
      </c>
      <c r="X976">
        <f t="shared" si="269"/>
        <v>-5.4461736175447889E-2</v>
      </c>
      <c r="Y976">
        <f t="shared" si="269"/>
        <v>-0.14084040599999997</v>
      </c>
      <c r="Z976">
        <f t="shared" si="269"/>
        <v>-0.28744218719999998</v>
      </c>
      <c r="AA976">
        <f t="shared" si="268"/>
        <v>-9.2513899999999996E-2</v>
      </c>
      <c r="AB976">
        <f t="shared" si="268"/>
        <v>-0.17697599999999999</v>
      </c>
      <c r="AC976">
        <f t="shared" si="268"/>
        <v>0.23079554658397058</v>
      </c>
      <c r="AD976">
        <f t="shared" si="268"/>
        <v>-0.11666676220769814</v>
      </c>
      <c r="AE976">
        <f t="shared" si="268"/>
        <v>-0.40234057919999994</v>
      </c>
      <c r="AF976">
        <f t="shared" si="268"/>
        <v>-0.54125077603676464</v>
      </c>
      <c r="AG976">
        <f t="shared" si="268"/>
        <v>3.6649955672064E-2</v>
      </c>
      <c r="AH976">
        <f t="shared" si="268"/>
        <v>1.4492847599999997E-3</v>
      </c>
      <c r="AI976">
        <f t="shared" si="268"/>
        <v>2.5240104433987948E-3</v>
      </c>
      <c r="AJ976">
        <f t="shared" si="268"/>
        <v>4.6352289976454394E-2</v>
      </c>
      <c r="AK976">
        <f t="shared" si="268"/>
        <v>2.3359876022877236E-4</v>
      </c>
      <c r="AL976">
        <f t="shared" si="268"/>
        <v>6.9393855015289871E-2</v>
      </c>
      <c r="AM976">
        <f t="shared" si="268"/>
        <v>0.76764695999999999</v>
      </c>
      <c r="AN976">
        <f t="shared" si="268"/>
        <v>2.1245527293453021E-3</v>
      </c>
      <c r="AO976">
        <f t="shared" si="268"/>
        <v>-1.2930618110838234E-2</v>
      </c>
      <c r="AP976">
        <f t="shared" si="267"/>
        <v>-1.2334093844347079E-2</v>
      </c>
      <c r="AQ976">
        <f t="shared" si="267"/>
        <v>-5.9395190249626556E-2</v>
      </c>
      <c r="AR976">
        <f t="shared" si="267"/>
        <v>3.9047127657565212E-2</v>
      </c>
      <c r="AS976">
        <f t="shared" si="267"/>
        <v>-0.29912102732906465</v>
      </c>
      <c r="AT976">
        <f t="shared" si="267"/>
        <v>-0.14844688943615997</v>
      </c>
      <c r="AU976">
        <f t="shared" si="267"/>
        <v>1.13710310784</v>
      </c>
      <c r="AV976">
        <f t="shared" si="267"/>
        <v>0.29010106622653298</v>
      </c>
      <c r="AW976">
        <f t="shared" si="267"/>
        <v>-0.12984243867647999</v>
      </c>
    </row>
    <row r="977" spans="1:49" x14ac:dyDescent="0.25">
      <c r="A977">
        <v>0.7</v>
      </c>
      <c r="B977">
        <v>8.1</v>
      </c>
      <c r="C977">
        <v>22.5</v>
      </c>
      <c r="D977">
        <v>1.4</v>
      </c>
      <c r="E977">
        <f t="shared" si="263"/>
        <v>0.63044485294117647</v>
      </c>
      <c r="F977" t="str">
        <f t="shared" si="264"/>
        <v/>
      </c>
      <c r="G977">
        <f t="shared" si="261"/>
        <v>5591849.9920272622</v>
      </c>
      <c r="H977">
        <f t="shared" si="262"/>
        <v>9451547.7183816936</v>
      </c>
      <c r="I977">
        <f t="shared" si="265"/>
        <v>0.43852436541872469</v>
      </c>
      <c r="J977">
        <f t="shared" si="266"/>
        <v>9.1507381638811419E-2</v>
      </c>
      <c r="K977">
        <f t="shared" si="269"/>
        <v>5.3671799999999999E-2</v>
      </c>
      <c r="L977">
        <f t="shared" si="269"/>
        <v>-0.1906191622227941</v>
      </c>
      <c r="M977">
        <f t="shared" si="269"/>
        <v>0.60670749999999996</v>
      </c>
      <c r="N977">
        <f t="shared" si="269"/>
        <v>-2.9643800404026036E-2</v>
      </c>
      <c r="O977">
        <f t="shared" si="269"/>
        <v>-0.44255547011199986</v>
      </c>
      <c r="P977">
        <f t="shared" si="269"/>
        <v>2.9200220455910329E-2</v>
      </c>
      <c r="Q977">
        <f t="shared" si="269"/>
        <v>-3.3194388639551987E-3</v>
      </c>
      <c r="R977">
        <f t="shared" si="269"/>
        <v>-5.1365574910726833E-3</v>
      </c>
      <c r="S977">
        <f t="shared" si="269"/>
        <v>1.1055394895999999</v>
      </c>
      <c r="T977">
        <f t="shared" si="269"/>
        <v>6.7254513899999993E-2</v>
      </c>
      <c r="U977">
        <f t="shared" si="269"/>
        <v>-0.18722156689599992</v>
      </c>
      <c r="V977">
        <f t="shared" si="269"/>
        <v>0.17973589359764705</v>
      </c>
      <c r="W977">
        <f t="shared" si="269"/>
        <v>-0.15854615916953674</v>
      </c>
      <c r="X977">
        <f t="shared" si="269"/>
        <v>-5.4461736175447889E-2</v>
      </c>
      <c r="Y977">
        <f t="shared" si="269"/>
        <v>-0.14084040599999997</v>
      </c>
      <c r="Z977">
        <f t="shared" si="269"/>
        <v>-0.39124075479999992</v>
      </c>
      <c r="AA977">
        <f t="shared" si="268"/>
        <v>-9.2513899999999996E-2</v>
      </c>
      <c r="AB977">
        <f t="shared" si="268"/>
        <v>-0.24088399999999996</v>
      </c>
      <c r="AC977">
        <f t="shared" si="268"/>
        <v>0.26926147101463233</v>
      </c>
      <c r="AD977">
        <f t="shared" si="268"/>
        <v>-0.11666676220769814</v>
      </c>
      <c r="AE977">
        <f t="shared" si="268"/>
        <v>-0.54763023279999989</v>
      </c>
      <c r="AF977">
        <f t="shared" si="268"/>
        <v>-0.63145923870955867</v>
      </c>
      <c r="AG977">
        <f t="shared" si="268"/>
        <v>0.10782041053683195</v>
      </c>
      <c r="AH977">
        <f t="shared" si="268"/>
        <v>1.6908322199999997E-3</v>
      </c>
      <c r="AI977">
        <f t="shared" si="268"/>
        <v>5.455381111394487E-3</v>
      </c>
      <c r="AJ977">
        <f t="shared" si="268"/>
        <v>4.6352289976454394E-2</v>
      </c>
      <c r="AK977">
        <f t="shared" si="268"/>
        <v>4.3277054267691536E-4</v>
      </c>
      <c r="AL977">
        <f t="shared" si="268"/>
        <v>8.095949751783818E-2</v>
      </c>
      <c r="AM977">
        <f t="shared" si="268"/>
        <v>0.89558811999999988</v>
      </c>
      <c r="AN977">
        <f t="shared" si="268"/>
        <v>6.2502162222194254E-3</v>
      </c>
      <c r="AO977">
        <f t="shared" si="268"/>
        <v>-1.2930618110838234E-2</v>
      </c>
      <c r="AP977">
        <f t="shared" si="267"/>
        <v>-1.2334093844347079E-2</v>
      </c>
      <c r="AQ977">
        <f t="shared" si="267"/>
        <v>-8.0843453395325018E-2</v>
      </c>
      <c r="AR977">
        <f t="shared" si="267"/>
        <v>4.555498226715942E-2</v>
      </c>
      <c r="AS977">
        <f t="shared" si="267"/>
        <v>-0.40713695386456017</v>
      </c>
      <c r="AT977">
        <f t="shared" si="267"/>
        <v>-0.27501618945695983</v>
      </c>
      <c r="AU977">
        <f t="shared" si="267"/>
        <v>1.8056776203199996</v>
      </c>
      <c r="AV977">
        <f t="shared" si="267"/>
        <v>0.39485978458611426</v>
      </c>
      <c r="AW977">
        <f t="shared" si="267"/>
        <v>-0.32741411753791982</v>
      </c>
    </row>
    <row r="978" spans="1:49" x14ac:dyDescent="0.25">
      <c r="A978">
        <v>0.7</v>
      </c>
      <c r="B978">
        <v>8.1</v>
      </c>
      <c r="C978">
        <v>22.5</v>
      </c>
      <c r="D978">
        <v>1.6</v>
      </c>
      <c r="E978">
        <f t="shared" si="263"/>
        <v>0.63044485294117647</v>
      </c>
      <c r="F978" t="str">
        <f t="shared" si="264"/>
        <v/>
      </c>
      <c r="G978">
        <f t="shared" si="261"/>
        <v>6611982.631131541</v>
      </c>
      <c r="H978">
        <f t="shared" si="262"/>
        <v>12549388.057820654</v>
      </c>
      <c r="I978">
        <f t="shared" si="265"/>
        <v>0.51852526294708456</v>
      </c>
      <c r="J978">
        <f t="shared" si="266"/>
        <v>0.12149985130024406</v>
      </c>
      <c r="K978">
        <f t="shared" si="269"/>
        <v>5.3671799999999999E-2</v>
      </c>
      <c r="L978">
        <f t="shared" si="269"/>
        <v>-0.1906191622227941</v>
      </c>
      <c r="M978">
        <f t="shared" si="269"/>
        <v>0.69338</v>
      </c>
      <c r="N978">
        <f t="shared" si="269"/>
        <v>-2.9643800404026036E-2</v>
      </c>
      <c r="O978">
        <f t="shared" si="269"/>
        <v>-0.57803163443200001</v>
      </c>
      <c r="P978">
        <f t="shared" si="269"/>
        <v>3.3371680521040378E-2</v>
      </c>
      <c r="Q978">
        <f t="shared" si="269"/>
        <v>-7.3963313037312042E-3</v>
      </c>
      <c r="R978">
        <f t="shared" si="269"/>
        <v>-5.8703514183687825E-3</v>
      </c>
      <c r="S978">
        <f t="shared" si="269"/>
        <v>1.4439699456000001</v>
      </c>
      <c r="T978">
        <f t="shared" si="269"/>
        <v>6.7254513899999993E-2</v>
      </c>
      <c r="U978">
        <f t="shared" si="269"/>
        <v>-0.27946776166400006</v>
      </c>
      <c r="V978">
        <f t="shared" si="269"/>
        <v>0.20541244982588236</v>
      </c>
      <c r="W978">
        <f t="shared" si="269"/>
        <v>-0.18119561047947055</v>
      </c>
      <c r="X978">
        <f t="shared" si="269"/>
        <v>-5.4461736175447889E-2</v>
      </c>
      <c r="Y978">
        <f t="shared" si="269"/>
        <v>-0.14084040599999997</v>
      </c>
      <c r="Z978">
        <f t="shared" si="269"/>
        <v>-0.51100833280000002</v>
      </c>
      <c r="AA978">
        <f t="shared" si="268"/>
        <v>-9.2513899999999996E-2</v>
      </c>
      <c r="AB978">
        <f t="shared" si="268"/>
        <v>-0.31462400000000007</v>
      </c>
      <c r="AC978">
        <f t="shared" si="268"/>
        <v>0.30772739544529415</v>
      </c>
      <c r="AD978">
        <f t="shared" si="268"/>
        <v>-0.11666676220769814</v>
      </c>
      <c r="AE978">
        <f t="shared" si="268"/>
        <v>-0.71527214080000012</v>
      </c>
      <c r="AF978">
        <f t="shared" si="268"/>
        <v>-0.72166770138235292</v>
      </c>
      <c r="AG978">
        <f t="shared" si="268"/>
        <v>0.27456464276684822</v>
      </c>
      <c r="AH978">
        <f t="shared" si="268"/>
        <v>1.9323796799999998E-3</v>
      </c>
      <c r="AI978">
        <f t="shared" si="268"/>
        <v>1.0636159234734023E-2</v>
      </c>
      <c r="AJ978">
        <f t="shared" si="268"/>
        <v>4.6352289976454394E-2</v>
      </c>
      <c r="AK978">
        <f t="shared" si="268"/>
        <v>7.3828743973537963E-4</v>
      </c>
      <c r="AL978">
        <f t="shared" si="268"/>
        <v>9.252514002038649E-2</v>
      </c>
      <c r="AM978">
        <f t="shared" si="268"/>
        <v>1.02352928</v>
      </c>
      <c r="AN978">
        <f t="shared" si="268"/>
        <v>1.5916173716320741E-2</v>
      </c>
      <c r="AO978">
        <f t="shared" si="268"/>
        <v>-1.2930618110838234E-2</v>
      </c>
      <c r="AP978">
        <f t="shared" si="267"/>
        <v>-1.2334093844347079E-2</v>
      </c>
      <c r="AQ978">
        <f t="shared" si="267"/>
        <v>-0.10559144933266944</v>
      </c>
      <c r="AR978">
        <f t="shared" si="267"/>
        <v>5.2062836876753622E-2</v>
      </c>
      <c r="AS978">
        <f t="shared" si="267"/>
        <v>-0.53177071525167063</v>
      </c>
      <c r="AT978">
        <f t="shared" si="267"/>
        <v>-0.46916547772416012</v>
      </c>
      <c r="AU978">
        <f t="shared" si="267"/>
        <v>2.6953555148800006</v>
      </c>
      <c r="AV978">
        <f t="shared" si="267"/>
        <v>0.51573522884716982</v>
      </c>
      <c r="AW978">
        <f t="shared" si="267"/>
        <v>-0.72953995722752041</v>
      </c>
    </row>
    <row r="979" spans="1:49" x14ac:dyDescent="0.25">
      <c r="A979">
        <v>0.7</v>
      </c>
      <c r="B979">
        <v>8.1</v>
      </c>
      <c r="C979">
        <v>23</v>
      </c>
      <c r="D979">
        <v>0.4</v>
      </c>
      <c r="E979">
        <f t="shared" si="263"/>
        <v>0.64445473856209157</v>
      </c>
      <c r="F979" t="str">
        <f t="shared" si="264"/>
        <v/>
      </c>
      <c r="G979">
        <f t="shared" si="261"/>
        <v>-1249608.1021878333</v>
      </c>
      <c r="H979">
        <f t="shared" si="262"/>
        <v>-384491.92634677741</v>
      </c>
      <c r="I979">
        <f t="shared" si="265"/>
        <v>-9.7996834824846807E-2</v>
      </c>
      <c r="J979">
        <f t="shared" si="266"/>
        <v>-3.7225489929897486E-3</v>
      </c>
      <c r="K979">
        <f t="shared" si="269"/>
        <v>5.3671799999999999E-2</v>
      </c>
      <c r="L979">
        <f t="shared" si="269"/>
        <v>-0.19485514360552289</v>
      </c>
      <c r="M979">
        <f t="shared" si="269"/>
        <v>0.173345</v>
      </c>
      <c r="N979">
        <f t="shared" si="269"/>
        <v>-3.0975941557984742E-2</v>
      </c>
      <c r="O979">
        <f t="shared" si="269"/>
        <v>-3.6126977152E-2</v>
      </c>
      <c r="P979">
        <f t="shared" si="269"/>
        <v>8.9115662419643003E-3</v>
      </c>
      <c r="Q979">
        <f t="shared" si="269"/>
        <v>-1.805744947200001E-6</v>
      </c>
      <c r="R979">
        <f t="shared" si="269"/>
        <v>-1.6024532955515212E-3</v>
      </c>
      <c r="S979">
        <f t="shared" si="269"/>
        <v>9.0248121600000009E-2</v>
      </c>
      <c r="T979">
        <f t="shared" si="269"/>
        <v>6.7254513899999993E-2</v>
      </c>
      <c r="U979">
        <f t="shared" si="269"/>
        <v>-4.3666837760000009E-3</v>
      </c>
      <c r="V979">
        <f t="shared" si="269"/>
        <v>5.2494292733281052E-2</v>
      </c>
      <c r="W979">
        <f t="shared" si="269"/>
        <v>-4.6305544900309151E-2</v>
      </c>
      <c r="X979">
        <f t="shared" si="269"/>
        <v>-5.6909152467776669E-2</v>
      </c>
      <c r="Y979">
        <f t="shared" si="269"/>
        <v>-0.14084040599999997</v>
      </c>
      <c r="Z979">
        <f t="shared" si="269"/>
        <v>-3.1938020800000001E-2</v>
      </c>
      <c r="AA979">
        <f t="shared" si="268"/>
        <v>-9.2513899999999996E-2</v>
      </c>
      <c r="AB979">
        <f t="shared" si="268"/>
        <v>-1.9664000000000004E-2</v>
      </c>
      <c r="AC979">
        <f t="shared" si="268"/>
        <v>7.8641445502686286E-2</v>
      </c>
      <c r="AD979">
        <f t="shared" si="268"/>
        <v>-0.12190956485505645</v>
      </c>
      <c r="AE979">
        <f t="shared" si="268"/>
        <v>-4.4704508800000008E-2</v>
      </c>
      <c r="AF979">
        <f t="shared" si="268"/>
        <v>-0.18442619035326799</v>
      </c>
      <c r="AG979">
        <f t="shared" si="268"/>
        <v>1.6758095872000014E-5</v>
      </c>
      <c r="AH979">
        <f t="shared" si="268"/>
        <v>4.8309491999999995E-4</v>
      </c>
      <c r="AI979">
        <f t="shared" si="268"/>
        <v>1.0853642428962769E-5</v>
      </c>
      <c r="AJ979">
        <f t="shared" si="268"/>
        <v>4.7382340864820058E-2</v>
      </c>
      <c r="AK979">
        <f t="shared" si="268"/>
        <v>3.1489574062336296E-6</v>
      </c>
      <c r="AL979">
        <f t="shared" si="268"/>
        <v>2.4170764973226896E-2</v>
      </c>
      <c r="AM979">
        <f t="shared" si="268"/>
        <v>0.25588232</v>
      </c>
      <c r="AN979">
        <f t="shared" si="268"/>
        <v>9.9303384189284144E-7</v>
      </c>
      <c r="AO979">
        <f t="shared" si="268"/>
        <v>-1.3217965179967974E-2</v>
      </c>
      <c r="AP979">
        <f t="shared" si="267"/>
        <v>-1.3467547626992206E-2</v>
      </c>
      <c r="AQ979">
        <f t="shared" si="267"/>
        <v>-6.8960341601212527E-3</v>
      </c>
      <c r="AR979">
        <f t="shared" si="267"/>
        <v>1.3902848532882558E-2</v>
      </c>
      <c r="AS979">
        <f t="shared" si="267"/>
        <v>-3.3974240141078964E-2</v>
      </c>
      <c r="AT979">
        <f t="shared" si="267"/>
        <v>-1.8326776473600005E-3</v>
      </c>
      <c r="AU979">
        <f t="shared" si="267"/>
        <v>4.2114929920000009E-2</v>
      </c>
      <c r="AV979">
        <f t="shared" si="267"/>
        <v>3.2949750731902518E-2</v>
      </c>
      <c r="AW979">
        <f t="shared" si="267"/>
        <v>-1.781103411200001E-4</v>
      </c>
    </row>
    <row r="980" spans="1:49" x14ac:dyDescent="0.25">
      <c r="A980">
        <v>0.7</v>
      </c>
      <c r="B980">
        <v>8.1</v>
      </c>
      <c r="C980">
        <v>23</v>
      </c>
      <c r="D980">
        <v>0.6</v>
      </c>
      <c r="E980">
        <f t="shared" si="263"/>
        <v>0.64445473856209157</v>
      </c>
      <c r="F980" t="str">
        <f t="shared" si="264"/>
        <v/>
      </c>
      <c r="G980">
        <f t="shared" si="261"/>
        <v>162758.59389956339</v>
      </c>
      <c r="H980">
        <f t="shared" si="262"/>
        <v>597385.60126797727</v>
      </c>
      <c r="I980">
        <f t="shared" si="265"/>
        <v>1.2763863338253509E-2</v>
      </c>
      <c r="J980">
        <f t="shared" si="266"/>
        <v>5.7837291658005248E-3</v>
      </c>
      <c r="K980">
        <f t="shared" si="269"/>
        <v>5.3671799999999999E-2</v>
      </c>
      <c r="L980">
        <f t="shared" si="269"/>
        <v>-0.19485514360552289</v>
      </c>
      <c r="M980">
        <f t="shared" si="269"/>
        <v>0.26001749999999996</v>
      </c>
      <c r="N980">
        <f t="shared" si="269"/>
        <v>-3.0975941557984742E-2</v>
      </c>
      <c r="O980">
        <f t="shared" si="269"/>
        <v>-8.128569859199998E-2</v>
      </c>
      <c r="P980">
        <f t="shared" si="269"/>
        <v>1.3367349362946451E-2</v>
      </c>
      <c r="Q980">
        <f t="shared" si="269"/>
        <v>-2.0568563539199999E-5</v>
      </c>
      <c r="R980">
        <f t="shared" si="269"/>
        <v>-2.4036799433272815E-3</v>
      </c>
      <c r="S980">
        <f t="shared" si="269"/>
        <v>0.20305827359999998</v>
      </c>
      <c r="T980">
        <f t="shared" si="269"/>
        <v>6.7254513899999993E-2</v>
      </c>
      <c r="U980">
        <f t="shared" si="269"/>
        <v>-1.4737557743999999E-2</v>
      </c>
      <c r="V980">
        <f t="shared" si="269"/>
        <v>7.8741439099921567E-2</v>
      </c>
      <c r="W980">
        <f t="shared" si="269"/>
        <v>-6.9458317350463719E-2</v>
      </c>
      <c r="X980">
        <f t="shared" si="269"/>
        <v>-5.6909152467776669E-2</v>
      </c>
      <c r="Y980">
        <f t="shared" si="269"/>
        <v>-0.14084040599999997</v>
      </c>
      <c r="Z980">
        <f t="shared" si="269"/>
        <v>-7.1860546799999994E-2</v>
      </c>
      <c r="AA980">
        <f t="shared" si="268"/>
        <v>-9.2513899999999996E-2</v>
      </c>
      <c r="AB980">
        <f t="shared" si="268"/>
        <v>-4.4243999999999999E-2</v>
      </c>
      <c r="AC980">
        <f t="shared" si="268"/>
        <v>0.11796216825402941</v>
      </c>
      <c r="AD980">
        <f t="shared" si="268"/>
        <v>-0.12190956485505645</v>
      </c>
      <c r="AE980">
        <f t="shared" si="268"/>
        <v>-0.10058514479999998</v>
      </c>
      <c r="AF980">
        <f t="shared" si="268"/>
        <v>-0.27663928552990197</v>
      </c>
      <c r="AG980">
        <f t="shared" si="268"/>
        <v>2.86327778688E-4</v>
      </c>
      <c r="AH980">
        <f t="shared" si="268"/>
        <v>7.2464237999999984E-4</v>
      </c>
      <c r="AI980">
        <f t="shared" si="268"/>
        <v>8.2419847194935975E-5</v>
      </c>
      <c r="AJ980">
        <f t="shared" si="268"/>
        <v>4.7382340864820058E-2</v>
      </c>
      <c r="AK980">
        <f t="shared" si="268"/>
        <v>1.5941596869057744E-5</v>
      </c>
      <c r="AL980">
        <f t="shared" si="268"/>
        <v>3.6256147459840342E-2</v>
      </c>
      <c r="AM980">
        <f t="shared" si="268"/>
        <v>0.38382347999999999</v>
      </c>
      <c r="AN980">
        <f t="shared" si="268"/>
        <v>1.6966914157965956E-5</v>
      </c>
      <c r="AO980">
        <f t="shared" si="268"/>
        <v>-1.3217965179967974E-2</v>
      </c>
      <c r="AP980">
        <f t="shared" si="267"/>
        <v>-1.3467547626992206E-2</v>
      </c>
      <c r="AQ980">
        <f t="shared" si="267"/>
        <v>-1.5516076860272817E-2</v>
      </c>
      <c r="AR980">
        <f t="shared" si="267"/>
        <v>2.0854272799323836E-2</v>
      </c>
      <c r="AS980">
        <f t="shared" si="267"/>
        <v>-7.6442040317427642E-2</v>
      </c>
      <c r="AT980">
        <f t="shared" si="267"/>
        <v>-9.277930589759998E-3</v>
      </c>
      <c r="AU980">
        <f t="shared" si="267"/>
        <v>0.14213788848</v>
      </c>
      <c r="AV980">
        <f t="shared" si="267"/>
        <v>7.4136939146780656E-2</v>
      </c>
      <c r="AW980">
        <f t="shared" si="267"/>
        <v>-2.0287881043199998E-3</v>
      </c>
    </row>
    <row r="981" spans="1:49" x14ac:dyDescent="0.25">
      <c r="A981">
        <v>0.7</v>
      </c>
      <c r="B981">
        <v>8.1</v>
      </c>
      <c r="C981">
        <v>23</v>
      </c>
      <c r="D981">
        <v>0.8</v>
      </c>
      <c r="E981">
        <f t="shared" si="263"/>
        <v>0.64445473856209157</v>
      </c>
      <c r="F981">
        <f t="shared" si="264"/>
        <v>0.85949926553728018</v>
      </c>
      <c r="G981">
        <f t="shared" si="261"/>
        <v>1590303.2528636421</v>
      </c>
      <c r="H981">
        <f t="shared" si="262"/>
        <v>1996472.5103797184</v>
      </c>
      <c r="I981">
        <f t="shared" si="265"/>
        <v>0.12471484853486434</v>
      </c>
      <c r="J981">
        <f t="shared" si="266"/>
        <v>1.9329318052683283E-2</v>
      </c>
      <c r="K981">
        <f t="shared" si="269"/>
        <v>5.3671799999999999E-2</v>
      </c>
      <c r="L981">
        <f t="shared" si="269"/>
        <v>-0.19485514360552289</v>
      </c>
      <c r="M981">
        <f t="shared" si="269"/>
        <v>0.34669</v>
      </c>
      <c r="N981">
        <f t="shared" si="269"/>
        <v>-3.0975941557984742E-2</v>
      </c>
      <c r="O981">
        <f t="shared" si="269"/>
        <v>-0.144507908608</v>
      </c>
      <c r="P981">
        <f t="shared" si="269"/>
        <v>1.7823132483928601E-2</v>
      </c>
      <c r="Q981">
        <f t="shared" si="269"/>
        <v>-1.1556767662080007E-4</v>
      </c>
      <c r="R981">
        <f t="shared" si="269"/>
        <v>-3.2049065911030424E-3</v>
      </c>
      <c r="S981">
        <f t="shared" si="269"/>
        <v>0.36099248640000003</v>
      </c>
      <c r="T981">
        <f t="shared" si="269"/>
        <v>6.7254513899999993E-2</v>
      </c>
      <c r="U981">
        <f t="shared" si="269"/>
        <v>-3.4933470208000007E-2</v>
      </c>
      <c r="V981">
        <f t="shared" si="269"/>
        <v>0.1049885854665621</v>
      </c>
      <c r="W981">
        <f t="shared" si="269"/>
        <v>-9.2611089800618301E-2</v>
      </c>
      <c r="X981">
        <f t="shared" si="269"/>
        <v>-5.6909152467776669E-2</v>
      </c>
      <c r="Y981">
        <f t="shared" si="269"/>
        <v>-0.14084040599999997</v>
      </c>
      <c r="Z981">
        <f t="shared" si="269"/>
        <v>-0.12775208320000001</v>
      </c>
      <c r="AA981">
        <f t="shared" si="268"/>
        <v>-9.2513899999999996E-2</v>
      </c>
      <c r="AB981">
        <f t="shared" si="268"/>
        <v>-7.8656000000000018E-2</v>
      </c>
      <c r="AC981">
        <f t="shared" si="268"/>
        <v>0.15728289100537257</v>
      </c>
      <c r="AD981">
        <f t="shared" si="268"/>
        <v>-0.12190956485505645</v>
      </c>
      <c r="AE981">
        <f t="shared" si="268"/>
        <v>-0.17881803520000003</v>
      </c>
      <c r="AF981">
        <f t="shared" si="268"/>
        <v>-0.36885238070653598</v>
      </c>
      <c r="AG981">
        <f t="shared" si="268"/>
        <v>2.1450362716160017E-3</v>
      </c>
      <c r="AH981">
        <f t="shared" si="268"/>
        <v>9.661898399999999E-4</v>
      </c>
      <c r="AI981">
        <f t="shared" si="268"/>
        <v>3.473165577268086E-4</v>
      </c>
      <c r="AJ981">
        <f t="shared" si="268"/>
        <v>4.7382340864820058E-2</v>
      </c>
      <c r="AK981">
        <f t="shared" si="268"/>
        <v>5.0383318499738074E-5</v>
      </c>
      <c r="AL981">
        <f t="shared" si="268"/>
        <v>4.8341529946453791E-2</v>
      </c>
      <c r="AM981">
        <f t="shared" si="268"/>
        <v>0.51176463999999999</v>
      </c>
      <c r="AN981">
        <f t="shared" si="268"/>
        <v>1.271083317622837E-4</v>
      </c>
      <c r="AO981">
        <f t="shared" si="268"/>
        <v>-1.3217965179967974E-2</v>
      </c>
      <c r="AP981">
        <f t="shared" si="267"/>
        <v>-1.3467547626992206E-2</v>
      </c>
      <c r="AQ981">
        <f t="shared" si="267"/>
        <v>-2.7584136640485011E-2</v>
      </c>
      <c r="AR981">
        <f t="shared" si="267"/>
        <v>2.7805697065765116E-2</v>
      </c>
      <c r="AS981">
        <f t="shared" si="267"/>
        <v>-0.13589696056431586</v>
      </c>
      <c r="AT981">
        <f t="shared" si="267"/>
        <v>-2.9322842357760007E-2</v>
      </c>
      <c r="AU981">
        <f t="shared" si="267"/>
        <v>0.33691943936000007</v>
      </c>
      <c r="AV981">
        <f t="shared" si="267"/>
        <v>0.13179900292761007</v>
      </c>
      <c r="AW981">
        <f t="shared" si="267"/>
        <v>-1.1399061831680006E-2</v>
      </c>
    </row>
    <row r="982" spans="1:49" x14ac:dyDescent="0.25">
      <c r="A982">
        <v>0.7</v>
      </c>
      <c r="B982">
        <v>8.1</v>
      </c>
      <c r="C982">
        <v>23</v>
      </c>
      <c r="D982">
        <v>1</v>
      </c>
      <c r="E982">
        <f t="shared" si="263"/>
        <v>0.64445473856209157</v>
      </c>
      <c r="F982" t="str">
        <f t="shared" si="264"/>
        <v/>
      </c>
      <c r="G982">
        <f t="shared" si="261"/>
        <v>2989300.0954568158</v>
      </c>
      <c r="H982">
        <f t="shared" si="262"/>
        <v>3936203.7464053528</v>
      </c>
      <c r="I982">
        <f t="shared" si="265"/>
        <v>0.23442705531717747</v>
      </c>
      <c r="J982">
        <f t="shared" si="266"/>
        <v>3.8109282115766148E-2</v>
      </c>
      <c r="K982">
        <f t="shared" si="269"/>
        <v>5.3671799999999999E-2</v>
      </c>
      <c r="L982">
        <f t="shared" si="269"/>
        <v>-0.19485514360552289</v>
      </c>
      <c r="M982">
        <f t="shared" si="269"/>
        <v>0.43336249999999998</v>
      </c>
      <c r="N982">
        <f t="shared" si="269"/>
        <v>-3.0975941557984742E-2</v>
      </c>
      <c r="O982">
        <f t="shared" si="269"/>
        <v>-0.22579360719999997</v>
      </c>
      <c r="P982">
        <f t="shared" si="269"/>
        <v>2.227891560491075E-2</v>
      </c>
      <c r="Q982">
        <f t="shared" si="269"/>
        <v>-4.408557E-4</v>
      </c>
      <c r="R982">
        <f t="shared" si="269"/>
        <v>-4.0061332388788024E-3</v>
      </c>
      <c r="S982">
        <f t="shared" si="269"/>
        <v>0.56405075999999998</v>
      </c>
      <c r="T982">
        <f t="shared" si="269"/>
        <v>6.7254513899999993E-2</v>
      </c>
      <c r="U982">
        <f t="shared" si="269"/>
        <v>-6.8229433999999992E-2</v>
      </c>
      <c r="V982">
        <f t="shared" si="269"/>
        <v>0.13123573183320261</v>
      </c>
      <c r="W982">
        <f t="shared" si="269"/>
        <v>-0.11576386225077287</v>
      </c>
      <c r="X982">
        <f t="shared" si="269"/>
        <v>-5.6909152467776669E-2</v>
      </c>
      <c r="Y982">
        <f t="shared" si="269"/>
        <v>-0.14084040599999997</v>
      </c>
      <c r="Z982">
        <f t="shared" si="269"/>
        <v>-0.19961262999999999</v>
      </c>
      <c r="AA982">
        <f t="shared" si="268"/>
        <v>-9.2513899999999996E-2</v>
      </c>
      <c r="AB982">
        <f t="shared" si="268"/>
        <v>-0.1229</v>
      </c>
      <c r="AC982">
        <f t="shared" si="268"/>
        <v>0.1966036137567157</v>
      </c>
      <c r="AD982">
        <f t="shared" si="268"/>
        <v>-0.12190956485505645</v>
      </c>
      <c r="AE982">
        <f t="shared" si="268"/>
        <v>-0.27940317999999997</v>
      </c>
      <c r="AF982">
        <f t="shared" si="268"/>
        <v>-0.46106547588316993</v>
      </c>
      <c r="AG982">
        <f t="shared" si="268"/>
        <v>1.0228330000000001E-2</v>
      </c>
      <c r="AH982">
        <f t="shared" si="268"/>
        <v>1.2077372999999998E-3</v>
      </c>
      <c r="AI982">
        <f t="shared" si="268"/>
        <v>1.0599260184533947E-3</v>
      </c>
      <c r="AJ982">
        <f t="shared" si="268"/>
        <v>4.7382340864820058E-2</v>
      </c>
      <c r="AK982">
        <f t="shared" si="268"/>
        <v>1.230061486810011E-4</v>
      </c>
      <c r="AL982">
        <f t="shared" si="268"/>
        <v>6.0426912433067241E-2</v>
      </c>
      <c r="AM982">
        <f t="shared" si="268"/>
        <v>0.63970579999999999</v>
      </c>
      <c r="AN982">
        <f t="shared" si="268"/>
        <v>6.060997570146733E-4</v>
      </c>
      <c r="AO982">
        <f t="shared" si="268"/>
        <v>-1.3217965179967974E-2</v>
      </c>
      <c r="AP982">
        <f t="shared" si="267"/>
        <v>-1.3467547626992206E-2</v>
      </c>
      <c r="AQ982">
        <f t="shared" si="267"/>
        <v>-4.3100213500757822E-2</v>
      </c>
      <c r="AR982">
        <f t="shared" si="267"/>
        <v>3.4757121332206396E-2</v>
      </c>
      <c r="AS982">
        <f t="shared" si="267"/>
        <v>-0.21233900088174346</v>
      </c>
      <c r="AT982">
        <f t="shared" si="267"/>
        <v>-7.1588970599999982E-2</v>
      </c>
      <c r="AU982">
        <f t="shared" si="267"/>
        <v>0.65804578000000002</v>
      </c>
      <c r="AV982">
        <f t="shared" si="267"/>
        <v>0.20593594207439073</v>
      </c>
      <c r="AW982">
        <f t="shared" si="267"/>
        <v>-4.3483969999999997E-2</v>
      </c>
    </row>
    <row r="983" spans="1:49" x14ac:dyDescent="0.25">
      <c r="A983">
        <v>0.7</v>
      </c>
      <c r="B983">
        <v>8.1</v>
      </c>
      <c r="C983">
        <v>23</v>
      </c>
      <c r="D983">
        <v>1.2</v>
      </c>
      <c r="E983">
        <f t="shared" si="263"/>
        <v>0.64445473856209157</v>
      </c>
      <c r="F983" t="str">
        <f t="shared" si="264"/>
        <v/>
      </c>
      <c r="G983">
        <f t="shared" si="261"/>
        <v>4313907.8301835861</v>
      </c>
      <c r="H983">
        <f t="shared" si="262"/>
        <v>6426151.045339955</v>
      </c>
      <c r="I983">
        <f t="shared" si="265"/>
        <v>0.33830551542036108</v>
      </c>
      <c r="J983">
        <f t="shared" si="266"/>
        <v>6.2216292367749393E-2</v>
      </c>
      <c r="K983">
        <f t="shared" si="269"/>
        <v>5.3671799999999999E-2</v>
      </c>
      <c r="L983">
        <f t="shared" si="269"/>
        <v>-0.19485514360552289</v>
      </c>
      <c r="M983">
        <f t="shared" si="269"/>
        <v>0.52003499999999991</v>
      </c>
      <c r="N983">
        <f t="shared" si="269"/>
        <v>-3.0975941557984742E-2</v>
      </c>
      <c r="O983">
        <f t="shared" si="269"/>
        <v>-0.32514279436799992</v>
      </c>
      <c r="P983">
        <f t="shared" si="269"/>
        <v>2.6734698725892903E-2</v>
      </c>
      <c r="Q983">
        <f t="shared" si="269"/>
        <v>-1.3163880665087999E-3</v>
      </c>
      <c r="R983">
        <f t="shared" si="269"/>
        <v>-4.8073598866545629E-3</v>
      </c>
      <c r="S983">
        <f t="shared" si="269"/>
        <v>0.81223309439999991</v>
      </c>
      <c r="T983">
        <f t="shared" si="269"/>
        <v>6.7254513899999993E-2</v>
      </c>
      <c r="U983">
        <f t="shared" si="269"/>
        <v>-0.11790046195199999</v>
      </c>
      <c r="V983">
        <f t="shared" si="269"/>
        <v>0.15748287819984313</v>
      </c>
      <c r="W983">
        <f t="shared" si="269"/>
        <v>-0.13891663470092744</v>
      </c>
      <c r="X983">
        <f t="shared" si="269"/>
        <v>-5.6909152467776669E-2</v>
      </c>
      <c r="Y983">
        <f t="shared" si="269"/>
        <v>-0.14084040599999997</v>
      </c>
      <c r="Z983">
        <f t="shared" si="269"/>
        <v>-0.28744218719999998</v>
      </c>
      <c r="AA983">
        <f t="shared" si="268"/>
        <v>-9.2513899999999996E-2</v>
      </c>
      <c r="AB983">
        <f t="shared" si="268"/>
        <v>-0.17697599999999999</v>
      </c>
      <c r="AC983">
        <f t="shared" si="268"/>
        <v>0.23592433650805883</v>
      </c>
      <c r="AD983">
        <f t="shared" si="268"/>
        <v>-0.12190956485505645</v>
      </c>
      <c r="AE983">
        <f t="shared" si="268"/>
        <v>-0.40234057919999994</v>
      </c>
      <c r="AF983">
        <f t="shared" si="268"/>
        <v>-0.55327857105980394</v>
      </c>
      <c r="AG983">
        <f t="shared" si="268"/>
        <v>3.6649955672064E-2</v>
      </c>
      <c r="AH983">
        <f t="shared" si="268"/>
        <v>1.4492847599999997E-3</v>
      </c>
      <c r="AI983">
        <f t="shared" si="268"/>
        <v>2.6374351102379512E-3</v>
      </c>
      <c r="AJ983">
        <f t="shared" si="268"/>
        <v>4.7382340864820058E-2</v>
      </c>
      <c r="AK983">
        <f t="shared" si="268"/>
        <v>2.5506554990492391E-4</v>
      </c>
      <c r="AL983">
        <f t="shared" si="268"/>
        <v>7.2512294919680684E-2</v>
      </c>
      <c r="AM983">
        <f t="shared" si="268"/>
        <v>0.76764695999999999</v>
      </c>
      <c r="AN983">
        <f t="shared" si="268"/>
        <v>2.1717650122196424E-3</v>
      </c>
      <c r="AO983">
        <f t="shared" si="268"/>
        <v>-1.3217965179967974E-2</v>
      </c>
      <c r="AP983">
        <f t="shared" si="267"/>
        <v>-1.3467547626992206E-2</v>
      </c>
      <c r="AQ983">
        <f t="shared" si="267"/>
        <v>-6.2064307441091267E-2</v>
      </c>
      <c r="AR983">
        <f t="shared" si="267"/>
        <v>4.1708545598647673E-2</v>
      </c>
      <c r="AS983">
        <f t="shared" si="267"/>
        <v>-0.30576816126971057</v>
      </c>
      <c r="AT983">
        <f t="shared" si="267"/>
        <v>-0.14844688943615997</v>
      </c>
      <c r="AU983">
        <f t="shared" si="267"/>
        <v>1.13710310784</v>
      </c>
      <c r="AV983">
        <f t="shared" si="267"/>
        <v>0.29654775658712262</v>
      </c>
      <c r="AW983">
        <f t="shared" si="267"/>
        <v>-0.12984243867647999</v>
      </c>
    </row>
    <row r="984" spans="1:49" x14ac:dyDescent="0.25">
      <c r="A984">
        <v>0.7</v>
      </c>
      <c r="B984">
        <v>8.1</v>
      </c>
      <c r="C984">
        <v>23</v>
      </c>
      <c r="D984">
        <v>1.4</v>
      </c>
      <c r="E984">
        <f t="shared" si="263"/>
        <v>0.64445473856209157</v>
      </c>
      <c r="F984" t="str">
        <f t="shared" si="264"/>
        <v/>
      </c>
      <c r="G984">
        <f t="shared" si="261"/>
        <v>5515003.9628782151</v>
      </c>
      <c r="H984">
        <f t="shared" si="262"/>
        <v>9343910.0239009075</v>
      </c>
      <c r="I984">
        <f t="shared" si="265"/>
        <v>0.43249794192460705</v>
      </c>
      <c r="J984">
        <f t="shared" si="266"/>
        <v>9.0465261990151202E-2</v>
      </c>
      <c r="K984">
        <f t="shared" si="269"/>
        <v>5.3671799999999999E-2</v>
      </c>
      <c r="L984">
        <f t="shared" si="269"/>
        <v>-0.19485514360552289</v>
      </c>
      <c r="M984">
        <f t="shared" si="269"/>
        <v>0.60670749999999996</v>
      </c>
      <c r="N984">
        <f t="shared" si="269"/>
        <v>-3.0975941557984742E-2</v>
      </c>
      <c r="O984">
        <f t="shared" si="269"/>
        <v>-0.44255547011199986</v>
      </c>
      <c r="P984">
        <f t="shared" si="269"/>
        <v>3.1190481846875048E-2</v>
      </c>
      <c r="Q984">
        <f t="shared" si="269"/>
        <v>-3.3194388639551987E-3</v>
      </c>
      <c r="R984">
        <f t="shared" si="269"/>
        <v>-5.6085865344303225E-3</v>
      </c>
      <c r="S984">
        <f t="shared" si="269"/>
        <v>1.1055394895999999</v>
      </c>
      <c r="T984">
        <f t="shared" si="269"/>
        <v>6.7254513899999993E-2</v>
      </c>
      <c r="U984">
        <f t="shared" si="269"/>
        <v>-0.18722156689599992</v>
      </c>
      <c r="V984">
        <f t="shared" si="269"/>
        <v>0.18373002456648366</v>
      </c>
      <c r="W984">
        <f t="shared" si="269"/>
        <v>-0.16206940715108201</v>
      </c>
      <c r="X984">
        <f t="shared" si="269"/>
        <v>-5.6909152467776669E-2</v>
      </c>
      <c r="Y984">
        <f t="shared" si="269"/>
        <v>-0.14084040599999997</v>
      </c>
      <c r="Z984">
        <f t="shared" si="269"/>
        <v>-0.39124075479999992</v>
      </c>
      <c r="AA984">
        <f t="shared" si="268"/>
        <v>-9.2513899999999996E-2</v>
      </c>
      <c r="AB984">
        <f t="shared" si="268"/>
        <v>-0.24088399999999996</v>
      </c>
      <c r="AC984">
        <f t="shared" si="268"/>
        <v>0.27524505925940196</v>
      </c>
      <c r="AD984">
        <f t="shared" si="268"/>
        <v>-0.12190956485505645</v>
      </c>
      <c r="AE984">
        <f t="shared" si="268"/>
        <v>-0.54763023279999989</v>
      </c>
      <c r="AF984">
        <f t="shared" si="268"/>
        <v>-0.64549166623643783</v>
      </c>
      <c r="AG984">
        <f t="shared" si="268"/>
        <v>0.10782041053683195</v>
      </c>
      <c r="AH984">
        <f t="shared" si="268"/>
        <v>1.6908322199999997E-3</v>
      </c>
      <c r="AI984">
        <f t="shared" si="268"/>
        <v>5.7005365094867835E-3</v>
      </c>
      <c r="AJ984">
        <f t="shared" si="268"/>
        <v>4.7382340864820058E-2</v>
      </c>
      <c r="AK984">
        <f t="shared" si="268"/>
        <v>4.7254042077293377E-4</v>
      </c>
      <c r="AL984">
        <f t="shared" si="268"/>
        <v>8.4597677406294133E-2</v>
      </c>
      <c r="AM984">
        <f t="shared" si="268"/>
        <v>0.89558811999999988</v>
      </c>
      <c r="AN984">
        <f t="shared" si="268"/>
        <v>6.3891099160465247E-3</v>
      </c>
      <c r="AO984">
        <f t="shared" si="268"/>
        <v>-1.3217965179967974E-2</v>
      </c>
      <c r="AP984">
        <f t="shared" si="267"/>
        <v>-1.3467547626992206E-2</v>
      </c>
      <c r="AQ984">
        <f t="shared" si="267"/>
        <v>-8.447641846148532E-2</v>
      </c>
      <c r="AR984">
        <f t="shared" si="267"/>
        <v>4.8659969865088949E-2</v>
      </c>
      <c r="AS984">
        <f t="shared" si="267"/>
        <v>-0.41618444172821711</v>
      </c>
      <c r="AT984">
        <f t="shared" si="267"/>
        <v>-0.27501618945695983</v>
      </c>
      <c r="AU984">
        <f t="shared" si="267"/>
        <v>1.8056776203199996</v>
      </c>
      <c r="AV984">
        <f t="shared" si="267"/>
        <v>0.40363444646580571</v>
      </c>
      <c r="AW984">
        <f t="shared" si="267"/>
        <v>-0.32741411753791982</v>
      </c>
    </row>
    <row r="985" spans="1:49" x14ac:dyDescent="0.25">
      <c r="A985">
        <v>0.7</v>
      </c>
      <c r="B985">
        <v>8.1</v>
      </c>
      <c r="C985">
        <v>23</v>
      </c>
      <c r="D985">
        <v>1.6</v>
      </c>
      <c r="E985">
        <f t="shared" si="263"/>
        <v>0.64445473856209157</v>
      </c>
      <c r="F985" t="str">
        <f t="shared" si="264"/>
        <v/>
      </c>
      <c r="G985">
        <f t="shared" si="261"/>
        <v>6538760.0639663348</v>
      </c>
      <c r="H985">
        <f t="shared" si="262"/>
        <v>12432387.529065656</v>
      </c>
      <c r="I985">
        <f t="shared" si="265"/>
        <v>0.51278299878652345</v>
      </c>
      <c r="J985">
        <f t="shared" si="266"/>
        <v>0.12036708317001454</v>
      </c>
      <c r="K985">
        <f t="shared" si="269"/>
        <v>5.3671799999999999E-2</v>
      </c>
      <c r="L985">
        <f t="shared" si="269"/>
        <v>-0.19485514360552289</v>
      </c>
      <c r="M985">
        <f t="shared" si="269"/>
        <v>0.69338</v>
      </c>
      <c r="N985">
        <f t="shared" si="269"/>
        <v>-3.0975941557984742E-2</v>
      </c>
      <c r="O985">
        <f t="shared" si="269"/>
        <v>-0.57803163443200001</v>
      </c>
      <c r="P985">
        <f t="shared" si="269"/>
        <v>3.5646264967857201E-2</v>
      </c>
      <c r="Q985">
        <f t="shared" si="269"/>
        <v>-7.3963313037312042E-3</v>
      </c>
      <c r="R985">
        <f t="shared" si="269"/>
        <v>-6.4098131822060847E-3</v>
      </c>
      <c r="S985">
        <f t="shared" si="269"/>
        <v>1.4439699456000001</v>
      </c>
      <c r="T985">
        <f t="shared" si="269"/>
        <v>6.7254513899999993E-2</v>
      </c>
      <c r="U985">
        <f t="shared" si="269"/>
        <v>-0.27946776166400006</v>
      </c>
      <c r="V985">
        <f t="shared" si="269"/>
        <v>0.20997717093312421</v>
      </c>
      <c r="W985">
        <f t="shared" si="269"/>
        <v>-0.1852221796012366</v>
      </c>
      <c r="X985">
        <f t="shared" si="269"/>
        <v>-5.6909152467776669E-2</v>
      </c>
      <c r="Y985">
        <f t="shared" si="269"/>
        <v>-0.14084040599999997</v>
      </c>
      <c r="Z985">
        <f t="shared" si="269"/>
        <v>-0.51100833280000002</v>
      </c>
      <c r="AA985">
        <f t="shared" si="268"/>
        <v>-9.2513899999999996E-2</v>
      </c>
      <c r="AB985">
        <f t="shared" si="268"/>
        <v>-0.31462400000000007</v>
      </c>
      <c r="AC985">
        <f t="shared" si="268"/>
        <v>0.31456578201074514</v>
      </c>
      <c r="AD985">
        <f t="shared" si="268"/>
        <v>-0.12190956485505645</v>
      </c>
      <c r="AE985">
        <f t="shared" si="268"/>
        <v>-0.71527214080000012</v>
      </c>
      <c r="AF985">
        <f t="shared" si="268"/>
        <v>-0.73770476141307195</v>
      </c>
      <c r="AG985">
        <f t="shared" si="268"/>
        <v>0.27456464276684822</v>
      </c>
      <c r="AH985">
        <f t="shared" si="268"/>
        <v>1.9323796799999998E-3</v>
      </c>
      <c r="AI985">
        <f t="shared" si="268"/>
        <v>1.1114129847257875E-2</v>
      </c>
      <c r="AJ985">
        <f t="shared" si="268"/>
        <v>4.7382340864820058E-2</v>
      </c>
      <c r="AK985">
        <f t="shared" si="268"/>
        <v>8.0613309599580918E-4</v>
      </c>
      <c r="AL985">
        <f t="shared" si="268"/>
        <v>9.6683059892907583E-2</v>
      </c>
      <c r="AM985">
        <f t="shared" si="268"/>
        <v>1.02352928</v>
      </c>
      <c r="AN985">
        <f t="shared" si="268"/>
        <v>1.6269866465572314E-2</v>
      </c>
      <c r="AO985">
        <f t="shared" si="268"/>
        <v>-1.3217965179967974E-2</v>
      </c>
      <c r="AP985">
        <f t="shared" si="267"/>
        <v>-1.3467547626992206E-2</v>
      </c>
      <c r="AQ985">
        <f t="shared" si="267"/>
        <v>-0.11033654656194004</v>
      </c>
      <c r="AR985">
        <f t="shared" si="267"/>
        <v>5.5611394131530233E-2</v>
      </c>
      <c r="AS985">
        <f t="shared" si="267"/>
        <v>-0.54358784225726342</v>
      </c>
      <c r="AT985">
        <f t="shared" si="267"/>
        <v>-0.46916547772416012</v>
      </c>
      <c r="AU985">
        <f t="shared" si="267"/>
        <v>2.6953555148800006</v>
      </c>
      <c r="AV985">
        <f t="shared" si="267"/>
        <v>0.52719601171044028</v>
      </c>
      <c r="AW985">
        <f t="shared" si="267"/>
        <v>-0.72953995722752041</v>
      </c>
    </row>
    <row r="986" spans="1:49" x14ac:dyDescent="0.25">
      <c r="A986">
        <v>0.7</v>
      </c>
      <c r="B986">
        <v>8.1</v>
      </c>
      <c r="C986">
        <v>23.5</v>
      </c>
      <c r="D986">
        <v>0.4</v>
      </c>
      <c r="E986">
        <f t="shared" si="263"/>
        <v>0.65846462418300655</v>
      </c>
      <c r="F986" t="str">
        <f t="shared" si="264"/>
        <v/>
      </c>
      <c r="G986">
        <f t="shared" si="261"/>
        <v>-1345424.3449215295</v>
      </c>
      <c r="H986">
        <f t="shared" si="262"/>
        <v>-451220.85829123174</v>
      </c>
      <c r="I986">
        <f t="shared" si="265"/>
        <v>-0.10551094144457168</v>
      </c>
      <c r="J986">
        <f t="shared" si="266"/>
        <v>-4.3686008380135989E-3</v>
      </c>
      <c r="K986">
        <f t="shared" si="269"/>
        <v>5.3671799999999999E-2</v>
      </c>
      <c r="L986">
        <f t="shared" si="269"/>
        <v>-0.19909112498825163</v>
      </c>
      <c r="M986">
        <f t="shared" si="269"/>
        <v>0.173345</v>
      </c>
      <c r="N986">
        <f t="shared" si="269"/>
        <v>-3.2337360539502966E-2</v>
      </c>
      <c r="O986">
        <f t="shared" si="269"/>
        <v>-3.6126977152E-2</v>
      </c>
      <c r="P986">
        <f t="shared" si="269"/>
        <v>9.5054814450918398E-3</v>
      </c>
      <c r="Q986">
        <f t="shared" si="269"/>
        <v>-1.805744947200001E-6</v>
      </c>
      <c r="R986">
        <f t="shared" si="269"/>
        <v>-1.7464070891350218E-3</v>
      </c>
      <c r="S986">
        <f t="shared" si="269"/>
        <v>9.0248121600000009E-2</v>
      </c>
      <c r="T986">
        <f t="shared" si="269"/>
        <v>6.7254513899999993E-2</v>
      </c>
      <c r="U986">
        <f t="shared" si="269"/>
        <v>-4.3666837760000009E-3</v>
      </c>
      <c r="V986">
        <f t="shared" si="269"/>
        <v>5.3635473010091507E-2</v>
      </c>
      <c r="W986">
        <f t="shared" si="269"/>
        <v>-4.7312187180750649E-2</v>
      </c>
      <c r="X986">
        <f t="shared" si="269"/>
        <v>-5.9410358129167597E-2</v>
      </c>
      <c r="Y986">
        <f t="shared" si="269"/>
        <v>-0.14084040599999997</v>
      </c>
      <c r="Z986">
        <f t="shared" si="269"/>
        <v>-3.1938020800000001E-2</v>
      </c>
      <c r="AA986">
        <f t="shared" si="268"/>
        <v>-9.2513899999999996E-2</v>
      </c>
      <c r="AB986">
        <f t="shared" si="268"/>
        <v>-1.9664000000000004E-2</v>
      </c>
      <c r="AC986">
        <f t="shared" si="268"/>
        <v>8.035104214404902E-2</v>
      </c>
      <c r="AD986">
        <f t="shared" si="268"/>
        <v>-0.12726759393422479</v>
      </c>
      <c r="AE986">
        <f t="shared" si="268"/>
        <v>-4.4704508800000008E-2</v>
      </c>
      <c r="AF986">
        <f t="shared" si="268"/>
        <v>-0.18843545536094772</v>
      </c>
      <c r="AG986">
        <f t="shared" si="268"/>
        <v>1.6758095872000014E-5</v>
      </c>
      <c r="AH986">
        <f t="shared" si="268"/>
        <v>4.8309491999999995E-4</v>
      </c>
      <c r="AI986">
        <f t="shared" si="268"/>
        <v>1.1330669246492793E-5</v>
      </c>
      <c r="AJ986">
        <f t="shared" si="268"/>
        <v>4.8412391753185707E-2</v>
      </c>
      <c r="AK986">
        <f t="shared" si="268"/>
        <v>3.4318388890940561E-6</v>
      </c>
      <c r="AL986">
        <f t="shared" si="268"/>
        <v>2.523309065494244E-2</v>
      </c>
      <c r="AM986">
        <f t="shared" si="268"/>
        <v>0.25588232</v>
      </c>
      <c r="AN986">
        <f t="shared" si="268"/>
        <v>1.0146215341079031E-6</v>
      </c>
      <c r="AO986">
        <f t="shared" si="268"/>
        <v>-1.3505312249097711E-2</v>
      </c>
      <c r="AP986">
        <f t="shared" si="267"/>
        <v>-1.4677382931742696E-2</v>
      </c>
      <c r="AQ986">
        <f t="shared" si="267"/>
        <v>-7.1991207276502099E-3</v>
      </c>
      <c r="AR986">
        <f t="shared" si="267"/>
        <v>1.482940991235992E-2</v>
      </c>
      <c r="AS986">
        <f t="shared" si="267"/>
        <v>-3.4712810578928499E-2</v>
      </c>
      <c r="AT986">
        <f t="shared" si="267"/>
        <v>-1.8326776473600005E-3</v>
      </c>
      <c r="AU986">
        <f t="shared" si="267"/>
        <v>4.2114929920000009E-2</v>
      </c>
      <c r="AV986">
        <f t="shared" si="267"/>
        <v>3.3666049660856921E-2</v>
      </c>
      <c r="AW986">
        <f t="shared" si="267"/>
        <v>-1.781103411200001E-4</v>
      </c>
    </row>
    <row r="987" spans="1:49" x14ac:dyDescent="0.25">
      <c r="A987">
        <v>0.7</v>
      </c>
      <c r="B987">
        <v>8.1</v>
      </c>
      <c r="C987">
        <v>23.5</v>
      </c>
      <c r="D987">
        <v>0.6</v>
      </c>
      <c r="E987">
        <f t="shared" si="263"/>
        <v>0.65846462418300655</v>
      </c>
      <c r="F987" t="str">
        <f t="shared" si="264"/>
        <v/>
      </c>
      <c r="G987">
        <f t="shared" si="261"/>
        <v>70668.977615885684</v>
      </c>
      <c r="H987">
        <f t="shared" si="262"/>
        <v>524898.95771122957</v>
      </c>
      <c r="I987">
        <f t="shared" si="265"/>
        <v>5.5420064214850712E-3</v>
      </c>
      <c r="J987">
        <f t="shared" si="266"/>
        <v>5.0819326819544364E-3</v>
      </c>
      <c r="K987">
        <f t="shared" si="269"/>
        <v>5.3671799999999999E-2</v>
      </c>
      <c r="L987">
        <f t="shared" si="269"/>
        <v>-0.19909112498825163</v>
      </c>
      <c r="M987">
        <f t="shared" si="269"/>
        <v>0.26001749999999996</v>
      </c>
      <c r="N987">
        <f t="shared" si="269"/>
        <v>-3.2337360539502966E-2</v>
      </c>
      <c r="O987">
        <f t="shared" si="269"/>
        <v>-8.128569859199998E-2</v>
      </c>
      <c r="P987">
        <f t="shared" si="269"/>
        <v>1.4258222167637759E-2</v>
      </c>
      <c r="Q987">
        <f t="shared" si="269"/>
        <v>-2.0568563539199999E-5</v>
      </c>
      <c r="R987">
        <f t="shared" si="269"/>
        <v>-2.6196106337025324E-3</v>
      </c>
      <c r="S987">
        <f t="shared" si="269"/>
        <v>0.20305827359999998</v>
      </c>
      <c r="T987">
        <f t="shared" si="269"/>
        <v>6.7254513899999993E-2</v>
      </c>
      <c r="U987">
        <f t="shared" si="269"/>
        <v>-1.4737557743999999E-2</v>
      </c>
      <c r="V987">
        <f t="shared" si="269"/>
        <v>8.045320951513725E-2</v>
      </c>
      <c r="W987">
        <f t="shared" si="269"/>
        <v>-7.0968280771125977E-2</v>
      </c>
      <c r="X987">
        <f t="shared" si="269"/>
        <v>-5.9410358129167597E-2</v>
      </c>
      <c r="Y987">
        <f t="shared" si="269"/>
        <v>-0.14084040599999997</v>
      </c>
      <c r="Z987">
        <f t="shared" ref="Z987:AO1001" si="270">Z$4*$A987^Z$1*$D987^Z$2*$E987^Z$3</f>
        <v>-7.1860546799999994E-2</v>
      </c>
      <c r="AA987">
        <f t="shared" si="270"/>
        <v>-9.2513899999999996E-2</v>
      </c>
      <c r="AB987">
        <f t="shared" si="270"/>
        <v>-4.4243999999999999E-2</v>
      </c>
      <c r="AC987">
        <f t="shared" si="270"/>
        <v>0.12052656321607352</v>
      </c>
      <c r="AD987">
        <f t="shared" si="270"/>
        <v>-0.12726759393422479</v>
      </c>
      <c r="AE987">
        <f t="shared" si="270"/>
        <v>-0.10058514479999998</v>
      </c>
      <c r="AF987">
        <f t="shared" si="270"/>
        <v>-0.28265318304142156</v>
      </c>
      <c r="AG987">
        <f t="shared" si="270"/>
        <v>2.86327778688E-4</v>
      </c>
      <c r="AH987">
        <f t="shared" si="270"/>
        <v>7.2464237999999984E-4</v>
      </c>
      <c r="AI987">
        <f t="shared" si="270"/>
        <v>8.6042269590554593E-5</v>
      </c>
      <c r="AJ987">
        <f t="shared" si="270"/>
        <v>4.8412391753185707E-2</v>
      </c>
      <c r="AK987">
        <f t="shared" si="270"/>
        <v>1.7373684376038653E-5</v>
      </c>
      <c r="AL987">
        <f t="shared" si="270"/>
        <v>3.7849635982413657E-2</v>
      </c>
      <c r="AM987">
        <f t="shared" si="270"/>
        <v>0.38382347999999999</v>
      </c>
      <c r="AN987">
        <f t="shared" si="270"/>
        <v>1.7335760117921736E-5</v>
      </c>
      <c r="AO987">
        <f t="shared" si="270"/>
        <v>-1.3505312249097711E-2</v>
      </c>
      <c r="AP987">
        <f t="shared" si="267"/>
        <v>-1.4677382931742696E-2</v>
      </c>
      <c r="AQ987">
        <f t="shared" si="267"/>
        <v>-1.619802163721297E-2</v>
      </c>
      <c r="AR987">
        <f t="shared" si="267"/>
        <v>2.2244114868539881E-2</v>
      </c>
      <c r="AS987">
        <f t="shared" si="267"/>
        <v>-7.8103823802589109E-2</v>
      </c>
      <c r="AT987">
        <f t="shared" si="267"/>
        <v>-9.277930589759998E-3</v>
      </c>
      <c r="AU987">
        <f t="shared" si="267"/>
        <v>0.14213788848</v>
      </c>
      <c r="AV987">
        <f t="shared" si="267"/>
        <v>7.5748611736928054E-2</v>
      </c>
      <c r="AW987">
        <f t="shared" si="267"/>
        <v>-2.0287881043199998E-3</v>
      </c>
    </row>
    <row r="988" spans="1:49" x14ac:dyDescent="0.25">
      <c r="A988">
        <v>0.7</v>
      </c>
      <c r="B988">
        <v>8.1</v>
      </c>
      <c r="C988">
        <v>23.5</v>
      </c>
      <c r="D988">
        <v>0.8</v>
      </c>
      <c r="E988">
        <f t="shared" si="263"/>
        <v>0.65846462418300655</v>
      </c>
      <c r="F988">
        <f t="shared" si="264"/>
        <v>0.86803075667954455</v>
      </c>
      <c r="G988">
        <f t="shared" si="261"/>
        <v>1501940.263029984</v>
      </c>
      <c r="H988">
        <f t="shared" si="262"/>
        <v>1916676.8829920392</v>
      </c>
      <c r="I988">
        <f t="shared" si="265"/>
        <v>0.11778524132105242</v>
      </c>
      <c r="J988">
        <f t="shared" si="266"/>
        <v>1.8556757923269579E-2</v>
      </c>
      <c r="K988">
        <f t="shared" ref="K988:Z1010" si="271">K$4*$A988^K$1*$D988^K$2*$E988^K$3</f>
        <v>5.3671799999999999E-2</v>
      </c>
      <c r="L988">
        <f t="shared" si="271"/>
        <v>-0.19909112498825163</v>
      </c>
      <c r="M988">
        <f t="shared" si="271"/>
        <v>0.34669</v>
      </c>
      <c r="N988">
        <f t="shared" si="271"/>
        <v>-3.2337360539502966E-2</v>
      </c>
      <c r="O988">
        <f t="shared" si="271"/>
        <v>-0.144507908608</v>
      </c>
      <c r="P988">
        <f t="shared" si="271"/>
        <v>1.901096289018368E-2</v>
      </c>
      <c r="Q988">
        <f t="shared" si="271"/>
        <v>-1.1556767662080007E-4</v>
      </c>
      <c r="R988">
        <f t="shared" si="271"/>
        <v>-3.4928141782700436E-3</v>
      </c>
      <c r="S988">
        <f t="shared" si="271"/>
        <v>0.36099248640000003</v>
      </c>
      <c r="T988">
        <f t="shared" si="271"/>
        <v>6.7254513899999993E-2</v>
      </c>
      <c r="U988">
        <f t="shared" si="271"/>
        <v>-3.4933470208000007E-2</v>
      </c>
      <c r="V988">
        <f t="shared" si="271"/>
        <v>0.10727094602018301</v>
      </c>
      <c r="W988">
        <f t="shared" si="271"/>
        <v>-9.4624374361501298E-2</v>
      </c>
      <c r="X988">
        <f t="shared" si="271"/>
        <v>-5.9410358129167597E-2</v>
      </c>
      <c r="Y988">
        <f t="shared" si="271"/>
        <v>-0.14084040599999997</v>
      </c>
      <c r="Z988">
        <f t="shared" si="271"/>
        <v>-0.12775208320000001</v>
      </c>
      <c r="AA988">
        <f t="shared" si="270"/>
        <v>-9.2513899999999996E-2</v>
      </c>
      <c r="AB988">
        <f t="shared" si="270"/>
        <v>-7.8656000000000018E-2</v>
      </c>
      <c r="AC988">
        <f t="shared" si="270"/>
        <v>0.16070208428809804</v>
      </c>
      <c r="AD988">
        <f t="shared" si="270"/>
        <v>-0.12726759393422479</v>
      </c>
      <c r="AE988">
        <f t="shared" si="270"/>
        <v>-0.17881803520000003</v>
      </c>
      <c r="AF988">
        <f t="shared" si="270"/>
        <v>-0.37687091072189544</v>
      </c>
      <c r="AG988">
        <f t="shared" si="270"/>
        <v>2.1450362716160017E-3</v>
      </c>
      <c r="AH988">
        <f t="shared" si="270"/>
        <v>9.661898399999999E-4</v>
      </c>
      <c r="AI988">
        <f t="shared" si="270"/>
        <v>3.6258141588776938E-4</v>
      </c>
      <c r="AJ988">
        <f t="shared" si="270"/>
        <v>4.8412391753185707E-2</v>
      </c>
      <c r="AK988">
        <f t="shared" si="270"/>
        <v>5.4909422225504897E-5</v>
      </c>
      <c r="AL988">
        <f t="shared" si="270"/>
        <v>5.046618130988488E-2</v>
      </c>
      <c r="AM988">
        <f t="shared" si="270"/>
        <v>0.51176463999999999</v>
      </c>
      <c r="AN988">
        <f t="shared" si="270"/>
        <v>1.2987155636581159E-4</v>
      </c>
      <c r="AO988">
        <f t="shared" si="270"/>
        <v>-1.3505312249097711E-2</v>
      </c>
      <c r="AP988">
        <f t="shared" si="267"/>
        <v>-1.4677382931742696E-2</v>
      </c>
      <c r="AQ988">
        <f t="shared" si="267"/>
        <v>-2.879648291060084E-2</v>
      </c>
      <c r="AR988">
        <f t="shared" si="267"/>
        <v>2.965881982471984E-2</v>
      </c>
      <c r="AS988">
        <f t="shared" si="267"/>
        <v>-0.138851242315714</v>
      </c>
      <c r="AT988">
        <f t="shared" si="267"/>
        <v>-2.9322842357760007E-2</v>
      </c>
      <c r="AU988">
        <f t="shared" si="267"/>
        <v>0.33691943936000007</v>
      </c>
      <c r="AV988">
        <f t="shared" si="267"/>
        <v>0.13466419864342768</v>
      </c>
      <c r="AW988">
        <f t="shared" si="267"/>
        <v>-1.1399061831680006E-2</v>
      </c>
    </row>
    <row r="989" spans="1:49" x14ac:dyDescent="0.25">
      <c r="A989">
        <v>0.7</v>
      </c>
      <c r="B989">
        <v>8.1</v>
      </c>
      <c r="C989">
        <v>23.5</v>
      </c>
      <c r="D989">
        <v>1</v>
      </c>
      <c r="E989">
        <f t="shared" si="263"/>
        <v>0.65846462418300655</v>
      </c>
      <c r="F989" t="str">
        <f t="shared" si="264"/>
        <v/>
      </c>
      <c r="G989">
        <f t="shared" si="261"/>
        <v>2904663.7320731762</v>
      </c>
      <c r="H989">
        <f t="shared" si="262"/>
        <v>3847740.3574084942</v>
      </c>
      <c r="I989">
        <f t="shared" si="265"/>
        <v>0.22778969780632199</v>
      </c>
      <c r="J989">
        <f t="shared" si="266"/>
        <v>3.7252803014226558E-2</v>
      </c>
      <c r="K989">
        <f t="shared" si="271"/>
        <v>5.3671799999999999E-2</v>
      </c>
      <c r="L989">
        <f t="shared" si="271"/>
        <v>-0.19909112498825163</v>
      </c>
      <c r="M989">
        <f t="shared" si="271"/>
        <v>0.43336249999999998</v>
      </c>
      <c r="N989">
        <f t="shared" si="271"/>
        <v>-3.2337360539502966E-2</v>
      </c>
      <c r="O989">
        <f t="shared" si="271"/>
        <v>-0.22579360719999997</v>
      </c>
      <c r="P989">
        <f t="shared" si="271"/>
        <v>2.3763703612729597E-2</v>
      </c>
      <c r="Q989">
        <f t="shared" si="271"/>
        <v>-4.408557E-4</v>
      </c>
      <c r="R989">
        <f t="shared" si="271"/>
        <v>-4.3660177228375544E-3</v>
      </c>
      <c r="S989">
        <f t="shared" si="271"/>
        <v>0.56405075999999998</v>
      </c>
      <c r="T989">
        <f t="shared" si="271"/>
        <v>6.7254513899999993E-2</v>
      </c>
      <c r="U989">
        <f t="shared" si="271"/>
        <v>-6.8229433999999992E-2</v>
      </c>
      <c r="V989">
        <f t="shared" si="271"/>
        <v>0.13408868252522876</v>
      </c>
      <c r="W989">
        <f t="shared" si="271"/>
        <v>-0.11828046795187662</v>
      </c>
      <c r="X989">
        <f t="shared" si="271"/>
        <v>-5.9410358129167597E-2</v>
      </c>
      <c r="Y989">
        <f t="shared" si="271"/>
        <v>-0.14084040599999997</v>
      </c>
      <c r="Z989">
        <f t="shared" si="271"/>
        <v>-0.19961262999999999</v>
      </c>
      <c r="AA989">
        <f t="shared" si="270"/>
        <v>-9.2513899999999996E-2</v>
      </c>
      <c r="AB989">
        <f t="shared" si="270"/>
        <v>-0.1229</v>
      </c>
      <c r="AC989">
        <f t="shared" si="270"/>
        <v>0.20087760536012256</v>
      </c>
      <c r="AD989">
        <f t="shared" si="270"/>
        <v>-0.12726759393422479</v>
      </c>
      <c r="AE989">
        <f t="shared" si="270"/>
        <v>-0.27940317999999997</v>
      </c>
      <c r="AF989">
        <f t="shared" si="270"/>
        <v>-0.47108863840236925</v>
      </c>
      <c r="AG989">
        <f t="shared" si="270"/>
        <v>1.0228330000000001E-2</v>
      </c>
      <c r="AH989">
        <f t="shared" si="270"/>
        <v>1.2077372999999998E-3</v>
      </c>
      <c r="AI989">
        <f t="shared" si="270"/>
        <v>1.1065106686028111E-3</v>
      </c>
      <c r="AJ989">
        <f t="shared" si="270"/>
        <v>4.8412391753185707E-2</v>
      </c>
      <c r="AK989">
        <f t="shared" si="270"/>
        <v>1.3405620660523652E-4</v>
      </c>
      <c r="AL989">
        <f t="shared" si="270"/>
        <v>6.3082726637356104E-2</v>
      </c>
      <c r="AM989">
        <f t="shared" si="270"/>
        <v>0.63970579999999999</v>
      </c>
      <c r="AN989">
        <f t="shared" si="270"/>
        <v>6.1927583868890519E-4</v>
      </c>
      <c r="AO989">
        <f t="shared" si="270"/>
        <v>-1.3505312249097711E-2</v>
      </c>
      <c r="AP989">
        <f t="shared" si="267"/>
        <v>-1.4677382931742696E-2</v>
      </c>
      <c r="AQ989">
        <f t="shared" si="267"/>
        <v>-4.4994504547813806E-2</v>
      </c>
      <c r="AR989">
        <f t="shared" si="267"/>
        <v>3.70735247808998E-2</v>
      </c>
      <c r="AS989">
        <f t="shared" si="267"/>
        <v>-0.21695506611830309</v>
      </c>
      <c r="AT989">
        <f t="shared" si="267"/>
        <v>-7.1588970599999982E-2</v>
      </c>
      <c r="AU989">
        <f t="shared" si="267"/>
        <v>0.65804578000000002</v>
      </c>
      <c r="AV989">
        <f t="shared" si="267"/>
        <v>0.21041281038035572</v>
      </c>
      <c r="AW989">
        <f t="shared" si="267"/>
        <v>-4.3483969999999997E-2</v>
      </c>
    </row>
    <row r="990" spans="1:49" x14ac:dyDescent="0.25">
      <c r="A990">
        <v>0.7</v>
      </c>
      <c r="B990">
        <v>8.1</v>
      </c>
      <c r="C990">
        <v>23.5</v>
      </c>
      <c r="D990">
        <v>1.2</v>
      </c>
      <c r="E990">
        <f t="shared" si="263"/>
        <v>0.65846462418300655</v>
      </c>
      <c r="F990" t="str">
        <f t="shared" si="264"/>
        <v/>
      </c>
      <c r="G990">
        <f t="shared" si="261"/>
        <v>4232998.0932499645</v>
      </c>
      <c r="H990">
        <f t="shared" si="262"/>
        <v>6328031.4021732099</v>
      </c>
      <c r="I990">
        <f t="shared" si="265"/>
        <v>0.33196040761246198</v>
      </c>
      <c r="J990">
        <f t="shared" si="266"/>
        <v>6.1266323970926795E-2</v>
      </c>
      <c r="K990">
        <f t="shared" si="271"/>
        <v>5.3671799999999999E-2</v>
      </c>
      <c r="L990">
        <f t="shared" si="271"/>
        <v>-0.19909112498825163</v>
      </c>
      <c r="M990">
        <f t="shared" si="271"/>
        <v>0.52003499999999991</v>
      </c>
      <c r="N990">
        <f t="shared" si="271"/>
        <v>-3.2337360539502966E-2</v>
      </c>
      <c r="O990">
        <f t="shared" si="271"/>
        <v>-0.32514279436799992</v>
      </c>
      <c r="P990">
        <f t="shared" si="271"/>
        <v>2.8516444335275518E-2</v>
      </c>
      <c r="Q990">
        <f t="shared" si="271"/>
        <v>-1.3163880665087999E-3</v>
      </c>
      <c r="R990">
        <f t="shared" si="271"/>
        <v>-5.2392212674050647E-3</v>
      </c>
      <c r="S990">
        <f t="shared" si="271"/>
        <v>0.81223309439999991</v>
      </c>
      <c r="T990">
        <f t="shared" si="271"/>
        <v>6.7254513899999993E-2</v>
      </c>
      <c r="U990">
        <f t="shared" si="271"/>
        <v>-0.11790046195199999</v>
      </c>
      <c r="V990">
        <f t="shared" si="271"/>
        <v>0.1609064190302745</v>
      </c>
      <c r="W990">
        <f t="shared" si="271"/>
        <v>-0.14193656154225195</v>
      </c>
      <c r="X990">
        <f t="shared" si="271"/>
        <v>-5.9410358129167597E-2</v>
      </c>
      <c r="Y990">
        <f t="shared" si="271"/>
        <v>-0.14084040599999997</v>
      </c>
      <c r="Z990">
        <f t="shared" si="271"/>
        <v>-0.28744218719999998</v>
      </c>
      <c r="AA990">
        <f t="shared" si="270"/>
        <v>-9.2513899999999996E-2</v>
      </c>
      <c r="AB990">
        <f t="shared" si="270"/>
        <v>-0.17697599999999999</v>
      </c>
      <c r="AC990">
        <f t="shared" si="270"/>
        <v>0.24105312643214705</v>
      </c>
      <c r="AD990">
        <f t="shared" si="270"/>
        <v>-0.12726759393422479</v>
      </c>
      <c r="AE990">
        <f t="shared" si="270"/>
        <v>-0.40234057919999994</v>
      </c>
      <c r="AF990">
        <f t="shared" si="270"/>
        <v>-0.56530636608284313</v>
      </c>
      <c r="AG990">
        <f t="shared" si="270"/>
        <v>3.6649955672064E-2</v>
      </c>
      <c r="AH990">
        <f t="shared" si="270"/>
        <v>1.4492847599999997E-3</v>
      </c>
      <c r="AI990">
        <f t="shared" si="270"/>
        <v>2.753352626897747E-3</v>
      </c>
      <c r="AJ990">
        <f t="shared" si="270"/>
        <v>4.8412391753185707E-2</v>
      </c>
      <c r="AK990">
        <f t="shared" si="270"/>
        <v>2.7797895001661845E-4</v>
      </c>
      <c r="AL990">
        <f t="shared" si="270"/>
        <v>7.5699271964827314E-2</v>
      </c>
      <c r="AM990">
        <f t="shared" si="270"/>
        <v>0.76764695999999999</v>
      </c>
      <c r="AN990">
        <f t="shared" si="270"/>
        <v>2.2189772950939823E-3</v>
      </c>
      <c r="AO990">
        <f t="shared" si="270"/>
        <v>-1.3505312249097711E-2</v>
      </c>
      <c r="AP990">
        <f t="shared" si="267"/>
        <v>-1.4677382931742696E-2</v>
      </c>
      <c r="AQ990">
        <f t="shared" si="267"/>
        <v>-6.4792086548851879E-2</v>
      </c>
      <c r="AR990">
        <f t="shared" si="267"/>
        <v>4.4488229737079762E-2</v>
      </c>
      <c r="AS990">
        <f t="shared" si="267"/>
        <v>-0.31241529521035644</v>
      </c>
      <c r="AT990">
        <f t="shared" si="267"/>
        <v>-0.14844688943615997</v>
      </c>
      <c r="AU990">
        <f t="shared" si="267"/>
        <v>1.13710310784</v>
      </c>
      <c r="AV990">
        <f t="shared" si="267"/>
        <v>0.30299444694771221</v>
      </c>
      <c r="AW990">
        <f t="shared" si="267"/>
        <v>-0.12984243867647999</v>
      </c>
    </row>
    <row r="991" spans="1:49" x14ac:dyDescent="0.25">
      <c r="A991">
        <v>0.7</v>
      </c>
      <c r="B991">
        <v>8.1</v>
      </c>
      <c r="C991">
        <v>23.5</v>
      </c>
      <c r="D991">
        <v>1.4</v>
      </c>
      <c r="E991">
        <f t="shared" si="263"/>
        <v>0.65846462418300655</v>
      </c>
      <c r="F991" t="str">
        <f t="shared" si="264"/>
        <v/>
      </c>
      <c r="G991">
        <f t="shared" si="261"/>
        <v>5437820.8523946172</v>
      </c>
      <c r="H991">
        <f t="shared" si="262"/>
        <v>9235802.9088420775</v>
      </c>
      <c r="I991">
        <f t="shared" si="265"/>
        <v>0.42644508381966489</v>
      </c>
      <c r="J991">
        <f t="shared" si="266"/>
        <v>8.9418597535786792E-2</v>
      </c>
      <c r="K991">
        <f t="shared" si="271"/>
        <v>5.3671799999999999E-2</v>
      </c>
      <c r="L991">
        <f t="shared" si="271"/>
        <v>-0.19909112498825163</v>
      </c>
      <c r="M991">
        <f t="shared" si="271"/>
        <v>0.60670749999999996</v>
      </c>
      <c r="N991">
        <f t="shared" si="271"/>
        <v>-3.2337360539502966E-2</v>
      </c>
      <c r="O991">
        <f t="shared" si="271"/>
        <v>-0.44255547011199986</v>
      </c>
      <c r="P991">
        <f t="shared" si="271"/>
        <v>3.3269185057821435E-2</v>
      </c>
      <c r="Q991">
        <f t="shared" si="271"/>
        <v>-3.3194388639551987E-3</v>
      </c>
      <c r="R991">
        <f t="shared" si="271"/>
        <v>-6.1124248119725751E-3</v>
      </c>
      <c r="S991">
        <f t="shared" si="271"/>
        <v>1.1055394895999999</v>
      </c>
      <c r="T991">
        <f t="shared" si="271"/>
        <v>6.7254513899999993E-2</v>
      </c>
      <c r="U991">
        <f t="shared" si="271"/>
        <v>-0.18722156689599992</v>
      </c>
      <c r="V991">
        <f t="shared" si="271"/>
        <v>0.18772415553532024</v>
      </c>
      <c r="W991">
        <f t="shared" si="271"/>
        <v>-0.16559265513262728</v>
      </c>
      <c r="X991">
        <f t="shared" si="271"/>
        <v>-5.9410358129167597E-2</v>
      </c>
      <c r="Y991">
        <f t="shared" si="271"/>
        <v>-0.14084040599999997</v>
      </c>
      <c r="Z991">
        <f t="shared" si="271"/>
        <v>-0.39124075479999992</v>
      </c>
      <c r="AA991">
        <f t="shared" si="270"/>
        <v>-9.2513899999999996E-2</v>
      </c>
      <c r="AB991">
        <f t="shared" si="270"/>
        <v>-0.24088399999999996</v>
      </c>
      <c r="AC991">
        <f t="shared" si="270"/>
        <v>0.28122864750417154</v>
      </c>
      <c r="AD991">
        <f t="shared" si="270"/>
        <v>-0.12726759393422479</v>
      </c>
      <c r="AE991">
        <f t="shared" si="270"/>
        <v>-0.54763023279999989</v>
      </c>
      <c r="AF991">
        <f t="shared" si="270"/>
        <v>-0.65952409376331689</v>
      </c>
      <c r="AG991">
        <f t="shared" si="270"/>
        <v>0.10782041053683195</v>
      </c>
      <c r="AH991">
        <f t="shared" si="270"/>
        <v>1.6908322199999997E-3</v>
      </c>
      <c r="AI991">
        <f t="shared" si="270"/>
        <v>5.9510799383063811E-3</v>
      </c>
      <c r="AJ991">
        <f t="shared" si="270"/>
        <v>4.8412391753185707E-2</v>
      </c>
      <c r="AK991">
        <f t="shared" si="270"/>
        <v>5.1499032329467651E-4</v>
      </c>
      <c r="AL991">
        <f t="shared" si="270"/>
        <v>8.8315817292298537E-2</v>
      </c>
      <c r="AM991">
        <f t="shared" si="270"/>
        <v>0.89558811999999988</v>
      </c>
      <c r="AN991">
        <f t="shared" si="270"/>
        <v>6.5280036098736231E-3</v>
      </c>
      <c r="AO991">
        <f t="shared" si="270"/>
        <v>-1.3505312249097711E-2</v>
      </c>
      <c r="AP991">
        <f t="shared" si="267"/>
        <v>-1.4677382931742696E-2</v>
      </c>
      <c r="AQ991">
        <f t="shared" si="267"/>
        <v>-8.8189228913715043E-2</v>
      </c>
      <c r="AR991">
        <f t="shared" si="267"/>
        <v>5.1902934693259725E-2</v>
      </c>
      <c r="AS991">
        <f t="shared" si="267"/>
        <v>-0.42523192959187395</v>
      </c>
      <c r="AT991">
        <f t="shared" si="267"/>
        <v>-0.27501618945695983</v>
      </c>
      <c r="AU991">
        <f t="shared" si="267"/>
        <v>1.8056776203199996</v>
      </c>
      <c r="AV991">
        <f t="shared" si="267"/>
        <v>0.4124091083454971</v>
      </c>
      <c r="AW991">
        <f t="shared" si="267"/>
        <v>-0.32741411753791982</v>
      </c>
    </row>
    <row r="992" spans="1:49" x14ac:dyDescent="0.25">
      <c r="A992">
        <v>0.7</v>
      </c>
      <c r="B992">
        <v>8.1</v>
      </c>
      <c r="C992">
        <v>23.5</v>
      </c>
      <c r="D992">
        <v>1.6</v>
      </c>
      <c r="E992">
        <f t="shared" si="263"/>
        <v>0.65846462418300655</v>
      </c>
      <c r="F992" t="str">
        <f t="shared" si="264"/>
        <v/>
      </c>
      <c r="G992">
        <f t="shared" si="261"/>
        <v>6465303.5799327539</v>
      </c>
      <c r="H992">
        <f t="shared" si="262"/>
        <v>12315059.085580425</v>
      </c>
      <c r="I992">
        <f t="shared" si="265"/>
        <v>0.50702239038453756</v>
      </c>
      <c r="J992">
        <f t="shared" si="266"/>
        <v>0.11923114025621957</v>
      </c>
      <c r="K992">
        <f t="shared" si="271"/>
        <v>5.3671799999999999E-2</v>
      </c>
      <c r="L992">
        <f t="shared" si="271"/>
        <v>-0.19909112498825163</v>
      </c>
      <c r="M992">
        <f t="shared" si="271"/>
        <v>0.69338</v>
      </c>
      <c r="N992">
        <f t="shared" si="271"/>
        <v>-3.2337360539502966E-2</v>
      </c>
      <c r="O992">
        <f t="shared" si="271"/>
        <v>-0.57803163443200001</v>
      </c>
      <c r="P992">
        <f t="shared" si="271"/>
        <v>3.8021925780367359E-2</v>
      </c>
      <c r="Q992">
        <f t="shared" si="271"/>
        <v>-7.3963313037312042E-3</v>
      </c>
      <c r="R992">
        <f t="shared" si="271"/>
        <v>-6.9856283565400872E-3</v>
      </c>
      <c r="S992">
        <f t="shared" si="271"/>
        <v>1.4439699456000001</v>
      </c>
      <c r="T992">
        <f t="shared" si="271"/>
        <v>6.7254513899999993E-2</v>
      </c>
      <c r="U992">
        <f t="shared" si="271"/>
        <v>-0.27946776166400006</v>
      </c>
      <c r="V992">
        <f t="shared" si="271"/>
        <v>0.21454189204036603</v>
      </c>
      <c r="W992">
        <f t="shared" si="271"/>
        <v>-0.1892487487230026</v>
      </c>
      <c r="X992">
        <f t="shared" si="271"/>
        <v>-5.9410358129167597E-2</v>
      </c>
      <c r="Y992">
        <f t="shared" si="271"/>
        <v>-0.14084040599999997</v>
      </c>
      <c r="Z992">
        <f t="shared" si="271"/>
        <v>-0.51100833280000002</v>
      </c>
      <c r="AA992">
        <f t="shared" si="270"/>
        <v>-9.2513899999999996E-2</v>
      </c>
      <c r="AB992">
        <f t="shared" si="270"/>
        <v>-0.31462400000000007</v>
      </c>
      <c r="AC992">
        <f t="shared" si="270"/>
        <v>0.32140416857619608</v>
      </c>
      <c r="AD992">
        <f t="shared" si="270"/>
        <v>-0.12726759393422479</v>
      </c>
      <c r="AE992">
        <f t="shared" si="270"/>
        <v>-0.71527214080000012</v>
      </c>
      <c r="AF992">
        <f t="shared" si="270"/>
        <v>-0.75374182144379087</v>
      </c>
      <c r="AG992">
        <f t="shared" si="270"/>
        <v>0.27456464276684822</v>
      </c>
      <c r="AH992">
        <f t="shared" si="270"/>
        <v>1.9323796799999998E-3</v>
      </c>
      <c r="AI992">
        <f t="shared" si="270"/>
        <v>1.160260530840862E-2</v>
      </c>
      <c r="AJ992">
        <f t="shared" si="270"/>
        <v>4.8412391753185707E-2</v>
      </c>
      <c r="AK992">
        <f t="shared" si="270"/>
        <v>8.7855075560807835E-4</v>
      </c>
      <c r="AL992">
        <f t="shared" si="270"/>
        <v>0.10093236261976976</v>
      </c>
      <c r="AM992">
        <f t="shared" si="270"/>
        <v>1.02352928</v>
      </c>
      <c r="AN992">
        <f t="shared" si="270"/>
        <v>1.6623559214823884E-2</v>
      </c>
      <c r="AO992">
        <f t="shared" si="270"/>
        <v>-1.3505312249097711E-2</v>
      </c>
      <c r="AP992">
        <f t="shared" si="267"/>
        <v>-1.4677382931742696E-2</v>
      </c>
      <c r="AQ992">
        <f t="shared" si="267"/>
        <v>-0.11518593164240336</v>
      </c>
      <c r="AR992">
        <f t="shared" si="267"/>
        <v>5.9317639649439681E-2</v>
      </c>
      <c r="AS992">
        <f t="shared" si="267"/>
        <v>-0.55540496926285599</v>
      </c>
      <c r="AT992">
        <f t="shared" si="267"/>
        <v>-0.46916547772416012</v>
      </c>
      <c r="AU992">
        <f t="shared" si="267"/>
        <v>2.6953555148800006</v>
      </c>
      <c r="AV992">
        <f t="shared" si="267"/>
        <v>0.53865679457371074</v>
      </c>
      <c r="AW992">
        <f t="shared" si="267"/>
        <v>-0.72953995722752041</v>
      </c>
    </row>
    <row r="993" spans="1:49" x14ac:dyDescent="0.25">
      <c r="A993">
        <v>0.7</v>
      </c>
      <c r="B993">
        <v>8.1</v>
      </c>
      <c r="C993">
        <v>24</v>
      </c>
      <c r="D993">
        <v>0.4</v>
      </c>
      <c r="E993">
        <f t="shared" si="263"/>
        <v>0.67247450980392165</v>
      </c>
      <c r="F993" t="str">
        <f t="shared" si="264"/>
        <v/>
      </c>
      <c r="G993">
        <f t="shared" si="261"/>
        <v>-1442091.5796300427</v>
      </c>
      <c r="H993">
        <f t="shared" si="262"/>
        <v>-519378.55302912928</v>
      </c>
      <c r="I993">
        <f t="shared" si="265"/>
        <v>-0.11309178460341424</v>
      </c>
      <c r="J993">
        <f t="shared" si="266"/>
        <v>-5.0284855859763691E-3</v>
      </c>
      <c r="K993">
        <f t="shared" si="271"/>
        <v>5.3671799999999999E-2</v>
      </c>
      <c r="L993">
        <f t="shared" si="271"/>
        <v>-0.20332710637098039</v>
      </c>
      <c r="M993">
        <f t="shared" si="271"/>
        <v>0.173345</v>
      </c>
      <c r="N993">
        <f t="shared" si="271"/>
        <v>-3.3728057348580739E-2</v>
      </c>
      <c r="O993">
        <f t="shared" si="271"/>
        <v>-3.6126977152E-2</v>
      </c>
      <c r="P993">
        <f t="shared" si="271"/>
        <v>1.0125215067717144E-2</v>
      </c>
      <c r="Q993">
        <f t="shared" si="271"/>
        <v>-1.805744947200001E-6</v>
      </c>
      <c r="R993">
        <f t="shared" si="271"/>
        <v>-1.8998486447121814E-3</v>
      </c>
      <c r="S993">
        <f t="shared" si="271"/>
        <v>9.0248121600000009E-2</v>
      </c>
      <c r="T993">
        <f t="shared" si="271"/>
        <v>6.7254513899999993E-2</v>
      </c>
      <c r="U993">
        <f t="shared" si="271"/>
        <v>-4.3666837760000009E-3</v>
      </c>
      <c r="V993">
        <f t="shared" si="271"/>
        <v>5.4776653286901969E-2</v>
      </c>
      <c r="W993">
        <f t="shared" si="271"/>
        <v>-4.8318829461192155E-2</v>
      </c>
      <c r="X993">
        <f t="shared" si="271"/>
        <v>-6.1965353159620727E-2</v>
      </c>
      <c r="Y993">
        <f t="shared" si="271"/>
        <v>-0.14084040599999997</v>
      </c>
      <c r="Z993">
        <f t="shared" si="271"/>
        <v>-3.1938020800000001E-2</v>
      </c>
      <c r="AA993">
        <f t="shared" si="270"/>
        <v>-9.2513899999999996E-2</v>
      </c>
      <c r="AB993">
        <f t="shared" si="270"/>
        <v>-1.9664000000000004E-2</v>
      </c>
      <c r="AC993">
        <f t="shared" si="270"/>
        <v>8.2060638785411782E-2</v>
      </c>
      <c r="AD993">
        <f t="shared" si="270"/>
        <v>-0.13274084944520326</v>
      </c>
      <c r="AE993">
        <f t="shared" si="270"/>
        <v>-4.4704508800000008E-2</v>
      </c>
      <c r="AF993">
        <f t="shared" si="270"/>
        <v>-0.19244472036862748</v>
      </c>
      <c r="AG993">
        <f t="shared" si="270"/>
        <v>1.6758095872000014E-5</v>
      </c>
      <c r="AH993">
        <f t="shared" si="270"/>
        <v>4.8309491999999995E-4</v>
      </c>
      <c r="AI993">
        <f t="shared" si="270"/>
        <v>1.1817954705260029E-5</v>
      </c>
      <c r="AJ993">
        <f t="shared" si="270"/>
        <v>4.9442442641551364E-2</v>
      </c>
      <c r="AK993">
        <f t="shared" si="270"/>
        <v>3.7333646335260698E-6</v>
      </c>
      <c r="AL993">
        <f t="shared" si="270"/>
        <v>2.6318262050243277E-2</v>
      </c>
      <c r="AM993">
        <f t="shared" si="270"/>
        <v>0.25588232</v>
      </c>
      <c r="AN993">
        <f t="shared" si="270"/>
        <v>1.0362092263229649E-6</v>
      </c>
      <c r="AO993">
        <f t="shared" si="270"/>
        <v>-1.3792659318227452E-2</v>
      </c>
      <c r="AP993">
        <f t="shared" si="267"/>
        <v>-1.5966956527074184E-2</v>
      </c>
      <c r="AQ993">
        <f t="shared" si="267"/>
        <v>-7.5087252858787173E-3</v>
      </c>
      <c r="AR993">
        <f t="shared" si="267"/>
        <v>1.5796250359050586E-2</v>
      </c>
      <c r="AS993">
        <f t="shared" si="267"/>
        <v>-3.5451381016778048E-2</v>
      </c>
      <c r="AT993">
        <f t="shared" si="267"/>
        <v>-1.8326776473600005E-3</v>
      </c>
      <c r="AU993">
        <f t="shared" si="267"/>
        <v>4.2114929920000009E-2</v>
      </c>
      <c r="AV993">
        <f t="shared" si="267"/>
        <v>3.4382348589811325E-2</v>
      </c>
      <c r="AW993">
        <f t="shared" si="267"/>
        <v>-1.781103411200001E-4</v>
      </c>
    </row>
    <row r="994" spans="1:49" x14ac:dyDescent="0.25">
      <c r="A994">
        <v>0.7</v>
      </c>
      <c r="B994">
        <v>8.1</v>
      </c>
      <c r="C994">
        <v>24</v>
      </c>
      <c r="D994">
        <v>0.6</v>
      </c>
      <c r="E994">
        <f t="shared" si="263"/>
        <v>0.67247450980392165</v>
      </c>
      <c r="F994" t="str">
        <f t="shared" si="264"/>
        <v/>
      </c>
      <c r="G994">
        <f t="shared" si="261"/>
        <v>-22167.510331132366</v>
      </c>
      <c r="H994">
        <f t="shared" si="262"/>
        <v>451226.87848083157</v>
      </c>
      <c r="I994">
        <f t="shared" si="265"/>
        <v>-1.7384217056489043E-3</v>
      </c>
      <c r="J994">
        <f t="shared" si="266"/>
        <v>4.3686591238947759E-3</v>
      </c>
      <c r="K994">
        <f t="shared" si="271"/>
        <v>5.3671799999999999E-2</v>
      </c>
      <c r="L994">
        <f t="shared" si="271"/>
        <v>-0.20332710637098039</v>
      </c>
      <c r="M994">
        <f t="shared" si="271"/>
        <v>0.26001749999999996</v>
      </c>
      <c r="N994">
        <f t="shared" si="271"/>
        <v>-3.3728057348580739E-2</v>
      </c>
      <c r="O994">
        <f t="shared" si="271"/>
        <v>-8.128569859199998E-2</v>
      </c>
      <c r="P994">
        <f t="shared" si="271"/>
        <v>1.5187822601575716E-2</v>
      </c>
      <c r="Q994">
        <f t="shared" si="271"/>
        <v>-2.0568563539199999E-5</v>
      </c>
      <c r="R994">
        <f t="shared" si="271"/>
        <v>-2.8497729670682718E-3</v>
      </c>
      <c r="S994">
        <f t="shared" si="271"/>
        <v>0.20305827359999998</v>
      </c>
      <c r="T994">
        <f t="shared" si="271"/>
        <v>6.7254513899999993E-2</v>
      </c>
      <c r="U994">
        <f t="shared" si="271"/>
        <v>-1.4737557743999999E-2</v>
      </c>
      <c r="V994">
        <f t="shared" si="271"/>
        <v>8.2164979930352947E-2</v>
      </c>
      <c r="W994">
        <f t="shared" si="271"/>
        <v>-7.2478244191788235E-2</v>
      </c>
      <c r="X994">
        <f t="shared" si="271"/>
        <v>-6.1965353159620727E-2</v>
      </c>
      <c r="Y994">
        <f t="shared" si="271"/>
        <v>-0.14084040599999997</v>
      </c>
      <c r="Z994">
        <f t="shared" si="271"/>
        <v>-7.1860546799999994E-2</v>
      </c>
      <c r="AA994">
        <f t="shared" si="270"/>
        <v>-9.2513899999999996E-2</v>
      </c>
      <c r="AB994">
        <f t="shared" si="270"/>
        <v>-4.4243999999999999E-2</v>
      </c>
      <c r="AC994">
        <f t="shared" si="270"/>
        <v>0.12309095817811766</v>
      </c>
      <c r="AD994">
        <f t="shared" si="270"/>
        <v>-0.13274084944520326</v>
      </c>
      <c r="AE994">
        <f t="shared" si="270"/>
        <v>-0.10058514479999998</v>
      </c>
      <c r="AF994">
        <f t="shared" si="270"/>
        <v>-0.28866708055294116</v>
      </c>
      <c r="AG994">
        <f t="shared" si="270"/>
        <v>2.86327778688E-4</v>
      </c>
      <c r="AH994">
        <f t="shared" si="270"/>
        <v>7.2464237999999984E-4</v>
      </c>
      <c r="AI994">
        <f t="shared" si="270"/>
        <v>8.9742593543068287E-5</v>
      </c>
      <c r="AJ994">
        <f t="shared" si="270"/>
        <v>4.9442442641551364E-2</v>
      </c>
      <c r="AK994">
        <f t="shared" si="270"/>
        <v>1.8900158457225719E-5</v>
      </c>
      <c r="AL994">
        <f t="shared" si="270"/>
        <v>3.9477393075364915E-2</v>
      </c>
      <c r="AM994">
        <f t="shared" si="270"/>
        <v>0.38382347999999999</v>
      </c>
      <c r="AN994">
        <f t="shared" si="270"/>
        <v>1.770460607787752E-5</v>
      </c>
      <c r="AO994">
        <f t="shared" si="270"/>
        <v>-1.3792659318227452E-2</v>
      </c>
      <c r="AP994">
        <f t="shared" si="267"/>
        <v>-1.5966956527074184E-2</v>
      </c>
      <c r="AQ994">
        <f t="shared" si="267"/>
        <v>-1.6894631893227114E-2</v>
      </c>
      <c r="AR994">
        <f t="shared" si="267"/>
        <v>2.3694375538575878E-2</v>
      </c>
      <c r="AS994">
        <f t="shared" si="267"/>
        <v>-7.976560728775059E-2</v>
      </c>
      <c r="AT994">
        <f t="shared" si="267"/>
        <v>-9.277930589759998E-3</v>
      </c>
      <c r="AU994">
        <f t="shared" si="267"/>
        <v>0.14213788848</v>
      </c>
      <c r="AV994">
        <f t="shared" si="267"/>
        <v>7.7360284327075465E-2</v>
      </c>
      <c r="AW994">
        <f t="shared" si="267"/>
        <v>-2.0287881043199998E-3</v>
      </c>
    </row>
    <row r="995" spans="1:49" x14ac:dyDescent="0.25">
      <c r="A995">
        <v>0.7</v>
      </c>
      <c r="B995">
        <v>8.1</v>
      </c>
      <c r="C995">
        <v>24</v>
      </c>
      <c r="D995">
        <v>0.8</v>
      </c>
      <c r="E995">
        <f t="shared" si="263"/>
        <v>0.67247450980392165</v>
      </c>
      <c r="F995">
        <f t="shared" si="264"/>
        <v>0.87673294277789737</v>
      </c>
      <c r="G995">
        <f t="shared" si="261"/>
        <v>1412934.5218444595</v>
      </c>
      <c r="H995">
        <f t="shared" si="262"/>
        <v>1835908.6970953671</v>
      </c>
      <c r="I995">
        <f t="shared" si="265"/>
        <v>0.11080522822562691</v>
      </c>
      <c r="J995">
        <f t="shared" si="266"/>
        <v>1.7774781739967115E-2</v>
      </c>
      <c r="K995">
        <f t="shared" si="271"/>
        <v>5.3671799999999999E-2</v>
      </c>
      <c r="L995">
        <f t="shared" si="271"/>
        <v>-0.20332710637098039</v>
      </c>
      <c r="M995">
        <f t="shared" si="271"/>
        <v>0.34669</v>
      </c>
      <c r="N995">
        <f t="shared" si="271"/>
        <v>-3.3728057348580739E-2</v>
      </c>
      <c r="O995">
        <f t="shared" si="271"/>
        <v>-0.144507908608</v>
      </c>
      <c r="P995">
        <f t="shared" si="271"/>
        <v>2.0250430135434289E-2</v>
      </c>
      <c r="Q995">
        <f t="shared" si="271"/>
        <v>-1.1556767662080007E-4</v>
      </c>
      <c r="R995">
        <f t="shared" si="271"/>
        <v>-3.7996972894243628E-3</v>
      </c>
      <c r="S995">
        <f t="shared" si="271"/>
        <v>0.36099248640000003</v>
      </c>
      <c r="T995">
        <f t="shared" si="271"/>
        <v>6.7254513899999993E-2</v>
      </c>
      <c r="U995">
        <f t="shared" si="271"/>
        <v>-3.4933470208000007E-2</v>
      </c>
      <c r="V995">
        <f t="shared" si="271"/>
        <v>0.10955330657380394</v>
      </c>
      <c r="W995">
        <f t="shared" si="271"/>
        <v>-9.6637658922384309E-2</v>
      </c>
      <c r="X995">
        <f t="shared" si="271"/>
        <v>-6.1965353159620727E-2</v>
      </c>
      <c r="Y995">
        <f t="shared" si="271"/>
        <v>-0.14084040599999997</v>
      </c>
      <c r="Z995">
        <f t="shared" si="271"/>
        <v>-0.12775208320000001</v>
      </c>
      <c r="AA995">
        <f t="shared" si="270"/>
        <v>-9.2513899999999996E-2</v>
      </c>
      <c r="AB995">
        <f t="shared" si="270"/>
        <v>-7.8656000000000018E-2</v>
      </c>
      <c r="AC995">
        <f t="shared" si="270"/>
        <v>0.16412127757082356</v>
      </c>
      <c r="AD995">
        <f t="shared" si="270"/>
        <v>-0.13274084944520326</v>
      </c>
      <c r="AE995">
        <f t="shared" si="270"/>
        <v>-0.17881803520000003</v>
      </c>
      <c r="AF995">
        <f t="shared" si="270"/>
        <v>-0.38488944073725495</v>
      </c>
      <c r="AG995">
        <f t="shared" si="270"/>
        <v>2.1450362716160017E-3</v>
      </c>
      <c r="AH995">
        <f t="shared" si="270"/>
        <v>9.661898399999999E-4</v>
      </c>
      <c r="AI995">
        <f t="shared" si="270"/>
        <v>3.7817455056832092E-4</v>
      </c>
      <c r="AJ995">
        <f t="shared" si="270"/>
        <v>4.9442442641551364E-2</v>
      </c>
      <c r="AK995">
        <f t="shared" si="270"/>
        <v>5.9733834136417116E-5</v>
      </c>
      <c r="AL995">
        <f t="shared" si="270"/>
        <v>5.2636524100486554E-2</v>
      </c>
      <c r="AM995">
        <f t="shared" si="270"/>
        <v>0.51176463999999999</v>
      </c>
      <c r="AN995">
        <f t="shared" si="270"/>
        <v>1.3263478096933951E-4</v>
      </c>
      <c r="AO995">
        <f t="shared" si="270"/>
        <v>-1.3792659318227452E-2</v>
      </c>
      <c r="AP995">
        <f t="shared" si="267"/>
        <v>-1.5966956527074184E-2</v>
      </c>
      <c r="AQ995">
        <f t="shared" si="267"/>
        <v>-3.0034901143514869E-2</v>
      </c>
      <c r="AR995">
        <f t="shared" si="267"/>
        <v>3.1592500718101171E-2</v>
      </c>
      <c r="AS995">
        <f t="shared" si="267"/>
        <v>-0.14180552406711219</v>
      </c>
      <c r="AT995">
        <f t="shared" si="267"/>
        <v>-2.9322842357760007E-2</v>
      </c>
      <c r="AU995">
        <f t="shared" si="267"/>
        <v>0.33691943936000007</v>
      </c>
      <c r="AV995">
        <f t="shared" si="267"/>
        <v>0.1375293943592453</v>
      </c>
      <c r="AW995">
        <f t="shared" si="267"/>
        <v>-1.1399061831680006E-2</v>
      </c>
    </row>
    <row r="996" spans="1:49" x14ac:dyDescent="0.25">
      <c r="A996">
        <v>0.7</v>
      </c>
      <c r="B996">
        <v>8.1</v>
      </c>
      <c r="C996">
        <v>24</v>
      </c>
      <c r="D996">
        <v>1</v>
      </c>
      <c r="E996">
        <f t="shared" si="263"/>
        <v>0.67247450980392165</v>
      </c>
      <c r="F996" t="str">
        <f t="shared" si="264"/>
        <v/>
      </c>
      <c r="G996">
        <f t="shared" si="261"/>
        <v>2819488.7376491474</v>
      </c>
      <c r="H996">
        <f t="shared" si="262"/>
        <v>3758490.3315196685</v>
      </c>
      <c r="I996">
        <f t="shared" si="265"/>
        <v>0.22111009974260512</v>
      </c>
      <c r="J996">
        <f t="shared" si="266"/>
        <v>3.6388707902650384E-2</v>
      </c>
      <c r="K996">
        <f t="shared" si="271"/>
        <v>5.3671799999999999E-2</v>
      </c>
      <c r="L996">
        <f t="shared" si="271"/>
        <v>-0.20332710637098039</v>
      </c>
      <c r="M996">
        <f t="shared" si="271"/>
        <v>0.43336249999999998</v>
      </c>
      <c r="N996">
        <f t="shared" si="271"/>
        <v>-3.3728057348580739E-2</v>
      </c>
      <c r="O996">
        <f t="shared" si="271"/>
        <v>-0.22579360719999997</v>
      </c>
      <c r="P996">
        <f t="shared" si="271"/>
        <v>2.5313037669292861E-2</v>
      </c>
      <c r="Q996">
        <f t="shared" si="271"/>
        <v>-4.408557E-4</v>
      </c>
      <c r="R996">
        <f t="shared" si="271"/>
        <v>-4.7496216117804534E-3</v>
      </c>
      <c r="S996">
        <f t="shared" si="271"/>
        <v>0.56405075999999998</v>
      </c>
      <c r="T996">
        <f t="shared" si="271"/>
        <v>6.7254513899999993E-2</v>
      </c>
      <c r="U996">
        <f t="shared" si="271"/>
        <v>-6.8229433999999992E-2</v>
      </c>
      <c r="V996">
        <f t="shared" si="271"/>
        <v>0.13694163321725492</v>
      </c>
      <c r="W996">
        <f t="shared" si="271"/>
        <v>-0.12079707365298038</v>
      </c>
      <c r="X996">
        <f t="shared" si="271"/>
        <v>-6.1965353159620727E-2</v>
      </c>
      <c r="Y996">
        <f t="shared" si="271"/>
        <v>-0.14084040599999997</v>
      </c>
      <c r="Z996">
        <f t="shared" si="271"/>
        <v>-0.19961262999999999</v>
      </c>
      <c r="AA996">
        <f t="shared" si="270"/>
        <v>-9.2513899999999996E-2</v>
      </c>
      <c r="AB996">
        <f t="shared" si="270"/>
        <v>-0.1229</v>
      </c>
      <c r="AC996">
        <f t="shared" si="270"/>
        <v>0.20515159696352944</v>
      </c>
      <c r="AD996">
        <f t="shared" si="270"/>
        <v>-0.13274084944520326</v>
      </c>
      <c r="AE996">
        <f t="shared" si="270"/>
        <v>-0.27940317999999997</v>
      </c>
      <c r="AF996">
        <f t="shared" si="270"/>
        <v>-0.48111180092156863</v>
      </c>
      <c r="AG996">
        <f t="shared" si="270"/>
        <v>1.0228330000000001E-2</v>
      </c>
      <c r="AH996">
        <f t="shared" si="270"/>
        <v>1.2077372999999998E-3</v>
      </c>
      <c r="AI996">
        <f t="shared" si="270"/>
        <v>1.1540971391855491E-3</v>
      </c>
      <c r="AJ996">
        <f t="shared" si="270"/>
        <v>4.9442442641551364E-2</v>
      </c>
      <c r="AK996">
        <f t="shared" si="270"/>
        <v>1.4583455599711205E-4</v>
      </c>
      <c r="AL996">
        <f t="shared" si="270"/>
        <v>6.5795655125608185E-2</v>
      </c>
      <c r="AM996">
        <f t="shared" si="270"/>
        <v>0.63970579999999999</v>
      </c>
      <c r="AN996">
        <f t="shared" si="270"/>
        <v>6.3245192036313728E-4</v>
      </c>
      <c r="AO996">
        <f t="shared" si="270"/>
        <v>-1.3792659318227452E-2</v>
      </c>
      <c r="AP996">
        <f t="shared" si="267"/>
        <v>-1.5966956527074184E-2</v>
      </c>
      <c r="AQ996">
        <f t="shared" si="267"/>
        <v>-4.692953303674198E-2</v>
      </c>
      <c r="AR996">
        <f t="shared" si="267"/>
        <v>3.9490625897626468E-2</v>
      </c>
      <c r="AS996">
        <f t="shared" si="267"/>
        <v>-0.22157113135486275</v>
      </c>
      <c r="AT996">
        <f t="shared" si="267"/>
        <v>-7.1588970599999982E-2</v>
      </c>
      <c r="AU996">
        <f t="shared" si="267"/>
        <v>0.65804578000000002</v>
      </c>
      <c r="AV996">
        <f t="shared" si="267"/>
        <v>0.21488967868632075</v>
      </c>
      <c r="AW996">
        <f t="shared" si="267"/>
        <v>-4.3483969999999997E-2</v>
      </c>
    </row>
    <row r="997" spans="1:49" x14ac:dyDescent="0.25">
      <c r="A997">
        <v>0.7</v>
      </c>
      <c r="B997">
        <v>8.1</v>
      </c>
      <c r="C997">
        <v>24</v>
      </c>
      <c r="D997">
        <v>1.2</v>
      </c>
      <c r="E997">
        <f t="shared" si="263"/>
        <v>0.67247450980392165</v>
      </c>
      <c r="F997" t="str">
        <f t="shared" si="264"/>
        <v/>
      </c>
      <c r="G997">
        <f t="shared" si="261"/>
        <v>4151653.8455874301</v>
      </c>
      <c r="H997">
        <f t="shared" si="262"/>
        <v>6229289.4608291788</v>
      </c>
      <c r="I997">
        <f t="shared" si="265"/>
        <v>0.32558122458045363</v>
      </c>
      <c r="J997">
        <f t="shared" si="266"/>
        <v>6.0310330647975821E-2</v>
      </c>
      <c r="K997">
        <f t="shared" si="271"/>
        <v>5.3671799999999999E-2</v>
      </c>
      <c r="L997">
        <f t="shared" si="271"/>
        <v>-0.20332710637098039</v>
      </c>
      <c r="M997">
        <f t="shared" si="271"/>
        <v>0.52003499999999991</v>
      </c>
      <c r="N997">
        <f t="shared" si="271"/>
        <v>-3.3728057348580739E-2</v>
      </c>
      <c r="O997">
        <f t="shared" si="271"/>
        <v>-0.32514279436799992</v>
      </c>
      <c r="P997">
        <f t="shared" si="271"/>
        <v>3.0375645203151433E-2</v>
      </c>
      <c r="Q997">
        <f t="shared" si="271"/>
        <v>-1.3163880665087999E-3</v>
      </c>
      <c r="R997">
        <f t="shared" si="271"/>
        <v>-5.6995459341365436E-3</v>
      </c>
      <c r="S997">
        <f t="shared" si="271"/>
        <v>0.81223309439999991</v>
      </c>
      <c r="T997">
        <f t="shared" si="271"/>
        <v>6.7254513899999993E-2</v>
      </c>
      <c r="U997">
        <f t="shared" si="271"/>
        <v>-0.11790046195199999</v>
      </c>
      <c r="V997">
        <f t="shared" si="271"/>
        <v>0.16432995986070589</v>
      </c>
      <c r="W997">
        <f t="shared" si="271"/>
        <v>-0.14495648838357647</v>
      </c>
      <c r="X997">
        <f t="shared" si="271"/>
        <v>-6.1965353159620727E-2</v>
      </c>
      <c r="Y997">
        <f t="shared" si="271"/>
        <v>-0.14084040599999997</v>
      </c>
      <c r="Z997">
        <f t="shared" si="271"/>
        <v>-0.28744218719999998</v>
      </c>
      <c r="AA997">
        <f t="shared" si="270"/>
        <v>-9.2513899999999996E-2</v>
      </c>
      <c r="AB997">
        <f t="shared" si="270"/>
        <v>-0.17697599999999999</v>
      </c>
      <c r="AC997">
        <f t="shared" si="270"/>
        <v>0.24618191635623532</v>
      </c>
      <c r="AD997">
        <f t="shared" si="270"/>
        <v>-0.13274084944520326</v>
      </c>
      <c r="AE997">
        <f t="shared" si="270"/>
        <v>-0.40234057919999994</v>
      </c>
      <c r="AF997">
        <f t="shared" si="270"/>
        <v>-0.57733416110588232</v>
      </c>
      <c r="AG997">
        <f t="shared" si="270"/>
        <v>3.6649955672064E-2</v>
      </c>
      <c r="AH997">
        <f t="shared" si="270"/>
        <v>1.4492847599999997E-3</v>
      </c>
      <c r="AI997">
        <f t="shared" si="270"/>
        <v>2.8717629933781852E-3</v>
      </c>
      <c r="AJ997">
        <f t="shared" si="270"/>
        <v>4.9442442641551364E-2</v>
      </c>
      <c r="AK997">
        <f t="shared" si="270"/>
        <v>3.0240253531561151E-4</v>
      </c>
      <c r="AL997">
        <f t="shared" si="270"/>
        <v>7.895478615072983E-2</v>
      </c>
      <c r="AM997">
        <f t="shared" si="270"/>
        <v>0.76764695999999999</v>
      </c>
      <c r="AN997">
        <f t="shared" si="270"/>
        <v>2.2661895779683226E-3</v>
      </c>
      <c r="AO997">
        <f t="shared" si="270"/>
        <v>-1.3792659318227452E-2</v>
      </c>
      <c r="AP997">
        <f t="shared" si="267"/>
        <v>-1.5966956527074184E-2</v>
      </c>
      <c r="AQ997">
        <f t="shared" si="267"/>
        <v>-6.7578527572908456E-2</v>
      </c>
      <c r="AR997">
        <f t="shared" si="267"/>
        <v>4.7388751077151757E-2</v>
      </c>
      <c r="AS997">
        <f t="shared" si="267"/>
        <v>-0.31906242915100236</v>
      </c>
      <c r="AT997">
        <f t="shared" si="267"/>
        <v>-0.14844688943615997</v>
      </c>
      <c r="AU997">
        <f t="shared" si="267"/>
        <v>1.13710310784</v>
      </c>
      <c r="AV997">
        <f t="shared" si="267"/>
        <v>0.30944113730830186</v>
      </c>
      <c r="AW997">
        <f t="shared" si="267"/>
        <v>-0.12984243867647999</v>
      </c>
    </row>
    <row r="998" spans="1:49" x14ac:dyDescent="0.25">
      <c r="A998">
        <v>0.7</v>
      </c>
      <c r="B998">
        <v>8.1</v>
      </c>
      <c r="C998">
        <v>24</v>
      </c>
      <c r="D998">
        <v>1.4</v>
      </c>
      <c r="E998">
        <f t="shared" si="263"/>
        <v>0.67247450980392165</v>
      </c>
      <c r="F998" t="str">
        <f t="shared" si="264"/>
        <v/>
      </c>
      <c r="G998">
        <f t="shared" si="261"/>
        <v>5360307.3514935747</v>
      </c>
      <c r="H998">
        <f t="shared" si="262"/>
        <v>9127223.8996465895</v>
      </c>
      <c r="I998">
        <f t="shared" si="265"/>
        <v>0.42036631581936484</v>
      </c>
      <c r="J998">
        <f t="shared" si="266"/>
        <v>8.8367364327378795E-2</v>
      </c>
      <c r="K998">
        <f t="shared" si="271"/>
        <v>5.3671799999999999E-2</v>
      </c>
      <c r="L998">
        <f t="shared" si="271"/>
        <v>-0.20332710637098039</v>
      </c>
      <c r="M998">
        <f t="shared" si="271"/>
        <v>0.60670749999999996</v>
      </c>
      <c r="N998">
        <f t="shared" si="271"/>
        <v>-3.3728057348580739E-2</v>
      </c>
      <c r="O998">
        <f t="shared" si="271"/>
        <v>-0.44255547011199986</v>
      </c>
      <c r="P998">
        <f t="shared" si="271"/>
        <v>3.5438252737009998E-2</v>
      </c>
      <c r="Q998">
        <f t="shared" si="271"/>
        <v>-3.3194388639551987E-3</v>
      </c>
      <c r="R998">
        <f t="shared" si="271"/>
        <v>-6.6494702564926338E-3</v>
      </c>
      <c r="S998">
        <f t="shared" si="271"/>
        <v>1.1055394895999999</v>
      </c>
      <c r="T998">
        <f t="shared" si="271"/>
        <v>6.7254513899999993E-2</v>
      </c>
      <c r="U998">
        <f t="shared" si="271"/>
        <v>-0.18722156689599992</v>
      </c>
      <c r="V998">
        <f t="shared" si="271"/>
        <v>0.19171828650415687</v>
      </c>
      <c r="W998">
        <f t="shared" si="271"/>
        <v>-0.16911590311417254</v>
      </c>
      <c r="X998">
        <f t="shared" si="271"/>
        <v>-6.1965353159620727E-2</v>
      </c>
      <c r="Y998">
        <f t="shared" si="271"/>
        <v>-0.14084040599999997</v>
      </c>
      <c r="Z998">
        <f t="shared" si="271"/>
        <v>-0.39124075479999992</v>
      </c>
      <c r="AA998">
        <f t="shared" si="270"/>
        <v>-9.2513899999999996E-2</v>
      </c>
      <c r="AB998">
        <f t="shared" si="270"/>
        <v>-0.24088399999999996</v>
      </c>
      <c r="AC998">
        <f t="shared" si="270"/>
        <v>0.28721223574894117</v>
      </c>
      <c r="AD998">
        <f t="shared" si="270"/>
        <v>-0.13274084944520326</v>
      </c>
      <c r="AE998">
        <f t="shared" si="270"/>
        <v>-0.54763023279999989</v>
      </c>
      <c r="AF998">
        <f t="shared" si="270"/>
        <v>-0.67355652129019594</v>
      </c>
      <c r="AG998">
        <f t="shared" si="270"/>
        <v>0.10782041053683195</v>
      </c>
      <c r="AH998">
        <f t="shared" si="270"/>
        <v>1.6908322199999997E-3</v>
      </c>
      <c r="AI998">
        <f t="shared" si="270"/>
        <v>6.2070113978532852E-3</v>
      </c>
      <c r="AJ998">
        <f t="shared" si="270"/>
        <v>4.9442442641551364E-2</v>
      </c>
      <c r="AK998">
        <f t="shared" si="270"/>
        <v>5.6023803031850553E-4</v>
      </c>
      <c r="AL998">
        <f t="shared" si="270"/>
        <v>9.2113917175851462E-2</v>
      </c>
      <c r="AM998">
        <f t="shared" si="270"/>
        <v>0.89558811999999988</v>
      </c>
      <c r="AN998">
        <f t="shared" si="270"/>
        <v>6.6668973037007214E-3</v>
      </c>
      <c r="AO998">
        <f t="shared" si="270"/>
        <v>-1.3792659318227452E-2</v>
      </c>
      <c r="AP998">
        <f t="shared" si="267"/>
        <v>-1.5966956527074184E-2</v>
      </c>
      <c r="AQ998">
        <f t="shared" si="267"/>
        <v>-9.198188475201427E-2</v>
      </c>
      <c r="AR998">
        <f t="shared" si="267"/>
        <v>5.5286876256677053E-2</v>
      </c>
      <c r="AS998">
        <f t="shared" si="267"/>
        <v>-0.43427941745553089</v>
      </c>
      <c r="AT998">
        <f t="shared" si="267"/>
        <v>-0.27501618945695983</v>
      </c>
      <c r="AU998">
        <f t="shared" si="267"/>
        <v>1.8056776203199996</v>
      </c>
      <c r="AV998">
        <f t="shared" si="267"/>
        <v>0.4211837702251886</v>
      </c>
      <c r="AW998">
        <f t="shared" si="267"/>
        <v>-0.32741411753791982</v>
      </c>
    </row>
    <row r="999" spans="1:49" x14ac:dyDescent="0.25">
      <c r="A999">
        <v>0.7</v>
      </c>
      <c r="B999">
        <v>8.1</v>
      </c>
      <c r="C999">
        <v>24</v>
      </c>
      <c r="D999">
        <v>1.6</v>
      </c>
      <c r="E999">
        <f t="shared" si="263"/>
        <v>0.67247450980392165</v>
      </c>
      <c r="F999" t="str">
        <f t="shared" si="264"/>
        <v/>
      </c>
      <c r="G999">
        <f t="shared" si="261"/>
        <v>6391620.8257932086</v>
      </c>
      <c r="H999">
        <f t="shared" si="262"/>
        <v>12197405.538481455</v>
      </c>
      <c r="I999">
        <f t="shared" si="265"/>
        <v>0.50124403741594625</v>
      </c>
      <c r="J999">
        <f t="shared" si="266"/>
        <v>0.11809204977534447</v>
      </c>
      <c r="K999">
        <f t="shared" si="271"/>
        <v>5.3671799999999999E-2</v>
      </c>
      <c r="L999">
        <f t="shared" si="271"/>
        <v>-0.20332710637098039</v>
      </c>
      <c r="M999">
        <f t="shared" si="271"/>
        <v>0.69338</v>
      </c>
      <c r="N999">
        <f t="shared" si="271"/>
        <v>-3.3728057348580739E-2</v>
      </c>
      <c r="O999">
        <f t="shared" si="271"/>
        <v>-0.57803163443200001</v>
      </c>
      <c r="P999">
        <f t="shared" si="271"/>
        <v>4.0500860270868577E-2</v>
      </c>
      <c r="Q999">
        <f t="shared" si="271"/>
        <v>-7.3963313037312042E-3</v>
      </c>
      <c r="R999">
        <f t="shared" si="271"/>
        <v>-7.5993945788487257E-3</v>
      </c>
      <c r="S999">
        <f t="shared" si="271"/>
        <v>1.4439699456000001</v>
      </c>
      <c r="T999">
        <f t="shared" si="271"/>
        <v>6.7254513899999993E-2</v>
      </c>
      <c r="U999">
        <f t="shared" si="271"/>
        <v>-0.27946776166400006</v>
      </c>
      <c r="V999">
        <f t="shared" si="271"/>
        <v>0.21910661314760788</v>
      </c>
      <c r="W999">
        <f t="shared" si="271"/>
        <v>-0.19327531784476862</v>
      </c>
      <c r="X999">
        <f t="shared" si="271"/>
        <v>-6.1965353159620727E-2</v>
      </c>
      <c r="Y999">
        <f t="shared" si="271"/>
        <v>-0.14084040599999997</v>
      </c>
      <c r="Z999">
        <f t="shared" si="271"/>
        <v>-0.51100833280000002</v>
      </c>
      <c r="AA999">
        <f t="shared" si="270"/>
        <v>-9.2513899999999996E-2</v>
      </c>
      <c r="AB999">
        <f t="shared" si="270"/>
        <v>-0.31462400000000007</v>
      </c>
      <c r="AC999">
        <f t="shared" si="270"/>
        <v>0.32824255514164713</v>
      </c>
      <c r="AD999">
        <f t="shared" si="270"/>
        <v>-0.13274084944520326</v>
      </c>
      <c r="AE999">
        <f t="shared" si="270"/>
        <v>-0.71527214080000012</v>
      </c>
      <c r="AF999">
        <f t="shared" si="270"/>
        <v>-0.7697788814745099</v>
      </c>
      <c r="AG999">
        <f t="shared" si="270"/>
        <v>0.27456464276684822</v>
      </c>
      <c r="AH999">
        <f t="shared" si="270"/>
        <v>1.9323796799999998E-3</v>
      </c>
      <c r="AI999">
        <f t="shared" si="270"/>
        <v>1.2101585618186269E-2</v>
      </c>
      <c r="AJ999">
        <f t="shared" si="270"/>
        <v>4.9442442641551364E-2</v>
      </c>
      <c r="AK999">
        <f t="shared" si="270"/>
        <v>9.5574134618267386E-4</v>
      </c>
      <c r="AL999">
        <f t="shared" si="270"/>
        <v>0.10527304820097311</v>
      </c>
      <c r="AM999">
        <f t="shared" si="270"/>
        <v>1.02352928</v>
      </c>
      <c r="AN999">
        <f t="shared" si="270"/>
        <v>1.6977251964075457E-2</v>
      </c>
      <c r="AO999">
        <f t="shared" si="270"/>
        <v>-1.3792659318227452E-2</v>
      </c>
      <c r="AP999">
        <f t="shared" si="267"/>
        <v>-1.5966956527074184E-2</v>
      </c>
      <c r="AQ999">
        <f t="shared" si="267"/>
        <v>-0.12013960457405948</v>
      </c>
      <c r="AR999">
        <f t="shared" si="267"/>
        <v>6.3185001436202343E-2</v>
      </c>
      <c r="AS999">
        <f t="shared" si="267"/>
        <v>-0.56722209626844877</v>
      </c>
      <c r="AT999">
        <f t="shared" si="267"/>
        <v>-0.46916547772416012</v>
      </c>
      <c r="AU999">
        <f t="shared" si="267"/>
        <v>2.6953555148800006</v>
      </c>
      <c r="AV999">
        <f t="shared" si="267"/>
        <v>0.5501175774369812</v>
      </c>
      <c r="AW999">
        <f t="shared" si="267"/>
        <v>-0.72953995722752041</v>
      </c>
    </row>
    <row r="1000" spans="1:49" x14ac:dyDescent="0.25">
      <c r="A1000">
        <v>0.7</v>
      </c>
      <c r="B1000">
        <v>8.1</v>
      </c>
      <c r="C1000">
        <v>24.5</v>
      </c>
      <c r="D1000">
        <v>0.4</v>
      </c>
      <c r="E1000">
        <f t="shared" si="263"/>
        <v>0.68648439542483664</v>
      </c>
      <c r="F1000" t="str">
        <f t="shared" si="264"/>
        <v/>
      </c>
      <c r="G1000">
        <f t="shared" si="261"/>
        <v>-1539608.0041512521</v>
      </c>
      <c r="H1000">
        <f t="shared" si="262"/>
        <v>-588991.56730702717</v>
      </c>
      <c r="I1000">
        <f t="shared" si="265"/>
        <v>-0.12073922297211823</v>
      </c>
      <c r="J1000">
        <f t="shared" si="266"/>
        <v>-5.7024603522643109E-3</v>
      </c>
      <c r="K1000">
        <f t="shared" si="271"/>
        <v>5.3671799999999999E-2</v>
      </c>
      <c r="L1000">
        <f t="shared" si="271"/>
        <v>-0.20756308775370913</v>
      </c>
      <c r="M1000">
        <f t="shared" si="271"/>
        <v>0.173345</v>
      </c>
      <c r="N1000">
        <f t="shared" si="271"/>
        <v>-3.5148031985218028E-2</v>
      </c>
      <c r="O1000">
        <f t="shared" si="271"/>
        <v>-3.6126977152E-2</v>
      </c>
      <c r="P1000">
        <f t="shared" si="271"/>
        <v>1.0771316437914622E-2</v>
      </c>
      <c r="Q1000">
        <f t="shared" si="271"/>
        <v>-1.805744947200001E-6</v>
      </c>
      <c r="R1000">
        <f t="shared" si="271"/>
        <v>-2.0631859611012818E-3</v>
      </c>
      <c r="S1000">
        <f t="shared" si="271"/>
        <v>9.0248121600000009E-2</v>
      </c>
      <c r="T1000">
        <f t="shared" si="271"/>
        <v>6.7254513899999993E-2</v>
      </c>
      <c r="U1000">
        <f t="shared" si="271"/>
        <v>-4.3666837760000009E-3</v>
      </c>
      <c r="V1000">
        <f t="shared" si="271"/>
        <v>5.5917833563712424E-2</v>
      </c>
      <c r="W1000">
        <f t="shared" si="271"/>
        <v>-4.9325471741633653E-2</v>
      </c>
      <c r="X1000">
        <f t="shared" si="271"/>
        <v>-6.4574137559135991E-2</v>
      </c>
      <c r="Y1000">
        <f t="shared" si="271"/>
        <v>-0.14084040599999997</v>
      </c>
      <c r="Z1000">
        <f t="shared" si="271"/>
        <v>-3.1938020800000001E-2</v>
      </c>
      <c r="AA1000">
        <f t="shared" si="270"/>
        <v>-9.2513899999999996E-2</v>
      </c>
      <c r="AB1000">
        <f t="shared" si="270"/>
        <v>-1.9664000000000004E-2</v>
      </c>
      <c r="AC1000">
        <f t="shared" si="270"/>
        <v>8.3770235426774517E-2</v>
      </c>
      <c r="AD1000">
        <f t="shared" si="270"/>
        <v>-0.13832933138799172</v>
      </c>
      <c r="AE1000">
        <f t="shared" si="270"/>
        <v>-4.4704508800000008E-2</v>
      </c>
      <c r="AF1000">
        <f t="shared" si="270"/>
        <v>-0.19645398537630718</v>
      </c>
      <c r="AG1000">
        <f t="shared" si="270"/>
        <v>1.6758095872000014E-5</v>
      </c>
      <c r="AH1000">
        <f t="shared" si="270"/>
        <v>4.8309491999999995E-4</v>
      </c>
      <c r="AI1000">
        <f t="shared" si="270"/>
        <v>1.2315498805264462E-5</v>
      </c>
      <c r="AJ1000">
        <f t="shared" si="270"/>
        <v>5.0472493529917013E-2</v>
      </c>
      <c r="AK1000">
        <f t="shared" si="270"/>
        <v>4.0543363920076557E-6</v>
      </c>
      <c r="AL1000">
        <f t="shared" si="270"/>
        <v>2.7426279159129381E-2</v>
      </c>
      <c r="AM1000">
        <f t="shared" si="270"/>
        <v>0.25588232</v>
      </c>
      <c r="AN1000">
        <f t="shared" si="270"/>
        <v>1.0577969185380268E-6</v>
      </c>
      <c r="AO1000">
        <f t="shared" si="270"/>
        <v>-1.4080006387357189E-2</v>
      </c>
      <c r="AP1000">
        <f t="shared" si="267"/>
        <v>-1.7339697370031614E-2</v>
      </c>
      <c r="AQ1000">
        <f t="shared" si="267"/>
        <v>-7.8248478348067699E-3</v>
      </c>
      <c r="AR1000">
        <f t="shared" si="267"/>
        <v>1.6804226874384601E-2</v>
      </c>
      <c r="AS1000">
        <f t="shared" si="267"/>
        <v>-3.6189951454627584E-2</v>
      </c>
      <c r="AT1000">
        <f t="shared" si="267"/>
        <v>-1.8326776473600005E-3</v>
      </c>
      <c r="AU1000">
        <f t="shared" si="267"/>
        <v>4.2114929920000009E-2</v>
      </c>
      <c r="AV1000">
        <f t="shared" si="267"/>
        <v>3.5098647518765728E-2</v>
      </c>
      <c r="AW1000">
        <f t="shared" si="267"/>
        <v>-1.781103411200001E-4</v>
      </c>
    </row>
    <row r="1001" spans="1:49" x14ac:dyDescent="0.25">
      <c r="A1001">
        <v>0.7</v>
      </c>
      <c r="B1001">
        <v>8.1</v>
      </c>
      <c r="C1001">
        <v>24.5</v>
      </c>
      <c r="D1001">
        <v>0.6</v>
      </c>
      <c r="E1001">
        <f t="shared" si="263"/>
        <v>0.68648439542483664</v>
      </c>
      <c r="F1001" t="str">
        <f t="shared" si="264"/>
        <v/>
      </c>
      <c r="G1001">
        <f t="shared" si="261"/>
        <v>-115748.1666983114</v>
      </c>
      <c r="H1001">
        <f t="shared" si="262"/>
        <v>376347.26633906394</v>
      </c>
      <c r="I1001">
        <f t="shared" si="265"/>
        <v>-9.0772090492641927E-3</v>
      </c>
      <c r="J1001">
        <f t="shared" si="266"/>
        <v>3.6436945520186975E-3</v>
      </c>
      <c r="K1001">
        <f t="shared" si="271"/>
        <v>5.3671799999999999E-2</v>
      </c>
      <c r="L1001">
        <f t="shared" si="271"/>
        <v>-0.20756308775370913</v>
      </c>
      <c r="M1001">
        <f t="shared" si="271"/>
        <v>0.26001749999999996</v>
      </c>
      <c r="N1001">
        <f t="shared" si="271"/>
        <v>-3.5148031985218028E-2</v>
      </c>
      <c r="O1001">
        <f t="shared" si="271"/>
        <v>-8.128569859199998E-2</v>
      </c>
      <c r="P1001">
        <f t="shared" si="271"/>
        <v>1.6156974656871936E-2</v>
      </c>
      <c r="Q1001">
        <f t="shared" si="271"/>
        <v>-2.0568563539199999E-5</v>
      </c>
      <c r="R1001">
        <f t="shared" si="271"/>
        <v>-3.0947789416519225E-3</v>
      </c>
      <c r="S1001">
        <f t="shared" si="271"/>
        <v>0.20305827359999998</v>
      </c>
      <c r="T1001">
        <f t="shared" si="271"/>
        <v>6.7254513899999993E-2</v>
      </c>
      <c r="U1001">
        <f t="shared" si="271"/>
        <v>-1.4737557743999999E-2</v>
      </c>
      <c r="V1001">
        <f t="shared" si="271"/>
        <v>8.3876750345568629E-2</v>
      </c>
      <c r="W1001">
        <f t="shared" si="271"/>
        <v>-7.398820761245048E-2</v>
      </c>
      <c r="X1001">
        <f t="shared" si="271"/>
        <v>-6.4574137559135991E-2</v>
      </c>
      <c r="Y1001">
        <f t="shared" si="271"/>
        <v>-0.14084040599999997</v>
      </c>
      <c r="Z1001">
        <f t="shared" si="271"/>
        <v>-7.1860546799999994E-2</v>
      </c>
      <c r="AA1001">
        <f t="shared" si="270"/>
        <v>-9.2513899999999996E-2</v>
      </c>
      <c r="AB1001">
        <f t="shared" si="270"/>
        <v>-4.4243999999999999E-2</v>
      </c>
      <c r="AC1001">
        <f t="shared" si="270"/>
        <v>0.12565535314016177</v>
      </c>
      <c r="AD1001">
        <f t="shared" si="270"/>
        <v>-0.13832933138799172</v>
      </c>
      <c r="AE1001">
        <f t="shared" si="270"/>
        <v>-0.10058514479999998</v>
      </c>
      <c r="AF1001">
        <f t="shared" si="270"/>
        <v>-0.29468097806446075</v>
      </c>
      <c r="AG1001">
        <f t="shared" si="270"/>
        <v>2.86327778688E-4</v>
      </c>
      <c r="AH1001">
        <f t="shared" si="270"/>
        <v>7.2464237999999984E-4</v>
      </c>
      <c r="AI1001">
        <f t="shared" si="270"/>
        <v>9.3520819052476963E-5</v>
      </c>
      <c r="AJ1001">
        <f t="shared" si="270"/>
        <v>5.0472493529917013E-2</v>
      </c>
      <c r="AK1001">
        <f t="shared" si="270"/>
        <v>2.0525077984538746E-5</v>
      </c>
      <c r="AL1001">
        <f t="shared" si="270"/>
        <v>4.1139418738694068E-2</v>
      </c>
      <c r="AM1001">
        <f t="shared" si="270"/>
        <v>0.38382347999999999</v>
      </c>
      <c r="AN1001">
        <f t="shared" si="270"/>
        <v>1.80734520378333E-5</v>
      </c>
      <c r="AO1001">
        <f t="shared" si="270"/>
        <v>-1.4080006387357189E-2</v>
      </c>
      <c r="AP1001">
        <f t="shared" si="267"/>
        <v>-1.7339697370031614E-2</v>
      </c>
      <c r="AQ1001">
        <f t="shared" si="267"/>
        <v>-1.760590762831523E-2</v>
      </c>
      <c r="AR1001">
        <f t="shared" si="267"/>
        <v>2.5206340311576904E-2</v>
      </c>
      <c r="AS1001">
        <f t="shared" si="267"/>
        <v>-8.1427390772912056E-2</v>
      </c>
      <c r="AT1001">
        <f t="shared" si="267"/>
        <v>-9.277930589759998E-3</v>
      </c>
      <c r="AU1001">
        <f t="shared" si="267"/>
        <v>0.14213788848</v>
      </c>
      <c r="AV1001">
        <f t="shared" si="267"/>
        <v>7.8971956917222863E-2</v>
      </c>
      <c r="AW1001">
        <f t="shared" ref="L1001:AW1008" si="272">AW$4*$A1001^AW$1*$D1001^AW$2*$E1001^AW$3</f>
        <v>-2.0287881043199998E-3</v>
      </c>
    </row>
    <row r="1002" spans="1:49" x14ac:dyDescent="0.25">
      <c r="A1002">
        <v>0.7</v>
      </c>
      <c r="B1002">
        <v>8.1</v>
      </c>
      <c r="C1002">
        <v>24.5</v>
      </c>
      <c r="D1002">
        <v>0.8</v>
      </c>
      <c r="E1002">
        <f t="shared" si="263"/>
        <v>0.68648439542483664</v>
      </c>
      <c r="F1002">
        <f t="shared" si="264"/>
        <v>0.88560718756406986</v>
      </c>
      <c r="G1002">
        <f t="shared" si="261"/>
        <v>1323289.63363131</v>
      </c>
      <c r="H1002">
        <f t="shared" si="262"/>
        <v>1754150.3718932746</v>
      </c>
      <c r="I1002">
        <f t="shared" si="265"/>
        <v>0.10377509190710024</v>
      </c>
      <c r="J1002">
        <f t="shared" si="266"/>
        <v>1.6983219290161389E-2</v>
      </c>
      <c r="K1002">
        <f t="shared" si="271"/>
        <v>5.3671799999999999E-2</v>
      </c>
      <c r="L1002">
        <f t="shared" si="272"/>
        <v>-0.20756308775370913</v>
      </c>
      <c r="M1002">
        <f t="shared" si="272"/>
        <v>0.34669</v>
      </c>
      <c r="N1002">
        <f t="shared" si="272"/>
        <v>-3.5148031985218028E-2</v>
      </c>
      <c r="O1002">
        <f t="shared" si="272"/>
        <v>-0.144507908608</v>
      </c>
      <c r="P1002">
        <f t="shared" si="272"/>
        <v>2.1542632875829245E-2</v>
      </c>
      <c r="Q1002">
        <f t="shared" si="272"/>
        <v>-1.1556767662080007E-4</v>
      </c>
      <c r="R1002">
        <f t="shared" si="272"/>
        <v>-4.1263719222025637E-3</v>
      </c>
      <c r="S1002">
        <f t="shared" si="272"/>
        <v>0.36099248640000003</v>
      </c>
      <c r="T1002">
        <f t="shared" si="272"/>
        <v>6.7254513899999993E-2</v>
      </c>
      <c r="U1002">
        <f t="shared" si="272"/>
        <v>-3.4933470208000007E-2</v>
      </c>
      <c r="V1002">
        <f t="shared" si="272"/>
        <v>0.11183566712742485</v>
      </c>
      <c r="W1002">
        <f t="shared" si="272"/>
        <v>-9.8650943483267306E-2</v>
      </c>
      <c r="X1002">
        <f t="shared" si="272"/>
        <v>-6.4574137559135991E-2</v>
      </c>
      <c r="Y1002">
        <f t="shared" si="272"/>
        <v>-0.14084040599999997</v>
      </c>
      <c r="Z1002">
        <f t="shared" si="272"/>
        <v>-0.12775208320000001</v>
      </c>
      <c r="AA1002">
        <f t="shared" si="272"/>
        <v>-9.2513899999999996E-2</v>
      </c>
      <c r="AB1002">
        <f t="shared" si="272"/>
        <v>-7.8656000000000018E-2</v>
      </c>
      <c r="AC1002">
        <f t="shared" si="272"/>
        <v>0.16754047085354903</v>
      </c>
      <c r="AD1002">
        <f t="shared" si="272"/>
        <v>-0.13832933138799172</v>
      </c>
      <c r="AE1002">
        <f t="shared" si="272"/>
        <v>-0.17881803520000003</v>
      </c>
      <c r="AF1002">
        <f t="shared" si="272"/>
        <v>-0.39290797075261436</v>
      </c>
      <c r="AG1002">
        <f t="shared" si="272"/>
        <v>2.1450362716160017E-3</v>
      </c>
      <c r="AH1002">
        <f t="shared" si="272"/>
        <v>9.661898399999999E-4</v>
      </c>
      <c r="AI1002">
        <f t="shared" si="272"/>
        <v>3.9409596176846279E-4</v>
      </c>
      <c r="AJ1002">
        <f t="shared" si="272"/>
        <v>5.0472493529917013E-2</v>
      </c>
      <c r="AK1002">
        <f t="shared" si="272"/>
        <v>6.4869382272122491E-5</v>
      </c>
      <c r="AL1002">
        <f t="shared" si="272"/>
        <v>5.4852558318258762E-2</v>
      </c>
      <c r="AM1002">
        <f t="shared" si="272"/>
        <v>0.51176463999999999</v>
      </c>
      <c r="AN1002">
        <f t="shared" si="272"/>
        <v>1.3539800557286742E-4</v>
      </c>
      <c r="AO1002">
        <f t="shared" si="272"/>
        <v>-1.4080006387357189E-2</v>
      </c>
      <c r="AP1002">
        <f t="shared" si="272"/>
        <v>-1.7339697370031614E-2</v>
      </c>
      <c r="AQ1002">
        <f t="shared" si="272"/>
        <v>-3.129939133922708E-2</v>
      </c>
      <c r="AR1002">
        <f t="shared" si="272"/>
        <v>3.3608453748769203E-2</v>
      </c>
      <c r="AS1002">
        <f t="shared" si="272"/>
        <v>-0.14475980581851033</v>
      </c>
      <c r="AT1002">
        <f t="shared" si="272"/>
        <v>-2.9322842357760007E-2</v>
      </c>
      <c r="AU1002">
        <f t="shared" si="272"/>
        <v>0.33691943936000007</v>
      </c>
      <c r="AV1002">
        <f t="shared" si="272"/>
        <v>0.14039459007506291</v>
      </c>
      <c r="AW1002">
        <f t="shared" si="272"/>
        <v>-1.1399061831680006E-2</v>
      </c>
    </row>
    <row r="1003" spans="1:49" x14ac:dyDescent="0.25">
      <c r="A1003">
        <v>0.7</v>
      </c>
      <c r="B1003">
        <v>8.1</v>
      </c>
      <c r="C1003">
        <v>24.5</v>
      </c>
      <c r="D1003">
        <v>1</v>
      </c>
      <c r="E1003">
        <f t="shared" si="263"/>
        <v>0.68648439542483664</v>
      </c>
      <c r="F1003" t="str">
        <f t="shared" si="264"/>
        <v/>
      </c>
      <c r="G1003">
        <f t="shared" si="261"/>
        <v>2733779.6175900283</v>
      </c>
      <c r="H1003">
        <f t="shared" si="262"/>
        <v>3668440.7047918583</v>
      </c>
      <c r="I1003">
        <f t="shared" si="265"/>
        <v>0.21438861444916715</v>
      </c>
      <c r="J1003">
        <f t="shared" si="266"/>
        <v>3.5516871267536276E-2</v>
      </c>
      <c r="K1003">
        <f t="shared" si="271"/>
        <v>5.3671799999999999E-2</v>
      </c>
      <c r="L1003">
        <f t="shared" si="272"/>
        <v>-0.20756308775370913</v>
      </c>
      <c r="M1003">
        <f t="shared" si="272"/>
        <v>0.43336249999999998</v>
      </c>
      <c r="N1003">
        <f t="shared" si="272"/>
        <v>-3.5148031985218028E-2</v>
      </c>
      <c r="O1003">
        <f t="shared" si="272"/>
        <v>-0.22579360719999997</v>
      </c>
      <c r="P1003">
        <f t="shared" si="272"/>
        <v>2.6928291094786557E-2</v>
      </c>
      <c r="Q1003">
        <f t="shared" si="272"/>
        <v>-4.408557E-4</v>
      </c>
      <c r="R1003">
        <f t="shared" si="272"/>
        <v>-5.1579649027532048E-3</v>
      </c>
      <c r="S1003">
        <f t="shared" si="272"/>
        <v>0.56405075999999998</v>
      </c>
      <c r="T1003">
        <f t="shared" si="272"/>
        <v>6.7254513899999993E-2</v>
      </c>
      <c r="U1003">
        <f t="shared" si="272"/>
        <v>-6.8229433999999992E-2</v>
      </c>
      <c r="V1003">
        <f t="shared" si="272"/>
        <v>0.13979458390928104</v>
      </c>
      <c r="W1003">
        <f t="shared" si="272"/>
        <v>-0.12331367935408413</v>
      </c>
      <c r="X1003">
        <f t="shared" si="272"/>
        <v>-6.4574137559135991E-2</v>
      </c>
      <c r="Y1003">
        <f t="shared" si="272"/>
        <v>-0.14084040599999997</v>
      </c>
      <c r="Z1003">
        <f t="shared" si="272"/>
        <v>-0.19961262999999999</v>
      </c>
      <c r="AA1003">
        <f t="shared" si="272"/>
        <v>-9.2513899999999996E-2</v>
      </c>
      <c r="AB1003">
        <f t="shared" si="272"/>
        <v>-0.1229</v>
      </c>
      <c r="AC1003">
        <f t="shared" si="272"/>
        <v>0.20942558856693627</v>
      </c>
      <c r="AD1003">
        <f t="shared" si="272"/>
        <v>-0.13832933138799172</v>
      </c>
      <c r="AE1003">
        <f t="shared" si="272"/>
        <v>-0.27940317999999997</v>
      </c>
      <c r="AF1003">
        <f t="shared" si="272"/>
        <v>-0.49113496344076796</v>
      </c>
      <c r="AG1003">
        <f t="shared" si="272"/>
        <v>1.0228330000000001E-2</v>
      </c>
      <c r="AH1003">
        <f t="shared" si="272"/>
        <v>1.2077372999999998E-3</v>
      </c>
      <c r="AI1003">
        <f t="shared" si="272"/>
        <v>1.202685430201607E-3</v>
      </c>
      <c r="AJ1003">
        <f t="shared" si="272"/>
        <v>5.0472493529917013E-2</v>
      </c>
      <c r="AK1003">
        <f t="shared" si="272"/>
        <v>1.5837251531279899E-4</v>
      </c>
      <c r="AL1003">
        <f t="shared" si="272"/>
        <v>6.8565697897823449E-2</v>
      </c>
      <c r="AM1003">
        <f t="shared" si="272"/>
        <v>0.63970579999999999</v>
      </c>
      <c r="AN1003">
        <f t="shared" si="272"/>
        <v>6.4562800203736928E-4</v>
      </c>
      <c r="AO1003">
        <f t="shared" si="272"/>
        <v>-1.4080006387357189E-2</v>
      </c>
      <c r="AP1003">
        <f t="shared" si="272"/>
        <v>-1.7339697370031614E-2</v>
      </c>
      <c r="AQ1003">
        <f t="shared" si="272"/>
        <v>-4.8905298967542303E-2</v>
      </c>
      <c r="AR1003">
        <f t="shared" si="272"/>
        <v>4.2010567185961509E-2</v>
      </c>
      <c r="AS1003">
        <f t="shared" si="272"/>
        <v>-0.22618719659142236</v>
      </c>
      <c r="AT1003">
        <f t="shared" si="272"/>
        <v>-7.1588970599999982E-2</v>
      </c>
      <c r="AU1003">
        <f t="shared" si="272"/>
        <v>0.65804578000000002</v>
      </c>
      <c r="AV1003">
        <f t="shared" si="272"/>
        <v>0.21936654699228575</v>
      </c>
      <c r="AW1003">
        <f t="shared" si="272"/>
        <v>-4.3483969999999997E-2</v>
      </c>
    </row>
    <row r="1004" spans="1:49" x14ac:dyDescent="0.25">
      <c r="A1004">
        <v>0.7</v>
      </c>
      <c r="B1004">
        <v>8.1</v>
      </c>
      <c r="C1004">
        <v>24.5</v>
      </c>
      <c r="D1004">
        <v>1.2</v>
      </c>
      <c r="E1004">
        <f t="shared" si="263"/>
        <v>0.68648439542483664</v>
      </c>
      <c r="F1004" t="str">
        <f t="shared" si="264"/>
        <v/>
      </c>
      <c r="G1004">
        <f t="shared" si="261"/>
        <v>4069880.493682343</v>
      </c>
      <c r="H1004">
        <f t="shared" si="262"/>
        <v>6129917.0305156969</v>
      </c>
      <c r="I1004">
        <f t="shared" si="265"/>
        <v>0.31916839031210448</v>
      </c>
      <c r="J1004">
        <f t="shared" si="266"/>
        <v>5.9348233097816186E-2</v>
      </c>
      <c r="K1004">
        <f t="shared" si="271"/>
        <v>5.3671799999999999E-2</v>
      </c>
      <c r="L1004">
        <f t="shared" si="272"/>
        <v>-0.20756308775370913</v>
      </c>
      <c r="M1004">
        <f t="shared" si="272"/>
        <v>0.52003499999999991</v>
      </c>
      <c r="N1004">
        <f t="shared" si="272"/>
        <v>-3.5148031985218028E-2</v>
      </c>
      <c r="O1004">
        <f t="shared" si="272"/>
        <v>-0.32514279436799992</v>
      </c>
      <c r="P1004">
        <f t="shared" si="272"/>
        <v>3.2313949313743873E-2</v>
      </c>
      <c r="Q1004">
        <f t="shared" si="272"/>
        <v>-1.3163880665087999E-3</v>
      </c>
      <c r="R1004">
        <f t="shared" si="272"/>
        <v>-6.189557883303845E-3</v>
      </c>
      <c r="S1004">
        <f t="shared" si="272"/>
        <v>0.81223309439999991</v>
      </c>
      <c r="T1004">
        <f t="shared" si="272"/>
        <v>6.7254513899999993E-2</v>
      </c>
      <c r="U1004">
        <f t="shared" si="272"/>
        <v>-0.11790046195199999</v>
      </c>
      <c r="V1004">
        <f t="shared" si="272"/>
        <v>0.16775350069113726</v>
      </c>
      <c r="W1004">
        <f t="shared" si="272"/>
        <v>-0.14797641522490096</v>
      </c>
      <c r="X1004">
        <f t="shared" si="272"/>
        <v>-6.4574137559135991E-2</v>
      </c>
      <c r="Y1004">
        <f t="shared" si="272"/>
        <v>-0.14084040599999997</v>
      </c>
      <c r="Z1004">
        <f t="shared" si="272"/>
        <v>-0.28744218719999998</v>
      </c>
      <c r="AA1004">
        <f t="shared" si="272"/>
        <v>-9.2513899999999996E-2</v>
      </c>
      <c r="AB1004">
        <f t="shared" si="272"/>
        <v>-0.17697599999999999</v>
      </c>
      <c r="AC1004">
        <f t="shared" si="272"/>
        <v>0.25131070628032354</v>
      </c>
      <c r="AD1004">
        <f t="shared" si="272"/>
        <v>-0.13832933138799172</v>
      </c>
      <c r="AE1004">
        <f t="shared" si="272"/>
        <v>-0.40234057919999994</v>
      </c>
      <c r="AF1004">
        <f t="shared" si="272"/>
        <v>-0.5893619561289215</v>
      </c>
      <c r="AG1004">
        <f t="shared" si="272"/>
        <v>3.6649955672064E-2</v>
      </c>
      <c r="AH1004">
        <f t="shared" si="272"/>
        <v>1.4492847599999997E-3</v>
      </c>
      <c r="AI1004">
        <f t="shared" si="272"/>
        <v>2.9926662096792628E-3</v>
      </c>
      <c r="AJ1004">
        <f t="shared" si="272"/>
        <v>5.0472493529917013E-2</v>
      </c>
      <c r="AK1004">
        <f t="shared" si="272"/>
        <v>3.2840124775261994E-4</v>
      </c>
      <c r="AL1004">
        <f t="shared" si="272"/>
        <v>8.2278837477388136E-2</v>
      </c>
      <c r="AM1004">
        <f t="shared" si="272"/>
        <v>0.76764695999999999</v>
      </c>
      <c r="AN1004">
        <f t="shared" si="272"/>
        <v>2.3134018608426624E-3</v>
      </c>
      <c r="AO1004">
        <f t="shared" si="272"/>
        <v>-1.4080006387357189E-2</v>
      </c>
      <c r="AP1004">
        <f t="shared" si="272"/>
        <v>-1.7339697370031614E-2</v>
      </c>
      <c r="AQ1004">
        <f t="shared" si="272"/>
        <v>-7.0423630513260921E-2</v>
      </c>
      <c r="AR1004">
        <f t="shared" si="272"/>
        <v>5.0412680623153808E-2</v>
      </c>
      <c r="AS1004">
        <f t="shared" si="272"/>
        <v>-0.32570956309164822</v>
      </c>
      <c r="AT1004">
        <f t="shared" si="272"/>
        <v>-0.14844688943615997</v>
      </c>
      <c r="AU1004">
        <f t="shared" si="272"/>
        <v>1.13710310784</v>
      </c>
      <c r="AV1004">
        <f t="shared" si="272"/>
        <v>0.31588782766889145</v>
      </c>
      <c r="AW1004">
        <f t="shared" si="272"/>
        <v>-0.12984243867647999</v>
      </c>
    </row>
    <row r="1005" spans="1:49" x14ac:dyDescent="0.25">
      <c r="A1005">
        <v>0.7</v>
      </c>
      <c r="B1005">
        <v>8.1</v>
      </c>
      <c r="C1005">
        <v>24.5</v>
      </c>
      <c r="D1005">
        <v>1.4</v>
      </c>
      <c r="E1005">
        <f t="shared" si="263"/>
        <v>0.68648439542483664</v>
      </c>
      <c r="F1005" t="str">
        <f t="shared" si="264"/>
        <v/>
      </c>
      <c r="G1005">
        <f t="shared" si="261"/>
        <v>5282469.7677425183</v>
      </c>
      <c r="H1005">
        <f t="shared" si="262"/>
        <v>9018169.8033014666</v>
      </c>
      <c r="I1005">
        <f t="shared" si="265"/>
        <v>0.41426213257610439</v>
      </c>
      <c r="J1005">
        <f t="shared" si="266"/>
        <v>8.7311531451021343E-2</v>
      </c>
      <c r="K1005">
        <f t="shared" si="271"/>
        <v>5.3671799999999999E-2</v>
      </c>
      <c r="L1005">
        <f t="shared" si="272"/>
        <v>-0.20756308775370913</v>
      </c>
      <c r="M1005">
        <f t="shared" si="272"/>
        <v>0.60670749999999996</v>
      </c>
      <c r="N1005">
        <f t="shared" si="272"/>
        <v>-3.5148031985218028E-2</v>
      </c>
      <c r="O1005">
        <f t="shared" si="272"/>
        <v>-0.44255547011199986</v>
      </c>
      <c r="P1005">
        <f t="shared" si="272"/>
        <v>3.7699607532701178E-2</v>
      </c>
      <c r="Q1005">
        <f t="shared" si="272"/>
        <v>-3.3194388639551987E-3</v>
      </c>
      <c r="R1005">
        <f t="shared" si="272"/>
        <v>-7.2211508638544853E-3</v>
      </c>
      <c r="S1005">
        <f t="shared" si="272"/>
        <v>1.1055394895999999</v>
      </c>
      <c r="T1005">
        <f t="shared" si="272"/>
        <v>6.7254513899999993E-2</v>
      </c>
      <c r="U1005">
        <f t="shared" si="272"/>
        <v>-0.18722156689599992</v>
      </c>
      <c r="V1005">
        <f t="shared" si="272"/>
        <v>0.19571241747299345</v>
      </c>
      <c r="W1005">
        <f t="shared" si="272"/>
        <v>-0.17263915109571779</v>
      </c>
      <c r="X1005">
        <f t="shared" si="272"/>
        <v>-6.4574137559135991E-2</v>
      </c>
      <c r="Y1005">
        <f t="shared" si="272"/>
        <v>-0.14084040599999997</v>
      </c>
      <c r="Z1005">
        <f t="shared" si="272"/>
        <v>-0.39124075479999992</v>
      </c>
      <c r="AA1005">
        <f t="shared" si="272"/>
        <v>-9.2513899999999996E-2</v>
      </c>
      <c r="AB1005">
        <f t="shared" si="272"/>
        <v>-0.24088399999999996</v>
      </c>
      <c r="AC1005">
        <f t="shared" si="272"/>
        <v>0.2931958239937108</v>
      </c>
      <c r="AD1005">
        <f t="shared" si="272"/>
        <v>-0.13832933138799172</v>
      </c>
      <c r="AE1005">
        <f t="shared" si="272"/>
        <v>-0.54763023279999989</v>
      </c>
      <c r="AF1005">
        <f t="shared" si="272"/>
        <v>-0.687588948817075</v>
      </c>
      <c r="AG1005">
        <f t="shared" si="272"/>
        <v>0.10782041053683195</v>
      </c>
      <c r="AH1005">
        <f t="shared" si="272"/>
        <v>1.6908322199999997E-3</v>
      </c>
      <c r="AI1005">
        <f t="shared" si="272"/>
        <v>6.4683308881274887E-3</v>
      </c>
      <c r="AJ1005">
        <f t="shared" si="272"/>
        <v>5.0472493529917013E-2</v>
      </c>
      <c r="AK1005">
        <f t="shared" si="272"/>
        <v>6.084038548256484E-4</v>
      </c>
      <c r="AL1005">
        <f t="shared" si="272"/>
        <v>9.5991977056952824E-2</v>
      </c>
      <c r="AM1005">
        <f t="shared" si="272"/>
        <v>0.89558811999999988</v>
      </c>
      <c r="AN1005">
        <f t="shared" si="272"/>
        <v>6.8057909975278198E-3</v>
      </c>
      <c r="AO1005">
        <f t="shared" si="272"/>
        <v>-1.4080006387357189E-2</v>
      </c>
      <c r="AP1005">
        <f t="shared" si="272"/>
        <v>-1.7339697370031614E-2</v>
      </c>
      <c r="AQ1005">
        <f t="shared" si="272"/>
        <v>-9.5854385976382905E-2</v>
      </c>
      <c r="AR1005">
        <f t="shared" si="272"/>
        <v>5.8814794060346107E-2</v>
      </c>
      <c r="AS1005">
        <f t="shared" si="272"/>
        <v>-0.44332690531918778</v>
      </c>
      <c r="AT1005">
        <f t="shared" si="272"/>
        <v>-0.27501618945695983</v>
      </c>
      <c r="AU1005">
        <f t="shared" si="272"/>
        <v>1.8056776203199996</v>
      </c>
      <c r="AV1005">
        <f t="shared" si="272"/>
        <v>0.42995843210488</v>
      </c>
      <c r="AW1005">
        <f t="shared" si="272"/>
        <v>-0.32741411753791982</v>
      </c>
    </row>
    <row r="1006" spans="1:49" x14ac:dyDescent="0.25">
      <c r="A1006">
        <v>0.7</v>
      </c>
      <c r="B1006">
        <v>8.1</v>
      </c>
      <c r="C1006">
        <v>24.5</v>
      </c>
      <c r="D1006">
        <v>1.6</v>
      </c>
      <c r="E1006">
        <f t="shared" si="263"/>
        <v>0.68648439542483664</v>
      </c>
      <c r="F1006" t="str">
        <f t="shared" si="264"/>
        <v/>
      </c>
      <c r="G1006">
        <f t="shared" si="261"/>
        <v>6317719.0101961792</v>
      </c>
      <c r="H1006">
        <f t="shared" si="262"/>
        <v>12079428.99789992</v>
      </c>
      <c r="I1006">
        <f t="shared" si="265"/>
        <v>0.49544850519777428</v>
      </c>
      <c r="J1006">
        <f t="shared" si="266"/>
        <v>0.11694983215712039</v>
      </c>
      <c r="K1006">
        <f t="shared" si="271"/>
        <v>5.3671799999999999E-2</v>
      </c>
      <c r="L1006">
        <f t="shared" si="272"/>
        <v>-0.20756308775370913</v>
      </c>
      <c r="M1006">
        <f t="shared" si="272"/>
        <v>0.69338</v>
      </c>
      <c r="N1006">
        <f t="shared" si="272"/>
        <v>-3.5148031985218028E-2</v>
      </c>
      <c r="O1006">
        <f t="shared" si="272"/>
        <v>-0.57803163443200001</v>
      </c>
      <c r="P1006">
        <f t="shared" si="272"/>
        <v>4.308526575165849E-2</v>
      </c>
      <c r="Q1006">
        <f t="shared" si="272"/>
        <v>-7.3963313037312042E-3</v>
      </c>
      <c r="R1006">
        <f t="shared" si="272"/>
        <v>-8.2527438444051273E-3</v>
      </c>
      <c r="S1006">
        <f t="shared" si="272"/>
        <v>1.4439699456000001</v>
      </c>
      <c r="T1006">
        <f t="shared" si="272"/>
        <v>6.7254513899999993E-2</v>
      </c>
      <c r="U1006">
        <f t="shared" si="272"/>
        <v>-0.27946776166400006</v>
      </c>
      <c r="V1006">
        <f t="shared" si="272"/>
        <v>0.2236713342548497</v>
      </c>
      <c r="W1006">
        <f t="shared" si="272"/>
        <v>-0.19730188696653461</v>
      </c>
      <c r="X1006">
        <f t="shared" si="272"/>
        <v>-6.4574137559135991E-2</v>
      </c>
      <c r="Y1006">
        <f t="shared" si="272"/>
        <v>-0.14084040599999997</v>
      </c>
      <c r="Z1006">
        <f t="shared" si="272"/>
        <v>-0.51100833280000002</v>
      </c>
      <c r="AA1006">
        <f t="shared" si="272"/>
        <v>-9.2513899999999996E-2</v>
      </c>
      <c r="AB1006">
        <f t="shared" si="272"/>
        <v>-0.31462400000000007</v>
      </c>
      <c r="AC1006">
        <f t="shared" si="272"/>
        <v>0.33508094170709807</v>
      </c>
      <c r="AD1006">
        <f t="shared" si="272"/>
        <v>-0.13832933138799172</v>
      </c>
      <c r="AE1006">
        <f t="shared" si="272"/>
        <v>-0.71527214080000012</v>
      </c>
      <c r="AF1006">
        <f t="shared" si="272"/>
        <v>-0.78581594150522871</v>
      </c>
      <c r="AG1006">
        <f t="shared" si="272"/>
        <v>0.27456464276684822</v>
      </c>
      <c r="AH1006">
        <f t="shared" si="272"/>
        <v>1.9323796799999998E-3</v>
      </c>
      <c r="AI1006">
        <f t="shared" si="272"/>
        <v>1.2611070776590809E-2</v>
      </c>
      <c r="AJ1006">
        <f t="shared" si="272"/>
        <v>5.0472493529917013E-2</v>
      </c>
      <c r="AK1006">
        <f t="shared" si="272"/>
        <v>1.0379101163539598E-3</v>
      </c>
      <c r="AL1006">
        <f t="shared" si="272"/>
        <v>0.10970511663651752</v>
      </c>
      <c r="AM1006">
        <f t="shared" si="272"/>
        <v>1.02352928</v>
      </c>
      <c r="AN1006">
        <f t="shared" si="272"/>
        <v>1.733094471332703E-2</v>
      </c>
      <c r="AO1006">
        <f t="shared" si="272"/>
        <v>-1.4080006387357189E-2</v>
      </c>
      <c r="AP1006">
        <f t="shared" si="272"/>
        <v>-1.7339697370031614E-2</v>
      </c>
      <c r="AQ1006">
        <f t="shared" si="272"/>
        <v>-0.12519756535690832</v>
      </c>
      <c r="AR1006">
        <f t="shared" si="272"/>
        <v>6.7216907497538406E-2</v>
      </c>
      <c r="AS1006">
        <f t="shared" si="272"/>
        <v>-0.57903922327404134</v>
      </c>
      <c r="AT1006">
        <f t="shared" si="272"/>
        <v>-0.46916547772416012</v>
      </c>
      <c r="AU1006">
        <f t="shared" si="272"/>
        <v>2.6953555148800006</v>
      </c>
      <c r="AV1006">
        <f t="shared" si="272"/>
        <v>0.56157836030025166</v>
      </c>
      <c r="AW1006">
        <f t="shared" si="272"/>
        <v>-0.72953995722752041</v>
      </c>
    </row>
    <row r="1007" spans="1:49" x14ac:dyDescent="0.25">
      <c r="A1007">
        <v>0.7</v>
      </c>
      <c r="B1007">
        <v>8.1</v>
      </c>
      <c r="C1007">
        <v>25</v>
      </c>
      <c r="D1007">
        <v>0.4</v>
      </c>
      <c r="E1007">
        <f t="shared" si="263"/>
        <v>0.70049428104575162</v>
      </c>
      <c r="F1007" t="str">
        <f t="shared" si="264"/>
        <v/>
      </c>
      <c r="G1007">
        <f t="shared" si="261"/>
        <v>-1637971.9258515241</v>
      </c>
      <c r="H1007">
        <f t="shared" si="262"/>
        <v>-660087.20331317384</v>
      </c>
      <c r="I1007">
        <f t="shared" si="265"/>
        <v>-0.12845312381087637</v>
      </c>
      <c r="J1007">
        <f t="shared" si="266"/>
        <v>-6.3907894694326898E-3</v>
      </c>
      <c r="K1007">
        <f t="shared" si="271"/>
        <v>5.3671799999999999E-2</v>
      </c>
      <c r="L1007">
        <f t="shared" si="272"/>
        <v>-0.2117990691364379</v>
      </c>
      <c r="M1007">
        <f t="shared" si="272"/>
        <v>0.173345</v>
      </c>
      <c r="N1007">
        <f t="shared" si="272"/>
        <v>-3.6597284449414853E-2</v>
      </c>
      <c r="O1007">
        <f t="shared" si="272"/>
        <v>-3.6126977152E-2</v>
      </c>
      <c r="P1007">
        <f t="shared" si="272"/>
        <v>1.1444334883758702E-2</v>
      </c>
      <c r="Q1007">
        <f t="shared" si="272"/>
        <v>-1.805744947200001E-6</v>
      </c>
      <c r="R1007">
        <f t="shared" si="272"/>
        <v>-2.2368356265694187E-3</v>
      </c>
      <c r="S1007">
        <f t="shared" si="272"/>
        <v>9.0248121600000009E-2</v>
      </c>
      <c r="T1007">
        <f t="shared" si="272"/>
        <v>6.7254513899999993E-2</v>
      </c>
      <c r="U1007">
        <f t="shared" si="272"/>
        <v>-4.3666837760000009E-3</v>
      </c>
      <c r="V1007">
        <f t="shared" si="272"/>
        <v>5.7059013840522879E-2</v>
      </c>
      <c r="W1007">
        <f t="shared" si="272"/>
        <v>-5.0332114022075151E-2</v>
      </c>
      <c r="X1007">
        <f t="shared" si="272"/>
        <v>-6.7236711327713444E-2</v>
      </c>
      <c r="Y1007">
        <f t="shared" si="272"/>
        <v>-0.14084040599999997</v>
      </c>
      <c r="Z1007">
        <f t="shared" si="272"/>
        <v>-3.1938020800000001E-2</v>
      </c>
      <c r="AA1007">
        <f t="shared" si="272"/>
        <v>-9.2513899999999996E-2</v>
      </c>
      <c r="AB1007">
        <f t="shared" si="272"/>
        <v>-1.9664000000000004E-2</v>
      </c>
      <c r="AC1007">
        <f t="shared" si="272"/>
        <v>8.5479832068137251E-2</v>
      </c>
      <c r="AD1007">
        <f t="shared" si="272"/>
        <v>-0.1440330397625903</v>
      </c>
      <c r="AE1007">
        <f t="shared" si="272"/>
        <v>-4.4704508800000008E-2</v>
      </c>
      <c r="AF1007">
        <f t="shared" si="272"/>
        <v>-0.20046325038398691</v>
      </c>
      <c r="AG1007">
        <f t="shared" si="272"/>
        <v>1.6758095872000014E-5</v>
      </c>
      <c r="AH1007">
        <f t="shared" si="272"/>
        <v>4.8309491999999995E-4</v>
      </c>
      <c r="AI1007">
        <f t="shared" si="272"/>
        <v>1.2823301546506104E-5</v>
      </c>
      <c r="AJ1007">
        <f t="shared" si="272"/>
        <v>5.1502544418282663E-2</v>
      </c>
      <c r="AK1007">
        <f t="shared" si="272"/>
        <v>4.3955727960163485E-6</v>
      </c>
      <c r="AL1007">
        <f t="shared" si="272"/>
        <v>2.8557141981600771E-2</v>
      </c>
      <c r="AM1007">
        <f t="shared" si="272"/>
        <v>0.25588232</v>
      </c>
      <c r="AN1007">
        <f t="shared" si="272"/>
        <v>1.0793846107530884E-6</v>
      </c>
      <c r="AO1007">
        <f t="shared" si="272"/>
        <v>-1.4367353456486926E-2</v>
      </c>
      <c r="AP1007">
        <f t="shared" si="272"/>
        <v>-1.8799106606229351E-2</v>
      </c>
      <c r="AQ1007">
        <f t="shared" si="272"/>
        <v>-8.1474883744343703E-3</v>
      </c>
      <c r="AR1007">
        <f t="shared" si="272"/>
        <v>1.7854196459792051E-2</v>
      </c>
      <c r="AS1007">
        <f t="shared" si="272"/>
        <v>-3.6928521892477126E-2</v>
      </c>
      <c r="AT1007">
        <f t="shared" si="272"/>
        <v>-1.8326776473600005E-3</v>
      </c>
      <c r="AU1007">
        <f t="shared" si="272"/>
        <v>4.2114929920000009E-2</v>
      </c>
      <c r="AV1007">
        <f t="shared" si="272"/>
        <v>3.5814946447720125E-2</v>
      </c>
      <c r="AW1007">
        <f t="shared" si="272"/>
        <v>-1.781103411200001E-4</v>
      </c>
    </row>
    <row r="1008" spans="1:49" x14ac:dyDescent="0.25">
      <c r="A1008">
        <v>0.7</v>
      </c>
      <c r="B1008">
        <v>8.1</v>
      </c>
      <c r="C1008">
        <v>25</v>
      </c>
      <c r="D1008">
        <v>0.6</v>
      </c>
      <c r="E1008">
        <f t="shared" si="263"/>
        <v>0.70049428104575162</v>
      </c>
      <c r="F1008" t="str">
        <f t="shared" si="264"/>
        <v/>
      </c>
      <c r="G1008">
        <f t="shared" si="261"/>
        <v>-210070.45253520034</v>
      </c>
      <c r="H1008">
        <f t="shared" si="262"/>
        <v>300237.27931476856</v>
      </c>
      <c r="I1008">
        <f t="shared" si="265"/>
        <v>-1.6474156499649881E-2</v>
      </c>
      <c r="J1008">
        <f t="shared" si="266"/>
        <v>2.9068178164114557E-3</v>
      </c>
      <c r="K1008">
        <f t="shared" si="271"/>
        <v>5.3671799999999999E-2</v>
      </c>
      <c r="L1008">
        <f t="shared" si="272"/>
        <v>-0.2117990691364379</v>
      </c>
      <c r="M1008">
        <f t="shared" si="272"/>
        <v>0.26001749999999996</v>
      </c>
      <c r="N1008">
        <f t="shared" si="272"/>
        <v>-3.6597284449414853E-2</v>
      </c>
      <c r="O1008">
        <f t="shared" si="272"/>
        <v>-8.128569859199998E-2</v>
      </c>
      <c r="P1008">
        <f t="shared" si="272"/>
        <v>1.7166502325638055E-2</v>
      </c>
      <c r="Q1008">
        <f t="shared" si="272"/>
        <v>-2.0568563539199999E-5</v>
      </c>
      <c r="R1008">
        <f t="shared" si="272"/>
        <v>-3.3552534398541274E-3</v>
      </c>
      <c r="S1008">
        <f t="shared" si="272"/>
        <v>0.20305827359999998</v>
      </c>
      <c r="T1008">
        <f t="shared" si="272"/>
        <v>6.7254513899999993E-2</v>
      </c>
      <c r="U1008">
        <f t="shared" si="272"/>
        <v>-1.4737557743999999E-2</v>
      </c>
      <c r="V1008">
        <f t="shared" si="272"/>
        <v>8.5588520760784312E-2</v>
      </c>
      <c r="W1008">
        <f t="shared" si="272"/>
        <v>-7.5498171033112738E-2</v>
      </c>
      <c r="X1008">
        <f t="shared" si="272"/>
        <v>-6.7236711327713444E-2</v>
      </c>
      <c r="Y1008">
        <f t="shared" si="272"/>
        <v>-0.14084040599999997</v>
      </c>
      <c r="Z1008">
        <f t="shared" si="272"/>
        <v>-7.1860546799999994E-2</v>
      </c>
      <c r="AA1008">
        <f t="shared" si="272"/>
        <v>-9.2513899999999996E-2</v>
      </c>
      <c r="AB1008">
        <f t="shared" si="272"/>
        <v>-4.4243999999999999E-2</v>
      </c>
      <c r="AC1008">
        <f t="shared" si="272"/>
        <v>0.12821974810220588</v>
      </c>
      <c r="AD1008">
        <f t="shared" si="272"/>
        <v>-0.1440330397625903</v>
      </c>
      <c r="AE1008">
        <f t="shared" si="272"/>
        <v>-0.10058514479999998</v>
      </c>
      <c r="AF1008">
        <f t="shared" si="272"/>
        <v>-0.30069487557598035</v>
      </c>
      <c r="AG1008">
        <f t="shared" si="272"/>
        <v>2.86327778688E-4</v>
      </c>
      <c r="AH1008">
        <f t="shared" si="272"/>
        <v>7.2464237999999984E-4</v>
      </c>
      <c r="AI1008">
        <f t="shared" si="272"/>
        <v>9.7376946118780662E-5</v>
      </c>
      <c r="AJ1008">
        <f t="shared" si="272"/>
        <v>5.1502544418282663E-2</v>
      </c>
      <c r="AK1008">
        <f t="shared" si="272"/>
        <v>2.2252587279832756E-5</v>
      </c>
      <c r="AL1008">
        <f t="shared" ref="AL1008:AW1043" si="273">AL$4*$A1008^AL$1*$D1008^AL$2*$E1008^AL$3</f>
        <v>4.2835712972401151E-2</v>
      </c>
      <c r="AM1008">
        <f t="shared" si="273"/>
        <v>0.38382347999999999</v>
      </c>
      <c r="AN1008">
        <f t="shared" si="273"/>
        <v>1.844229799778908E-5</v>
      </c>
      <c r="AO1008">
        <f t="shared" si="273"/>
        <v>-1.4367353456486926E-2</v>
      </c>
      <c r="AP1008">
        <f t="shared" si="273"/>
        <v>-1.8799106606229351E-2</v>
      </c>
      <c r="AQ1008">
        <f t="shared" si="273"/>
        <v>-1.8331848842477329E-2</v>
      </c>
      <c r="AR1008">
        <f t="shared" si="273"/>
        <v>2.6781294689688075E-2</v>
      </c>
      <c r="AS1008">
        <f t="shared" si="273"/>
        <v>-8.3089174258073523E-2</v>
      </c>
      <c r="AT1008">
        <f t="shared" si="273"/>
        <v>-9.277930589759998E-3</v>
      </c>
      <c r="AU1008">
        <f t="shared" si="273"/>
        <v>0.14213788848</v>
      </c>
      <c r="AV1008">
        <f t="shared" si="273"/>
        <v>8.0583629507370275E-2</v>
      </c>
      <c r="AW1008">
        <f t="shared" si="273"/>
        <v>-2.0287881043199998E-3</v>
      </c>
    </row>
    <row r="1009" spans="1:49" x14ac:dyDescent="0.25">
      <c r="A1009">
        <v>0.7</v>
      </c>
      <c r="B1009">
        <v>8.1</v>
      </c>
      <c r="C1009">
        <v>25</v>
      </c>
      <c r="D1009">
        <v>0.8</v>
      </c>
      <c r="E1009">
        <f t="shared" si="263"/>
        <v>0.70049428104575162</v>
      </c>
      <c r="F1009">
        <f t="shared" si="264"/>
        <v>0.89465476816897593</v>
      </c>
      <c r="G1009">
        <f t="shared" si="261"/>
        <v>1233008.9836578043</v>
      </c>
      <c r="H1009">
        <f t="shared" si="262"/>
        <v>1671383.5837627191</v>
      </c>
      <c r="I1009">
        <f t="shared" si="265"/>
        <v>9.6695097845087036E-2</v>
      </c>
      <c r="J1009">
        <f t="shared" si="266"/>
        <v>1.6181893169387361E-2</v>
      </c>
      <c r="K1009">
        <f t="shared" si="271"/>
        <v>5.3671799999999999E-2</v>
      </c>
      <c r="L1009">
        <f t="shared" si="271"/>
        <v>-0.2117990691364379</v>
      </c>
      <c r="M1009">
        <f t="shared" si="271"/>
        <v>0.34669</v>
      </c>
      <c r="N1009">
        <f t="shared" si="271"/>
        <v>-3.6597284449414853E-2</v>
      </c>
      <c r="O1009">
        <f t="shared" si="271"/>
        <v>-0.144507908608</v>
      </c>
      <c r="P1009">
        <f t="shared" si="271"/>
        <v>2.2888669767517404E-2</v>
      </c>
      <c r="Q1009">
        <f t="shared" si="271"/>
        <v>-1.1556767662080007E-4</v>
      </c>
      <c r="R1009">
        <f t="shared" si="271"/>
        <v>-4.4736712531388374E-3</v>
      </c>
      <c r="S1009">
        <f t="shared" si="271"/>
        <v>0.36099248640000003</v>
      </c>
      <c r="T1009">
        <f t="shared" si="271"/>
        <v>6.7254513899999993E-2</v>
      </c>
      <c r="U1009">
        <f t="shared" si="271"/>
        <v>-3.4933470208000007E-2</v>
      </c>
      <c r="V1009">
        <f t="shared" si="271"/>
        <v>0.11411802768104576</v>
      </c>
      <c r="W1009">
        <f t="shared" si="271"/>
        <v>-0.1006642280441503</v>
      </c>
      <c r="X1009">
        <f t="shared" si="271"/>
        <v>-6.7236711327713444E-2</v>
      </c>
      <c r="Y1009">
        <f t="shared" si="271"/>
        <v>-0.14084040599999997</v>
      </c>
      <c r="Z1009">
        <f t="shared" si="271"/>
        <v>-0.12775208320000001</v>
      </c>
      <c r="AA1009">
        <f t="shared" ref="AA1009:AP1072" si="274">AA$4*$A1009^AA$1*$D1009^AA$2*$E1009^AA$3</f>
        <v>-9.2513899999999996E-2</v>
      </c>
      <c r="AB1009">
        <f t="shared" si="274"/>
        <v>-7.8656000000000018E-2</v>
      </c>
      <c r="AC1009">
        <f t="shared" si="274"/>
        <v>0.1709596641362745</v>
      </c>
      <c r="AD1009">
        <f t="shared" si="274"/>
        <v>-0.1440330397625903</v>
      </c>
      <c r="AE1009">
        <f t="shared" si="274"/>
        <v>-0.17881803520000003</v>
      </c>
      <c r="AF1009">
        <f t="shared" si="274"/>
        <v>-0.40092650076797381</v>
      </c>
      <c r="AG1009">
        <f t="shared" si="274"/>
        <v>2.1450362716160017E-3</v>
      </c>
      <c r="AH1009">
        <f t="shared" si="274"/>
        <v>9.661898399999999E-4</v>
      </c>
      <c r="AI1009">
        <f t="shared" si="274"/>
        <v>4.1034564948819532E-4</v>
      </c>
      <c r="AJ1009">
        <f t="shared" si="274"/>
        <v>5.1502544418282663E-2</v>
      </c>
      <c r="AK1009">
        <f t="shared" si="274"/>
        <v>7.0329164736261576E-5</v>
      </c>
      <c r="AL1009">
        <f t="shared" si="274"/>
        <v>5.7114283963201541E-2</v>
      </c>
      <c r="AM1009">
        <f t="shared" si="274"/>
        <v>0.51176463999999999</v>
      </c>
      <c r="AN1009">
        <f t="shared" si="274"/>
        <v>1.3816123017639531E-4</v>
      </c>
      <c r="AO1009">
        <f t="shared" si="274"/>
        <v>-1.4367353456486926E-2</v>
      </c>
      <c r="AP1009">
        <f t="shared" si="274"/>
        <v>-1.8799106606229351E-2</v>
      </c>
      <c r="AQ1009">
        <f t="shared" si="273"/>
        <v>-3.2589953497737481E-2</v>
      </c>
      <c r="AR1009">
        <f t="shared" si="273"/>
        <v>3.5708392919584102E-2</v>
      </c>
      <c r="AS1009">
        <f t="shared" si="273"/>
        <v>-0.1477140875699085</v>
      </c>
      <c r="AT1009">
        <f t="shared" si="273"/>
        <v>-2.9322842357760007E-2</v>
      </c>
      <c r="AU1009">
        <f t="shared" si="273"/>
        <v>0.33691943936000007</v>
      </c>
      <c r="AV1009">
        <f t="shared" si="273"/>
        <v>0.1432597857908805</v>
      </c>
      <c r="AW1009">
        <f t="shared" si="273"/>
        <v>-1.1399061831680006E-2</v>
      </c>
    </row>
    <row r="1010" spans="1:49" x14ac:dyDescent="0.25">
      <c r="A1010">
        <v>0.7</v>
      </c>
      <c r="B1010">
        <v>8.1</v>
      </c>
      <c r="C1010">
        <v>25</v>
      </c>
      <c r="D1010">
        <v>1</v>
      </c>
      <c r="E1010">
        <f t="shared" si="263"/>
        <v>0.70049428104575162</v>
      </c>
      <c r="F1010" t="str">
        <f t="shared" si="264"/>
        <v/>
      </c>
      <c r="G1010">
        <f t="shared" si="261"/>
        <v>2647540.6034799037</v>
      </c>
      <c r="H1010">
        <f t="shared" si="262"/>
        <v>3577577.7744721081</v>
      </c>
      <c r="I1010">
        <f t="shared" si="265"/>
        <v>0.20762557377552629</v>
      </c>
      <c r="J1010">
        <f t="shared" si="266"/>
        <v>3.4637160442459507E-2</v>
      </c>
      <c r="K1010">
        <f t="shared" si="271"/>
        <v>5.3671799999999999E-2</v>
      </c>
      <c r="L1010">
        <f t="shared" si="271"/>
        <v>-0.2117990691364379</v>
      </c>
      <c r="M1010">
        <f t="shared" si="271"/>
        <v>0.43336249999999998</v>
      </c>
      <c r="N1010">
        <f t="shared" si="271"/>
        <v>-3.6597284449414853E-2</v>
      </c>
      <c r="O1010">
        <f t="shared" si="271"/>
        <v>-0.22579360719999997</v>
      </c>
      <c r="P1010">
        <f t="shared" si="271"/>
        <v>2.8610837209396757E-2</v>
      </c>
      <c r="Q1010">
        <f t="shared" si="271"/>
        <v>-4.408557E-4</v>
      </c>
      <c r="R1010">
        <f t="shared" si="271"/>
        <v>-5.5920890664235461E-3</v>
      </c>
      <c r="S1010">
        <f t="shared" ref="S1010:AH1025" si="275">S$4*$A1010^S$1*$D1010^S$2*$E1010^S$3</f>
        <v>0.56405075999999998</v>
      </c>
      <c r="T1010">
        <f t="shared" si="275"/>
        <v>6.7254513899999993E-2</v>
      </c>
      <c r="U1010">
        <f t="shared" si="275"/>
        <v>-6.8229433999999992E-2</v>
      </c>
      <c r="V1010">
        <f t="shared" si="275"/>
        <v>0.14264753460130719</v>
      </c>
      <c r="W1010">
        <f t="shared" si="275"/>
        <v>-0.1258302850551879</v>
      </c>
      <c r="X1010">
        <f t="shared" si="275"/>
        <v>-6.7236711327713444E-2</v>
      </c>
      <c r="Y1010">
        <f t="shared" si="275"/>
        <v>-0.14084040599999997</v>
      </c>
      <c r="Z1010">
        <f t="shared" si="275"/>
        <v>-0.19961262999999999</v>
      </c>
      <c r="AA1010">
        <f t="shared" si="275"/>
        <v>-9.2513899999999996E-2</v>
      </c>
      <c r="AB1010">
        <f t="shared" si="275"/>
        <v>-0.1229</v>
      </c>
      <c r="AC1010">
        <f t="shared" si="275"/>
        <v>0.21369958017034313</v>
      </c>
      <c r="AD1010">
        <f t="shared" si="275"/>
        <v>-0.1440330397625903</v>
      </c>
      <c r="AE1010">
        <f t="shared" si="275"/>
        <v>-0.27940317999999997</v>
      </c>
      <c r="AF1010">
        <f t="shared" si="275"/>
        <v>-0.50115812595996723</v>
      </c>
      <c r="AG1010">
        <f t="shared" si="275"/>
        <v>1.0228330000000001E-2</v>
      </c>
      <c r="AH1010">
        <f t="shared" si="275"/>
        <v>1.2077372999999998E-3</v>
      </c>
      <c r="AI1010">
        <f t="shared" si="274"/>
        <v>1.252275541650986E-3</v>
      </c>
      <c r="AJ1010">
        <f t="shared" si="274"/>
        <v>5.1502544418282663E-2</v>
      </c>
      <c r="AK1010">
        <f t="shared" si="274"/>
        <v>1.7170206234438855E-4</v>
      </c>
      <c r="AL1010">
        <f t="shared" si="274"/>
        <v>7.1392854954001925E-2</v>
      </c>
      <c r="AM1010">
        <f t="shared" si="274"/>
        <v>0.63970579999999999</v>
      </c>
      <c r="AN1010">
        <f t="shared" si="274"/>
        <v>6.5880408371160127E-4</v>
      </c>
      <c r="AO1010">
        <f t="shared" si="274"/>
        <v>-1.4367353456486926E-2</v>
      </c>
      <c r="AP1010">
        <f t="shared" si="274"/>
        <v>-1.8799106606229351E-2</v>
      </c>
      <c r="AQ1010">
        <f t="shared" si="273"/>
        <v>-5.092180234021481E-2</v>
      </c>
      <c r="AR1010">
        <f t="shared" si="273"/>
        <v>4.4635491149480122E-2</v>
      </c>
      <c r="AS1010">
        <f t="shared" si="273"/>
        <v>-0.230803261827982</v>
      </c>
      <c r="AT1010">
        <f t="shared" si="273"/>
        <v>-7.1588970599999982E-2</v>
      </c>
      <c r="AU1010">
        <f t="shared" si="273"/>
        <v>0.65804578000000002</v>
      </c>
      <c r="AV1010">
        <f t="shared" si="273"/>
        <v>0.22384341529825075</v>
      </c>
      <c r="AW1010">
        <f t="shared" si="273"/>
        <v>-4.3483969999999997E-2</v>
      </c>
    </row>
    <row r="1011" spans="1:49" x14ac:dyDescent="0.25">
      <c r="A1011">
        <v>0.7</v>
      </c>
      <c r="B1011">
        <v>8.1</v>
      </c>
      <c r="C1011">
        <v>25</v>
      </c>
      <c r="D1011">
        <v>1.2</v>
      </c>
      <c r="E1011">
        <f t="shared" si="263"/>
        <v>0.70049428104575162</v>
      </c>
      <c r="F1011" t="str">
        <f t="shared" si="264"/>
        <v/>
      </c>
      <c r="G1011">
        <f t="shared" si="261"/>
        <v>3987683.1154355998</v>
      </c>
      <c r="H1011">
        <f t="shared" si="262"/>
        <v>6029905.1889459668</v>
      </c>
      <c r="I1011">
        <f t="shared" si="265"/>
        <v>0.31272230302683596</v>
      </c>
      <c r="J1011">
        <f t="shared" si="266"/>
        <v>5.8379944937230289E-2</v>
      </c>
      <c r="K1011">
        <f t="shared" ref="K1011:Z1026" si="276">K$4*$A1011^K$1*$D1011^K$2*$E1011^K$3</f>
        <v>5.3671799999999999E-2</v>
      </c>
      <c r="L1011">
        <f t="shared" si="276"/>
        <v>-0.2117990691364379</v>
      </c>
      <c r="M1011">
        <f t="shared" si="276"/>
        <v>0.52003499999999991</v>
      </c>
      <c r="N1011">
        <f t="shared" si="276"/>
        <v>-3.6597284449414853E-2</v>
      </c>
      <c r="O1011">
        <f t="shared" si="276"/>
        <v>-0.32514279436799992</v>
      </c>
      <c r="P1011">
        <f t="shared" si="276"/>
        <v>3.433300465127611E-2</v>
      </c>
      <c r="Q1011">
        <f t="shared" si="276"/>
        <v>-1.3163880665087999E-3</v>
      </c>
      <c r="R1011">
        <f t="shared" si="276"/>
        <v>-6.7105068797082548E-3</v>
      </c>
      <c r="S1011">
        <f t="shared" si="276"/>
        <v>0.81223309439999991</v>
      </c>
      <c r="T1011">
        <f t="shared" si="276"/>
        <v>6.7254513899999993E-2</v>
      </c>
      <c r="U1011">
        <f t="shared" si="276"/>
        <v>-0.11790046195199999</v>
      </c>
      <c r="V1011">
        <f t="shared" si="276"/>
        <v>0.17117704152156862</v>
      </c>
      <c r="W1011">
        <f t="shared" si="276"/>
        <v>-0.15099634206622548</v>
      </c>
      <c r="X1011">
        <f t="shared" si="276"/>
        <v>-6.7236711327713444E-2</v>
      </c>
      <c r="Y1011">
        <f t="shared" si="276"/>
        <v>-0.14084040599999997</v>
      </c>
      <c r="Z1011">
        <f t="shared" si="276"/>
        <v>-0.28744218719999998</v>
      </c>
      <c r="AA1011">
        <f t="shared" si="275"/>
        <v>-9.2513899999999996E-2</v>
      </c>
      <c r="AB1011">
        <f t="shared" si="275"/>
        <v>-0.17697599999999999</v>
      </c>
      <c r="AC1011">
        <f t="shared" si="275"/>
        <v>0.25643949620441175</v>
      </c>
      <c r="AD1011">
        <f t="shared" si="275"/>
        <v>-0.1440330397625903</v>
      </c>
      <c r="AE1011">
        <f t="shared" si="275"/>
        <v>-0.40234057919999994</v>
      </c>
      <c r="AF1011">
        <f t="shared" si="275"/>
        <v>-0.60138975115196069</v>
      </c>
      <c r="AG1011">
        <f t="shared" si="275"/>
        <v>3.6649955672064E-2</v>
      </c>
      <c r="AH1011">
        <f t="shared" si="275"/>
        <v>1.4492847599999997E-3</v>
      </c>
      <c r="AI1011">
        <f t="shared" si="274"/>
        <v>3.1160622758009812E-3</v>
      </c>
      <c r="AJ1011">
        <f t="shared" si="274"/>
        <v>5.1502544418282663E-2</v>
      </c>
      <c r="AK1011">
        <f t="shared" si="274"/>
        <v>3.5604139647732409E-4</v>
      </c>
      <c r="AL1011">
        <f t="shared" si="274"/>
        <v>8.5671425944802301E-2</v>
      </c>
      <c r="AM1011">
        <f t="shared" si="274"/>
        <v>0.76764695999999999</v>
      </c>
      <c r="AN1011">
        <f t="shared" si="274"/>
        <v>2.3606141437170023E-3</v>
      </c>
      <c r="AO1011">
        <f t="shared" si="274"/>
        <v>-1.4367353456486926E-2</v>
      </c>
      <c r="AP1011">
        <f t="shared" si="274"/>
        <v>-1.8799106606229351E-2</v>
      </c>
      <c r="AQ1011">
        <f t="shared" si="273"/>
        <v>-7.3327395369909315E-2</v>
      </c>
      <c r="AR1011">
        <f t="shared" si="273"/>
        <v>5.3562589379376149E-2</v>
      </c>
      <c r="AS1011">
        <f t="shared" si="273"/>
        <v>-0.33235669703229409</v>
      </c>
      <c r="AT1011">
        <f t="shared" si="273"/>
        <v>-0.14844688943615997</v>
      </c>
      <c r="AU1011">
        <f t="shared" si="273"/>
        <v>1.13710310784</v>
      </c>
      <c r="AV1011">
        <f t="shared" si="273"/>
        <v>0.3223345180294811</v>
      </c>
      <c r="AW1011">
        <f t="shared" si="273"/>
        <v>-0.12984243867647999</v>
      </c>
    </row>
    <row r="1012" spans="1:49" x14ac:dyDescent="0.25">
      <c r="A1012">
        <v>0.7</v>
      </c>
      <c r="B1012">
        <v>8.1</v>
      </c>
      <c r="C1012">
        <v>25</v>
      </c>
      <c r="D1012">
        <v>1.4</v>
      </c>
      <c r="E1012">
        <f t="shared" si="263"/>
        <v>0.70049428104575162</v>
      </c>
      <c r="F1012" t="str">
        <f t="shared" si="264"/>
        <v/>
      </c>
      <c r="G1012">
        <f t="shared" si="261"/>
        <v>5204314.0253591584</v>
      </c>
      <c r="H1012">
        <f t="shared" si="262"/>
        <v>8908636.7073393911</v>
      </c>
      <c r="I1012">
        <f t="shared" si="265"/>
        <v>0.40813299867920833</v>
      </c>
      <c r="J1012">
        <f t="shared" si="266"/>
        <v>8.625106102724206E-2</v>
      </c>
      <c r="K1012">
        <f t="shared" si="276"/>
        <v>5.3671799999999999E-2</v>
      </c>
      <c r="L1012">
        <f t="shared" si="276"/>
        <v>-0.2117990691364379</v>
      </c>
      <c r="M1012">
        <f t="shared" si="276"/>
        <v>0.60670749999999996</v>
      </c>
      <c r="N1012">
        <f t="shared" si="276"/>
        <v>-3.6597284449414853E-2</v>
      </c>
      <c r="O1012">
        <f t="shared" si="276"/>
        <v>-0.44255547011199986</v>
      </c>
      <c r="P1012">
        <f t="shared" si="276"/>
        <v>4.0055172093155456E-2</v>
      </c>
      <c r="Q1012">
        <f t="shared" si="276"/>
        <v>-3.3194388639551987E-3</v>
      </c>
      <c r="R1012">
        <f t="shared" si="276"/>
        <v>-7.8289246929929626E-3</v>
      </c>
      <c r="S1012">
        <f t="shared" si="276"/>
        <v>1.1055394895999999</v>
      </c>
      <c r="T1012">
        <f t="shared" si="276"/>
        <v>6.7254513899999993E-2</v>
      </c>
      <c r="U1012">
        <f t="shared" si="276"/>
        <v>-0.18722156689599992</v>
      </c>
      <c r="V1012">
        <f t="shared" si="276"/>
        <v>0.19970654844183006</v>
      </c>
      <c r="W1012">
        <f t="shared" si="276"/>
        <v>-0.17616239907726303</v>
      </c>
      <c r="X1012">
        <f t="shared" si="276"/>
        <v>-6.7236711327713444E-2</v>
      </c>
      <c r="Y1012">
        <f t="shared" si="276"/>
        <v>-0.14084040599999997</v>
      </c>
      <c r="Z1012">
        <f t="shared" si="276"/>
        <v>-0.39124075479999992</v>
      </c>
      <c r="AA1012">
        <f t="shared" si="275"/>
        <v>-9.2513899999999996E-2</v>
      </c>
      <c r="AB1012">
        <f t="shared" si="275"/>
        <v>-0.24088399999999996</v>
      </c>
      <c r="AC1012">
        <f t="shared" si="275"/>
        <v>0.29917941223848038</v>
      </c>
      <c r="AD1012">
        <f t="shared" si="275"/>
        <v>-0.1440330397625903</v>
      </c>
      <c r="AE1012">
        <f t="shared" si="275"/>
        <v>-0.54763023279999989</v>
      </c>
      <c r="AF1012">
        <f t="shared" si="275"/>
        <v>-0.70162137634395405</v>
      </c>
      <c r="AG1012">
        <f t="shared" si="275"/>
        <v>0.10782041053683195</v>
      </c>
      <c r="AH1012">
        <f t="shared" si="275"/>
        <v>1.6908322199999997E-3</v>
      </c>
      <c r="AI1012">
        <f t="shared" si="274"/>
        <v>6.7350384091289959E-3</v>
      </c>
      <c r="AJ1012">
        <f t="shared" si="274"/>
        <v>5.1502544418282663E-2</v>
      </c>
      <c r="AK1012">
        <f t="shared" si="274"/>
        <v>6.5961064270220291E-4</v>
      </c>
      <c r="AL1012">
        <f t="shared" si="274"/>
        <v>9.9949996935602678E-2</v>
      </c>
      <c r="AM1012">
        <f t="shared" si="274"/>
        <v>0.89558811999999988</v>
      </c>
      <c r="AN1012">
        <f t="shared" si="274"/>
        <v>6.9446846913549173E-3</v>
      </c>
      <c r="AO1012">
        <f t="shared" si="274"/>
        <v>-1.4367353456486926E-2</v>
      </c>
      <c r="AP1012">
        <f t="shared" si="274"/>
        <v>-1.8799106606229351E-2</v>
      </c>
      <c r="AQ1012">
        <f t="shared" si="273"/>
        <v>-9.9806732586821004E-2</v>
      </c>
      <c r="AR1012">
        <f t="shared" si="273"/>
        <v>6.2489687609272176E-2</v>
      </c>
      <c r="AS1012">
        <f t="shared" si="273"/>
        <v>-0.45237439318284461</v>
      </c>
      <c r="AT1012">
        <f t="shared" si="273"/>
        <v>-0.27501618945695983</v>
      </c>
      <c r="AU1012">
        <f t="shared" si="273"/>
        <v>1.8056776203199996</v>
      </c>
      <c r="AV1012">
        <f t="shared" si="273"/>
        <v>0.43873309398457139</v>
      </c>
      <c r="AW1012">
        <f t="shared" si="273"/>
        <v>-0.32741411753791982</v>
      </c>
    </row>
    <row r="1013" spans="1:49" x14ac:dyDescent="0.25">
      <c r="A1013">
        <v>0.7</v>
      </c>
      <c r="B1013">
        <v>8.1</v>
      </c>
      <c r="C1013">
        <v>25</v>
      </c>
      <c r="D1013">
        <v>1.6</v>
      </c>
      <c r="E1013">
        <f t="shared" si="263"/>
        <v>0.70049428104575162</v>
      </c>
      <c r="F1013" t="str">
        <f t="shared" si="264"/>
        <v/>
      </c>
      <c r="G1013">
        <f t="shared" si="261"/>
        <v>6243604.9036762016</v>
      </c>
      <c r="H1013">
        <f t="shared" si="262"/>
        <v>11961130.872981606</v>
      </c>
      <c r="I1013">
        <f t="shared" si="265"/>
        <v>0.48963632468925067</v>
      </c>
      <c r="J1013">
        <f t="shared" si="266"/>
        <v>0.11580450104452358</v>
      </c>
      <c r="K1013">
        <f t="shared" si="276"/>
        <v>5.3671799999999999E-2</v>
      </c>
      <c r="L1013">
        <f t="shared" si="276"/>
        <v>-0.2117990691364379</v>
      </c>
      <c r="M1013">
        <f t="shared" si="276"/>
        <v>0.69338</v>
      </c>
      <c r="N1013">
        <f t="shared" si="276"/>
        <v>-3.6597284449414853E-2</v>
      </c>
      <c r="O1013">
        <f t="shared" si="276"/>
        <v>-0.57803163443200001</v>
      </c>
      <c r="P1013">
        <f t="shared" si="276"/>
        <v>4.5777339535034808E-2</v>
      </c>
      <c r="Q1013">
        <f t="shared" si="276"/>
        <v>-7.3963313037312042E-3</v>
      </c>
      <c r="R1013">
        <f t="shared" si="276"/>
        <v>-8.9473425062776748E-3</v>
      </c>
      <c r="S1013">
        <f t="shared" si="276"/>
        <v>1.4439699456000001</v>
      </c>
      <c r="T1013">
        <f t="shared" si="276"/>
        <v>6.7254513899999993E-2</v>
      </c>
      <c r="U1013">
        <f t="shared" si="276"/>
        <v>-0.27946776166400006</v>
      </c>
      <c r="V1013">
        <f t="shared" si="276"/>
        <v>0.22823605536209152</v>
      </c>
      <c r="W1013">
        <f t="shared" si="276"/>
        <v>-0.20132845608830061</v>
      </c>
      <c r="X1013">
        <f t="shared" si="276"/>
        <v>-6.7236711327713444E-2</v>
      </c>
      <c r="Y1013">
        <f t="shared" si="276"/>
        <v>-0.14084040599999997</v>
      </c>
      <c r="Z1013">
        <f t="shared" si="276"/>
        <v>-0.51100833280000002</v>
      </c>
      <c r="AA1013">
        <f t="shared" si="275"/>
        <v>-9.2513899999999996E-2</v>
      </c>
      <c r="AB1013">
        <f t="shared" si="275"/>
        <v>-0.31462400000000007</v>
      </c>
      <c r="AC1013">
        <f t="shared" si="275"/>
        <v>0.34191932827254901</v>
      </c>
      <c r="AD1013">
        <f t="shared" si="275"/>
        <v>-0.1440330397625903</v>
      </c>
      <c r="AE1013">
        <f t="shared" si="275"/>
        <v>-0.71527214080000012</v>
      </c>
      <c r="AF1013">
        <f t="shared" si="275"/>
        <v>-0.80185300153594763</v>
      </c>
      <c r="AG1013">
        <f t="shared" si="275"/>
        <v>0.27456464276684822</v>
      </c>
      <c r="AH1013">
        <f t="shared" si="275"/>
        <v>1.9323796799999998E-3</v>
      </c>
      <c r="AI1013">
        <f t="shared" si="274"/>
        <v>1.313106078362225E-2</v>
      </c>
      <c r="AJ1013">
        <f t="shared" si="274"/>
        <v>5.1502544418282663E-2</v>
      </c>
      <c r="AK1013">
        <f t="shared" si="274"/>
        <v>1.1252666357801852E-3</v>
      </c>
      <c r="AL1013">
        <f t="shared" si="274"/>
        <v>0.11422856792640308</v>
      </c>
      <c r="AM1013">
        <f t="shared" si="274"/>
        <v>1.02352928</v>
      </c>
      <c r="AN1013">
        <f t="shared" si="274"/>
        <v>1.76846374625786E-2</v>
      </c>
      <c r="AO1013">
        <f t="shared" si="274"/>
        <v>-1.4367353456486926E-2</v>
      </c>
      <c r="AP1013">
        <f t="shared" si="274"/>
        <v>-1.8799106606229351E-2</v>
      </c>
      <c r="AQ1013">
        <f t="shared" si="273"/>
        <v>-0.13035981399094992</v>
      </c>
      <c r="AR1013">
        <f t="shared" si="273"/>
        <v>7.1416785839168204E-2</v>
      </c>
      <c r="AS1013">
        <f t="shared" si="273"/>
        <v>-0.59085635027963401</v>
      </c>
      <c r="AT1013">
        <f t="shared" si="273"/>
        <v>-0.46916547772416012</v>
      </c>
      <c r="AU1013">
        <f t="shared" si="273"/>
        <v>2.6953555148800006</v>
      </c>
      <c r="AV1013">
        <f t="shared" si="273"/>
        <v>0.573039143163522</v>
      </c>
      <c r="AW1013">
        <f t="shared" si="273"/>
        <v>-0.72953995722752041</v>
      </c>
    </row>
    <row r="1014" spans="1:49" x14ac:dyDescent="0.25">
      <c r="A1014">
        <v>0.7</v>
      </c>
      <c r="B1014">
        <v>8.3000000000000007</v>
      </c>
      <c r="C1014">
        <v>21</v>
      </c>
      <c r="D1014">
        <v>0.4</v>
      </c>
      <c r="E1014">
        <f t="shared" si="263"/>
        <v>0.57423651665485465</v>
      </c>
      <c r="F1014" t="str">
        <f t="shared" si="264"/>
        <v/>
      </c>
      <c r="G1014">
        <f t="shared" si="261"/>
        <v>-862434.64104287873</v>
      </c>
      <c r="H1014">
        <f t="shared" si="262"/>
        <v>-79855.406572481268</v>
      </c>
      <c r="I1014">
        <f t="shared" si="265"/>
        <v>-6.1346828374927949E-2</v>
      </c>
      <c r="J1014">
        <f t="shared" si="266"/>
        <v>-6.8437187769085893E-4</v>
      </c>
      <c r="K1014">
        <f t="shared" si="276"/>
        <v>5.3671799999999999E-2</v>
      </c>
      <c r="L1014">
        <f t="shared" si="276"/>
        <v>-0.1736242007716052</v>
      </c>
      <c r="M1014">
        <f t="shared" si="276"/>
        <v>0.173345</v>
      </c>
      <c r="N1014">
        <f t="shared" si="276"/>
        <v>-2.4593553647431297E-2</v>
      </c>
      <c r="O1014">
        <f t="shared" si="276"/>
        <v>-3.6126977152E-2</v>
      </c>
      <c r="P1014">
        <f t="shared" si="276"/>
        <v>6.3044788966409851E-3</v>
      </c>
      <c r="Q1014">
        <f t="shared" si="276"/>
        <v>-1.805744947200001E-6</v>
      </c>
      <c r="R1014">
        <f t="shared" si="276"/>
        <v>-1.010133842425787E-3</v>
      </c>
      <c r="S1014">
        <f t="shared" si="276"/>
        <v>9.0248121600000009E-2</v>
      </c>
      <c r="T1014">
        <f t="shared" si="276"/>
        <v>6.7254513899999993E-2</v>
      </c>
      <c r="U1014">
        <f t="shared" si="276"/>
        <v>-4.3666837760000009E-3</v>
      </c>
      <c r="V1014">
        <f t="shared" si="276"/>
        <v>4.6774642189267183E-2</v>
      </c>
      <c r="W1014">
        <f t="shared" si="276"/>
        <v>-4.1260205277855337E-2</v>
      </c>
      <c r="X1014">
        <f t="shared" si="276"/>
        <v>-4.5183397948571312E-2</v>
      </c>
      <c r="Y1014">
        <f t="shared" si="276"/>
        <v>-0.14084040599999997</v>
      </c>
      <c r="Z1014">
        <f t="shared" si="276"/>
        <v>-3.1938020800000001E-2</v>
      </c>
      <c r="AA1014">
        <f t="shared" si="275"/>
        <v>-9.2513899999999996E-2</v>
      </c>
      <c r="AB1014">
        <f t="shared" si="275"/>
        <v>-1.9664000000000004E-2</v>
      </c>
      <c r="AC1014">
        <f t="shared" si="275"/>
        <v>7.0072864745976612E-2</v>
      </c>
      <c r="AD1014">
        <f t="shared" si="275"/>
        <v>-9.6790905218665915E-2</v>
      </c>
      <c r="AE1014">
        <f t="shared" si="275"/>
        <v>-4.4704508800000008E-2</v>
      </c>
      <c r="AF1014">
        <f t="shared" si="275"/>
        <v>-0.16433156091718637</v>
      </c>
      <c r="AG1014">
        <f t="shared" si="275"/>
        <v>1.6758095872000014E-5</v>
      </c>
      <c r="AH1014">
        <f t="shared" si="275"/>
        <v>4.8309491999999995E-4</v>
      </c>
      <c r="AI1014">
        <f t="shared" si="274"/>
        <v>8.6173211828624875E-6</v>
      </c>
      <c r="AJ1014">
        <f t="shared" si="274"/>
        <v>4.2219676171324723E-2</v>
      </c>
      <c r="AK1014">
        <f t="shared" si="274"/>
        <v>1.9849991592417348E-6</v>
      </c>
      <c r="AL1014">
        <f t="shared" si="274"/>
        <v>1.9190538694546233E-2</v>
      </c>
      <c r="AM1014">
        <f t="shared" si="274"/>
        <v>0.25588232</v>
      </c>
      <c r="AN1014">
        <f t="shared" si="274"/>
        <v>8.8483528814024249E-7</v>
      </c>
      <c r="AO1014">
        <f t="shared" si="274"/>
        <v>-1.1777767821438197E-2</v>
      </c>
      <c r="AP1014">
        <f t="shared" si="274"/>
        <v>-8.4894989890009799E-3</v>
      </c>
      <c r="AQ1014">
        <f t="shared" si="273"/>
        <v>-5.4751519256964493E-3</v>
      </c>
      <c r="AR1014">
        <f t="shared" si="273"/>
        <v>9.8355567134778069E-3</v>
      </c>
      <c r="AS1014">
        <f t="shared" si="273"/>
        <v>-3.0272489512821004E-2</v>
      </c>
      <c r="AT1014">
        <f t="shared" si="273"/>
        <v>-1.8326776473600005E-3</v>
      </c>
      <c r="AU1014">
        <f t="shared" si="273"/>
        <v>4.2114929920000009E-2</v>
      </c>
      <c r="AV1014">
        <f t="shared" si="273"/>
        <v>2.9359625979552738E-2</v>
      </c>
      <c r="AW1014">
        <f t="shared" si="273"/>
        <v>-1.781103411200001E-4</v>
      </c>
    </row>
    <row r="1015" spans="1:49" x14ac:dyDescent="0.25">
      <c r="A1015">
        <v>0.7</v>
      </c>
      <c r="B1015">
        <v>8.3000000000000007</v>
      </c>
      <c r="C1015">
        <v>21</v>
      </c>
      <c r="D1015">
        <v>0.6</v>
      </c>
      <c r="E1015">
        <f t="shared" si="263"/>
        <v>0.57423651665485465</v>
      </c>
      <c r="F1015">
        <f t="shared" si="264"/>
        <v>0.78550595964498249</v>
      </c>
      <c r="G1015">
        <f t="shared" si="261"/>
        <v>675775.04478626838</v>
      </c>
      <c r="H1015">
        <f t="shared" si="262"/>
        <v>1065942.5242408621</v>
      </c>
      <c r="I1015">
        <f t="shared" si="265"/>
        <v>4.806933038129356E-2</v>
      </c>
      <c r="J1015">
        <f t="shared" si="266"/>
        <v>9.1352748440785454E-3</v>
      </c>
      <c r="K1015">
        <f t="shared" si="276"/>
        <v>5.3671799999999999E-2</v>
      </c>
      <c r="L1015">
        <f t="shared" si="276"/>
        <v>-0.1736242007716052</v>
      </c>
      <c r="M1015">
        <f t="shared" si="276"/>
        <v>0.26001749999999996</v>
      </c>
      <c r="N1015">
        <f t="shared" si="276"/>
        <v>-2.4593553647431297E-2</v>
      </c>
      <c r="O1015">
        <f t="shared" si="276"/>
        <v>-8.128569859199998E-2</v>
      </c>
      <c r="P1015">
        <f t="shared" si="276"/>
        <v>9.4567183449614772E-3</v>
      </c>
      <c r="Q1015">
        <f t="shared" si="276"/>
        <v>-2.0568563539199999E-5</v>
      </c>
      <c r="R1015">
        <f t="shared" si="276"/>
        <v>-1.5152007636386803E-3</v>
      </c>
      <c r="S1015">
        <f t="shared" si="276"/>
        <v>0.20305827359999998</v>
      </c>
      <c r="T1015">
        <f t="shared" si="276"/>
        <v>6.7254513899999993E-2</v>
      </c>
      <c r="U1015">
        <f t="shared" si="276"/>
        <v>-1.4737557743999999E-2</v>
      </c>
      <c r="V1015">
        <f t="shared" si="276"/>
        <v>7.0161963283900772E-2</v>
      </c>
      <c r="W1015">
        <f t="shared" si="276"/>
        <v>-6.1890307916783009E-2</v>
      </c>
      <c r="X1015">
        <f t="shared" si="276"/>
        <v>-4.5183397948571312E-2</v>
      </c>
      <c r="Y1015">
        <f t="shared" si="276"/>
        <v>-0.14084040599999997</v>
      </c>
      <c r="Z1015">
        <f t="shared" si="276"/>
        <v>-7.1860546799999994E-2</v>
      </c>
      <c r="AA1015">
        <f t="shared" si="275"/>
        <v>-9.2513899999999996E-2</v>
      </c>
      <c r="AB1015">
        <f t="shared" si="275"/>
        <v>-4.4243999999999999E-2</v>
      </c>
      <c r="AC1015">
        <f t="shared" si="275"/>
        <v>0.1051092971189649</v>
      </c>
      <c r="AD1015">
        <f t="shared" si="275"/>
        <v>-9.6790905218665915E-2</v>
      </c>
      <c r="AE1015">
        <f t="shared" si="275"/>
        <v>-0.10058514479999998</v>
      </c>
      <c r="AF1015">
        <f t="shared" si="275"/>
        <v>-0.24649734137577953</v>
      </c>
      <c r="AG1015">
        <f t="shared" si="275"/>
        <v>2.86327778688E-4</v>
      </c>
      <c r="AH1015">
        <f t="shared" si="275"/>
        <v>7.2464237999999984E-4</v>
      </c>
      <c r="AI1015">
        <f t="shared" si="274"/>
        <v>6.5437782732361975E-5</v>
      </c>
      <c r="AJ1015">
        <f t="shared" si="274"/>
        <v>4.2219676171324723E-2</v>
      </c>
      <c r="AK1015">
        <f t="shared" si="274"/>
        <v>1.0049058243661277E-5</v>
      </c>
      <c r="AL1015">
        <f t="shared" si="274"/>
        <v>2.878580804181935E-2</v>
      </c>
      <c r="AM1015">
        <f t="shared" si="274"/>
        <v>0.38382347999999999</v>
      </c>
      <c r="AN1015">
        <f t="shared" si="274"/>
        <v>1.5118240430958661E-5</v>
      </c>
      <c r="AO1015">
        <f t="shared" si="274"/>
        <v>-1.1777767821438197E-2</v>
      </c>
      <c r="AP1015">
        <f t="shared" si="274"/>
        <v>-8.4894989890009799E-3</v>
      </c>
      <c r="AQ1015">
        <f t="shared" si="273"/>
        <v>-1.2319091832817011E-2</v>
      </c>
      <c r="AR1015">
        <f t="shared" si="273"/>
        <v>1.475333507021671E-2</v>
      </c>
      <c r="AS1015">
        <f t="shared" si="273"/>
        <v>-6.8113101403847243E-2</v>
      </c>
      <c r="AT1015">
        <f t="shared" si="273"/>
        <v>-9.277930589759998E-3</v>
      </c>
      <c r="AU1015">
        <f t="shared" si="273"/>
        <v>0.14213788848</v>
      </c>
      <c r="AV1015">
        <f t="shared" si="273"/>
        <v>6.6059158453993641E-2</v>
      </c>
      <c r="AW1015">
        <f t="shared" si="273"/>
        <v>-2.0287881043199998E-3</v>
      </c>
    </row>
    <row r="1016" spans="1:49" x14ac:dyDescent="0.25">
      <c r="A1016">
        <v>0.7</v>
      </c>
      <c r="B1016">
        <v>8.3000000000000007</v>
      </c>
      <c r="C1016">
        <v>21</v>
      </c>
      <c r="D1016">
        <v>0.8</v>
      </c>
      <c r="E1016">
        <f t="shared" si="263"/>
        <v>0.57423651665485465</v>
      </c>
      <c r="F1016" t="str">
        <f t="shared" si="264"/>
        <v/>
      </c>
      <c r="G1016">
        <f t="shared" si="261"/>
        <v>2230718.1917849109</v>
      </c>
      <c r="H1016">
        <f t="shared" si="262"/>
        <v>2691327.3996812915</v>
      </c>
      <c r="I1016">
        <f t="shared" si="265"/>
        <v>0.15867577617102549</v>
      </c>
      <c r="J1016">
        <f t="shared" si="266"/>
        <v>2.3065048004344682E-2</v>
      </c>
      <c r="K1016">
        <f t="shared" si="276"/>
        <v>5.3671799999999999E-2</v>
      </c>
      <c r="L1016">
        <f t="shared" si="276"/>
        <v>-0.1736242007716052</v>
      </c>
      <c r="M1016">
        <f t="shared" si="276"/>
        <v>0.34669</v>
      </c>
      <c r="N1016">
        <f t="shared" si="276"/>
        <v>-2.4593553647431297E-2</v>
      </c>
      <c r="O1016">
        <f t="shared" si="276"/>
        <v>-0.144507908608</v>
      </c>
      <c r="P1016">
        <f t="shared" si="276"/>
        <v>1.260895779328197E-2</v>
      </c>
      <c r="Q1016">
        <f t="shared" si="276"/>
        <v>-1.1556767662080007E-4</v>
      </c>
      <c r="R1016">
        <f t="shared" si="276"/>
        <v>-2.020267684851574E-3</v>
      </c>
      <c r="S1016">
        <f t="shared" si="276"/>
        <v>0.36099248640000003</v>
      </c>
      <c r="T1016">
        <f t="shared" si="276"/>
        <v>6.7254513899999993E-2</v>
      </c>
      <c r="U1016">
        <f t="shared" si="276"/>
        <v>-3.4933470208000007E-2</v>
      </c>
      <c r="V1016">
        <f t="shared" si="276"/>
        <v>9.3549284378534367E-2</v>
      </c>
      <c r="W1016">
        <f t="shared" si="276"/>
        <v>-8.2520410555710674E-2</v>
      </c>
      <c r="X1016">
        <f t="shared" si="276"/>
        <v>-4.5183397948571312E-2</v>
      </c>
      <c r="Y1016">
        <f t="shared" si="276"/>
        <v>-0.14084040599999997</v>
      </c>
      <c r="Z1016">
        <f t="shared" si="276"/>
        <v>-0.12775208320000001</v>
      </c>
      <c r="AA1016">
        <f t="shared" si="275"/>
        <v>-9.2513899999999996E-2</v>
      </c>
      <c r="AB1016">
        <f t="shared" si="275"/>
        <v>-7.8656000000000018E-2</v>
      </c>
      <c r="AC1016">
        <f t="shared" si="275"/>
        <v>0.14014572949195322</v>
      </c>
      <c r="AD1016">
        <f t="shared" si="275"/>
        <v>-9.6790905218665915E-2</v>
      </c>
      <c r="AE1016">
        <f t="shared" si="275"/>
        <v>-0.17881803520000003</v>
      </c>
      <c r="AF1016">
        <f t="shared" si="275"/>
        <v>-0.32866312183437274</v>
      </c>
      <c r="AG1016">
        <f t="shared" si="275"/>
        <v>2.1450362716160017E-3</v>
      </c>
      <c r="AH1016">
        <f t="shared" si="275"/>
        <v>9.661898399999999E-4</v>
      </c>
      <c r="AI1016">
        <f t="shared" si="274"/>
        <v>2.757542778515996E-4</v>
      </c>
      <c r="AJ1016">
        <f t="shared" si="274"/>
        <v>4.2219676171324723E-2</v>
      </c>
      <c r="AK1016">
        <f t="shared" si="274"/>
        <v>3.1759986547867757E-5</v>
      </c>
      <c r="AL1016">
        <f t="shared" si="274"/>
        <v>3.8381077389092466E-2</v>
      </c>
      <c r="AM1016">
        <f t="shared" si="274"/>
        <v>0.51176463999999999</v>
      </c>
      <c r="AN1016">
        <f t="shared" si="274"/>
        <v>1.1325891688195104E-4</v>
      </c>
      <c r="AO1016">
        <f t="shared" si="274"/>
        <v>-1.1777767821438197E-2</v>
      </c>
      <c r="AP1016">
        <f t="shared" si="274"/>
        <v>-8.4894989890009799E-3</v>
      </c>
      <c r="AQ1016">
        <f t="shared" si="273"/>
        <v>-2.1900607702785797E-2</v>
      </c>
      <c r="AR1016">
        <f t="shared" si="273"/>
        <v>1.9671113426955614E-2</v>
      </c>
      <c r="AS1016">
        <f t="shared" si="273"/>
        <v>-0.12108995805128402</v>
      </c>
      <c r="AT1016">
        <f t="shared" si="273"/>
        <v>-2.9322842357760007E-2</v>
      </c>
      <c r="AU1016">
        <f t="shared" si="273"/>
        <v>0.33691943936000007</v>
      </c>
      <c r="AV1016">
        <f t="shared" si="273"/>
        <v>0.11743850391821095</v>
      </c>
      <c r="AW1016">
        <f t="shared" si="273"/>
        <v>-1.1399061831680006E-2</v>
      </c>
    </row>
    <row r="1017" spans="1:49" x14ac:dyDescent="0.25">
      <c r="A1017">
        <v>0.7</v>
      </c>
      <c r="B1017">
        <v>8.3000000000000007</v>
      </c>
      <c r="C1017">
        <v>21</v>
      </c>
      <c r="D1017">
        <v>1</v>
      </c>
      <c r="E1017">
        <f t="shared" si="263"/>
        <v>0.57423651665485465</v>
      </c>
      <c r="F1017" t="str">
        <f t="shared" si="264"/>
        <v/>
      </c>
      <c r="G1017">
        <f t="shared" si="261"/>
        <v>3754187.8281024648</v>
      </c>
      <c r="H1017">
        <f t="shared" si="262"/>
        <v>4934712.2859393843</v>
      </c>
      <c r="I1017">
        <f t="shared" si="265"/>
        <v>0.26704344354645992</v>
      </c>
      <c r="J1017">
        <f t="shared" si="266"/>
        <v>4.2291166721781945E-2</v>
      </c>
      <c r="K1017">
        <f t="shared" si="276"/>
        <v>5.3671799999999999E-2</v>
      </c>
      <c r="L1017">
        <f t="shared" si="276"/>
        <v>-0.1736242007716052</v>
      </c>
      <c r="M1017">
        <f t="shared" si="276"/>
        <v>0.43336249999999998</v>
      </c>
      <c r="N1017">
        <f t="shared" si="276"/>
        <v>-2.4593553647431297E-2</v>
      </c>
      <c r="O1017">
        <f t="shared" si="276"/>
        <v>-0.22579360719999997</v>
      </c>
      <c r="P1017">
        <f t="shared" si="276"/>
        <v>1.5761197241602461E-2</v>
      </c>
      <c r="Q1017">
        <f t="shared" si="276"/>
        <v>-4.408557E-4</v>
      </c>
      <c r="R1017">
        <f t="shared" si="276"/>
        <v>-2.5253346060644674E-3</v>
      </c>
      <c r="S1017">
        <f t="shared" si="276"/>
        <v>0.56405075999999998</v>
      </c>
      <c r="T1017">
        <f t="shared" si="276"/>
        <v>6.7254513899999993E-2</v>
      </c>
      <c r="U1017">
        <f t="shared" si="276"/>
        <v>-6.8229433999999992E-2</v>
      </c>
      <c r="V1017">
        <f t="shared" si="276"/>
        <v>0.11693660547316795</v>
      </c>
      <c r="W1017">
        <f t="shared" si="276"/>
        <v>-0.10315051319463835</v>
      </c>
      <c r="X1017">
        <f t="shared" si="276"/>
        <v>-4.5183397948571312E-2</v>
      </c>
      <c r="Y1017">
        <f t="shared" si="276"/>
        <v>-0.14084040599999997</v>
      </c>
      <c r="Z1017">
        <f t="shared" si="276"/>
        <v>-0.19961262999999999</v>
      </c>
      <c r="AA1017">
        <f t="shared" si="275"/>
        <v>-9.2513899999999996E-2</v>
      </c>
      <c r="AB1017">
        <f t="shared" si="275"/>
        <v>-0.1229</v>
      </c>
      <c r="AC1017">
        <f t="shared" si="275"/>
        <v>0.17518216186494151</v>
      </c>
      <c r="AD1017">
        <f t="shared" si="275"/>
        <v>-9.6790905218665915E-2</v>
      </c>
      <c r="AE1017">
        <f t="shared" si="275"/>
        <v>-0.27940317999999997</v>
      </c>
      <c r="AF1017">
        <f t="shared" si="275"/>
        <v>-0.41082890229296587</v>
      </c>
      <c r="AG1017">
        <f t="shared" si="275"/>
        <v>1.0228330000000001E-2</v>
      </c>
      <c r="AH1017">
        <f t="shared" si="275"/>
        <v>1.2077372999999998E-3</v>
      </c>
      <c r="AI1017">
        <f t="shared" si="274"/>
        <v>8.4153527176391435E-4</v>
      </c>
      <c r="AJ1017">
        <f t="shared" si="274"/>
        <v>4.2219676171324723E-2</v>
      </c>
      <c r="AK1017">
        <f t="shared" si="274"/>
        <v>7.7539029657880228E-5</v>
      </c>
      <c r="AL1017">
        <f t="shared" si="274"/>
        <v>4.7976346736365583E-2</v>
      </c>
      <c r="AM1017">
        <f t="shared" si="274"/>
        <v>0.63970579999999999</v>
      </c>
      <c r="AN1017">
        <f t="shared" si="274"/>
        <v>5.400606006715343E-4</v>
      </c>
      <c r="AO1017">
        <f t="shared" si="274"/>
        <v>-1.1777767821438197E-2</v>
      </c>
      <c r="AP1017">
        <f t="shared" si="274"/>
        <v>-8.4894989890009799E-3</v>
      </c>
      <c r="AQ1017">
        <f t="shared" si="273"/>
        <v>-3.4219699535602804E-2</v>
      </c>
      <c r="AR1017">
        <f t="shared" si="273"/>
        <v>2.4588891783694517E-2</v>
      </c>
      <c r="AS1017">
        <f t="shared" si="273"/>
        <v>-0.18920305945513125</v>
      </c>
      <c r="AT1017">
        <f t="shared" si="273"/>
        <v>-7.1588970599999982E-2</v>
      </c>
      <c r="AU1017">
        <f t="shared" si="273"/>
        <v>0.65804578000000002</v>
      </c>
      <c r="AV1017">
        <f t="shared" si="273"/>
        <v>0.18349766237220458</v>
      </c>
      <c r="AW1017">
        <f t="shared" si="273"/>
        <v>-4.3483969999999997E-2</v>
      </c>
    </row>
    <row r="1018" spans="1:49" x14ac:dyDescent="0.25">
      <c r="A1018">
        <v>0.7</v>
      </c>
      <c r="B1018">
        <v>8.3000000000000007</v>
      </c>
      <c r="C1018">
        <v>21</v>
      </c>
      <c r="D1018">
        <v>1.2</v>
      </c>
      <c r="E1018">
        <f t="shared" si="263"/>
        <v>0.57423651665485465</v>
      </c>
      <c r="F1018" t="str">
        <f t="shared" si="264"/>
        <v/>
      </c>
      <c r="G1018">
        <f t="shared" si="261"/>
        <v>5195644.6634908244</v>
      </c>
      <c r="H1018">
        <f t="shared" si="262"/>
        <v>7804903.1374383178</v>
      </c>
      <c r="I1018">
        <f t="shared" si="265"/>
        <v>0.36957736424276461</v>
      </c>
      <c r="J1018">
        <f t="shared" si="266"/>
        <v>6.68890992435901E-2</v>
      </c>
      <c r="K1018">
        <f t="shared" si="276"/>
        <v>5.3671799999999999E-2</v>
      </c>
      <c r="L1018">
        <f t="shared" si="276"/>
        <v>-0.1736242007716052</v>
      </c>
      <c r="M1018">
        <f t="shared" si="276"/>
        <v>0.52003499999999991</v>
      </c>
      <c r="N1018">
        <f t="shared" si="276"/>
        <v>-2.4593553647431297E-2</v>
      </c>
      <c r="O1018">
        <f t="shared" si="276"/>
        <v>-0.32514279436799992</v>
      </c>
      <c r="P1018">
        <f t="shared" si="276"/>
        <v>1.8913436689922954E-2</v>
      </c>
      <c r="Q1018">
        <f t="shared" si="276"/>
        <v>-1.3163880665087999E-3</v>
      </c>
      <c r="R1018">
        <f t="shared" si="276"/>
        <v>-3.0304015272773605E-3</v>
      </c>
      <c r="S1018">
        <f t="shared" si="276"/>
        <v>0.81223309439999991</v>
      </c>
      <c r="T1018">
        <f t="shared" si="276"/>
        <v>6.7254513899999993E-2</v>
      </c>
      <c r="U1018">
        <f t="shared" si="276"/>
        <v>-0.11790046195199999</v>
      </c>
      <c r="V1018">
        <f t="shared" si="276"/>
        <v>0.14032392656780154</v>
      </c>
      <c r="W1018">
        <f t="shared" si="276"/>
        <v>-0.12378061583356602</v>
      </c>
      <c r="X1018">
        <f t="shared" si="276"/>
        <v>-4.5183397948571312E-2</v>
      </c>
      <c r="Y1018">
        <f t="shared" si="276"/>
        <v>-0.14084040599999997</v>
      </c>
      <c r="Z1018">
        <f t="shared" si="276"/>
        <v>-0.28744218719999998</v>
      </c>
      <c r="AA1018">
        <f t="shared" si="275"/>
        <v>-9.2513899999999996E-2</v>
      </c>
      <c r="AB1018">
        <f t="shared" si="275"/>
        <v>-0.17697599999999999</v>
      </c>
      <c r="AC1018">
        <f t="shared" si="275"/>
        <v>0.2102185942379298</v>
      </c>
      <c r="AD1018">
        <f t="shared" si="275"/>
        <v>-9.6790905218665915E-2</v>
      </c>
      <c r="AE1018">
        <f t="shared" si="275"/>
        <v>-0.40234057919999994</v>
      </c>
      <c r="AF1018">
        <f t="shared" si="275"/>
        <v>-0.49299468275155905</v>
      </c>
      <c r="AG1018">
        <f t="shared" si="275"/>
        <v>3.6649955672064E-2</v>
      </c>
      <c r="AH1018">
        <f t="shared" si="275"/>
        <v>1.4492847599999997E-3</v>
      </c>
      <c r="AI1018">
        <f t="shared" si="274"/>
        <v>2.0940090474355832E-3</v>
      </c>
      <c r="AJ1018">
        <f t="shared" si="274"/>
        <v>4.2219676171324723E-2</v>
      </c>
      <c r="AK1018">
        <f t="shared" si="274"/>
        <v>1.6078493189858044E-4</v>
      </c>
      <c r="AL1018">
        <f t="shared" si="274"/>
        <v>5.7571616083638699E-2</v>
      </c>
      <c r="AM1018">
        <f t="shared" si="274"/>
        <v>0.76764695999999999</v>
      </c>
      <c r="AN1018">
        <f t="shared" si="274"/>
        <v>1.9351347751627086E-3</v>
      </c>
      <c r="AO1018">
        <f t="shared" si="274"/>
        <v>-1.1777767821438197E-2</v>
      </c>
      <c r="AP1018">
        <f t="shared" si="274"/>
        <v>-8.4894989890009799E-3</v>
      </c>
      <c r="AQ1018">
        <f t="shared" si="273"/>
        <v>-4.9276367331268042E-2</v>
      </c>
      <c r="AR1018">
        <f t="shared" si="273"/>
        <v>2.9506670140433421E-2</v>
      </c>
      <c r="AS1018">
        <f t="shared" si="273"/>
        <v>-0.27245240561538897</v>
      </c>
      <c r="AT1018">
        <f t="shared" si="273"/>
        <v>-0.14844688943615997</v>
      </c>
      <c r="AU1018">
        <f t="shared" si="273"/>
        <v>1.13710310784</v>
      </c>
      <c r="AV1018">
        <f t="shared" si="273"/>
        <v>0.26423663381597456</v>
      </c>
      <c r="AW1018">
        <f t="shared" si="273"/>
        <v>-0.12984243867647999</v>
      </c>
    </row>
    <row r="1019" spans="1:49" x14ac:dyDescent="0.25">
      <c r="A1019">
        <v>0.7</v>
      </c>
      <c r="B1019">
        <v>8.3000000000000007</v>
      </c>
      <c r="C1019">
        <v>21</v>
      </c>
      <c r="D1019">
        <v>1.4</v>
      </c>
      <c r="E1019">
        <f t="shared" si="263"/>
        <v>0.57423651665485465</v>
      </c>
      <c r="F1019" t="str">
        <f t="shared" si="264"/>
        <v/>
      </c>
      <c r="G1019">
        <f t="shared" si="261"/>
        <v>6500931.9342690138</v>
      </c>
      <c r="H1019">
        <f t="shared" si="262"/>
        <v>11160025.000969168</v>
      </c>
      <c r="I1019">
        <f t="shared" si="265"/>
        <v>0.46242525134013185</v>
      </c>
      <c r="J1019">
        <f t="shared" si="266"/>
        <v>9.5642957600596212E-2</v>
      </c>
      <c r="K1019">
        <f t="shared" si="276"/>
        <v>5.3671799999999999E-2</v>
      </c>
      <c r="L1019">
        <f t="shared" si="276"/>
        <v>-0.1736242007716052</v>
      </c>
      <c r="M1019">
        <f t="shared" si="276"/>
        <v>0.60670749999999996</v>
      </c>
      <c r="N1019">
        <f t="shared" si="276"/>
        <v>-2.4593553647431297E-2</v>
      </c>
      <c r="O1019">
        <f t="shared" si="276"/>
        <v>-0.44255547011199986</v>
      </c>
      <c r="P1019">
        <f t="shared" si="276"/>
        <v>2.2065676138243444E-2</v>
      </c>
      <c r="Q1019">
        <f t="shared" si="276"/>
        <v>-3.3194388639551987E-3</v>
      </c>
      <c r="R1019">
        <f t="shared" si="276"/>
        <v>-3.535468448490254E-3</v>
      </c>
      <c r="S1019">
        <f t="shared" si="276"/>
        <v>1.1055394895999999</v>
      </c>
      <c r="T1019">
        <f t="shared" si="276"/>
        <v>6.7254513899999993E-2</v>
      </c>
      <c r="U1019">
        <f t="shared" si="276"/>
        <v>-0.18722156689599992</v>
      </c>
      <c r="V1019">
        <f t="shared" si="276"/>
        <v>0.16371124766243511</v>
      </c>
      <c r="W1019">
        <f t="shared" si="276"/>
        <v>-0.14441071847249368</v>
      </c>
      <c r="X1019">
        <f t="shared" si="276"/>
        <v>-4.5183397948571312E-2</v>
      </c>
      <c r="Y1019">
        <f t="shared" si="276"/>
        <v>-0.14084040599999997</v>
      </c>
      <c r="Z1019">
        <f t="shared" si="276"/>
        <v>-0.39124075479999992</v>
      </c>
      <c r="AA1019">
        <f t="shared" si="275"/>
        <v>-9.2513899999999996E-2</v>
      </c>
      <c r="AB1019">
        <f t="shared" si="275"/>
        <v>-0.24088399999999996</v>
      </c>
      <c r="AC1019">
        <f t="shared" si="275"/>
        <v>0.24525502661091811</v>
      </c>
      <c r="AD1019">
        <f t="shared" si="275"/>
        <v>-9.6790905218665915E-2</v>
      </c>
      <c r="AE1019">
        <f t="shared" si="275"/>
        <v>-0.54763023279999989</v>
      </c>
      <c r="AF1019">
        <f t="shared" si="275"/>
        <v>-0.57516046321015213</v>
      </c>
      <c r="AG1019">
        <f t="shared" si="275"/>
        <v>0.10782041053683195</v>
      </c>
      <c r="AH1019">
        <f t="shared" si="275"/>
        <v>1.6908322199999997E-3</v>
      </c>
      <c r="AI1019">
        <f t="shared" si="274"/>
        <v>4.5259786600115532E-3</v>
      </c>
      <c r="AJ1019">
        <f t="shared" si="274"/>
        <v>4.2219676171324723E-2</v>
      </c>
      <c r="AK1019">
        <f t="shared" si="274"/>
        <v>2.9787393633371264E-4</v>
      </c>
      <c r="AL1019">
        <f t="shared" si="274"/>
        <v>6.7166885430911816E-2</v>
      </c>
      <c r="AM1019">
        <f t="shared" si="274"/>
        <v>0.89558811999999988</v>
      </c>
      <c r="AN1019">
        <f t="shared" si="274"/>
        <v>5.6929680289131146E-3</v>
      </c>
      <c r="AO1019">
        <f t="shared" si="274"/>
        <v>-1.1777767821438197E-2</v>
      </c>
      <c r="AP1019">
        <f t="shared" si="274"/>
        <v>-8.4894989890009799E-3</v>
      </c>
      <c r="AQ1019">
        <f t="shared" si="273"/>
        <v>-6.707061108978149E-2</v>
      </c>
      <c r="AR1019">
        <f t="shared" si="273"/>
        <v>3.4424448497172321E-2</v>
      </c>
      <c r="AS1019">
        <f t="shared" si="273"/>
        <v>-0.37083799653205718</v>
      </c>
      <c r="AT1019">
        <f t="shared" si="273"/>
        <v>-0.27501618945695983</v>
      </c>
      <c r="AU1019">
        <f t="shared" si="273"/>
        <v>1.8056776203199996</v>
      </c>
      <c r="AV1019">
        <f t="shared" si="273"/>
        <v>0.35965541824952091</v>
      </c>
      <c r="AW1019">
        <f t="shared" si="273"/>
        <v>-0.32741411753791982</v>
      </c>
    </row>
    <row r="1020" spans="1:49" x14ac:dyDescent="0.25">
      <c r="A1020">
        <v>0.7</v>
      </c>
      <c r="B1020">
        <v>8.3000000000000007</v>
      </c>
      <c r="C1020">
        <v>21</v>
      </c>
      <c r="D1020">
        <v>1.6</v>
      </c>
      <c r="E1020">
        <f t="shared" si="263"/>
        <v>0.57423651665485465</v>
      </c>
      <c r="F1020" t="str">
        <f t="shared" si="264"/>
        <v/>
      </c>
      <c r="G1020">
        <f t="shared" si="261"/>
        <v>7610704.6582799349</v>
      </c>
      <c r="H1020">
        <f t="shared" si="262"/>
        <v>14703597.426577289</v>
      </c>
      <c r="I1020">
        <f t="shared" si="265"/>
        <v>0.54136576879516929</v>
      </c>
      <c r="J1020">
        <f t="shared" si="266"/>
        <v>0.1260118633358116</v>
      </c>
      <c r="K1020">
        <f t="shared" si="276"/>
        <v>5.3671799999999999E-2</v>
      </c>
      <c r="L1020">
        <f t="shared" si="276"/>
        <v>-0.1736242007716052</v>
      </c>
      <c r="M1020">
        <f t="shared" si="276"/>
        <v>0.69338</v>
      </c>
      <c r="N1020">
        <f t="shared" si="276"/>
        <v>-2.4593553647431297E-2</v>
      </c>
      <c r="O1020">
        <f t="shared" si="276"/>
        <v>-0.57803163443200001</v>
      </c>
      <c r="P1020">
        <f t="shared" si="276"/>
        <v>2.521791558656394E-2</v>
      </c>
      <c r="Q1020">
        <f t="shared" si="276"/>
        <v>-7.3963313037312042E-3</v>
      </c>
      <c r="R1020">
        <f t="shared" si="276"/>
        <v>-4.0405353697031479E-3</v>
      </c>
      <c r="S1020">
        <f t="shared" si="276"/>
        <v>1.4439699456000001</v>
      </c>
      <c r="T1020">
        <f t="shared" si="276"/>
        <v>6.7254513899999993E-2</v>
      </c>
      <c r="U1020">
        <f t="shared" si="276"/>
        <v>-0.27946776166400006</v>
      </c>
      <c r="V1020">
        <f t="shared" si="276"/>
        <v>0.18709856875706873</v>
      </c>
      <c r="W1020">
        <f t="shared" si="276"/>
        <v>-0.16504082111142135</v>
      </c>
      <c r="X1020">
        <f t="shared" si="276"/>
        <v>-4.5183397948571312E-2</v>
      </c>
      <c r="Y1020">
        <f t="shared" si="276"/>
        <v>-0.14084040599999997</v>
      </c>
      <c r="Z1020">
        <f t="shared" si="276"/>
        <v>-0.51100833280000002</v>
      </c>
      <c r="AA1020">
        <f t="shared" si="275"/>
        <v>-9.2513899999999996E-2</v>
      </c>
      <c r="AB1020">
        <f t="shared" si="275"/>
        <v>-0.31462400000000007</v>
      </c>
      <c r="AC1020">
        <f t="shared" si="275"/>
        <v>0.28029145898390645</v>
      </c>
      <c r="AD1020">
        <f t="shared" si="275"/>
        <v>-9.6790905218665915E-2</v>
      </c>
      <c r="AE1020">
        <f t="shared" si="275"/>
        <v>-0.71527214080000012</v>
      </c>
      <c r="AF1020">
        <f t="shared" si="275"/>
        <v>-0.65732624366874548</v>
      </c>
      <c r="AG1020">
        <f t="shared" si="275"/>
        <v>0.27456464276684822</v>
      </c>
      <c r="AH1020">
        <f t="shared" si="275"/>
        <v>1.9323796799999998E-3</v>
      </c>
      <c r="AI1020">
        <f t="shared" si="274"/>
        <v>8.8241368912511872E-3</v>
      </c>
      <c r="AJ1020">
        <f t="shared" si="274"/>
        <v>4.2219676171324723E-2</v>
      </c>
      <c r="AK1020">
        <f t="shared" si="274"/>
        <v>5.0815978476588411E-4</v>
      </c>
      <c r="AL1020">
        <f t="shared" si="274"/>
        <v>7.6762154778184932E-2</v>
      </c>
      <c r="AM1020">
        <f t="shared" si="274"/>
        <v>1.02352928</v>
      </c>
      <c r="AN1020">
        <f t="shared" si="274"/>
        <v>1.4497141360889733E-2</v>
      </c>
      <c r="AO1020">
        <f t="shared" si="274"/>
        <v>-1.1777767821438197E-2</v>
      </c>
      <c r="AP1020">
        <f t="shared" si="274"/>
        <v>-8.4894989890009799E-3</v>
      </c>
      <c r="AQ1020">
        <f t="shared" si="273"/>
        <v>-8.7602430811143189E-2</v>
      </c>
      <c r="AR1020">
        <f t="shared" si="273"/>
        <v>3.9342226853911227E-2</v>
      </c>
      <c r="AS1020">
        <f t="shared" si="273"/>
        <v>-0.48435983220513606</v>
      </c>
      <c r="AT1020">
        <f t="shared" si="273"/>
        <v>-0.46916547772416012</v>
      </c>
      <c r="AU1020">
        <f t="shared" si="273"/>
        <v>2.6953555148800006</v>
      </c>
      <c r="AV1020">
        <f t="shared" si="273"/>
        <v>0.46975401567284381</v>
      </c>
      <c r="AW1020">
        <f t="shared" si="273"/>
        <v>-0.72953995722752041</v>
      </c>
    </row>
    <row r="1021" spans="1:49" x14ac:dyDescent="0.25">
      <c r="A1021">
        <v>0.7</v>
      </c>
      <c r="B1021">
        <v>8.3000000000000007</v>
      </c>
      <c r="C1021">
        <v>21.5</v>
      </c>
      <c r="D1021">
        <v>0.4</v>
      </c>
      <c r="E1021">
        <f t="shared" si="263"/>
        <v>0.58790881467044653</v>
      </c>
      <c r="F1021" t="str">
        <f t="shared" si="264"/>
        <v/>
      </c>
      <c r="G1021">
        <f t="shared" si="261"/>
        <v>-960891.5091514521</v>
      </c>
      <c r="H1021">
        <f t="shared" si="262"/>
        <v>-145922.98664699707</v>
      </c>
      <c r="I1021">
        <f t="shared" si="265"/>
        <v>-6.8350276871483956E-2</v>
      </c>
      <c r="J1021">
        <f t="shared" si="266"/>
        <v>-1.250580175547912E-3</v>
      </c>
      <c r="K1021">
        <f t="shared" si="276"/>
        <v>5.3671799999999999E-2</v>
      </c>
      <c r="L1021">
        <f t="shared" si="276"/>
        <v>-0.17775811031378633</v>
      </c>
      <c r="M1021">
        <f t="shared" si="276"/>
        <v>0.173345</v>
      </c>
      <c r="N1021">
        <f t="shared" si="276"/>
        <v>-2.5778617173526353E-2</v>
      </c>
      <c r="O1021">
        <f t="shared" si="276"/>
        <v>-3.6126977152E-2</v>
      </c>
      <c r="P1021">
        <f t="shared" si="276"/>
        <v>6.7656058151824199E-3</v>
      </c>
      <c r="Q1021">
        <f t="shared" si="276"/>
        <v>-1.805744947200001E-6</v>
      </c>
      <c r="R1021">
        <f t="shared" si="276"/>
        <v>-1.1098277565093524E-3</v>
      </c>
      <c r="S1021">
        <f t="shared" si="276"/>
        <v>9.0248121600000009E-2</v>
      </c>
      <c r="T1021">
        <f t="shared" si="276"/>
        <v>6.7254513899999993E-2</v>
      </c>
      <c r="U1021">
        <f t="shared" si="276"/>
        <v>-4.3666837760000009E-3</v>
      </c>
      <c r="V1021">
        <f t="shared" si="276"/>
        <v>4.7888324146154508E-2</v>
      </c>
      <c r="W1021">
        <f t="shared" si="276"/>
        <v>-4.2242591117804283E-2</v>
      </c>
      <c r="X1021">
        <f t="shared" si="276"/>
        <v>-4.7360602498247389E-2</v>
      </c>
      <c r="Y1021">
        <f t="shared" si="276"/>
        <v>-0.14084040599999997</v>
      </c>
      <c r="Z1021">
        <f t="shared" si="276"/>
        <v>-3.1938020800000001E-2</v>
      </c>
      <c r="AA1021">
        <f t="shared" si="275"/>
        <v>-9.2513899999999996E-2</v>
      </c>
      <c r="AB1021">
        <f t="shared" si="275"/>
        <v>-1.9664000000000004E-2</v>
      </c>
      <c r="AC1021">
        <f t="shared" si="275"/>
        <v>7.1741266287547498E-2</v>
      </c>
      <c r="AD1021">
        <f t="shared" si="275"/>
        <v>-0.10145486607103932</v>
      </c>
      <c r="AE1021">
        <f t="shared" si="275"/>
        <v>-4.4704508800000008E-2</v>
      </c>
      <c r="AF1021">
        <f t="shared" si="275"/>
        <v>-0.16824421712950036</v>
      </c>
      <c r="AG1021">
        <f t="shared" si="275"/>
        <v>1.6758095872000014E-5</v>
      </c>
      <c r="AH1021">
        <f t="shared" si="275"/>
        <v>4.8309491999999995E-4</v>
      </c>
      <c r="AI1021">
        <f t="shared" si="274"/>
        <v>9.0325549133292213E-6</v>
      </c>
      <c r="AJ1021">
        <f t="shared" si="274"/>
        <v>4.3224906556356274E-2</v>
      </c>
      <c r="AK1021">
        <f t="shared" si="274"/>
        <v>2.1809062037598812E-6</v>
      </c>
      <c r="AL1021">
        <f t="shared" si="274"/>
        <v>2.0115252860666667E-2</v>
      </c>
      <c r="AM1021">
        <f t="shared" si="274"/>
        <v>0.25588232</v>
      </c>
      <c r="AN1021">
        <f t="shared" si="274"/>
        <v>9.0590279500072459E-7</v>
      </c>
      <c r="AO1021">
        <f t="shared" si="274"/>
        <v>-1.2058190864805775E-2</v>
      </c>
      <c r="AP1021">
        <f t="shared" si="274"/>
        <v>-9.3273596241713729E-3</v>
      </c>
      <c r="AQ1021">
        <f t="shared" si="273"/>
        <v>-5.7389772735899885E-3</v>
      </c>
      <c r="AR1021">
        <f t="shared" si="273"/>
        <v>1.0554956371051728E-2</v>
      </c>
      <c r="AS1021">
        <f t="shared" si="273"/>
        <v>-3.0993263072650084E-2</v>
      </c>
      <c r="AT1021">
        <f t="shared" si="273"/>
        <v>-1.8326776473600005E-3</v>
      </c>
      <c r="AU1021">
        <f t="shared" si="273"/>
        <v>4.2114929920000009E-2</v>
      </c>
      <c r="AV1021">
        <f t="shared" si="273"/>
        <v>3.0058664693351618E-2</v>
      </c>
      <c r="AW1021">
        <f t="shared" si="273"/>
        <v>-1.781103411200001E-4</v>
      </c>
    </row>
    <row r="1022" spans="1:49" x14ac:dyDescent="0.25">
      <c r="A1022">
        <v>0.7</v>
      </c>
      <c r="B1022">
        <v>8.3000000000000007</v>
      </c>
      <c r="C1022">
        <v>21.5</v>
      </c>
      <c r="D1022">
        <v>0.6</v>
      </c>
      <c r="E1022">
        <f t="shared" si="263"/>
        <v>0.58790881467044653</v>
      </c>
      <c r="F1022">
        <f t="shared" si="264"/>
        <v>0.7956761797381019</v>
      </c>
      <c r="G1022">
        <f t="shared" si="261"/>
        <v>580781.65371635801</v>
      </c>
      <c r="H1022">
        <f t="shared" si="262"/>
        <v>992253.73744485516</v>
      </c>
      <c r="I1022">
        <f t="shared" si="265"/>
        <v>4.1312246445435671E-2</v>
      </c>
      <c r="J1022">
        <f t="shared" si="266"/>
        <v>8.5037517506663159E-3</v>
      </c>
      <c r="K1022">
        <f t="shared" si="276"/>
        <v>5.3671799999999999E-2</v>
      </c>
      <c r="L1022">
        <f t="shared" si="276"/>
        <v>-0.17775811031378633</v>
      </c>
      <c r="M1022">
        <f t="shared" si="276"/>
        <v>0.26001749999999996</v>
      </c>
      <c r="N1022">
        <f t="shared" si="276"/>
        <v>-2.5778617173526353E-2</v>
      </c>
      <c r="O1022">
        <f t="shared" si="276"/>
        <v>-8.128569859199998E-2</v>
      </c>
      <c r="P1022">
        <f t="shared" si="276"/>
        <v>1.014840872277363E-2</v>
      </c>
      <c r="Q1022">
        <f t="shared" si="276"/>
        <v>-2.0568563539199999E-5</v>
      </c>
      <c r="R1022">
        <f t="shared" si="276"/>
        <v>-1.6647416347640284E-3</v>
      </c>
      <c r="S1022">
        <f t="shared" si="276"/>
        <v>0.20305827359999998</v>
      </c>
      <c r="T1022">
        <f t="shared" si="276"/>
        <v>6.7254513899999993E-2</v>
      </c>
      <c r="U1022">
        <f t="shared" si="276"/>
        <v>-1.4737557743999999E-2</v>
      </c>
      <c r="V1022">
        <f t="shared" si="276"/>
        <v>7.1832486219231745E-2</v>
      </c>
      <c r="W1022">
        <f t="shared" si="276"/>
        <v>-6.3363886676706421E-2</v>
      </c>
      <c r="X1022">
        <f t="shared" si="276"/>
        <v>-4.7360602498247389E-2</v>
      </c>
      <c r="Y1022">
        <f t="shared" si="276"/>
        <v>-0.14084040599999997</v>
      </c>
      <c r="Z1022">
        <f t="shared" si="276"/>
        <v>-7.1860546799999994E-2</v>
      </c>
      <c r="AA1022">
        <f t="shared" si="275"/>
        <v>-9.2513899999999996E-2</v>
      </c>
      <c r="AB1022">
        <f t="shared" si="275"/>
        <v>-4.4243999999999999E-2</v>
      </c>
      <c r="AC1022">
        <f t="shared" si="275"/>
        <v>0.10761189943132123</v>
      </c>
      <c r="AD1022">
        <f t="shared" si="275"/>
        <v>-0.10145486607103932</v>
      </c>
      <c r="AE1022">
        <f t="shared" si="275"/>
        <v>-0.10058514479999998</v>
      </c>
      <c r="AF1022">
        <f t="shared" si="275"/>
        <v>-0.25236632569425049</v>
      </c>
      <c r="AG1022">
        <f t="shared" si="275"/>
        <v>2.86327778688E-4</v>
      </c>
      <c r="AH1022">
        <f t="shared" si="275"/>
        <v>7.2464237999999984E-4</v>
      </c>
      <c r="AI1022">
        <f t="shared" si="274"/>
        <v>6.8590963873093732E-5</v>
      </c>
      <c r="AJ1022">
        <f t="shared" si="274"/>
        <v>4.3224906556356274E-2</v>
      </c>
      <c r="AK1022">
        <f t="shared" si="274"/>
        <v>1.1040837656534393E-5</v>
      </c>
      <c r="AL1022">
        <f t="shared" si="274"/>
        <v>3.0172879290999998E-2</v>
      </c>
      <c r="AM1022">
        <f t="shared" si="274"/>
        <v>0.38382347999999999</v>
      </c>
      <c r="AN1022">
        <f t="shared" si="274"/>
        <v>1.547819853645768E-5</v>
      </c>
      <c r="AO1022">
        <f t="shared" si="274"/>
        <v>-1.2058190864805775E-2</v>
      </c>
      <c r="AP1022">
        <f t="shared" si="274"/>
        <v>-9.3273596241713729E-3</v>
      </c>
      <c r="AQ1022">
        <f t="shared" si="273"/>
        <v>-1.2912698865577473E-2</v>
      </c>
      <c r="AR1022">
        <f t="shared" si="273"/>
        <v>1.5832434556577592E-2</v>
      </c>
      <c r="AS1022">
        <f t="shared" si="273"/>
        <v>-6.9734841913462672E-2</v>
      </c>
      <c r="AT1022">
        <f t="shared" si="273"/>
        <v>-9.277930589759998E-3</v>
      </c>
      <c r="AU1022">
        <f t="shared" si="273"/>
        <v>0.14213788848</v>
      </c>
      <c r="AV1022">
        <f t="shared" si="273"/>
        <v>6.7631995560041125E-2</v>
      </c>
      <c r="AW1022">
        <f t="shared" si="273"/>
        <v>-2.0287881043199998E-3</v>
      </c>
    </row>
    <row r="1023" spans="1:49" x14ac:dyDescent="0.25">
      <c r="A1023">
        <v>0.7</v>
      </c>
      <c r="B1023">
        <v>8.3000000000000007</v>
      </c>
      <c r="C1023">
        <v>21.5</v>
      </c>
      <c r="D1023">
        <v>0.8</v>
      </c>
      <c r="E1023">
        <f t="shared" si="263"/>
        <v>0.58790881467044653</v>
      </c>
      <c r="F1023" t="str">
        <f t="shared" si="264"/>
        <v/>
      </c>
      <c r="G1023">
        <f t="shared" si="261"/>
        <v>2139188.2777536632</v>
      </c>
      <c r="H1023">
        <f t="shared" si="262"/>
        <v>2608476.7181546395</v>
      </c>
      <c r="I1023">
        <f t="shared" si="265"/>
        <v>0.1521650567958657</v>
      </c>
      <c r="J1023">
        <f t="shared" si="266"/>
        <v>2.2355006206073988E-2</v>
      </c>
      <c r="K1023">
        <f t="shared" si="276"/>
        <v>5.3671799999999999E-2</v>
      </c>
      <c r="L1023">
        <f t="shared" si="276"/>
        <v>-0.17775811031378633</v>
      </c>
      <c r="M1023">
        <f t="shared" si="276"/>
        <v>0.34669</v>
      </c>
      <c r="N1023">
        <f t="shared" si="276"/>
        <v>-2.5778617173526353E-2</v>
      </c>
      <c r="O1023">
        <f t="shared" si="276"/>
        <v>-0.144507908608</v>
      </c>
      <c r="P1023">
        <f t="shared" si="276"/>
        <v>1.353121163036484E-2</v>
      </c>
      <c r="Q1023">
        <f t="shared" si="276"/>
        <v>-1.1556767662080007E-4</v>
      </c>
      <c r="R1023">
        <f t="shared" si="276"/>
        <v>-2.2196555130187048E-3</v>
      </c>
      <c r="S1023">
        <f t="shared" si="276"/>
        <v>0.36099248640000003</v>
      </c>
      <c r="T1023">
        <f t="shared" si="276"/>
        <v>6.7254513899999993E-2</v>
      </c>
      <c r="U1023">
        <f t="shared" si="276"/>
        <v>-3.4933470208000007E-2</v>
      </c>
      <c r="V1023">
        <f t="shared" si="276"/>
        <v>9.5776648292309016E-2</v>
      </c>
      <c r="W1023">
        <f t="shared" si="276"/>
        <v>-8.4485182235608566E-2</v>
      </c>
      <c r="X1023">
        <f t="shared" si="276"/>
        <v>-4.7360602498247389E-2</v>
      </c>
      <c r="Y1023">
        <f t="shared" si="276"/>
        <v>-0.14084040599999997</v>
      </c>
      <c r="Z1023">
        <f t="shared" si="276"/>
        <v>-0.12775208320000001</v>
      </c>
      <c r="AA1023">
        <f t="shared" si="275"/>
        <v>-9.2513899999999996E-2</v>
      </c>
      <c r="AB1023">
        <f t="shared" si="275"/>
        <v>-7.8656000000000018E-2</v>
      </c>
      <c r="AC1023">
        <f t="shared" si="275"/>
        <v>0.143482532575095</v>
      </c>
      <c r="AD1023">
        <f t="shared" si="275"/>
        <v>-0.10145486607103932</v>
      </c>
      <c r="AE1023">
        <f t="shared" si="275"/>
        <v>-0.17881803520000003</v>
      </c>
      <c r="AF1023">
        <f t="shared" si="275"/>
        <v>-0.33648843425900071</v>
      </c>
      <c r="AG1023">
        <f t="shared" si="275"/>
        <v>2.1450362716160017E-3</v>
      </c>
      <c r="AH1023">
        <f t="shared" si="275"/>
        <v>9.661898399999999E-4</v>
      </c>
      <c r="AI1023">
        <f t="shared" si="274"/>
        <v>2.8904175722653508E-4</v>
      </c>
      <c r="AJ1023">
        <f t="shared" si="274"/>
        <v>4.3224906556356274E-2</v>
      </c>
      <c r="AK1023">
        <f t="shared" si="274"/>
        <v>3.4894499260158099E-5</v>
      </c>
      <c r="AL1023">
        <f t="shared" si="274"/>
        <v>4.0230505721333333E-2</v>
      </c>
      <c r="AM1023">
        <f t="shared" si="274"/>
        <v>0.51176463999999999</v>
      </c>
      <c r="AN1023">
        <f t="shared" si="274"/>
        <v>1.1595555776009275E-4</v>
      </c>
      <c r="AO1023">
        <f t="shared" si="274"/>
        <v>-1.2058190864805775E-2</v>
      </c>
      <c r="AP1023">
        <f t="shared" si="274"/>
        <v>-9.3273596241713729E-3</v>
      </c>
      <c r="AQ1023">
        <f t="shared" si="273"/>
        <v>-2.2955909094359954E-2</v>
      </c>
      <c r="AR1023">
        <f t="shared" si="273"/>
        <v>2.1109912742103457E-2</v>
      </c>
      <c r="AS1023">
        <f t="shared" si="273"/>
        <v>-0.12397305229060034</v>
      </c>
      <c r="AT1023">
        <f t="shared" si="273"/>
        <v>-2.9322842357760007E-2</v>
      </c>
      <c r="AU1023">
        <f t="shared" si="273"/>
        <v>0.33691943936000007</v>
      </c>
      <c r="AV1023">
        <f t="shared" si="273"/>
        <v>0.12023465877340647</v>
      </c>
      <c r="AW1023">
        <f t="shared" si="273"/>
        <v>-1.1399061831680006E-2</v>
      </c>
    </row>
    <row r="1024" spans="1:49" x14ac:dyDescent="0.25">
      <c r="A1024">
        <v>0.7</v>
      </c>
      <c r="B1024">
        <v>8.3000000000000007</v>
      </c>
      <c r="C1024">
        <v>21.5</v>
      </c>
      <c r="D1024">
        <v>1</v>
      </c>
      <c r="E1024">
        <f t="shared" si="263"/>
        <v>0.58790881467044653</v>
      </c>
      <c r="F1024" t="str">
        <f t="shared" si="264"/>
        <v/>
      </c>
      <c r="G1024">
        <f t="shared" si="261"/>
        <v>3666121.3911098791</v>
      </c>
      <c r="H1024">
        <f t="shared" si="262"/>
        <v>4841352.5777379777</v>
      </c>
      <c r="I1024">
        <f t="shared" si="265"/>
        <v>0.26077908873199818</v>
      </c>
      <c r="J1024">
        <f t="shared" si="266"/>
        <v>4.1491061111594181E-2</v>
      </c>
      <c r="K1024">
        <f t="shared" si="276"/>
        <v>5.3671799999999999E-2</v>
      </c>
      <c r="L1024">
        <f t="shared" si="276"/>
        <v>-0.17775811031378633</v>
      </c>
      <c r="M1024">
        <f t="shared" si="276"/>
        <v>0.43336249999999998</v>
      </c>
      <c r="N1024">
        <f t="shared" si="276"/>
        <v>-2.5778617173526353E-2</v>
      </c>
      <c r="O1024">
        <f t="shared" si="276"/>
        <v>-0.22579360719999997</v>
      </c>
      <c r="P1024">
        <f t="shared" si="276"/>
        <v>1.6914014537956049E-2</v>
      </c>
      <c r="Q1024">
        <f t="shared" si="276"/>
        <v>-4.408557E-4</v>
      </c>
      <c r="R1024">
        <f t="shared" si="276"/>
        <v>-2.774569391273381E-3</v>
      </c>
      <c r="S1024">
        <f t="shared" si="276"/>
        <v>0.56405075999999998</v>
      </c>
      <c r="T1024">
        <f t="shared" si="276"/>
        <v>6.7254513899999993E-2</v>
      </c>
      <c r="U1024">
        <f t="shared" si="276"/>
        <v>-6.8229433999999992E-2</v>
      </c>
      <c r="V1024">
        <f t="shared" si="276"/>
        <v>0.11972081036538626</v>
      </c>
      <c r="W1024">
        <f t="shared" si="276"/>
        <v>-0.10560647779451071</v>
      </c>
      <c r="X1024">
        <f t="shared" si="276"/>
        <v>-4.7360602498247389E-2</v>
      </c>
      <c r="Y1024">
        <f t="shared" si="276"/>
        <v>-0.14084040599999997</v>
      </c>
      <c r="Z1024">
        <f t="shared" si="276"/>
        <v>-0.19961262999999999</v>
      </c>
      <c r="AA1024">
        <f t="shared" si="275"/>
        <v>-9.2513899999999996E-2</v>
      </c>
      <c r="AB1024">
        <f t="shared" si="275"/>
        <v>-0.1229</v>
      </c>
      <c r="AC1024">
        <f t="shared" si="275"/>
        <v>0.17935316571886872</v>
      </c>
      <c r="AD1024">
        <f t="shared" si="275"/>
        <v>-0.10145486607103932</v>
      </c>
      <c r="AE1024">
        <f t="shared" si="275"/>
        <v>-0.27940317999999997</v>
      </c>
      <c r="AF1024">
        <f t="shared" si="275"/>
        <v>-0.42061054282375088</v>
      </c>
      <c r="AG1024">
        <f t="shared" si="275"/>
        <v>1.0228330000000001E-2</v>
      </c>
      <c r="AH1024">
        <f t="shared" si="275"/>
        <v>1.2077372999999998E-3</v>
      </c>
      <c r="AI1024">
        <f t="shared" si="274"/>
        <v>8.8208544075480625E-4</v>
      </c>
      <c r="AJ1024">
        <f t="shared" si="274"/>
        <v>4.3224906556356274E-2</v>
      </c>
      <c r="AK1024">
        <f t="shared" si="274"/>
        <v>8.5191648584370325E-5</v>
      </c>
      <c r="AL1024">
        <f t="shared" si="274"/>
        <v>5.0288132151666665E-2</v>
      </c>
      <c r="AM1024">
        <f t="shared" si="274"/>
        <v>0.63970579999999999</v>
      </c>
      <c r="AN1024">
        <f t="shared" si="274"/>
        <v>5.5291918640180905E-4</v>
      </c>
      <c r="AO1024">
        <f t="shared" si="274"/>
        <v>-1.2058190864805775E-2</v>
      </c>
      <c r="AP1024">
        <f t="shared" si="274"/>
        <v>-9.3273596241713729E-3</v>
      </c>
      <c r="AQ1024">
        <f t="shared" si="273"/>
        <v>-3.5868607959937425E-2</v>
      </c>
      <c r="AR1024">
        <f t="shared" si="273"/>
        <v>2.6387390927629321E-2</v>
      </c>
      <c r="AS1024">
        <f t="shared" si="273"/>
        <v>-0.19370789420406298</v>
      </c>
      <c r="AT1024">
        <f t="shared" si="273"/>
        <v>-7.1588970599999982E-2</v>
      </c>
      <c r="AU1024">
        <f t="shared" si="273"/>
        <v>0.65804578000000002</v>
      </c>
      <c r="AV1024">
        <f t="shared" si="273"/>
        <v>0.18786665433344757</v>
      </c>
      <c r="AW1024">
        <f t="shared" si="273"/>
        <v>-4.3483969999999997E-2</v>
      </c>
    </row>
    <row r="1025" spans="1:49" x14ac:dyDescent="0.25">
      <c r="A1025">
        <v>0.7</v>
      </c>
      <c r="B1025">
        <v>8.3000000000000007</v>
      </c>
      <c r="C1025">
        <v>21.5</v>
      </c>
      <c r="D1025">
        <v>1.2</v>
      </c>
      <c r="E1025">
        <f t="shared" si="263"/>
        <v>0.58790881467044653</v>
      </c>
      <c r="F1025" t="str">
        <f t="shared" si="264"/>
        <v/>
      </c>
      <c r="G1025">
        <f t="shared" si="261"/>
        <v>5111041.7035369035</v>
      </c>
      <c r="H1025">
        <f t="shared" si="262"/>
        <v>7700066.6316365059</v>
      </c>
      <c r="I1025">
        <f t="shared" si="265"/>
        <v>0.36355937398900101</v>
      </c>
      <c r="J1025">
        <f t="shared" si="266"/>
        <v>6.5990635890817467E-2</v>
      </c>
      <c r="K1025">
        <f t="shared" si="276"/>
        <v>5.3671799999999999E-2</v>
      </c>
      <c r="L1025">
        <f t="shared" si="276"/>
        <v>-0.17775811031378633</v>
      </c>
      <c r="M1025">
        <f t="shared" si="276"/>
        <v>0.52003499999999991</v>
      </c>
      <c r="N1025">
        <f t="shared" si="276"/>
        <v>-2.5778617173526353E-2</v>
      </c>
      <c r="O1025">
        <f t="shared" si="276"/>
        <v>-0.32514279436799992</v>
      </c>
      <c r="P1025">
        <f t="shared" si="276"/>
        <v>2.0296817445547261E-2</v>
      </c>
      <c r="Q1025">
        <f t="shared" si="276"/>
        <v>-1.3163880665087999E-3</v>
      </c>
      <c r="R1025">
        <f t="shared" si="276"/>
        <v>-3.3294832695280568E-3</v>
      </c>
      <c r="S1025">
        <f t="shared" si="276"/>
        <v>0.81223309439999991</v>
      </c>
      <c r="T1025">
        <f t="shared" si="276"/>
        <v>6.7254513899999993E-2</v>
      </c>
      <c r="U1025">
        <f t="shared" si="276"/>
        <v>-0.11790046195199999</v>
      </c>
      <c r="V1025">
        <f t="shared" si="276"/>
        <v>0.14366497243846349</v>
      </c>
      <c r="W1025">
        <f t="shared" si="276"/>
        <v>-0.12672777335341284</v>
      </c>
      <c r="X1025">
        <f t="shared" si="276"/>
        <v>-4.7360602498247389E-2</v>
      </c>
      <c r="Y1025">
        <f t="shared" si="276"/>
        <v>-0.14084040599999997</v>
      </c>
      <c r="Z1025">
        <f t="shared" si="276"/>
        <v>-0.28744218719999998</v>
      </c>
      <c r="AA1025">
        <f t="shared" si="275"/>
        <v>-9.2513899999999996E-2</v>
      </c>
      <c r="AB1025">
        <f t="shared" si="275"/>
        <v>-0.17697599999999999</v>
      </c>
      <c r="AC1025">
        <f t="shared" si="275"/>
        <v>0.21522379886264245</v>
      </c>
      <c r="AD1025">
        <f t="shared" si="275"/>
        <v>-0.10145486607103932</v>
      </c>
      <c r="AE1025">
        <f t="shared" si="275"/>
        <v>-0.40234057919999994</v>
      </c>
      <c r="AF1025">
        <f t="shared" si="275"/>
        <v>-0.50473265138850099</v>
      </c>
      <c r="AG1025">
        <f t="shared" si="275"/>
        <v>3.6649955672064E-2</v>
      </c>
      <c r="AH1025">
        <f t="shared" si="275"/>
        <v>1.4492847599999997E-3</v>
      </c>
      <c r="AI1025">
        <f t="shared" si="274"/>
        <v>2.1949108439389994E-3</v>
      </c>
      <c r="AJ1025">
        <f t="shared" si="274"/>
        <v>4.3224906556356274E-2</v>
      </c>
      <c r="AK1025">
        <f t="shared" si="274"/>
        <v>1.7665340250455028E-4</v>
      </c>
      <c r="AL1025">
        <f t="shared" si="274"/>
        <v>6.0345758581999996E-2</v>
      </c>
      <c r="AM1025">
        <f t="shared" si="274"/>
        <v>0.76764695999999999</v>
      </c>
      <c r="AN1025">
        <f t="shared" si="274"/>
        <v>1.981209412666583E-3</v>
      </c>
      <c r="AO1025">
        <f t="shared" si="274"/>
        <v>-1.2058190864805775E-2</v>
      </c>
      <c r="AP1025">
        <f t="shared" si="274"/>
        <v>-9.3273596241713729E-3</v>
      </c>
      <c r="AQ1025">
        <f t="shared" si="273"/>
        <v>-5.1650795462309891E-2</v>
      </c>
      <c r="AR1025">
        <f t="shared" si="273"/>
        <v>3.1664869113155185E-2</v>
      </c>
      <c r="AS1025">
        <f t="shared" si="273"/>
        <v>-0.27893936765385069</v>
      </c>
      <c r="AT1025">
        <f t="shared" si="273"/>
        <v>-0.14844688943615997</v>
      </c>
      <c r="AU1025">
        <f t="shared" si="273"/>
        <v>1.13710310784</v>
      </c>
      <c r="AV1025">
        <f t="shared" si="273"/>
        <v>0.2705279822401645</v>
      </c>
      <c r="AW1025">
        <f t="shared" si="273"/>
        <v>-0.12984243867647999</v>
      </c>
    </row>
    <row r="1026" spans="1:49" x14ac:dyDescent="0.25">
      <c r="A1026">
        <v>0.7</v>
      </c>
      <c r="B1026">
        <v>8.3000000000000007</v>
      </c>
      <c r="C1026">
        <v>21.5</v>
      </c>
      <c r="D1026">
        <v>1.4</v>
      </c>
      <c r="E1026">
        <f t="shared" si="263"/>
        <v>0.58790881467044653</v>
      </c>
      <c r="F1026" t="str">
        <f t="shared" si="264"/>
        <v/>
      </c>
      <c r="G1026">
        <f t="shared" si="261"/>
        <v>6419792.451353753</v>
      </c>
      <c r="H1026">
        <f t="shared" si="262"/>
        <v>11043427.281701798</v>
      </c>
      <c r="I1026">
        <f t="shared" si="265"/>
        <v>0.4566536256470663</v>
      </c>
      <c r="J1026">
        <f t="shared" si="266"/>
        <v>9.4643699021941891E-2</v>
      </c>
      <c r="K1026">
        <f t="shared" si="276"/>
        <v>5.3671799999999999E-2</v>
      </c>
      <c r="L1026">
        <f t="shared" si="276"/>
        <v>-0.17775811031378633</v>
      </c>
      <c r="M1026">
        <f t="shared" si="276"/>
        <v>0.60670749999999996</v>
      </c>
      <c r="N1026">
        <f t="shared" si="276"/>
        <v>-2.5778617173526353E-2</v>
      </c>
      <c r="O1026">
        <f t="shared" si="276"/>
        <v>-0.44255547011199986</v>
      </c>
      <c r="P1026">
        <f t="shared" si="276"/>
        <v>2.3679620353138468E-2</v>
      </c>
      <c r="Q1026">
        <f t="shared" si="276"/>
        <v>-3.3194388639551987E-3</v>
      </c>
      <c r="R1026">
        <f t="shared" si="276"/>
        <v>-3.8843971477827326E-3</v>
      </c>
      <c r="S1026">
        <f t="shared" si="276"/>
        <v>1.1055394895999999</v>
      </c>
      <c r="T1026">
        <f t="shared" si="276"/>
        <v>6.7254513899999993E-2</v>
      </c>
      <c r="U1026">
        <f t="shared" si="276"/>
        <v>-0.18722156689599992</v>
      </c>
      <c r="V1026">
        <f t="shared" si="276"/>
        <v>0.16760913451154075</v>
      </c>
      <c r="W1026">
        <f t="shared" si="276"/>
        <v>-0.147849068912315</v>
      </c>
      <c r="X1026">
        <f t="shared" si="276"/>
        <v>-4.7360602498247389E-2</v>
      </c>
      <c r="Y1026">
        <f t="shared" si="276"/>
        <v>-0.14084040599999997</v>
      </c>
      <c r="Z1026">
        <f t="shared" ref="Z1026:AO1041" si="277">Z$4*$A1026^Z$1*$D1026^Z$2*$E1026^Z$3</f>
        <v>-0.39124075479999992</v>
      </c>
      <c r="AA1026">
        <f t="shared" si="277"/>
        <v>-9.2513899999999996E-2</v>
      </c>
      <c r="AB1026">
        <f t="shared" si="277"/>
        <v>-0.24088399999999996</v>
      </c>
      <c r="AC1026">
        <f t="shared" si="277"/>
        <v>0.25109443200641618</v>
      </c>
      <c r="AD1026">
        <f t="shared" si="277"/>
        <v>-0.10145486607103932</v>
      </c>
      <c r="AE1026">
        <f t="shared" si="277"/>
        <v>-0.54763023279999989</v>
      </c>
      <c r="AF1026">
        <f t="shared" si="277"/>
        <v>-0.58885475995325109</v>
      </c>
      <c r="AG1026">
        <f t="shared" si="277"/>
        <v>0.10782041053683195</v>
      </c>
      <c r="AH1026">
        <f t="shared" si="277"/>
        <v>1.6908322199999997E-3</v>
      </c>
      <c r="AI1026">
        <f t="shared" si="277"/>
        <v>4.7440672008851274E-3</v>
      </c>
      <c r="AJ1026">
        <f t="shared" si="277"/>
        <v>4.3224906556356274E-2</v>
      </c>
      <c r="AK1026">
        <f t="shared" si="277"/>
        <v>3.2727223720171696E-4</v>
      </c>
      <c r="AL1026">
        <f t="shared" si="277"/>
        <v>7.0403385012333328E-2</v>
      </c>
      <c r="AM1026">
        <f t="shared" si="277"/>
        <v>0.89558811999999988</v>
      </c>
      <c r="AN1026">
        <f t="shared" si="277"/>
        <v>5.828514886744381E-3</v>
      </c>
      <c r="AO1026">
        <f t="shared" si="277"/>
        <v>-1.2058190864805775E-2</v>
      </c>
      <c r="AP1026">
        <f t="shared" si="274"/>
        <v>-9.3273596241713729E-3</v>
      </c>
      <c r="AQ1026">
        <f t="shared" si="273"/>
        <v>-7.0302471601477345E-2</v>
      </c>
      <c r="AR1026">
        <f t="shared" si="273"/>
        <v>3.6942347298681052E-2</v>
      </c>
      <c r="AS1026">
        <f t="shared" si="273"/>
        <v>-0.37966747263996337</v>
      </c>
      <c r="AT1026">
        <f t="shared" si="273"/>
        <v>-0.27501618945695983</v>
      </c>
      <c r="AU1026">
        <f t="shared" si="273"/>
        <v>1.8056776203199996</v>
      </c>
      <c r="AV1026">
        <f t="shared" si="273"/>
        <v>0.36821864249355718</v>
      </c>
      <c r="AW1026">
        <f t="shared" si="273"/>
        <v>-0.32741411753791982</v>
      </c>
    </row>
    <row r="1027" spans="1:49" x14ac:dyDescent="0.25">
      <c r="A1027">
        <v>0.7</v>
      </c>
      <c r="B1027">
        <v>8.3000000000000007</v>
      </c>
      <c r="C1027">
        <v>21.5</v>
      </c>
      <c r="D1027">
        <v>1.6</v>
      </c>
      <c r="E1027">
        <f t="shared" si="263"/>
        <v>0.58790881467044653</v>
      </c>
      <c r="F1027" t="str">
        <f t="shared" si="264"/>
        <v/>
      </c>
      <c r="G1027">
        <f t="shared" si="261"/>
        <v>7533028.6524033435</v>
      </c>
      <c r="H1027">
        <f t="shared" si="262"/>
        <v>14576108.012885518</v>
      </c>
      <c r="I1027">
        <f t="shared" si="265"/>
        <v>0.53584050766280222</v>
      </c>
      <c r="J1027">
        <f t="shared" si="266"/>
        <v>0.12491926142970584</v>
      </c>
      <c r="K1027">
        <f t="shared" ref="K1027:Z1042" si="278">K$4*$A1027^K$1*$D1027^K$2*$E1027^K$3</f>
        <v>5.3671799999999999E-2</v>
      </c>
      <c r="L1027">
        <f t="shared" si="278"/>
        <v>-0.17775811031378633</v>
      </c>
      <c r="M1027">
        <f t="shared" si="278"/>
        <v>0.69338</v>
      </c>
      <c r="N1027">
        <f t="shared" si="278"/>
        <v>-2.5778617173526353E-2</v>
      </c>
      <c r="O1027">
        <f t="shared" si="278"/>
        <v>-0.57803163443200001</v>
      </c>
      <c r="P1027">
        <f t="shared" si="278"/>
        <v>2.706242326072968E-2</v>
      </c>
      <c r="Q1027">
        <f t="shared" si="278"/>
        <v>-7.3963313037312042E-3</v>
      </c>
      <c r="R1027">
        <f t="shared" si="278"/>
        <v>-4.4393110260374097E-3</v>
      </c>
      <c r="S1027">
        <f t="shared" si="278"/>
        <v>1.4439699456000001</v>
      </c>
      <c r="T1027">
        <f t="shared" si="278"/>
        <v>6.7254513899999993E-2</v>
      </c>
      <c r="U1027">
        <f t="shared" si="278"/>
        <v>-0.27946776166400006</v>
      </c>
      <c r="V1027">
        <f t="shared" si="278"/>
        <v>0.19155329658461803</v>
      </c>
      <c r="W1027">
        <f t="shared" si="278"/>
        <v>-0.16897036447121713</v>
      </c>
      <c r="X1027">
        <f t="shared" si="278"/>
        <v>-4.7360602498247389E-2</v>
      </c>
      <c r="Y1027">
        <f t="shared" si="278"/>
        <v>-0.14084040599999997</v>
      </c>
      <c r="Z1027">
        <f t="shared" si="278"/>
        <v>-0.51100833280000002</v>
      </c>
      <c r="AA1027">
        <f t="shared" si="277"/>
        <v>-9.2513899999999996E-2</v>
      </c>
      <c r="AB1027">
        <f t="shared" si="277"/>
        <v>-0.31462400000000007</v>
      </c>
      <c r="AC1027">
        <f t="shared" si="277"/>
        <v>0.28696506515018999</v>
      </c>
      <c r="AD1027">
        <f t="shared" si="277"/>
        <v>-0.10145486607103932</v>
      </c>
      <c r="AE1027">
        <f t="shared" si="277"/>
        <v>-0.71527214080000012</v>
      </c>
      <c r="AF1027">
        <f t="shared" si="277"/>
        <v>-0.67297686851800143</v>
      </c>
      <c r="AG1027">
        <f t="shared" si="277"/>
        <v>0.27456464276684822</v>
      </c>
      <c r="AH1027">
        <f t="shared" si="277"/>
        <v>1.9323796799999998E-3</v>
      </c>
      <c r="AI1027">
        <f t="shared" si="277"/>
        <v>9.2493362312491226E-3</v>
      </c>
      <c r="AJ1027">
        <f t="shared" si="277"/>
        <v>4.3224906556356274E-2</v>
      </c>
      <c r="AK1027">
        <f t="shared" si="277"/>
        <v>5.5831198816252959E-4</v>
      </c>
      <c r="AL1027">
        <f t="shared" si="277"/>
        <v>8.0461011442666666E-2</v>
      </c>
      <c r="AM1027">
        <f t="shared" si="277"/>
        <v>1.02352928</v>
      </c>
      <c r="AN1027">
        <f t="shared" si="277"/>
        <v>1.4842311393291872E-2</v>
      </c>
      <c r="AO1027">
        <f t="shared" si="277"/>
        <v>-1.2058190864805775E-2</v>
      </c>
      <c r="AP1027">
        <f t="shared" si="274"/>
        <v>-9.3273596241713729E-3</v>
      </c>
      <c r="AQ1027">
        <f t="shared" si="273"/>
        <v>-9.1823636377439816E-2</v>
      </c>
      <c r="AR1027">
        <f t="shared" si="273"/>
        <v>4.2219825484206913E-2</v>
      </c>
      <c r="AS1027">
        <f t="shared" si="273"/>
        <v>-0.49589220916240134</v>
      </c>
      <c r="AT1027">
        <f t="shared" si="273"/>
        <v>-0.46916547772416012</v>
      </c>
      <c r="AU1027">
        <f t="shared" si="273"/>
        <v>2.6953555148800006</v>
      </c>
      <c r="AV1027">
        <f t="shared" si="273"/>
        <v>0.48093863509362589</v>
      </c>
      <c r="AW1027">
        <f t="shared" si="273"/>
        <v>-0.72953995722752041</v>
      </c>
    </row>
    <row r="1028" spans="1:49" x14ac:dyDescent="0.25">
      <c r="A1028">
        <v>0.7</v>
      </c>
      <c r="B1028">
        <v>8.3000000000000007</v>
      </c>
      <c r="C1028">
        <v>22</v>
      </c>
      <c r="D1028">
        <v>0.4</v>
      </c>
      <c r="E1028">
        <f t="shared" si="263"/>
        <v>0.6015811126860382</v>
      </c>
      <c r="F1028" t="str">
        <f t="shared" si="264"/>
        <v/>
      </c>
      <c r="G1028">
        <f t="shared" si="261"/>
        <v>-1060253.1895678118</v>
      </c>
      <c r="H1028">
        <f t="shared" si="262"/>
        <v>-213396.08861279296</v>
      </c>
      <c r="I1028">
        <f t="shared" si="265"/>
        <v>-7.5418086610870128E-2</v>
      </c>
      <c r="J1028">
        <f t="shared" si="266"/>
        <v>-1.8288339903856832E-3</v>
      </c>
      <c r="K1028">
        <f t="shared" si="278"/>
        <v>5.3671799999999999E-2</v>
      </c>
      <c r="L1028">
        <f t="shared" si="278"/>
        <v>-0.18189201985596737</v>
      </c>
      <c r="M1028">
        <f t="shared" si="278"/>
        <v>0.173345</v>
      </c>
      <c r="N1028">
        <f t="shared" si="278"/>
        <v>-2.6991564547294209E-2</v>
      </c>
      <c r="O1028">
        <f t="shared" si="278"/>
        <v>-3.6126977152E-2</v>
      </c>
      <c r="P1028">
        <f t="shared" si="278"/>
        <v>7.2486871062988015E-3</v>
      </c>
      <c r="Q1028">
        <f t="shared" si="278"/>
        <v>-1.805744947200001E-6</v>
      </c>
      <c r="R1028">
        <f t="shared" si="278"/>
        <v>-1.2167250959800452E-3</v>
      </c>
      <c r="S1028">
        <f t="shared" si="278"/>
        <v>9.0248121600000009E-2</v>
      </c>
      <c r="T1028">
        <f t="shared" si="278"/>
        <v>6.7254513899999993E-2</v>
      </c>
      <c r="U1028">
        <f t="shared" si="278"/>
        <v>-4.3666837760000009E-3</v>
      </c>
      <c r="V1028">
        <f t="shared" si="278"/>
        <v>4.9002006103041812E-2</v>
      </c>
      <c r="W1028">
        <f t="shared" si="278"/>
        <v>-4.3224976957753215E-2</v>
      </c>
      <c r="X1028">
        <f t="shared" si="278"/>
        <v>-4.9589035390268738E-2</v>
      </c>
      <c r="Y1028">
        <f t="shared" si="278"/>
        <v>-0.14084040599999997</v>
      </c>
      <c r="Z1028">
        <f t="shared" si="278"/>
        <v>-3.1938020800000001E-2</v>
      </c>
      <c r="AA1028">
        <f t="shared" si="277"/>
        <v>-9.2513899999999996E-2</v>
      </c>
      <c r="AB1028">
        <f t="shared" si="277"/>
        <v>-1.9664000000000004E-2</v>
      </c>
      <c r="AC1028">
        <f t="shared" si="277"/>
        <v>7.3409667829118355E-2</v>
      </c>
      <c r="AD1028">
        <f t="shared" si="277"/>
        <v>-0.10622856717876258</v>
      </c>
      <c r="AE1028">
        <f t="shared" si="277"/>
        <v>-4.4704508800000008E-2</v>
      </c>
      <c r="AF1028">
        <f t="shared" si="277"/>
        <v>-0.17215687334181429</v>
      </c>
      <c r="AG1028">
        <f t="shared" si="277"/>
        <v>1.6758095872000014E-5</v>
      </c>
      <c r="AH1028">
        <f t="shared" si="277"/>
        <v>4.8309491999999995E-4</v>
      </c>
      <c r="AI1028">
        <f t="shared" si="277"/>
        <v>9.4575588492186929E-6</v>
      </c>
      <c r="AJ1028">
        <f t="shared" si="277"/>
        <v>4.4230136941387804E-2</v>
      </c>
      <c r="AK1028">
        <f t="shared" si="277"/>
        <v>2.3909685935763995E-6</v>
      </c>
      <c r="AL1028">
        <f t="shared" si="277"/>
        <v>2.1061725007166389E-2</v>
      </c>
      <c r="AM1028">
        <f t="shared" si="277"/>
        <v>0.25588232</v>
      </c>
      <c r="AN1028">
        <f t="shared" si="277"/>
        <v>9.2697030186120638E-7</v>
      </c>
      <c r="AO1028">
        <f t="shared" si="277"/>
        <v>-1.2338613908173349E-2</v>
      </c>
      <c r="AP1028">
        <f t="shared" si="274"/>
        <v>-1.0225760229366434E-2</v>
      </c>
      <c r="AQ1028">
        <f t="shared" si="273"/>
        <v>-6.0090102767280757E-3</v>
      </c>
      <c r="AR1028">
        <f t="shared" si="273"/>
        <v>1.1308606833507363E-2</v>
      </c>
      <c r="AS1028">
        <f t="shared" si="273"/>
        <v>-3.1714036632479146E-2</v>
      </c>
      <c r="AT1028">
        <f t="shared" si="273"/>
        <v>-1.8326776473600005E-3</v>
      </c>
      <c r="AU1028">
        <f t="shared" si="273"/>
        <v>4.2114929920000009E-2</v>
      </c>
      <c r="AV1028">
        <f t="shared" si="273"/>
        <v>3.0757703407150488E-2</v>
      </c>
      <c r="AW1028">
        <f t="shared" si="273"/>
        <v>-1.781103411200001E-4</v>
      </c>
    </row>
    <row r="1029" spans="1:49" x14ac:dyDescent="0.25">
      <c r="A1029">
        <v>0.7</v>
      </c>
      <c r="B1029">
        <v>8.3000000000000007</v>
      </c>
      <c r="C1029">
        <v>22</v>
      </c>
      <c r="D1029">
        <v>0.6</v>
      </c>
      <c r="E1029">
        <f t="shared" si="263"/>
        <v>0.6015811126860382</v>
      </c>
      <c r="F1029" t="str">
        <f t="shared" si="264"/>
        <v/>
      </c>
      <c r="G1029">
        <f t="shared" si="261"/>
        <v>484987.13726249943</v>
      </c>
      <c r="H1029">
        <f t="shared" si="262"/>
        <v>917397.07663748553</v>
      </c>
      <c r="I1029">
        <f t="shared" si="265"/>
        <v>3.449817674034146E-2</v>
      </c>
      <c r="J1029">
        <f t="shared" si="266"/>
        <v>7.862219815469064E-3</v>
      </c>
      <c r="K1029">
        <f t="shared" si="278"/>
        <v>5.3671799999999999E-2</v>
      </c>
      <c r="L1029">
        <f t="shared" si="278"/>
        <v>-0.18189201985596737</v>
      </c>
      <c r="M1029">
        <f t="shared" si="278"/>
        <v>0.26001749999999996</v>
      </c>
      <c r="N1029">
        <f t="shared" si="278"/>
        <v>-2.6991564547294209E-2</v>
      </c>
      <c r="O1029">
        <f t="shared" si="278"/>
        <v>-8.128569859199998E-2</v>
      </c>
      <c r="P1029">
        <f t="shared" si="278"/>
        <v>1.0873030659448203E-2</v>
      </c>
      <c r="Q1029">
        <f t="shared" si="278"/>
        <v>-2.0568563539199999E-5</v>
      </c>
      <c r="R1029">
        <f t="shared" si="278"/>
        <v>-1.8250876439700674E-3</v>
      </c>
      <c r="S1029">
        <f t="shared" si="278"/>
        <v>0.20305827359999998</v>
      </c>
      <c r="T1029">
        <f t="shared" si="278"/>
        <v>6.7254513899999993E-2</v>
      </c>
      <c r="U1029">
        <f t="shared" si="278"/>
        <v>-1.4737557743999999E-2</v>
      </c>
      <c r="V1029">
        <f t="shared" si="278"/>
        <v>7.3503009154562704E-2</v>
      </c>
      <c r="W1029">
        <f t="shared" si="278"/>
        <v>-6.4837465436629813E-2</v>
      </c>
      <c r="X1029">
        <f t="shared" si="278"/>
        <v>-4.9589035390268738E-2</v>
      </c>
      <c r="Y1029">
        <f t="shared" si="278"/>
        <v>-0.14084040599999997</v>
      </c>
      <c r="Z1029">
        <f t="shared" si="278"/>
        <v>-7.1860546799999994E-2</v>
      </c>
      <c r="AA1029">
        <f t="shared" si="277"/>
        <v>-9.2513899999999996E-2</v>
      </c>
      <c r="AB1029">
        <f t="shared" si="277"/>
        <v>-4.4243999999999999E-2</v>
      </c>
      <c r="AC1029">
        <f t="shared" si="277"/>
        <v>0.11011450174367751</v>
      </c>
      <c r="AD1029">
        <f t="shared" si="277"/>
        <v>-0.10622856717876258</v>
      </c>
      <c r="AE1029">
        <f t="shared" si="277"/>
        <v>-0.10058514479999998</v>
      </c>
      <c r="AF1029">
        <f t="shared" si="277"/>
        <v>-0.25823531001272143</v>
      </c>
      <c r="AG1029">
        <f t="shared" si="277"/>
        <v>2.86327778688E-4</v>
      </c>
      <c r="AH1029">
        <f t="shared" si="277"/>
        <v>7.2464237999999984E-4</v>
      </c>
      <c r="AI1029">
        <f t="shared" si="277"/>
        <v>7.1818337511254414E-5</v>
      </c>
      <c r="AJ1029">
        <f t="shared" si="277"/>
        <v>4.4230136941387804E-2</v>
      </c>
      <c r="AK1029">
        <f t="shared" si="277"/>
        <v>1.2104278504980518E-5</v>
      </c>
      <c r="AL1029">
        <f t="shared" si="277"/>
        <v>3.159258751074958E-2</v>
      </c>
      <c r="AM1029">
        <f t="shared" si="277"/>
        <v>0.38382347999999999</v>
      </c>
      <c r="AN1029">
        <f t="shared" si="277"/>
        <v>1.5838156641956692E-5</v>
      </c>
      <c r="AO1029">
        <f t="shared" si="277"/>
        <v>-1.2338613908173349E-2</v>
      </c>
      <c r="AP1029">
        <f t="shared" si="274"/>
        <v>-1.0225760229366434E-2</v>
      </c>
      <c r="AQ1029">
        <f t="shared" si="273"/>
        <v>-1.352027312263817E-2</v>
      </c>
      <c r="AR1029">
        <f t="shared" si="273"/>
        <v>1.6962910250261042E-2</v>
      </c>
      <c r="AS1029">
        <f t="shared" si="273"/>
        <v>-7.1356582423078074E-2</v>
      </c>
      <c r="AT1029">
        <f t="shared" si="273"/>
        <v>-9.277930589759998E-3</v>
      </c>
      <c r="AU1029">
        <f t="shared" si="273"/>
        <v>0.14213788848</v>
      </c>
      <c r="AV1029">
        <f t="shared" si="273"/>
        <v>6.9204832666088581E-2</v>
      </c>
      <c r="AW1029">
        <f t="shared" si="273"/>
        <v>-2.0287881043199998E-3</v>
      </c>
    </row>
    <row r="1030" spans="1:49" x14ac:dyDescent="0.25">
      <c r="A1030">
        <v>0.7</v>
      </c>
      <c r="B1030">
        <v>8.3000000000000007</v>
      </c>
      <c r="C1030">
        <v>22</v>
      </c>
      <c r="D1030">
        <v>0.8</v>
      </c>
      <c r="E1030">
        <f t="shared" si="263"/>
        <v>0.6015811126860382</v>
      </c>
      <c r="F1030">
        <f t="shared" si="264"/>
        <v>0.80439790758828789</v>
      </c>
      <c r="G1030">
        <f t="shared" ref="G1030:G1093" si="279">I1030*1025*$B$2^2*B1030^4</f>
        <v>2046960.9252623075</v>
      </c>
      <c r="H1030">
        <f t="shared" ref="H1030:H1093" si="280">J1030*1025*$B$2^2*B1030^5</f>
        <v>2524662.7599465675</v>
      </c>
      <c r="I1030">
        <f t="shared" si="265"/>
        <v>0.14560472712506359</v>
      </c>
      <c r="J1030">
        <f t="shared" si="266"/>
        <v>2.1636708993430051E-2</v>
      </c>
      <c r="K1030">
        <f t="shared" si="278"/>
        <v>5.3671799999999999E-2</v>
      </c>
      <c r="L1030">
        <f t="shared" si="278"/>
        <v>-0.18189201985596737</v>
      </c>
      <c r="M1030">
        <f t="shared" si="278"/>
        <v>0.34669</v>
      </c>
      <c r="N1030">
        <f t="shared" si="278"/>
        <v>-2.6991564547294209E-2</v>
      </c>
      <c r="O1030">
        <f t="shared" si="278"/>
        <v>-0.144507908608</v>
      </c>
      <c r="P1030">
        <f t="shared" si="278"/>
        <v>1.4497374212597603E-2</v>
      </c>
      <c r="Q1030">
        <f t="shared" si="278"/>
        <v>-1.1556767662080007E-4</v>
      </c>
      <c r="R1030">
        <f t="shared" si="278"/>
        <v>-2.4334501919600904E-3</v>
      </c>
      <c r="S1030">
        <f t="shared" si="278"/>
        <v>0.36099248640000003</v>
      </c>
      <c r="T1030">
        <f t="shared" si="278"/>
        <v>6.7254513899999993E-2</v>
      </c>
      <c r="U1030">
        <f t="shared" si="278"/>
        <v>-3.4933470208000007E-2</v>
      </c>
      <c r="V1030">
        <f t="shared" si="278"/>
        <v>9.8004012206083624E-2</v>
      </c>
      <c r="W1030">
        <f t="shared" si="278"/>
        <v>-8.6449953915506431E-2</v>
      </c>
      <c r="X1030">
        <f t="shared" si="278"/>
        <v>-4.9589035390268738E-2</v>
      </c>
      <c r="Y1030">
        <f t="shared" si="278"/>
        <v>-0.14084040599999997</v>
      </c>
      <c r="Z1030">
        <f t="shared" si="278"/>
        <v>-0.12775208320000001</v>
      </c>
      <c r="AA1030">
        <f t="shared" si="277"/>
        <v>-9.2513899999999996E-2</v>
      </c>
      <c r="AB1030">
        <f t="shared" si="277"/>
        <v>-7.8656000000000018E-2</v>
      </c>
      <c r="AC1030">
        <f t="shared" si="277"/>
        <v>0.14681933565823671</v>
      </c>
      <c r="AD1030">
        <f t="shared" si="277"/>
        <v>-0.10622856717876258</v>
      </c>
      <c r="AE1030">
        <f t="shared" si="277"/>
        <v>-0.17881803520000003</v>
      </c>
      <c r="AF1030">
        <f t="shared" si="277"/>
        <v>-0.34431374668362857</v>
      </c>
      <c r="AG1030">
        <f t="shared" si="277"/>
        <v>2.1450362716160017E-3</v>
      </c>
      <c r="AH1030">
        <f t="shared" si="277"/>
        <v>9.661898399999999E-4</v>
      </c>
      <c r="AI1030">
        <f t="shared" si="277"/>
        <v>3.0264188317499817E-4</v>
      </c>
      <c r="AJ1030">
        <f t="shared" si="277"/>
        <v>4.4230136941387804E-2</v>
      </c>
      <c r="AK1030">
        <f t="shared" si="277"/>
        <v>3.8255497497222392E-5</v>
      </c>
      <c r="AL1030">
        <f t="shared" si="277"/>
        <v>4.2123450014332778E-2</v>
      </c>
      <c r="AM1030">
        <f t="shared" si="277"/>
        <v>0.51176463999999999</v>
      </c>
      <c r="AN1030">
        <f t="shared" si="277"/>
        <v>1.1865219863823442E-4</v>
      </c>
      <c r="AO1030">
        <f t="shared" si="277"/>
        <v>-1.2338613908173349E-2</v>
      </c>
      <c r="AP1030">
        <f t="shared" si="274"/>
        <v>-1.0225760229366434E-2</v>
      </c>
      <c r="AQ1030">
        <f t="shared" si="273"/>
        <v>-2.4036041106912303E-2</v>
      </c>
      <c r="AR1030">
        <f t="shared" si="273"/>
        <v>2.2617213667014725E-2</v>
      </c>
      <c r="AS1030">
        <f t="shared" si="273"/>
        <v>-0.12685614652991659</v>
      </c>
      <c r="AT1030">
        <f t="shared" si="273"/>
        <v>-2.9322842357760007E-2</v>
      </c>
      <c r="AU1030">
        <f t="shared" si="273"/>
        <v>0.33691943936000007</v>
      </c>
      <c r="AV1030">
        <f t="shared" si="273"/>
        <v>0.12303081362860195</v>
      </c>
      <c r="AW1030">
        <f t="shared" si="273"/>
        <v>-1.1399061831680006E-2</v>
      </c>
    </row>
    <row r="1031" spans="1:49" x14ac:dyDescent="0.25">
      <c r="A1031">
        <v>0.7</v>
      </c>
      <c r="B1031">
        <v>8.3000000000000007</v>
      </c>
      <c r="C1031">
        <v>22</v>
      </c>
      <c r="D1031">
        <v>1</v>
      </c>
      <c r="E1031">
        <f t="shared" ref="E1031:E1094" si="281">C1031*0.514443*(1-$B$1)/$B$2/B1031</f>
        <v>0.6015811126860382</v>
      </c>
      <c r="F1031" t="str">
        <f t="shared" ref="F1031:F1094" si="282">IF(AND($E$1&gt;H1031,$E$1&lt;H1032),($E$1-H1031)/(H1032-H1031)*0.2+D1031,"")</f>
        <v/>
      </c>
      <c r="G1031">
        <f t="shared" si="279"/>
        <v>3577461.2025810252</v>
      </c>
      <c r="H1031">
        <f t="shared" si="280"/>
        <v>4747204.6787233138</v>
      </c>
      <c r="I1031">
        <f t="shared" ref="I1031:I1094" si="283">SUM(K1031:Z1031)</f>
        <v>0.25447249909548808</v>
      </c>
      <c r="J1031">
        <f t="shared" ref="J1031:J1094" si="284">0.1*SUM(AA1031:AW1031)</f>
        <v>4.0684200597136309E-2</v>
      </c>
      <c r="K1031">
        <f t="shared" si="278"/>
        <v>5.3671799999999999E-2</v>
      </c>
      <c r="L1031">
        <f t="shared" si="278"/>
        <v>-0.18189201985596737</v>
      </c>
      <c r="M1031">
        <f t="shared" si="278"/>
        <v>0.43336249999999998</v>
      </c>
      <c r="N1031">
        <f t="shared" si="278"/>
        <v>-2.6991564547294209E-2</v>
      </c>
      <c r="O1031">
        <f t="shared" si="278"/>
        <v>-0.22579360719999997</v>
      </c>
      <c r="P1031">
        <f t="shared" si="278"/>
        <v>1.8121717765747006E-2</v>
      </c>
      <c r="Q1031">
        <f t="shared" si="278"/>
        <v>-4.408557E-4</v>
      </c>
      <c r="R1031">
        <f t="shared" si="278"/>
        <v>-3.0418127399501125E-3</v>
      </c>
      <c r="S1031">
        <f t="shared" si="278"/>
        <v>0.56405075999999998</v>
      </c>
      <c r="T1031">
        <f t="shared" si="278"/>
        <v>6.7254513899999993E-2</v>
      </c>
      <c r="U1031">
        <f t="shared" si="278"/>
        <v>-6.8229433999999992E-2</v>
      </c>
      <c r="V1031">
        <f t="shared" si="278"/>
        <v>0.12250501525760452</v>
      </c>
      <c r="W1031">
        <f t="shared" si="278"/>
        <v>-0.10806244239438303</v>
      </c>
      <c r="X1031">
        <f t="shared" si="278"/>
        <v>-4.9589035390268738E-2</v>
      </c>
      <c r="Y1031">
        <f t="shared" si="278"/>
        <v>-0.14084040599999997</v>
      </c>
      <c r="Z1031">
        <f t="shared" si="278"/>
        <v>-0.19961262999999999</v>
      </c>
      <c r="AA1031">
        <f t="shared" si="277"/>
        <v>-9.2513899999999996E-2</v>
      </c>
      <c r="AB1031">
        <f t="shared" si="277"/>
        <v>-0.1229</v>
      </c>
      <c r="AC1031">
        <f t="shared" si="277"/>
        <v>0.18352416957279588</v>
      </c>
      <c r="AD1031">
        <f t="shared" si="277"/>
        <v>-0.10622856717876258</v>
      </c>
      <c r="AE1031">
        <f t="shared" si="277"/>
        <v>-0.27940317999999997</v>
      </c>
      <c r="AF1031">
        <f t="shared" si="277"/>
        <v>-0.43039218335453572</v>
      </c>
      <c r="AG1031">
        <f t="shared" si="277"/>
        <v>1.0228330000000001E-2</v>
      </c>
      <c r="AH1031">
        <f t="shared" si="277"/>
        <v>1.2077372999999998E-3</v>
      </c>
      <c r="AI1031">
        <f t="shared" si="277"/>
        <v>9.2358973136901249E-4</v>
      </c>
      <c r="AJ1031">
        <f t="shared" si="277"/>
        <v>4.4230136941387804E-2</v>
      </c>
      <c r="AK1031">
        <f t="shared" si="277"/>
        <v>9.3397210686578075E-5</v>
      </c>
      <c r="AL1031">
        <f t="shared" si="277"/>
        <v>5.2654312517915969E-2</v>
      </c>
      <c r="AM1031">
        <f t="shared" si="277"/>
        <v>0.63970579999999999</v>
      </c>
      <c r="AN1031">
        <f t="shared" si="277"/>
        <v>5.6577777213208359E-4</v>
      </c>
      <c r="AO1031">
        <f t="shared" si="277"/>
        <v>-1.2338613908173349E-2</v>
      </c>
      <c r="AP1031">
        <f t="shared" si="274"/>
        <v>-1.0225760229366434E-2</v>
      </c>
      <c r="AQ1031">
        <f t="shared" si="273"/>
        <v>-3.7556314229550469E-2</v>
      </c>
      <c r="AR1031">
        <f t="shared" si="273"/>
        <v>2.8271517083768405E-2</v>
      </c>
      <c r="AS1031">
        <f t="shared" si="273"/>
        <v>-0.19821272895299463</v>
      </c>
      <c r="AT1031">
        <f t="shared" si="273"/>
        <v>-7.1588970599999982E-2</v>
      </c>
      <c r="AU1031">
        <f t="shared" si="273"/>
        <v>0.65804578000000002</v>
      </c>
      <c r="AV1031">
        <f t="shared" si="273"/>
        <v>0.1922356462946905</v>
      </c>
      <c r="AW1031">
        <f t="shared" si="273"/>
        <v>-4.3483969999999997E-2</v>
      </c>
    </row>
    <row r="1032" spans="1:49" x14ac:dyDescent="0.25">
      <c r="A1032">
        <v>0.7</v>
      </c>
      <c r="B1032">
        <v>8.3000000000000007</v>
      </c>
      <c r="C1032">
        <v>22</v>
      </c>
      <c r="D1032">
        <v>1.2</v>
      </c>
      <c r="E1032">
        <f t="shared" si="281"/>
        <v>0.6015811126860382</v>
      </c>
      <c r="F1032" t="str">
        <f t="shared" si="282"/>
        <v/>
      </c>
      <c r="G1032">
        <f t="shared" si="279"/>
        <v>5025948.678970552</v>
      </c>
      <c r="H1032">
        <f t="shared" si="280"/>
        <v>7594593.0063152071</v>
      </c>
      <c r="I1032">
        <f t="shared" si="283"/>
        <v>0.35750652438678293</v>
      </c>
      <c r="J1032">
        <f t="shared" si="284"/>
        <v>6.5086712335654259E-2</v>
      </c>
      <c r="K1032">
        <f t="shared" si="278"/>
        <v>5.3671799999999999E-2</v>
      </c>
      <c r="L1032">
        <f t="shared" si="278"/>
        <v>-0.18189201985596737</v>
      </c>
      <c r="M1032">
        <f t="shared" si="278"/>
        <v>0.52003499999999991</v>
      </c>
      <c r="N1032">
        <f t="shared" si="278"/>
        <v>-2.6991564547294209E-2</v>
      </c>
      <c r="O1032">
        <f t="shared" si="278"/>
        <v>-0.32514279436799992</v>
      </c>
      <c r="P1032">
        <f t="shared" si="278"/>
        <v>2.1746061318896406E-2</v>
      </c>
      <c r="Q1032">
        <f t="shared" si="278"/>
        <v>-1.3163880665087999E-3</v>
      </c>
      <c r="R1032">
        <f t="shared" si="278"/>
        <v>-3.6501752879401347E-3</v>
      </c>
      <c r="S1032">
        <f t="shared" si="278"/>
        <v>0.81223309439999991</v>
      </c>
      <c r="T1032">
        <f t="shared" si="278"/>
        <v>6.7254513899999993E-2</v>
      </c>
      <c r="U1032">
        <f t="shared" si="278"/>
        <v>-0.11790046195199999</v>
      </c>
      <c r="V1032">
        <f t="shared" si="278"/>
        <v>0.14700601830912541</v>
      </c>
      <c r="W1032">
        <f t="shared" si="278"/>
        <v>-0.12967493087325963</v>
      </c>
      <c r="X1032">
        <f t="shared" si="278"/>
        <v>-4.9589035390268738E-2</v>
      </c>
      <c r="Y1032">
        <f t="shared" si="278"/>
        <v>-0.14084040599999997</v>
      </c>
      <c r="Z1032">
        <f t="shared" si="278"/>
        <v>-0.28744218719999998</v>
      </c>
      <c r="AA1032">
        <f t="shared" si="277"/>
        <v>-9.2513899999999996E-2</v>
      </c>
      <c r="AB1032">
        <f t="shared" si="277"/>
        <v>-0.17697599999999999</v>
      </c>
      <c r="AC1032">
        <f t="shared" si="277"/>
        <v>0.22022900348735502</v>
      </c>
      <c r="AD1032">
        <f t="shared" si="277"/>
        <v>-0.10622856717876258</v>
      </c>
      <c r="AE1032">
        <f t="shared" si="277"/>
        <v>-0.40234057919999994</v>
      </c>
      <c r="AF1032">
        <f t="shared" si="277"/>
        <v>-0.51647062002544286</v>
      </c>
      <c r="AG1032">
        <f t="shared" si="277"/>
        <v>3.6649955672064E-2</v>
      </c>
      <c r="AH1032">
        <f t="shared" si="277"/>
        <v>1.4492847599999997E-3</v>
      </c>
      <c r="AI1032">
        <f t="shared" si="277"/>
        <v>2.2981868003601412E-3</v>
      </c>
      <c r="AJ1032">
        <f t="shared" si="277"/>
        <v>4.4230136941387804E-2</v>
      </c>
      <c r="AK1032">
        <f t="shared" si="277"/>
        <v>1.9366845607968829E-4</v>
      </c>
      <c r="AL1032">
        <f t="shared" si="277"/>
        <v>6.318517502149916E-2</v>
      </c>
      <c r="AM1032">
        <f t="shared" si="277"/>
        <v>0.76764695999999999</v>
      </c>
      <c r="AN1032">
        <f t="shared" si="277"/>
        <v>2.0272840501704566E-3</v>
      </c>
      <c r="AO1032">
        <f t="shared" si="277"/>
        <v>-1.2338613908173349E-2</v>
      </c>
      <c r="AP1032">
        <f t="shared" si="274"/>
        <v>-1.0225760229366434E-2</v>
      </c>
      <c r="AQ1032">
        <f t="shared" si="273"/>
        <v>-5.4081092490552679E-2</v>
      </c>
      <c r="AR1032">
        <f t="shared" si="273"/>
        <v>3.3925820500522084E-2</v>
      </c>
      <c r="AS1032">
        <f t="shared" si="273"/>
        <v>-0.2854263296923123</v>
      </c>
      <c r="AT1032">
        <f t="shared" si="273"/>
        <v>-0.14844688943615997</v>
      </c>
      <c r="AU1032">
        <f t="shared" si="273"/>
        <v>1.13710310784</v>
      </c>
      <c r="AV1032">
        <f t="shared" si="273"/>
        <v>0.27681933066435432</v>
      </c>
      <c r="AW1032">
        <f t="shared" si="273"/>
        <v>-0.12984243867647999</v>
      </c>
    </row>
    <row r="1033" spans="1:49" x14ac:dyDescent="0.25">
      <c r="A1033">
        <v>0.7</v>
      </c>
      <c r="B1033">
        <v>8.3000000000000007</v>
      </c>
      <c r="C1033">
        <v>22</v>
      </c>
      <c r="D1033">
        <v>1.4</v>
      </c>
      <c r="E1033">
        <f t="shared" si="281"/>
        <v>0.6015811126860382</v>
      </c>
      <c r="F1033" t="str">
        <f t="shared" si="282"/>
        <v/>
      </c>
      <c r="G1033">
        <f t="shared" si="279"/>
        <v>6338266.5907499064</v>
      </c>
      <c r="H1033">
        <f t="shared" si="280"/>
        <v>10926327.381831767</v>
      </c>
      <c r="I1033">
        <f t="shared" si="283"/>
        <v>0.45085451607914034</v>
      </c>
      <c r="J1033">
        <f t="shared" si="284"/>
        <v>9.3640136686075195E-2</v>
      </c>
      <c r="K1033">
        <f t="shared" si="278"/>
        <v>5.3671799999999999E-2</v>
      </c>
      <c r="L1033">
        <f t="shared" si="278"/>
        <v>-0.18189201985596737</v>
      </c>
      <c r="M1033">
        <f t="shared" si="278"/>
        <v>0.60670749999999996</v>
      </c>
      <c r="N1033">
        <f t="shared" si="278"/>
        <v>-2.6991564547294209E-2</v>
      </c>
      <c r="O1033">
        <f t="shared" si="278"/>
        <v>-0.44255547011199986</v>
      </c>
      <c r="P1033">
        <f t="shared" si="278"/>
        <v>2.5370404872045803E-2</v>
      </c>
      <c r="Q1033">
        <f t="shared" si="278"/>
        <v>-3.3194388639551987E-3</v>
      </c>
      <c r="R1033">
        <f t="shared" si="278"/>
        <v>-4.2585378359301573E-3</v>
      </c>
      <c r="S1033">
        <f t="shared" si="278"/>
        <v>1.1055394895999999</v>
      </c>
      <c r="T1033">
        <f t="shared" si="278"/>
        <v>6.7254513899999993E-2</v>
      </c>
      <c r="U1033">
        <f t="shared" si="278"/>
        <v>-0.18722156689599992</v>
      </c>
      <c r="V1033">
        <f t="shared" si="278"/>
        <v>0.17150702136064633</v>
      </c>
      <c r="W1033">
        <f t="shared" si="278"/>
        <v>-0.15128741935213624</v>
      </c>
      <c r="X1033">
        <f t="shared" si="278"/>
        <v>-4.9589035390268738E-2</v>
      </c>
      <c r="Y1033">
        <f t="shared" si="278"/>
        <v>-0.14084040599999997</v>
      </c>
      <c r="Z1033">
        <f t="shared" si="278"/>
        <v>-0.39124075479999992</v>
      </c>
      <c r="AA1033">
        <f t="shared" si="277"/>
        <v>-9.2513899999999996E-2</v>
      </c>
      <c r="AB1033">
        <f t="shared" si="277"/>
        <v>-0.24088399999999996</v>
      </c>
      <c r="AC1033">
        <f t="shared" si="277"/>
        <v>0.25693383740191422</v>
      </c>
      <c r="AD1033">
        <f t="shared" si="277"/>
        <v>-0.10622856717876258</v>
      </c>
      <c r="AE1033">
        <f t="shared" si="277"/>
        <v>-0.54763023279999989</v>
      </c>
      <c r="AF1033">
        <f t="shared" si="277"/>
        <v>-0.60254905669634984</v>
      </c>
      <c r="AG1033">
        <f t="shared" si="277"/>
        <v>0.10782041053683195</v>
      </c>
      <c r="AH1033">
        <f t="shared" si="277"/>
        <v>1.6908322199999997E-3</v>
      </c>
      <c r="AI1033">
        <f t="shared" si="277"/>
        <v>4.967287236838076E-3</v>
      </c>
      <c r="AJ1033">
        <f t="shared" si="277"/>
        <v>4.4230136941387804E-2</v>
      </c>
      <c r="AK1033">
        <f t="shared" si="277"/>
        <v>3.5879472457355822E-4</v>
      </c>
      <c r="AL1033">
        <f t="shared" si="277"/>
        <v>7.3716037525082351E-2</v>
      </c>
      <c r="AM1033">
        <f t="shared" si="277"/>
        <v>0.89558811999999988</v>
      </c>
      <c r="AN1033">
        <f t="shared" si="277"/>
        <v>5.9640617445756439E-3</v>
      </c>
      <c r="AO1033">
        <f t="shared" si="277"/>
        <v>-1.2338613908173349E-2</v>
      </c>
      <c r="AP1033">
        <f t="shared" si="274"/>
        <v>-1.0225760229366434E-2</v>
      </c>
      <c r="AQ1033">
        <f t="shared" si="273"/>
        <v>-7.3610375889918908E-2</v>
      </c>
      <c r="AR1033">
        <f t="shared" si="273"/>
        <v>3.9580123917275764E-2</v>
      </c>
      <c r="AS1033">
        <f t="shared" si="273"/>
        <v>-0.38849694874786944</v>
      </c>
      <c r="AT1033">
        <f t="shared" si="273"/>
        <v>-0.27501618945695983</v>
      </c>
      <c r="AU1033">
        <f t="shared" si="273"/>
        <v>1.8056776203199996</v>
      </c>
      <c r="AV1033">
        <f t="shared" si="273"/>
        <v>0.37678186673759329</v>
      </c>
      <c r="AW1033">
        <f t="shared" si="273"/>
        <v>-0.32741411753791982</v>
      </c>
    </row>
    <row r="1034" spans="1:49" x14ac:dyDescent="0.25">
      <c r="A1034">
        <v>0.7</v>
      </c>
      <c r="B1034">
        <v>8.3000000000000007</v>
      </c>
      <c r="C1034">
        <v>22</v>
      </c>
      <c r="D1034">
        <v>1.6</v>
      </c>
      <c r="E1034">
        <f t="shared" si="281"/>
        <v>0.6015811126860382</v>
      </c>
      <c r="F1034" t="str">
        <f t="shared" si="282"/>
        <v/>
      </c>
      <c r="G1034">
        <f t="shared" si="279"/>
        <v>7455069.9557619933</v>
      </c>
      <c r="H1034">
        <f t="shared" si="280"/>
        <v>14448245.920149308</v>
      </c>
      <c r="I1034">
        <f t="shared" si="283"/>
        <v>0.53029513812916795</v>
      </c>
      <c r="J1034">
        <f t="shared" si="284"/>
        <v>0.12382346561265067</v>
      </c>
      <c r="K1034">
        <f t="shared" si="278"/>
        <v>5.3671799999999999E-2</v>
      </c>
      <c r="L1034">
        <f t="shared" si="278"/>
        <v>-0.18189201985596737</v>
      </c>
      <c r="M1034">
        <f t="shared" si="278"/>
        <v>0.69338</v>
      </c>
      <c r="N1034">
        <f t="shared" si="278"/>
        <v>-2.6991564547294209E-2</v>
      </c>
      <c r="O1034">
        <f t="shared" si="278"/>
        <v>-0.57803163443200001</v>
      </c>
      <c r="P1034">
        <f t="shared" si="278"/>
        <v>2.8994748425195206E-2</v>
      </c>
      <c r="Q1034">
        <f t="shared" si="278"/>
        <v>-7.3963313037312042E-3</v>
      </c>
      <c r="R1034">
        <f t="shared" si="278"/>
        <v>-4.8669003839201808E-3</v>
      </c>
      <c r="S1034">
        <f t="shared" si="278"/>
        <v>1.4439699456000001</v>
      </c>
      <c r="T1034">
        <f t="shared" si="278"/>
        <v>6.7254513899999993E-2</v>
      </c>
      <c r="U1034">
        <f t="shared" si="278"/>
        <v>-0.27946776166400006</v>
      </c>
      <c r="V1034">
        <f t="shared" si="278"/>
        <v>0.19600802441216725</v>
      </c>
      <c r="W1034">
        <f t="shared" si="278"/>
        <v>-0.17289990783101286</v>
      </c>
      <c r="X1034">
        <f t="shared" si="278"/>
        <v>-4.9589035390268738E-2</v>
      </c>
      <c r="Y1034">
        <f t="shared" si="278"/>
        <v>-0.14084040599999997</v>
      </c>
      <c r="Z1034">
        <f t="shared" si="278"/>
        <v>-0.51100833280000002</v>
      </c>
      <c r="AA1034">
        <f t="shared" si="277"/>
        <v>-9.2513899999999996E-2</v>
      </c>
      <c r="AB1034">
        <f t="shared" si="277"/>
        <v>-0.31462400000000007</v>
      </c>
      <c r="AC1034">
        <f t="shared" si="277"/>
        <v>0.29363867131647342</v>
      </c>
      <c r="AD1034">
        <f t="shared" si="277"/>
        <v>-0.10622856717876258</v>
      </c>
      <c r="AE1034">
        <f t="shared" si="277"/>
        <v>-0.71527214080000012</v>
      </c>
      <c r="AF1034">
        <f t="shared" si="277"/>
        <v>-0.68862749336725715</v>
      </c>
      <c r="AG1034">
        <f t="shared" si="277"/>
        <v>0.27456464276684822</v>
      </c>
      <c r="AH1034">
        <f t="shared" si="277"/>
        <v>1.9323796799999998E-3</v>
      </c>
      <c r="AI1034">
        <f t="shared" si="277"/>
        <v>9.6845402615999415E-3</v>
      </c>
      <c r="AJ1034">
        <f t="shared" si="277"/>
        <v>4.4230136941387804E-2</v>
      </c>
      <c r="AK1034">
        <f t="shared" si="277"/>
        <v>6.1208795995555828E-4</v>
      </c>
      <c r="AL1034">
        <f t="shared" si="277"/>
        <v>8.4246900028665556E-2</v>
      </c>
      <c r="AM1034">
        <f t="shared" si="277"/>
        <v>1.02352928</v>
      </c>
      <c r="AN1034">
        <f t="shared" si="277"/>
        <v>1.5187481425694005E-2</v>
      </c>
      <c r="AO1034">
        <f t="shared" si="277"/>
        <v>-1.2338613908173349E-2</v>
      </c>
      <c r="AP1034">
        <f t="shared" si="274"/>
        <v>-1.0225760229366434E-2</v>
      </c>
      <c r="AQ1034">
        <f t="shared" si="273"/>
        <v>-9.6144164427649212E-2</v>
      </c>
      <c r="AR1034">
        <f t="shared" si="273"/>
        <v>4.5234427334029451E-2</v>
      </c>
      <c r="AS1034">
        <f t="shared" si="273"/>
        <v>-0.50742458611966634</v>
      </c>
      <c r="AT1034">
        <f t="shared" si="273"/>
        <v>-0.46916547772416012</v>
      </c>
      <c r="AU1034">
        <f t="shared" si="273"/>
        <v>2.6953555148800006</v>
      </c>
      <c r="AV1034">
        <f t="shared" si="273"/>
        <v>0.4921232545144078</v>
      </c>
      <c r="AW1034">
        <f t="shared" si="273"/>
        <v>-0.72953995722752041</v>
      </c>
    </row>
    <row r="1035" spans="1:49" x14ac:dyDescent="0.25">
      <c r="A1035">
        <v>0.7</v>
      </c>
      <c r="B1035">
        <v>8.3000000000000007</v>
      </c>
      <c r="C1035">
        <v>22.5</v>
      </c>
      <c r="D1035">
        <v>0.4</v>
      </c>
      <c r="E1035">
        <f t="shared" si="281"/>
        <v>0.61525341070162998</v>
      </c>
      <c r="F1035" t="str">
        <f t="shared" si="282"/>
        <v/>
      </c>
      <c r="G1035">
        <f t="shared" si="279"/>
        <v>-1160517.2690587398</v>
      </c>
      <c r="H1035">
        <f t="shared" si="280"/>
        <v>-282298.64559001545</v>
      </c>
      <c r="I1035">
        <f t="shared" si="283"/>
        <v>-8.2550085934624401E-2</v>
      </c>
      <c r="J1035">
        <f t="shared" si="284"/>
        <v>-2.4193384323535874E-3</v>
      </c>
      <c r="K1035">
        <f t="shared" si="278"/>
        <v>5.3671799999999999E-2</v>
      </c>
      <c r="L1035">
        <f t="shared" si="278"/>
        <v>-0.18602592939814844</v>
      </c>
      <c r="M1035">
        <f t="shared" si="278"/>
        <v>0.173345</v>
      </c>
      <c r="N1035">
        <f t="shared" si="278"/>
        <v>-2.8232395768734906E-2</v>
      </c>
      <c r="O1035">
        <f t="shared" si="278"/>
        <v>-3.6126977152E-2</v>
      </c>
      <c r="P1035">
        <f t="shared" si="278"/>
        <v>7.7542333367942159E-3</v>
      </c>
      <c r="Q1035">
        <f t="shared" si="278"/>
        <v>-1.805744947200001E-6</v>
      </c>
      <c r="R1035">
        <f t="shared" si="278"/>
        <v>-1.3311647691796513E-3</v>
      </c>
      <c r="S1035">
        <f t="shared" si="278"/>
        <v>9.0248121600000009E-2</v>
      </c>
      <c r="T1035">
        <f t="shared" si="278"/>
        <v>6.7254513899999993E-2</v>
      </c>
      <c r="U1035">
        <f t="shared" si="278"/>
        <v>-4.3666837760000009E-3</v>
      </c>
      <c r="V1035">
        <f t="shared" si="278"/>
        <v>5.0115688059929123E-2</v>
      </c>
      <c r="W1035">
        <f t="shared" si="278"/>
        <v>-4.4207362797702147E-2</v>
      </c>
      <c r="X1035">
        <f t="shared" si="278"/>
        <v>-5.1868696624635439E-2</v>
      </c>
      <c r="Y1035">
        <f t="shared" si="278"/>
        <v>-0.14084040599999997</v>
      </c>
      <c r="Z1035">
        <f t="shared" si="278"/>
        <v>-3.1938020800000001E-2</v>
      </c>
      <c r="AA1035">
        <f t="shared" si="277"/>
        <v>-9.2513899999999996E-2</v>
      </c>
      <c r="AB1035">
        <f t="shared" si="277"/>
        <v>-1.9664000000000004E-2</v>
      </c>
      <c r="AC1035">
        <f t="shared" si="277"/>
        <v>7.5078069370689227E-2</v>
      </c>
      <c r="AD1035">
        <f t="shared" si="277"/>
        <v>-0.11111200854183588</v>
      </c>
      <c r="AE1035">
        <f t="shared" si="277"/>
        <v>-4.4704508800000008E-2</v>
      </c>
      <c r="AF1035">
        <f t="shared" si="277"/>
        <v>-0.17606952955412825</v>
      </c>
      <c r="AG1035">
        <f t="shared" si="277"/>
        <v>1.6758095872000014E-5</v>
      </c>
      <c r="AH1035">
        <f t="shared" si="277"/>
        <v>4.8309491999999995E-4</v>
      </c>
      <c r="AI1035">
        <f t="shared" si="277"/>
        <v>9.8923329905309175E-6</v>
      </c>
      <c r="AJ1035">
        <f t="shared" si="277"/>
        <v>4.5235367326419348E-2</v>
      </c>
      <c r="AK1035">
        <f t="shared" si="277"/>
        <v>2.6158523124899218E-6</v>
      </c>
      <c r="AL1035">
        <f t="shared" si="277"/>
        <v>2.2029955134045424E-2</v>
      </c>
      <c r="AM1035">
        <f t="shared" si="277"/>
        <v>0.25588232</v>
      </c>
      <c r="AN1035">
        <f t="shared" si="277"/>
        <v>9.4803780872168838E-7</v>
      </c>
      <c r="AO1035">
        <f t="shared" si="277"/>
        <v>-1.2619036951540926E-2</v>
      </c>
      <c r="AP1035">
        <f t="shared" si="274"/>
        <v>-1.1187549102409796E-2</v>
      </c>
      <c r="AQ1035">
        <f t="shared" si="273"/>
        <v>-6.2852509351107207E-3</v>
      </c>
      <c r="AR1035">
        <f t="shared" si="273"/>
        <v>1.2097304631190818E-2</v>
      </c>
      <c r="AS1035">
        <f t="shared" si="273"/>
        <v>-3.2434810192308219E-2</v>
      </c>
      <c r="AT1035">
        <f t="shared" si="273"/>
        <v>-1.8326776473600005E-3</v>
      </c>
      <c r="AU1035">
        <f t="shared" si="273"/>
        <v>4.2114929920000009E-2</v>
      </c>
      <c r="AV1035">
        <f t="shared" si="273"/>
        <v>3.1456742120949364E-2</v>
      </c>
      <c r="AW1035">
        <f t="shared" si="273"/>
        <v>-1.781103411200001E-4</v>
      </c>
    </row>
    <row r="1036" spans="1:49" x14ac:dyDescent="0.25">
      <c r="A1036">
        <v>0.7</v>
      </c>
      <c r="B1036">
        <v>8.3000000000000007</v>
      </c>
      <c r="C1036">
        <v>22.5</v>
      </c>
      <c r="D1036">
        <v>0.6</v>
      </c>
      <c r="E1036">
        <f t="shared" si="281"/>
        <v>0.61525341070162998</v>
      </c>
      <c r="F1036" t="str">
        <f t="shared" si="282"/>
        <v/>
      </c>
      <c r="G1036">
        <f t="shared" si="279"/>
        <v>388395.11527452519</v>
      </c>
      <c r="H1036">
        <f t="shared" si="280"/>
        <v>841353.2873947823</v>
      </c>
      <c r="I1036">
        <f t="shared" si="283"/>
        <v>2.7627378753704343E-2</v>
      </c>
      <c r="J1036">
        <f t="shared" si="284"/>
        <v>7.2105140254106262E-3</v>
      </c>
      <c r="K1036">
        <f t="shared" si="278"/>
        <v>5.3671799999999999E-2</v>
      </c>
      <c r="L1036">
        <f t="shared" si="278"/>
        <v>-0.18602592939814844</v>
      </c>
      <c r="M1036">
        <f t="shared" si="278"/>
        <v>0.26001749999999996</v>
      </c>
      <c r="N1036">
        <f t="shared" si="278"/>
        <v>-2.8232395768734906E-2</v>
      </c>
      <c r="O1036">
        <f t="shared" si="278"/>
        <v>-8.128569859199998E-2</v>
      </c>
      <c r="P1036">
        <f t="shared" si="278"/>
        <v>1.1631350005191323E-2</v>
      </c>
      <c r="Q1036">
        <f t="shared" si="278"/>
        <v>-2.0568563539199999E-5</v>
      </c>
      <c r="R1036">
        <f t="shared" si="278"/>
        <v>-1.9967471537694764E-3</v>
      </c>
      <c r="S1036">
        <f t="shared" si="278"/>
        <v>0.20305827359999998</v>
      </c>
      <c r="T1036">
        <f t="shared" si="278"/>
        <v>6.7254513899999993E-2</v>
      </c>
      <c r="U1036">
        <f t="shared" si="278"/>
        <v>-1.4737557743999999E-2</v>
      </c>
      <c r="V1036">
        <f t="shared" si="278"/>
        <v>7.5173532089893677E-2</v>
      </c>
      <c r="W1036">
        <f t="shared" si="278"/>
        <v>-6.6311044196553218E-2</v>
      </c>
      <c r="X1036">
        <f t="shared" si="278"/>
        <v>-5.1868696624635439E-2</v>
      </c>
      <c r="Y1036">
        <f t="shared" si="278"/>
        <v>-0.14084040599999997</v>
      </c>
      <c r="Z1036">
        <f t="shared" si="278"/>
        <v>-7.1860546799999994E-2</v>
      </c>
      <c r="AA1036">
        <f t="shared" si="277"/>
        <v>-9.2513899999999996E-2</v>
      </c>
      <c r="AB1036">
        <f t="shared" si="277"/>
        <v>-4.4243999999999999E-2</v>
      </c>
      <c r="AC1036">
        <f t="shared" si="277"/>
        <v>0.11261710405603383</v>
      </c>
      <c r="AD1036">
        <f t="shared" si="277"/>
        <v>-0.11111200854183588</v>
      </c>
      <c r="AE1036">
        <f t="shared" si="277"/>
        <v>-0.10058514479999998</v>
      </c>
      <c r="AF1036">
        <f t="shared" si="277"/>
        <v>-0.26410429433119237</v>
      </c>
      <c r="AG1036">
        <f t="shared" si="277"/>
        <v>2.86327778688E-4</v>
      </c>
      <c r="AH1036">
        <f t="shared" si="277"/>
        <v>7.2464237999999984E-4</v>
      </c>
      <c r="AI1036">
        <f t="shared" si="277"/>
        <v>7.5119903646844103E-5</v>
      </c>
      <c r="AJ1036">
        <f t="shared" si="277"/>
        <v>4.5235367326419348E-2</v>
      </c>
      <c r="AK1036">
        <f t="shared" si="277"/>
        <v>1.3242752331980223E-5</v>
      </c>
      <c r="AL1036">
        <f t="shared" si="277"/>
        <v>3.3044932701068133E-2</v>
      </c>
      <c r="AM1036">
        <f t="shared" si="277"/>
        <v>0.38382347999999999</v>
      </c>
      <c r="AN1036">
        <f t="shared" si="277"/>
        <v>1.6198114747455708E-5</v>
      </c>
      <c r="AO1036">
        <f t="shared" si="277"/>
        <v>-1.2619036951540926E-2</v>
      </c>
      <c r="AP1036">
        <f t="shared" si="274"/>
        <v>-1.1187549102409796E-2</v>
      </c>
      <c r="AQ1036">
        <f t="shared" si="273"/>
        <v>-1.4141814603999119E-2</v>
      </c>
      <c r="AR1036">
        <f t="shared" si="273"/>
        <v>1.8145956946786227E-2</v>
      </c>
      <c r="AS1036">
        <f t="shared" si="273"/>
        <v>-7.2978322932693476E-2</v>
      </c>
      <c r="AT1036">
        <f t="shared" si="273"/>
        <v>-9.277930589759998E-3</v>
      </c>
      <c r="AU1036">
        <f t="shared" si="273"/>
        <v>0.14213788848</v>
      </c>
      <c r="AV1036">
        <f t="shared" si="273"/>
        <v>7.0777669772136051E-2</v>
      </c>
      <c r="AW1036">
        <f t="shared" si="273"/>
        <v>-2.0287881043199998E-3</v>
      </c>
    </row>
    <row r="1037" spans="1:49" x14ac:dyDescent="0.25">
      <c r="A1037">
        <v>0.7</v>
      </c>
      <c r="B1037">
        <v>8.3000000000000007</v>
      </c>
      <c r="C1037">
        <v>22.5</v>
      </c>
      <c r="D1037">
        <v>0.8</v>
      </c>
      <c r="E1037">
        <f t="shared" si="281"/>
        <v>0.61525341070162998</v>
      </c>
      <c r="F1037">
        <f t="shared" si="282"/>
        <v>0.81208327234426458</v>
      </c>
      <c r="G1037">
        <f t="shared" si="279"/>
        <v>1954040.9607772853</v>
      </c>
      <c r="H1037">
        <f t="shared" si="280"/>
        <v>2439871.0027547702</v>
      </c>
      <c r="I1037">
        <f t="shared" si="283"/>
        <v>0.13899513047554349</v>
      </c>
      <c r="J1037">
        <f t="shared" si="284"/>
        <v>2.0910031908273802E-2</v>
      </c>
      <c r="K1037">
        <f t="shared" si="278"/>
        <v>5.3671799999999999E-2</v>
      </c>
      <c r="L1037">
        <f t="shared" si="278"/>
        <v>-0.18602592939814844</v>
      </c>
      <c r="M1037">
        <f t="shared" si="278"/>
        <v>0.34669</v>
      </c>
      <c r="N1037">
        <f t="shared" si="278"/>
        <v>-2.8232395768734906E-2</v>
      </c>
      <c r="O1037">
        <f t="shared" si="278"/>
        <v>-0.144507908608</v>
      </c>
      <c r="P1037">
        <f t="shared" si="278"/>
        <v>1.5508466673588432E-2</v>
      </c>
      <c r="Q1037">
        <f t="shared" si="278"/>
        <v>-1.1556767662080007E-4</v>
      </c>
      <c r="R1037">
        <f t="shared" si="278"/>
        <v>-2.6623295383593026E-3</v>
      </c>
      <c r="S1037">
        <f t="shared" si="278"/>
        <v>0.36099248640000003</v>
      </c>
      <c r="T1037">
        <f t="shared" si="278"/>
        <v>6.7254513899999993E-2</v>
      </c>
      <c r="U1037">
        <f t="shared" si="278"/>
        <v>-3.4933470208000007E-2</v>
      </c>
      <c r="V1037">
        <f t="shared" si="278"/>
        <v>0.10023137611985825</v>
      </c>
      <c r="W1037">
        <f t="shared" si="278"/>
        <v>-8.8414725595404295E-2</v>
      </c>
      <c r="X1037">
        <f t="shared" si="278"/>
        <v>-5.1868696624635439E-2</v>
      </c>
      <c r="Y1037">
        <f t="shared" si="278"/>
        <v>-0.14084040599999997</v>
      </c>
      <c r="Z1037">
        <f t="shared" si="278"/>
        <v>-0.12775208320000001</v>
      </c>
      <c r="AA1037">
        <f t="shared" si="277"/>
        <v>-9.2513899999999996E-2</v>
      </c>
      <c r="AB1037">
        <f t="shared" si="277"/>
        <v>-7.8656000000000018E-2</v>
      </c>
      <c r="AC1037">
        <f t="shared" si="277"/>
        <v>0.15015613874137845</v>
      </c>
      <c r="AD1037">
        <f t="shared" si="277"/>
        <v>-0.11111200854183588</v>
      </c>
      <c r="AE1037">
        <f t="shared" si="277"/>
        <v>-0.17881803520000003</v>
      </c>
      <c r="AF1037">
        <f t="shared" si="277"/>
        <v>-0.35213905910825649</v>
      </c>
      <c r="AG1037">
        <f t="shared" si="277"/>
        <v>2.1450362716160017E-3</v>
      </c>
      <c r="AH1037">
        <f t="shared" si="277"/>
        <v>9.661898399999999E-4</v>
      </c>
      <c r="AI1037">
        <f t="shared" si="277"/>
        <v>3.1655465569698936E-4</v>
      </c>
      <c r="AJ1037">
        <f t="shared" si="277"/>
        <v>4.5235367326419348E-2</v>
      </c>
      <c r="AK1037">
        <f t="shared" si="277"/>
        <v>4.1853636999838748E-5</v>
      </c>
      <c r="AL1037">
        <f t="shared" si="277"/>
        <v>4.4059910268090849E-2</v>
      </c>
      <c r="AM1037">
        <f t="shared" si="277"/>
        <v>0.51176463999999999</v>
      </c>
      <c r="AN1037">
        <f t="shared" si="277"/>
        <v>1.2134883951637611E-4</v>
      </c>
      <c r="AO1037">
        <f t="shared" si="277"/>
        <v>-1.2619036951540926E-2</v>
      </c>
      <c r="AP1037">
        <f t="shared" si="274"/>
        <v>-1.1187549102409796E-2</v>
      </c>
      <c r="AQ1037">
        <f t="shared" si="273"/>
        <v>-2.5141003740442883E-2</v>
      </c>
      <c r="AR1037">
        <f t="shared" si="273"/>
        <v>2.4194609262381636E-2</v>
      </c>
      <c r="AS1037">
        <f t="shared" si="273"/>
        <v>-0.12973924076923288</v>
      </c>
      <c r="AT1037">
        <f t="shared" si="273"/>
        <v>-2.9322842357760007E-2</v>
      </c>
      <c r="AU1037">
        <f t="shared" si="273"/>
        <v>0.33691943936000007</v>
      </c>
      <c r="AV1037">
        <f t="shared" si="273"/>
        <v>0.12582696848379746</v>
      </c>
      <c r="AW1037">
        <f t="shared" si="273"/>
        <v>-1.1399061831680006E-2</v>
      </c>
    </row>
    <row r="1038" spans="1:49" x14ac:dyDescent="0.25">
      <c r="A1038">
        <v>0.7</v>
      </c>
      <c r="B1038">
        <v>8.3000000000000007</v>
      </c>
      <c r="C1038">
        <v>22.5</v>
      </c>
      <c r="D1038">
        <v>1</v>
      </c>
      <c r="E1038">
        <f t="shared" si="281"/>
        <v>0.61525341070162998</v>
      </c>
      <c r="F1038" t="str">
        <f t="shared" si="282"/>
        <v/>
      </c>
      <c r="G1038">
        <f t="shared" si="279"/>
        <v>3488213.2955989554</v>
      </c>
      <c r="H1038">
        <f t="shared" si="280"/>
        <v>4652258.8929378912</v>
      </c>
      <c r="I1038">
        <f t="shared" si="283"/>
        <v>0.24812410378308505</v>
      </c>
      <c r="J1038">
        <f t="shared" si="284"/>
        <v>3.9870502082711666E-2</v>
      </c>
      <c r="K1038">
        <f t="shared" si="278"/>
        <v>5.3671799999999999E-2</v>
      </c>
      <c r="L1038">
        <f t="shared" si="278"/>
        <v>-0.18602592939814844</v>
      </c>
      <c r="M1038">
        <f t="shared" si="278"/>
        <v>0.43336249999999998</v>
      </c>
      <c r="N1038">
        <f t="shared" si="278"/>
        <v>-2.8232395768734906E-2</v>
      </c>
      <c r="O1038">
        <f t="shared" si="278"/>
        <v>-0.22579360719999997</v>
      </c>
      <c r="P1038">
        <f t="shared" si="278"/>
        <v>1.9385583341985538E-2</v>
      </c>
      <c r="Q1038">
        <f t="shared" si="278"/>
        <v>-4.408557E-4</v>
      </c>
      <c r="R1038">
        <f t="shared" si="278"/>
        <v>-3.3279119229491275E-3</v>
      </c>
      <c r="S1038">
        <f t="shared" si="278"/>
        <v>0.56405075999999998</v>
      </c>
      <c r="T1038">
        <f t="shared" si="278"/>
        <v>6.7254513899999993E-2</v>
      </c>
      <c r="U1038">
        <f t="shared" si="278"/>
        <v>-6.8229433999999992E-2</v>
      </c>
      <c r="V1038">
        <f t="shared" si="278"/>
        <v>0.1252892201498228</v>
      </c>
      <c r="W1038">
        <f t="shared" si="278"/>
        <v>-0.11051840699425537</v>
      </c>
      <c r="X1038">
        <f t="shared" si="278"/>
        <v>-5.1868696624635439E-2</v>
      </c>
      <c r="Y1038">
        <f t="shared" si="278"/>
        <v>-0.14084040599999997</v>
      </c>
      <c r="Z1038">
        <f t="shared" si="278"/>
        <v>-0.19961262999999999</v>
      </c>
      <c r="AA1038">
        <f t="shared" si="277"/>
        <v>-9.2513899999999996E-2</v>
      </c>
      <c r="AB1038">
        <f t="shared" si="277"/>
        <v>-0.1229</v>
      </c>
      <c r="AC1038">
        <f t="shared" si="277"/>
        <v>0.18769517342672304</v>
      </c>
      <c r="AD1038">
        <f t="shared" si="277"/>
        <v>-0.11111200854183588</v>
      </c>
      <c r="AE1038">
        <f t="shared" si="277"/>
        <v>-0.27940317999999997</v>
      </c>
      <c r="AF1038">
        <f t="shared" si="277"/>
        <v>-0.44017382388532061</v>
      </c>
      <c r="AG1038">
        <f t="shared" si="277"/>
        <v>1.0228330000000001E-2</v>
      </c>
      <c r="AH1038">
        <f t="shared" si="277"/>
        <v>1.2077372999999998E-3</v>
      </c>
      <c r="AI1038">
        <f t="shared" si="277"/>
        <v>9.6604814360653438E-4</v>
      </c>
      <c r="AJ1038">
        <f t="shared" si="277"/>
        <v>4.5235367326419348E-2</v>
      </c>
      <c r="AK1038">
        <f t="shared" si="277"/>
        <v>1.0218173095663753E-4</v>
      </c>
      <c r="AL1038">
        <f t="shared" si="277"/>
        <v>5.5074887835113558E-2</v>
      </c>
      <c r="AM1038">
        <f t="shared" si="277"/>
        <v>0.63970579999999999</v>
      </c>
      <c r="AN1038">
        <f t="shared" si="277"/>
        <v>5.7863635786235823E-4</v>
      </c>
      <c r="AO1038">
        <f t="shared" si="277"/>
        <v>-1.2619036951540926E-2</v>
      </c>
      <c r="AP1038">
        <f t="shared" si="274"/>
        <v>-1.1187549102409796E-2</v>
      </c>
      <c r="AQ1038">
        <f t="shared" si="273"/>
        <v>-3.9282818344442E-2</v>
      </c>
      <c r="AR1038">
        <f t="shared" si="273"/>
        <v>3.0243261577977045E-2</v>
      </c>
      <c r="AS1038">
        <f t="shared" si="273"/>
        <v>-0.20271756370192634</v>
      </c>
      <c r="AT1038">
        <f t="shared" si="273"/>
        <v>-7.1588970599999982E-2</v>
      </c>
      <c r="AU1038">
        <f t="shared" si="273"/>
        <v>0.65804578000000002</v>
      </c>
      <c r="AV1038">
        <f t="shared" si="273"/>
        <v>0.19660463825593347</v>
      </c>
      <c r="AW1038">
        <f t="shared" si="273"/>
        <v>-4.3483969999999997E-2</v>
      </c>
    </row>
    <row r="1039" spans="1:49" x14ac:dyDescent="0.25">
      <c r="A1039">
        <v>0.7</v>
      </c>
      <c r="B1039">
        <v>8.3000000000000007</v>
      </c>
      <c r="C1039">
        <v>22.5</v>
      </c>
      <c r="D1039">
        <v>1.2</v>
      </c>
      <c r="E1039">
        <f t="shared" si="281"/>
        <v>0.61525341070162998</v>
      </c>
      <c r="F1039" t="str">
        <f t="shared" si="282"/>
        <v/>
      </c>
      <c r="G1039">
        <f t="shared" si="279"/>
        <v>4940372.8294914365</v>
      </c>
      <c r="H1039">
        <f t="shared" si="280"/>
        <v>7488477.5385389905</v>
      </c>
      <c r="I1039">
        <f t="shared" si="283"/>
        <v>0.35141933041149714</v>
      </c>
      <c r="J1039">
        <f t="shared" si="284"/>
        <v>6.4177288101890745E-2</v>
      </c>
      <c r="K1039">
        <f t="shared" si="278"/>
        <v>5.3671799999999999E-2</v>
      </c>
      <c r="L1039">
        <f t="shared" si="278"/>
        <v>-0.18602592939814844</v>
      </c>
      <c r="M1039">
        <f t="shared" si="278"/>
        <v>0.52003499999999991</v>
      </c>
      <c r="N1039">
        <f t="shared" si="278"/>
        <v>-2.8232395768734906E-2</v>
      </c>
      <c r="O1039">
        <f t="shared" si="278"/>
        <v>-0.32514279436799992</v>
      </c>
      <c r="P1039">
        <f t="shared" si="278"/>
        <v>2.3262700010382647E-2</v>
      </c>
      <c r="Q1039">
        <f t="shared" si="278"/>
        <v>-1.3163880665087999E-3</v>
      </c>
      <c r="R1039">
        <f t="shared" si="278"/>
        <v>-3.9934943075389528E-3</v>
      </c>
      <c r="S1039">
        <f t="shared" si="278"/>
        <v>0.81223309439999991</v>
      </c>
      <c r="T1039">
        <f t="shared" si="278"/>
        <v>6.7254513899999993E-2</v>
      </c>
      <c r="U1039">
        <f t="shared" si="278"/>
        <v>-0.11790046195199999</v>
      </c>
      <c r="V1039">
        <f t="shared" si="278"/>
        <v>0.15034706417978735</v>
      </c>
      <c r="W1039">
        <f t="shared" si="278"/>
        <v>-0.13262208839310644</v>
      </c>
      <c r="X1039">
        <f t="shared" si="278"/>
        <v>-5.1868696624635439E-2</v>
      </c>
      <c r="Y1039">
        <f t="shared" si="278"/>
        <v>-0.14084040599999997</v>
      </c>
      <c r="Z1039">
        <f t="shared" si="278"/>
        <v>-0.28744218719999998</v>
      </c>
      <c r="AA1039">
        <f t="shared" si="277"/>
        <v>-9.2513899999999996E-2</v>
      </c>
      <c r="AB1039">
        <f t="shared" si="277"/>
        <v>-0.17697599999999999</v>
      </c>
      <c r="AC1039">
        <f t="shared" si="277"/>
        <v>0.22523420811206765</v>
      </c>
      <c r="AD1039">
        <f t="shared" si="277"/>
        <v>-0.11111200854183588</v>
      </c>
      <c r="AE1039">
        <f t="shared" si="277"/>
        <v>-0.40234057919999994</v>
      </c>
      <c r="AF1039">
        <f t="shared" si="277"/>
        <v>-0.52820858866238474</v>
      </c>
      <c r="AG1039">
        <f t="shared" si="277"/>
        <v>3.6649955672064E-2</v>
      </c>
      <c r="AH1039">
        <f t="shared" si="277"/>
        <v>1.4492847599999997E-3</v>
      </c>
      <c r="AI1039">
        <f t="shared" si="277"/>
        <v>2.4038369166990113E-3</v>
      </c>
      <c r="AJ1039">
        <f t="shared" si="277"/>
        <v>4.5235367326419348E-2</v>
      </c>
      <c r="AK1039">
        <f t="shared" si="277"/>
        <v>2.1188403731168357E-4</v>
      </c>
      <c r="AL1039">
        <f t="shared" si="277"/>
        <v>6.6089865402136266E-2</v>
      </c>
      <c r="AM1039">
        <f t="shared" si="277"/>
        <v>0.76764695999999999</v>
      </c>
      <c r="AN1039">
        <f t="shared" si="277"/>
        <v>2.0733586876743306E-3</v>
      </c>
      <c r="AO1039">
        <f t="shared" si="277"/>
        <v>-1.2619036951540926E-2</v>
      </c>
      <c r="AP1039">
        <f t="shared" si="274"/>
        <v>-1.1187549102409796E-2</v>
      </c>
      <c r="AQ1039">
        <f t="shared" si="273"/>
        <v>-5.6567258415996476E-2</v>
      </c>
      <c r="AR1039">
        <f t="shared" si="273"/>
        <v>3.6291913893572454E-2</v>
      </c>
      <c r="AS1039">
        <f t="shared" si="273"/>
        <v>-0.29191329173077391</v>
      </c>
      <c r="AT1039">
        <f t="shared" si="273"/>
        <v>-0.14844688943615997</v>
      </c>
      <c r="AU1039">
        <f t="shared" si="273"/>
        <v>1.13710310784</v>
      </c>
      <c r="AV1039">
        <f t="shared" si="273"/>
        <v>0.2831106790885442</v>
      </c>
      <c r="AW1039">
        <f t="shared" si="273"/>
        <v>-0.12984243867647999</v>
      </c>
    </row>
    <row r="1040" spans="1:49" x14ac:dyDescent="0.25">
      <c r="A1040">
        <v>0.7</v>
      </c>
      <c r="B1040">
        <v>8.3000000000000007</v>
      </c>
      <c r="C1040">
        <v>22.5</v>
      </c>
      <c r="D1040">
        <v>1.4</v>
      </c>
      <c r="E1040">
        <f t="shared" si="281"/>
        <v>0.61525341070162998</v>
      </c>
      <c r="F1040" t="str">
        <f t="shared" si="282"/>
        <v/>
      </c>
      <c r="G1040">
        <f t="shared" si="279"/>
        <v>6256362.7987737413</v>
      </c>
      <c r="H1040">
        <f t="shared" si="280"/>
        <v>10808725.762233576</v>
      </c>
      <c r="I1040">
        <f t="shared" si="283"/>
        <v>0.4450285234409716</v>
      </c>
      <c r="J1040">
        <f t="shared" si="284"/>
        <v>9.2632274542754328E-2</v>
      </c>
      <c r="K1040">
        <f t="shared" si="278"/>
        <v>5.3671799999999999E-2</v>
      </c>
      <c r="L1040">
        <f t="shared" si="278"/>
        <v>-0.18602592939814844</v>
      </c>
      <c r="M1040">
        <f t="shared" si="278"/>
        <v>0.60670749999999996</v>
      </c>
      <c r="N1040">
        <f t="shared" si="278"/>
        <v>-2.8232395768734906E-2</v>
      </c>
      <c r="O1040">
        <f t="shared" si="278"/>
        <v>-0.44255547011199986</v>
      </c>
      <c r="P1040">
        <f t="shared" si="278"/>
        <v>2.7139816678779752E-2</v>
      </c>
      <c r="Q1040">
        <f t="shared" si="278"/>
        <v>-3.3194388639551987E-3</v>
      </c>
      <c r="R1040">
        <f t="shared" si="278"/>
        <v>-4.6590766921287777E-3</v>
      </c>
      <c r="S1040">
        <f t="shared" si="278"/>
        <v>1.1055394895999999</v>
      </c>
      <c r="T1040">
        <f t="shared" si="278"/>
        <v>6.7254513899999993E-2</v>
      </c>
      <c r="U1040">
        <f t="shared" si="278"/>
        <v>-0.18722156689599992</v>
      </c>
      <c r="V1040">
        <f t="shared" si="278"/>
        <v>0.17540490820975191</v>
      </c>
      <c r="W1040">
        <f t="shared" si="278"/>
        <v>-0.15472576979195751</v>
      </c>
      <c r="X1040">
        <f t="shared" si="278"/>
        <v>-5.1868696624635439E-2</v>
      </c>
      <c r="Y1040">
        <f t="shared" si="278"/>
        <v>-0.14084040599999997</v>
      </c>
      <c r="Z1040">
        <f t="shared" si="278"/>
        <v>-0.39124075479999992</v>
      </c>
      <c r="AA1040">
        <f t="shared" si="277"/>
        <v>-9.2513899999999996E-2</v>
      </c>
      <c r="AB1040">
        <f t="shared" si="277"/>
        <v>-0.24088399999999996</v>
      </c>
      <c r="AC1040">
        <f t="shared" si="277"/>
        <v>0.26277324279741227</v>
      </c>
      <c r="AD1040">
        <f t="shared" si="277"/>
        <v>-0.11111200854183588</v>
      </c>
      <c r="AE1040">
        <f t="shared" si="277"/>
        <v>-0.54763023279999989</v>
      </c>
      <c r="AF1040">
        <f t="shared" si="277"/>
        <v>-0.61624335343944869</v>
      </c>
      <c r="AG1040">
        <f t="shared" si="277"/>
        <v>0.10782041053683195</v>
      </c>
      <c r="AH1040">
        <f t="shared" si="277"/>
        <v>1.6908322199999997E-3</v>
      </c>
      <c r="AI1040">
        <f t="shared" si="277"/>
        <v>5.1956387678704051E-3</v>
      </c>
      <c r="AJ1040">
        <f t="shared" si="277"/>
        <v>4.5235367326419348E-2</v>
      </c>
      <c r="AK1040">
        <f t="shared" si="277"/>
        <v>3.9254133764301863E-4</v>
      </c>
      <c r="AL1040">
        <f t="shared" si="277"/>
        <v>7.7104842969158968E-2</v>
      </c>
      <c r="AM1040">
        <f t="shared" si="277"/>
        <v>0.89558811999999988</v>
      </c>
      <c r="AN1040">
        <f t="shared" si="277"/>
        <v>6.0996086024069085E-3</v>
      </c>
      <c r="AO1040">
        <f t="shared" si="277"/>
        <v>-1.2619036951540926E-2</v>
      </c>
      <c r="AP1040">
        <f t="shared" si="274"/>
        <v>-1.1187549102409796E-2</v>
      </c>
      <c r="AQ1040">
        <f t="shared" si="273"/>
        <v>-7.6994323955106303E-2</v>
      </c>
      <c r="AR1040">
        <f t="shared" si="273"/>
        <v>4.234056620916786E-2</v>
      </c>
      <c r="AS1040">
        <f t="shared" si="273"/>
        <v>-0.39732642485577552</v>
      </c>
      <c r="AT1040">
        <f t="shared" si="273"/>
        <v>-0.27501618945695983</v>
      </c>
      <c r="AU1040">
        <f t="shared" si="273"/>
        <v>1.8056776203199996</v>
      </c>
      <c r="AV1040">
        <f t="shared" si="273"/>
        <v>0.3853450909816295</v>
      </c>
      <c r="AW1040">
        <f t="shared" si="273"/>
        <v>-0.32741411753791982</v>
      </c>
    </row>
    <row r="1041" spans="1:49" x14ac:dyDescent="0.25">
      <c r="A1041">
        <v>0.7</v>
      </c>
      <c r="B1041">
        <v>8.3000000000000007</v>
      </c>
      <c r="C1041">
        <v>22.5</v>
      </c>
      <c r="D1041">
        <v>1.6</v>
      </c>
      <c r="E1041">
        <f t="shared" si="281"/>
        <v>0.61525341070162998</v>
      </c>
      <c r="F1041" t="str">
        <f t="shared" si="282"/>
        <v/>
      </c>
      <c r="G1041">
        <f t="shared" si="279"/>
        <v>7376838.2212887853</v>
      </c>
      <c r="H1041">
        <f t="shared" si="280"/>
        <v>14320017.079607978</v>
      </c>
      <c r="I1041">
        <f t="shared" si="283"/>
        <v>0.52473034682811648</v>
      </c>
      <c r="J1041">
        <f t="shared" si="284"/>
        <v>0.12272452671618739</v>
      </c>
      <c r="K1041">
        <f t="shared" si="278"/>
        <v>5.3671799999999999E-2</v>
      </c>
      <c r="L1041">
        <f t="shared" si="278"/>
        <v>-0.18602592939814844</v>
      </c>
      <c r="M1041">
        <f t="shared" si="278"/>
        <v>0.69338</v>
      </c>
      <c r="N1041">
        <f t="shared" si="278"/>
        <v>-2.8232395768734906E-2</v>
      </c>
      <c r="O1041">
        <f t="shared" si="278"/>
        <v>-0.57803163443200001</v>
      </c>
      <c r="P1041">
        <f t="shared" si="278"/>
        <v>3.1016933347176864E-2</v>
      </c>
      <c r="Q1041">
        <f t="shared" si="278"/>
        <v>-7.3963313037312042E-3</v>
      </c>
      <c r="R1041">
        <f t="shared" si="278"/>
        <v>-5.3246590767186052E-3</v>
      </c>
      <c r="S1041">
        <f t="shared" si="278"/>
        <v>1.4439699456000001</v>
      </c>
      <c r="T1041">
        <f t="shared" si="278"/>
        <v>6.7254513899999993E-2</v>
      </c>
      <c r="U1041">
        <f t="shared" si="278"/>
        <v>-0.27946776166400006</v>
      </c>
      <c r="V1041">
        <f t="shared" si="278"/>
        <v>0.20046275223971649</v>
      </c>
      <c r="W1041">
        <f t="shared" si="278"/>
        <v>-0.17682945119080859</v>
      </c>
      <c r="X1041">
        <f t="shared" si="278"/>
        <v>-5.1868696624635439E-2</v>
      </c>
      <c r="Y1041">
        <f t="shared" si="278"/>
        <v>-0.14084040599999997</v>
      </c>
      <c r="Z1041">
        <f t="shared" si="278"/>
        <v>-0.51100833280000002</v>
      </c>
      <c r="AA1041">
        <f t="shared" si="277"/>
        <v>-9.2513899999999996E-2</v>
      </c>
      <c r="AB1041">
        <f t="shared" si="277"/>
        <v>-0.31462400000000007</v>
      </c>
      <c r="AC1041">
        <f t="shared" si="277"/>
        <v>0.30031227748275691</v>
      </c>
      <c r="AD1041">
        <f t="shared" si="277"/>
        <v>-0.11111200854183588</v>
      </c>
      <c r="AE1041">
        <f t="shared" si="277"/>
        <v>-0.71527214080000012</v>
      </c>
      <c r="AF1041">
        <f t="shared" si="277"/>
        <v>-0.70427811821651298</v>
      </c>
      <c r="AG1041">
        <f t="shared" si="277"/>
        <v>0.27456464276684822</v>
      </c>
      <c r="AH1041">
        <f t="shared" si="277"/>
        <v>1.9323796799999998E-3</v>
      </c>
      <c r="AI1041">
        <f t="shared" si="277"/>
        <v>1.0129748982303659E-2</v>
      </c>
      <c r="AJ1041">
        <f t="shared" si="277"/>
        <v>4.5235367326419348E-2</v>
      </c>
      <c r="AK1041">
        <f t="shared" si="277"/>
        <v>6.6965819199741997E-4</v>
      </c>
      <c r="AL1041">
        <f t="shared" si="277"/>
        <v>8.8119820536181698E-2</v>
      </c>
      <c r="AM1041">
        <f t="shared" si="277"/>
        <v>1.02352928</v>
      </c>
      <c r="AN1041">
        <f t="shared" si="277"/>
        <v>1.5532651458096142E-2</v>
      </c>
      <c r="AO1041">
        <f t="shared" si="277"/>
        <v>-1.2619036951540926E-2</v>
      </c>
      <c r="AP1041">
        <f t="shared" si="274"/>
        <v>-1.1187549102409796E-2</v>
      </c>
      <c r="AQ1041">
        <f t="shared" si="273"/>
        <v>-0.10056401496177153</v>
      </c>
      <c r="AR1041">
        <f t="shared" si="273"/>
        <v>4.8389218524763272E-2</v>
      </c>
      <c r="AS1041">
        <f t="shared" si="273"/>
        <v>-0.51895696307693151</v>
      </c>
      <c r="AT1041">
        <f t="shared" si="273"/>
        <v>-0.46916547772416012</v>
      </c>
      <c r="AU1041">
        <f t="shared" si="273"/>
        <v>2.6953555148800006</v>
      </c>
      <c r="AV1041">
        <f t="shared" si="273"/>
        <v>0.50330787393518983</v>
      </c>
      <c r="AW1041">
        <f t="shared" si="273"/>
        <v>-0.72953995722752041</v>
      </c>
    </row>
    <row r="1042" spans="1:49" x14ac:dyDescent="0.25">
      <c r="A1042">
        <v>0.7</v>
      </c>
      <c r="B1042">
        <v>8.3000000000000007</v>
      </c>
      <c r="C1042">
        <v>23</v>
      </c>
      <c r="D1042">
        <v>0.4</v>
      </c>
      <c r="E1042">
        <f t="shared" si="281"/>
        <v>0.62892570871722175</v>
      </c>
      <c r="F1042" t="str">
        <f t="shared" si="282"/>
        <v/>
      </c>
      <c r="G1042">
        <f t="shared" si="279"/>
        <v>-1261681.4439194971</v>
      </c>
      <c r="H1042">
        <f t="shared" si="280"/>
        <v>-352655.35454646568</v>
      </c>
      <c r="I1042">
        <f t="shared" si="283"/>
        <v>-8.9746110975280818E-2</v>
      </c>
      <c r="J1042">
        <f t="shared" si="284"/>
        <v>-3.0223051578810727E-3</v>
      </c>
      <c r="K1042">
        <f t="shared" si="278"/>
        <v>5.3671799999999999E-2</v>
      </c>
      <c r="L1042">
        <f t="shared" si="278"/>
        <v>-0.19015983894032951</v>
      </c>
      <c r="M1042">
        <f t="shared" si="278"/>
        <v>0.173345</v>
      </c>
      <c r="N1042">
        <f t="shared" si="278"/>
        <v>-2.9501110837848423E-2</v>
      </c>
      <c r="O1042">
        <f t="shared" si="278"/>
        <v>-3.6126977152E-2</v>
      </c>
      <c r="P1042">
        <f t="shared" si="278"/>
        <v>8.2827550734727202E-3</v>
      </c>
      <c r="Q1042">
        <f t="shared" si="278"/>
        <v>-1.805744947200001E-6</v>
      </c>
      <c r="R1042">
        <f t="shared" si="278"/>
        <v>-1.4534934754463142E-3</v>
      </c>
      <c r="S1042">
        <f t="shared" si="278"/>
        <v>9.0248121600000009E-2</v>
      </c>
      <c r="T1042">
        <f t="shared" si="278"/>
        <v>6.7254513899999993E-2</v>
      </c>
      <c r="U1042">
        <f t="shared" si="278"/>
        <v>-4.3666837760000009E-3</v>
      </c>
      <c r="V1042">
        <f t="shared" si="278"/>
        <v>5.122937001681644E-2</v>
      </c>
      <c r="W1042">
        <f t="shared" si="278"/>
        <v>-4.5189748637651087E-2</v>
      </c>
      <c r="X1042">
        <f t="shared" si="278"/>
        <v>-5.4199586201347447E-2</v>
      </c>
      <c r="Y1042">
        <f t="shared" si="278"/>
        <v>-0.14084040599999997</v>
      </c>
      <c r="Z1042">
        <f t="shared" ref="Z1042:AO1057" si="285">Z$4*$A1042^Z$1*$D1042^Z$2*$E1042^Z$3</f>
        <v>-3.1938020800000001E-2</v>
      </c>
      <c r="AA1042">
        <f t="shared" si="285"/>
        <v>-9.2513899999999996E-2</v>
      </c>
      <c r="AB1042">
        <f t="shared" si="285"/>
        <v>-1.9664000000000004E-2</v>
      </c>
      <c r="AC1042">
        <f t="shared" si="285"/>
        <v>7.6746470912260098E-2</v>
      </c>
      <c r="AD1042">
        <f t="shared" si="285"/>
        <v>-0.11610519016025911</v>
      </c>
      <c r="AE1042">
        <f t="shared" si="285"/>
        <v>-4.4704508800000008E-2</v>
      </c>
      <c r="AF1042">
        <f t="shared" si="285"/>
        <v>-0.1799821857664422</v>
      </c>
      <c r="AG1042">
        <f t="shared" si="285"/>
        <v>1.6758095872000014E-5</v>
      </c>
      <c r="AH1042">
        <f t="shared" si="285"/>
        <v>4.8309491999999995E-4</v>
      </c>
      <c r="AI1042">
        <f t="shared" si="285"/>
        <v>1.0336877337265887E-5</v>
      </c>
      <c r="AJ1042">
        <f t="shared" si="285"/>
        <v>4.6240597711450886E-2</v>
      </c>
      <c r="AK1042">
        <f t="shared" si="285"/>
        <v>2.8562386542714517E-6</v>
      </c>
      <c r="AL1042">
        <f t="shared" si="285"/>
        <v>2.3019943241303759E-2</v>
      </c>
      <c r="AM1042">
        <f t="shared" si="285"/>
        <v>0.25588232</v>
      </c>
      <c r="AN1042">
        <f t="shared" si="285"/>
        <v>9.6910531558217027E-7</v>
      </c>
      <c r="AO1042">
        <f t="shared" si="285"/>
        <v>-1.2899459994908501E-2</v>
      </c>
      <c r="AP1042">
        <f t="shared" si="274"/>
        <v>-1.221564001923593E-2</v>
      </c>
      <c r="AQ1042">
        <f t="shared" si="273"/>
        <v>-6.5676992487379172E-3</v>
      </c>
      <c r="AR1042">
        <f t="shared" si="273"/>
        <v>1.2921846294448166E-2</v>
      </c>
      <c r="AS1042">
        <f t="shared" si="273"/>
        <v>-3.3155583752137292E-2</v>
      </c>
      <c r="AT1042">
        <f t="shared" si="273"/>
        <v>-1.8326776473600005E-3</v>
      </c>
      <c r="AU1042">
        <f t="shared" si="273"/>
        <v>4.2114929920000009E-2</v>
      </c>
      <c r="AV1042">
        <f t="shared" si="273"/>
        <v>3.2155780834748238E-2</v>
      </c>
      <c r="AW1042">
        <f t="shared" si="273"/>
        <v>-1.781103411200001E-4</v>
      </c>
    </row>
    <row r="1043" spans="1:49" x14ac:dyDescent="0.25">
      <c r="A1043">
        <v>0.7</v>
      </c>
      <c r="B1043">
        <v>8.3000000000000007</v>
      </c>
      <c r="C1043">
        <v>23</v>
      </c>
      <c r="D1043">
        <v>0.6</v>
      </c>
      <c r="E1043">
        <f t="shared" si="281"/>
        <v>0.62892570871722175</v>
      </c>
      <c r="F1043" t="str">
        <f t="shared" si="282"/>
        <v/>
      </c>
      <c r="G1043">
        <f t="shared" si="279"/>
        <v>291009.04330953921</v>
      </c>
      <c r="H1043">
        <f t="shared" si="280"/>
        <v>764102.35217085539</v>
      </c>
      <c r="I1043">
        <f t="shared" si="283"/>
        <v>2.070009828672302E-2</v>
      </c>
      <c r="J1043">
        <f t="shared" si="284"/>
        <v>6.5484628273544555E-3</v>
      </c>
      <c r="K1043">
        <f t="shared" ref="K1043:Z1058" si="286">K$4*$A1043^K$1*$D1043^K$2*$E1043^K$3</f>
        <v>5.3671799999999999E-2</v>
      </c>
      <c r="L1043">
        <f t="shared" si="286"/>
        <v>-0.19015983894032951</v>
      </c>
      <c r="M1043">
        <f t="shared" si="286"/>
        <v>0.26001749999999996</v>
      </c>
      <c r="N1043">
        <f t="shared" si="286"/>
        <v>-2.9501110837848423E-2</v>
      </c>
      <c r="O1043">
        <f t="shared" si="286"/>
        <v>-8.128569859199998E-2</v>
      </c>
      <c r="P1043">
        <f t="shared" si="286"/>
        <v>1.242413261020908E-2</v>
      </c>
      <c r="Q1043">
        <f t="shared" si="286"/>
        <v>-2.0568563539199999E-5</v>
      </c>
      <c r="R1043">
        <f t="shared" si="286"/>
        <v>-2.1802402131694712E-3</v>
      </c>
      <c r="S1043">
        <f t="shared" si="286"/>
        <v>0.20305827359999998</v>
      </c>
      <c r="T1043">
        <f t="shared" si="286"/>
        <v>6.7254513899999993E-2</v>
      </c>
      <c r="U1043">
        <f t="shared" si="286"/>
        <v>-1.4737557743999999E-2</v>
      </c>
      <c r="V1043">
        <f t="shared" si="286"/>
        <v>7.684405502522465E-2</v>
      </c>
      <c r="W1043">
        <f t="shared" si="286"/>
        <v>-6.7784622956476623E-2</v>
      </c>
      <c r="X1043">
        <f t="shared" si="286"/>
        <v>-5.4199586201347447E-2</v>
      </c>
      <c r="Y1043">
        <f t="shared" si="286"/>
        <v>-0.14084040599999997</v>
      </c>
      <c r="Z1043">
        <f t="shared" si="286"/>
        <v>-7.1860546799999994E-2</v>
      </c>
      <c r="AA1043">
        <f t="shared" si="285"/>
        <v>-9.2513899999999996E-2</v>
      </c>
      <c r="AB1043">
        <f t="shared" si="285"/>
        <v>-4.4243999999999999E-2</v>
      </c>
      <c r="AC1043">
        <f t="shared" si="285"/>
        <v>0.11511970636839013</v>
      </c>
      <c r="AD1043">
        <f t="shared" si="285"/>
        <v>-0.11610519016025911</v>
      </c>
      <c r="AE1043">
        <f t="shared" si="285"/>
        <v>-0.10058514479999998</v>
      </c>
      <c r="AF1043">
        <f t="shared" si="285"/>
        <v>-0.26997327864966331</v>
      </c>
      <c r="AG1043">
        <f t="shared" si="285"/>
        <v>2.86327778688E-4</v>
      </c>
      <c r="AH1043">
        <f t="shared" si="285"/>
        <v>7.2464237999999984E-4</v>
      </c>
      <c r="AI1043">
        <f t="shared" si="285"/>
        <v>7.8495662279862773E-5</v>
      </c>
      <c r="AJ1043">
        <f t="shared" si="285"/>
        <v>4.6240597711450886E-2</v>
      </c>
      <c r="AK1043">
        <f t="shared" si="285"/>
        <v>1.4459708187249218E-5</v>
      </c>
      <c r="AL1043">
        <f t="shared" si="285"/>
        <v>3.4529914861955634E-2</v>
      </c>
      <c r="AM1043">
        <f t="shared" si="285"/>
        <v>0.38382347999999999</v>
      </c>
      <c r="AN1043">
        <f t="shared" si="285"/>
        <v>1.6558072852954724E-5</v>
      </c>
      <c r="AO1043">
        <f t="shared" si="285"/>
        <v>-1.2899459994908501E-2</v>
      </c>
      <c r="AP1043">
        <f t="shared" si="274"/>
        <v>-1.221564001923593E-2</v>
      </c>
      <c r="AQ1043">
        <f t="shared" si="273"/>
        <v>-1.4777323309660313E-2</v>
      </c>
      <c r="AR1043">
        <f t="shared" si="273"/>
        <v>1.9382769441672248E-2</v>
      </c>
      <c r="AS1043">
        <f t="shared" si="273"/>
        <v>-7.4600063442308892E-2</v>
      </c>
      <c r="AT1043">
        <f t="shared" si="273"/>
        <v>-9.277930589759998E-3</v>
      </c>
      <c r="AU1043">
        <f t="shared" si="273"/>
        <v>0.14213788848</v>
      </c>
      <c r="AV1043">
        <f t="shared" ref="AV1043:AW1043" si="287">AV$4*$A1043^AV$1*$D1043^AV$2*$E1043^AV$3</f>
        <v>7.2350506878183521E-2</v>
      </c>
      <c r="AW1043">
        <f t="shared" si="287"/>
        <v>-2.0287881043199998E-3</v>
      </c>
    </row>
    <row r="1044" spans="1:49" x14ac:dyDescent="0.25">
      <c r="A1044">
        <v>0.7</v>
      </c>
      <c r="B1044">
        <v>8.3000000000000007</v>
      </c>
      <c r="C1044">
        <v>23</v>
      </c>
      <c r="D1044">
        <v>0.8</v>
      </c>
      <c r="E1044">
        <f t="shared" si="281"/>
        <v>0.62892570871722175</v>
      </c>
      <c r="F1044">
        <f t="shared" si="282"/>
        <v>0.81992802515033536</v>
      </c>
      <c r="G1044">
        <f t="shared" si="279"/>
        <v>1860432.9917080719</v>
      </c>
      <c r="H1044">
        <f t="shared" si="280"/>
        <v>2354086.16310893</v>
      </c>
      <c r="I1044">
        <f t="shared" si="283"/>
        <v>0.13233659458223737</v>
      </c>
      <c r="J1044">
        <f t="shared" si="284"/>
        <v>2.0174843969151039E-2</v>
      </c>
      <c r="K1044">
        <f t="shared" si="286"/>
        <v>5.3671799999999999E-2</v>
      </c>
      <c r="L1044">
        <f t="shared" si="286"/>
        <v>-0.19015983894032951</v>
      </c>
      <c r="M1044">
        <f t="shared" si="286"/>
        <v>0.34669</v>
      </c>
      <c r="N1044">
        <f t="shared" si="286"/>
        <v>-2.9501110837848423E-2</v>
      </c>
      <c r="O1044">
        <f t="shared" si="286"/>
        <v>-0.144507908608</v>
      </c>
      <c r="P1044">
        <f t="shared" si="286"/>
        <v>1.656551014694544E-2</v>
      </c>
      <c r="Q1044">
        <f t="shared" si="286"/>
        <v>-1.1556767662080007E-4</v>
      </c>
      <c r="R1044">
        <f t="shared" si="286"/>
        <v>-2.9069869508926284E-3</v>
      </c>
      <c r="S1044">
        <f t="shared" si="286"/>
        <v>0.36099248640000003</v>
      </c>
      <c r="T1044">
        <f t="shared" si="286"/>
        <v>6.7254513899999993E-2</v>
      </c>
      <c r="U1044">
        <f t="shared" si="286"/>
        <v>-3.4933470208000007E-2</v>
      </c>
      <c r="V1044">
        <f t="shared" si="286"/>
        <v>0.10245874003363288</v>
      </c>
      <c r="W1044">
        <f t="shared" si="286"/>
        <v>-9.0379497275302173E-2</v>
      </c>
      <c r="X1044">
        <f t="shared" si="286"/>
        <v>-5.4199586201347447E-2</v>
      </c>
      <c r="Y1044">
        <f t="shared" si="286"/>
        <v>-0.14084040599999997</v>
      </c>
      <c r="Z1044">
        <f t="shared" si="286"/>
        <v>-0.12775208320000001</v>
      </c>
      <c r="AA1044">
        <f t="shared" si="285"/>
        <v>-9.2513899999999996E-2</v>
      </c>
      <c r="AB1044">
        <f t="shared" si="285"/>
        <v>-7.8656000000000018E-2</v>
      </c>
      <c r="AC1044">
        <f t="shared" si="285"/>
        <v>0.1534929418245202</v>
      </c>
      <c r="AD1044">
        <f t="shared" si="285"/>
        <v>-0.11610519016025911</v>
      </c>
      <c r="AE1044">
        <f t="shared" si="285"/>
        <v>-0.17881803520000003</v>
      </c>
      <c r="AF1044">
        <f t="shared" si="285"/>
        <v>-0.35996437153288441</v>
      </c>
      <c r="AG1044">
        <f t="shared" si="285"/>
        <v>2.1450362716160017E-3</v>
      </c>
      <c r="AH1044">
        <f t="shared" si="285"/>
        <v>9.661898399999999E-4</v>
      </c>
      <c r="AI1044">
        <f t="shared" si="285"/>
        <v>3.3078007479250837E-4</v>
      </c>
      <c r="AJ1044">
        <f t="shared" si="285"/>
        <v>4.6240597711450886E-2</v>
      </c>
      <c r="AK1044">
        <f t="shared" si="285"/>
        <v>4.5699818468343227E-5</v>
      </c>
      <c r="AL1044">
        <f t="shared" si="285"/>
        <v>4.6039886482607519E-2</v>
      </c>
      <c r="AM1044">
        <f t="shared" si="285"/>
        <v>0.51176463999999999</v>
      </c>
      <c r="AN1044">
        <f t="shared" si="285"/>
        <v>1.2404548039451779E-4</v>
      </c>
      <c r="AO1044">
        <f t="shared" si="285"/>
        <v>-1.2899459994908501E-2</v>
      </c>
      <c r="AP1044">
        <f t="shared" si="274"/>
        <v>-1.221564001923593E-2</v>
      </c>
      <c r="AQ1044">
        <f t="shared" ref="AQ1044:AW1072" si="288">AQ$4*$A1044^AQ$1*$D1044^AQ$2*$E1044^AQ$3</f>
        <v>-2.6270796994951669E-2</v>
      </c>
      <c r="AR1044">
        <f t="shared" si="288"/>
        <v>2.5843692588896332E-2</v>
      </c>
      <c r="AS1044">
        <f t="shared" si="288"/>
        <v>-0.13262233500854917</v>
      </c>
      <c r="AT1044">
        <f t="shared" si="288"/>
        <v>-2.9322842357760007E-2</v>
      </c>
      <c r="AU1044">
        <f t="shared" si="288"/>
        <v>0.33691943936000007</v>
      </c>
      <c r="AV1044">
        <f t="shared" si="288"/>
        <v>0.12862312333899295</v>
      </c>
      <c r="AW1044">
        <f t="shared" si="288"/>
        <v>-1.1399061831680006E-2</v>
      </c>
    </row>
    <row r="1045" spans="1:49" x14ac:dyDescent="0.25">
      <c r="A1045">
        <v>0.7</v>
      </c>
      <c r="B1045">
        <v>8.3000000000000007</v>
      </c>
      <c r="C1045">
        <v>23</v>
      </c>
      <c r="D1045">
        <v>1</v>
      </c>
      <c r="E1045">
        <f t="shared" si="281"/>
        <v>0.62892570871722175</v>
      </c>
      <c r="F1045" t="str">
        <f t="shared" si="282"/>
        <v/>
      </c>
      <c r="G1045">
        <f t="shared" si="279"/>
        <v>3398383.4294255134</v>
      </c>
      <c r="H1045">
        <f t="shared" si="280"/>
        <v>4556504.7673761556</v>
      </c>
      <c r="I1045">
        <f t="shared" si="283"/>
        <v>0.24173431246345403</v>
      </c>
      <c r="J1045">
        <f t="shared" si="284"/>
        <v>3.9049875984617087E-2</v>
      </c>
      <c r="K1045">
        <f t="shared" si="286"/>
        <v>5.3671799999999999E-2</v>
      </c>
      <c r="L1045">
        <f t="shared" si="286"/>
        <v>-0.19015983894032951</v>
      </c>
      <c r="M1045">
        <f t="shared" si="286"/>
        <v>0.43336249999999998</v>
      </c>
      <c r="N1045">
        <f t="shared" si="286"/>
        <v>-2.9501110837848423E-2</v>
      </c>
      <c r="O1045">
        <f t="shared" si="286"/>
        <v>-0.22579360719999997</v>
      </c>
      <c r="P1045">
        <f t="shared" si="286"/>
        <v>2.0706887683681802E-2</v>
      </c>
      <c r="Q1045">
        <f t="shared" si="286"/>
        <v>-4.408557E-4</v>
      </c>
      <c r="R1045">
        <f t="shared" si="286"/>
        <v>-3.6337336886157852E-3</v>
      </c>
      <c r="S1045">
        <f t="shared" si="286"/>
        <v>0.56405075999999998</v>
      </c>
      <c r="T1045">
        <f t="shared" si="286"/>
        <v>6.7254513899999993E-2</v>
      </c>
      <c r="U1045">
        <f t="shared" si="286"/>
        <v>-6.8229433999999992E-2</v>
      </c>
      <c r="V1045">
        <f t="shared" si="286"/>
        <v>0.12807342504204108</v>
      </c>
      <c r="W1045">
        <f t="shared" si="286"/>
        <v>-0.11297437159412771</v>
      </c>
      <c r="X1045">
        <f t="shared" si="286"/>
        <v>-5.4199586201347447E-2</v>
      </c>
      <c r="Y1045">
        <f t="shared" si="286"/>
        <v>-0.14084040599999997</v>
      </c>
      <c r="Z1045">
        <f t="shared" si="286"/>
        <v>-0.19961262999999999</v>
      </c>
      <c r="AA1045">
        <f t="shared" si="285"/>
        <v>-9.2513899999999996E-2</v>
      </c>
      <c r="AB1045">
        <f t="shared" si="285"/>
        <v>-0.1229</v>
      </c>
      <c r="AC1045">
        <f t="shared" si="285"/>
        <v>0.19186617728065022</v>
      </c>
      <c r="AD1045">
        <f t="shared" si="285"/>
        <v>-0.11610519016025911</v>
      </c>
      <c r="AE1045">
        <f t="shared" si="285"/>
        <v>-0.27940317999999997</v>
      </c>
      <c r="AF1045">
        <f t="shared" si="285"/>
        <v>-0.44995546441610551</v>
      </c>
      <c r="AG1045">
        <f t="shared" si="285"/>
        <v>1.0228330000000001E-2</v>
      </c>
      <c r="AH1045">
        <f t="shared" si="285"/>
        <v>1.2077372999999998E-3</v>
      </c>
      <c r="AI1045">
        <f t="shared" si="285"/>
        <v>1.009460677467371E-3</v>
      </c>
      <c r="AJ1045">
        <f t="shared" si="285"/>
        <v>4.6240597711450886E-2</v>
      </c>
      <c r="AK1045">
        <f t="shared" si="285"/>
        <v>1.1157182243247854E-4</v>
      </c>
      <c r="AL1045">
        <f t="shared" si="285"/>
        <v>5.7549858103259389E-2</v>
      </c>
      <c r="AM1045">
        <f t="shared" si="285"/>
        <v>0.63970579999999999</v>
      </c>
      <c r="AN1045">
        <f t="shared" si="285"/>
        <v>5.9149494359263277E-4</v>
      </c>
      <c r="AO1045">
        <f t="shared" si="285"/>
        <v>-1.2899459994908501E-2</v>
      </c>
      <c r="AP1045">
        <f t="shared" si="274"/>
        <v>-1.221564001923593E-2</v>
      </c>
      <c r="AQ1045">
        <f t="shared" si="288"/>
        <v>-4.1048120304611982E-2</v>
      </c>
      <c r="AR1045">
        <f t="shared" si="288"/>
        <v>3.2304615736120416E-2</v>
      </c>
      <c r="AS1045">
        <f t="shared" si="288"/>
        <v>-0.20722239845085802</v>
      </c>
      <c r="AT1045">
        <f t="shared" si="288"/>
        <v>-7.1588970599999982E-2</v>
      </c>
      <c r="AU1045">
        <f t="shared" si="288"/>
        <v>0.65804578000000002</v>
      </c>
      <c r="AV1045">
        <f t="shared" si="288"/>
        <v>0.20097363021717643</v>
      </c>
      <c r="AW1045">
        <f t="shared" si="288"/>
        <v>-4.3483969999999997E-2</v>
      </c>
    </row>
    <row r="1046" spans="1:49" x14ac:dyDescent="0.25">
      <c r="A1046">
        <v>0.7</v>
      </c>
      <c r="B1046">
        <v>8.3000000000000007</v>
      </c>
      <c r="C1046">
        <v>23</v>
      </c>
      <c r="D1046">
        <v>1.2</v>
      </c>
      <c r="E1046">
        <f t="shared" si="281"/>
        <v>0.62892570871722175</v>
      </c>
      <c r="F1046" t="str">
        <f t="shared" si="282"/>
        <v/>
      </c>
      <c r="G1046">
        <f t="shared" si="279"/>
        <v>4854321.0662137643</v>
      </c>
      <c r="H1046">
        <f t="shared" si="280"/>
        <v>7381714.7558162222</v>
      </c>
      <c r="I1046">
        <f t="shared" si="283"/>
        <v>0.34529828366554111</v>
      </c>
      <c r="J1046">
        <f t="shared" si="284"/>
        <v>6.3262316289516798E-2</v>
      </c>
      <c r="K1046">
        <f t="shared" si="286"/>
        <v>5.3671799999999999E-2</v>
      </c>
      <c r="L1046">
        <f t="shared" si="286"/>
        <v>-0.19015983894032951</v>
      </c>
      <c r="M1046">
        <f t="shared" si="286"/>
        <v>0.52003499999999991</v>
      </c>
      <c r="N1046">
        <f t="shared" si="286"/>
        <v>-2.9501110837848423E-2</v>
      </c>
      <c r="O1046">
        <f t="shared" si="286"/>
        <v>-0.32514279436799992</v>
      </c>
      <c r="P1046">
        <f t="shared" si="286"/>
        <v>2.4848265220418161E-2</v>
      </c>
      <c r="Q1046">
        <f t="shared" si="286"/>
        <v>-1.3163880665087999E-3</v>
      </c>
      <c r="R1046">
        <f t="shared" si="286"/>
        <v>-4.3604804263389424E-3</v>
      </c>
      <c r="S1046">
        <f t="shared" si="286"/>
        <v>0.81223309439999991</v>
      </c>
      <c r="T1046">
        <f t="shared" si="286"/>
        <v>6.7254513899999993E-2</v>
      </c>
      <c r="U1046">
        <f t="shared" si="286"/>
        <v>-0.11790046195199999</v>
      </c>
      <c r="V1046">
        <f t="shared" si="286"/>
        <v>0.1536881100504493</v>
      </c>
      <c r="W1046">
        <f t="shared" si="286"/>
        <v>-0.13556924591295325</v>
      </c>
      <c r="X1046">
        <f t="shared" si="286"/>
        <v>-5.4199586201347447E-2</v>
      </c>
      <c r="Y1046">
        <f t="shared" si="286"/>
        <v>-0.14084040599999997</v>
      </c>
      <c r="Z1046">
        <f t="shared" si="286"/>
        <v>-0.28744218719999998</v>
      </c>
      <c r="AA1046">
        <f t="shared" si="285"/>
        <v>-9.2513899999999996E-2</v>
      </c>
      <c r="AB1046">
        <f t="shared" si="285"/>
        <v>-0.17697599999999999</v>
      </c>
      <c r="AC1046">
        <f t="shared" si="285"/>
        <v>0.23023941273678025</v>
      </c>
      <c r="AD1046">
        <f t="shared" si="285"/>
        <v>-0.11610519016025911</v>
      </c>
      <c r="AE1046">
        <f t="shared" si="285"/>
        <v>-0.40234057919999994</v>
      </c>
      <c r="AF1046">
        <f t="shared" si="285"/>
        <v>-0.53994655729932661</v>
      </c>
      <c r="AG1046">
        <f t="shared" si="285"/>
        <v>3.6649955672064E-2</v>
      </c>
      <c r="AH1046">
        <f t="shared" si="285"/>
        <v>1.4492847599999997E-3</v>
      </c>
      <c r="AI1046">
        <f t="shared" si="285"/>
        <v>2.5118611929556087E-3</v>
      </c>
      <c r="AJ1046">
        <f t="shared" si="285"/>
        <v>4.6240597711450886E-2</v>
      </c>
      <c r="AK1046">
        <f t="shared" si="285"/>
        <v>2.3135533099598749E-4</v>
      </c>
      <c r="AL1046">
        <f t="shared" si="285"/>
        <v>6.9059829723911267E-2</v>
      </c>
      <c r="AM1046">
        <f t="shared" si="285"/>
        <v>0.76764695999999999</v>
      </c>
      <c r="AN1046">
        <f t="shared" si="285"/>
        <v>2.1194333251782047E-3</v>
      </c>
      <c r="AO1046">
        <f t="shared" si="285"/>
        <v>-1.2899459994908501E-2</v>
      </c>
      <c r="AP1046">
        <f t="shared" si="274"/>
        <v>-1.221564001923593E-2</v>
      </c>
      <c r="AQ1046">
        <f t="shared" si="288"/>
        <v>-5.9109293238641253E-2</v>
      </c>
      <c r="AR1046">
        <f t="shared" si="288"/>
        <v>3.8765538883344497E-2</v>
      </c>
      <c r="AS1046">
        <f t="shared" si="288"/>
        <v>-0.29840025376923557</v>
      </c>
      <c r="AT1046">
        <f t="shared" si="288"/>
        <v>-0.14844688943615997</v>
      </c>
      <c r="AU1046">
        <f t="shared" si="288"/>
        <v>1.13710310784</v>
      </c>
      <c r="AV1046">
        <f t="shared" si="288"/>
        <v>0.28940202751273408</v>
      </c>
      <c r="AW1046">
        <f t="shared" si="288"/>
        <v>-0.12984243867647999</v>
      </c>
    </row>
    <row r="1047" spans="1:49" x14ac:dyDescent="0.25">
      <c r="A1047">
        <v>0.7</v>
      </c>
      <c r="B1047">
        <v>8.3000000000000007</v>
      </c>
      <c r="C1047">
        <v>23</v>
      </c>
      <c r="D1047">
        <v>1.4</v>
      </c>
      <c r="E1047">
        <f t="shared" si="281"/>
        <v>0.62892570871722175</v>
      </c>
      <c r="F1047" t="str">
        <f t="shared" si="282"/>
        <v/>
      </c>
      <c r="G1047">
        <f t="shared" si="279"/>
        <v>6174089.1383918412</v>
      </c>
      <c r="H1047">
        <f t="shared" si="280"/>
        <v>10690622.146563046</v>
      </c>
      <c r="I1047">
        <f t="shared" si="283"/>
        <v>0.43917622126869066</v>
      </c>
      <c r="J1047">
        <f t="shared" si="284"/>
        <v>9.1620110223671461E-2</v>
      </c>
      <c r="K1047">
        <f t="shared" si="286"/>
        <v>5.3671799999999999E-2</v>
      </c>
      <c r="L1047">
        <f t="shared" si="286"/>
        <v>-0.19015983894032951</v>
      </c>
      <c r="M1047">
        <f t="shared" si="286"/>
        <v>0.60670749999999996</v>
      </c>
      <c r="N1047">
        <f t="shared" si="286"/>
        <v>-2.9501110837848423E-2</v>
      </c>
      <c r="O1047">
        <f t="shared" si="286"/>
        <v>-0.44255547011199986</v>
      </c>
      <c r="P1047">
        <f t="shared" si="286"/>
        <v>2.8989642757154519E-2</v>
      </c>
      <c r="Q1047">
        <f t="shared" si="286"/>
        <v>-3.3194388639551987E-3</v>
      </c>
      <c r="R1047">
        <f t="shared" si="286"/>
        <v>-5.0872271640620987E-3</v>
      </c>
      <c r="S1047">
        <f t="shared" si="286"/>
        <v>1.1055394895999999</v>
      </c>
      <c r="T1047">
        <f t="shared" si="286"/>
        <v>6.7254513899999993E-2</v>
      </c>
      <c r="U1047">
        <f t="shared" si="286"/>
        <v>-0.18722156689599992</v>
      </c>
      <c r="V1047">
        <f t="shared" si="286"/>
        <v>0.17930279505885752</v>
      </c>
      <c r="W1047">
        <f t="shared" si="286"/>
        <v>-0.15816412023177881</v>
      </c>
      <c r="X1047">
        <f t="shared" si="286"/>
        <v>-5.4199586201347447E-2</v>
      </c>
      <c r="Y1047">
        <f t="shared" si="286"/>
        <v>-0.14084040599999997</v>
      </c>
      <c r="Z1047">
        <f t="shared" si="286"/>
        <v>-0.39124075479999992</v>
      </c>
      <c r="AA1047">
        <f t="shared" si="285"/>
        <v>-9.2513899999999996E-2</v>
      </c>
      <c r="AB1047">
        <f t="shared" si="285"/>
        <v>-0.24088399999999996</v>
      </c>
      <c r="AC1047">
        <f t="shared" si="285"/>
        <v>0.26861264819291031</v>
      </c>
      <c r="AD1047">
        <f t="shared" si="285"/>
        <v>-0.11610519016025911</v>
      </c>
      <c r="AE1047">
        <f t="shared" si="285"/>
        <v>-0.54763023279999989</v>
      </c>
      <c r="AF1047">
        <f t="shared" si="285"/>
        <v>-0.62993765018254766</v>
      </c>
      <c r="AG1047">
        <f t="shared" si="285"/>
        <v>0.10782041053683195</v>
      </c>
      <c r="AH1047">
        <f t="shared" si="285"/>
        <v>1.6908322199999997E-3</v>
      </c>
      <c r="AI1047">
        <f t="shared" si="285"/>
        <v>5.4291217939821121E-3</v>
      </c>
      <c r="AJ1047">
        <f t="shared" si="285"/>
        <v>4.6240597711450886E-2</v>
      </c>
      <c r="AK1047">
        <f t="shared" si="285"/>
        <v>4.2861431305660946E-4</v>
      </c>
      <c r="AL1047">
        <f t="shared" si="285"/>
        <v>8.0569801344563138E-2</v>
      </c>
      <c r="AM1047">
        <f t="shared" si="285"/>
        <v>0.89558811999999988</v>
      </c>
      <c r="AN1047">
        <f t="shared" si="285"/>
        <v>6.2351554602381731E-3</v>
      </c>
      <c r="AO1047">
        <f t="shared" si="285"/>
        <v>-1.2899459994908501E-2</v>
      </c>
      <c r="AP1047">
        <f t="shared" si="274"/>
        <v>-1.221564001923593E-2</v>
      </c>
      <c r="AQ1047">
        <f t="shared" si="288"/>
        <v>-8.0454315797039475E-2</v>
      </c>
      <c r="AR1047">
        <f t="shared" si="288"/>
        <v>4.5226462030568584E-2</v>
      </c>
      <c r="AS1047">
        <f t="shared" si="288"/>
        <v>-0.40615590096368165</v>
      </c>
      <c r="AT1047">
        <f t="shared" si="288"/>
        <v>-0.27501618945695983</v>
      </c>
      <c r="AU1047">
        <f t="shared" si="288"/>
        <v>1.8056776203199996</v>
      </c>
      <c r="AV1047">
        <f t="shared" si="288"/>
        <v>0.39390831522566572</v>
      </c>
      <c r="AW1047">
        <f t="shared" si="288"/>
        <v>-0.32741411753791982</v>
      </c>
    </row>
    <row r="1048" spans="1:49" x14ac:dyDescent="0.25">
      <c r="A1048">
        <v>0.7</v>
      </c>
      <c r="B1048">
        <v>8.3000000000000007</v>
      </c>
      <c r="C1048">
        <v>23</v>
      </c>
      <c r="D1048">
        <v>1.6</v>
      </c>
      <c r="E1048">
        <f t="shared" si="281"/>
        <v>0.62892570871722175</v>
      </c>
      <c r="F1048" t="str">
        <f t="shared" si="282"/>
        <v/>
      </c>
      <c r="G1048">
        <f t="shared" si="279"/>
        <v>7298342.6638026573</v>
      </c>
      <c r="H1048">
        <f t="shared" si="280"/>
        <v>14191426.704207238</v>
      </c>
      <c r="I1048">
        <f t="shared" si="283"/>
        <v>0.51914678922951085</v>
      </c>
      <c r="J1048">
        <f t="shared" si="284"/>
        <v>0.12162248941598151</v>
      </c>
      <c r="K1048">
        <f t="shared" si="286"/>
        <v>5.3671799999999999E-2</v>
      </c>
      <c r="L1048">
        <f t="shared" si="286"/>
        <v>-0.19015983894032951</v>
      </c>
      <c r="M1048">
        <f t="shared" si="286"/>
        <v>0.69338</v>
      </c>
      <c r="N1048">
        <f t="shared" si="286"/>
        <v>-2.9501110837848423E-2</v>
      </c>
      <c r="O1048">
        <f t="shared" si="286"/>
        <v>-0.57803163443200001</v>
      </c>
      <c r="P1048">
        <f t="shared" si="286"/>
        <v>3.3131020293890881E-2</v>
      </c>
      <c r="Q1048">
        <f t="shared" si="286"/>
        <v>-7.3963313037312042E-3</v>
      </c>
      <c r="R1048">
        <f t="shared" si="286"/>
        <v>-5.8139739017852568E-3</v>
      </c>
      <c r="S1048">
        <f t="shared" si="286"/>
        <v>1.4439699456000001</v>
      </c>
      <c r="T1048">
        <f t="shared" si="286"/>
        <v>6.7254513899999993E-2</v>
      </c>
      <c r="U1048">
        <f t="shared" si="286"/>
        <v>-0.27946776166400006</v>
      </c>
      <c r="V1048">
        <f t="shared" si="286"/>
        <v>0.20491748006726576</v>
      </c>
      <c r="W1048">
        <f t="shared" si="286"/>
        <v>-0.18075899455060435</v>
      </c>
      <c r="X1048">
        <f t="shared" si="286"/>
        <v>-5.4199586201347447E-2</v>
      </c>
      <c r="Y1048">
        <f t="shared" si="286"/>
        <v>-0.14084040599999997</v>
      </c>
      <c r="Z1048">
        <f t="shared" si="286"/>
        <v>-0.51100833280000002</v>
      </c>
      <c r="AA1048">
        <f t="shared" si="285"/>
        <v>-9.2513899999999996E-2</v>
      </c>
      <c r="AB1048">
        <f t="shared" si="285"/>
        <v>-0.31462400000000007</v>
      </c>
      <c r="AC1048">
        <f t="shared" si="285"/>
        <v>0.30698588364904039</v>
      </c>
      <c r="AD1048">
        <f t="shared" si="285"/>
        <v>-0.11610519016025911</v>
      </c>
      <c r="AE1048">
        <f t="shared" si="285"/>
        <v>-0.71527214080000012</v>
      </c>
      <c r="AF1048">
        <f t="shared" si="285"/>
        <v>-0.71992874306576882</v>
      </c>
      <c r="AG1048">
        <f t="shared" si="285"/>
        <v>0.27456464276684822</v>
      </c>
      <c r="AH1048">
        <f t="shared" si="285"/>
        <v>1.9323796799999998E-3</v>
      </c>
      <c r="AI1048">
        <f t="shared" si="285"/>
        <v>1.0584962393360268E-2</v>
      </c>
      <c r="AJ1048">
        <f t="shared" si="285"/>
        <v>4.6240597711450886E-2</v>
      </c>
      <c r="AK1048">
        <f t="shared" si="285"/>
        <v>7.3119709549349164E-4</v>
      </c>
      <c r="AL1048">
        <f t="shared" si="285"/>
        <v>9.2079772965215037E-2</v>
      </c>
      <c r="AM1048">
        <f t="shared" si="285"/>
        <v>1.02352928</v>
      </c>
      <c r="AN1048">
        <f t="shared" si="285"/>
        <v>1.5877821490498278E-2</v>
      </c>
      <c r="AO1048">
        <f t="shared" si="285"/>
        <v>-1.2899459994908501E-2</v>
      </c>
      <c r="AP1048">
        <f t="shared" si="274"/>
        <v>-1.221564001923593E-2</v>
      </c>
      <c r="AQ1048">
        <f t="shared" si="288"/>
        <v>-0.10508318797980667</v>
      </c>
      <c r="AR1048">
        <f t="shared" si="288"/>
        <v>5.1687385177792665E-2</v>
      </c>
      <c r="AS1048">
        <f t="shared" si="288"/>
        <v>-0.53048934003419668</v>
      </c>
      <c r="AT1048">
        <f t="shared" si="288"/>
        <v>-0.46916547772416012</v>
      </c>
      <c r="AU1048">
        <f t="shared" si="288"/>
        <v>2.6953555148800006</v>
      </c>
      <c r="AV1048">
        <f t="shared" si="288"/>
        <v>0.5144924933559718</v>
      </c>
      <c r="AW1048">
        <f t="shared" si="288"/>
        <v>-0.72953995722752041</v>
      </c>
    </row>
    <row r="1049" spans="1:49" x14ac:dyDescent="0.25">
      <c r="A1049">
        <v>0.7</v>
      </c>
      <c r="B1049">
        <v>8.3000000000000007</v>
      </c>
      <c r="C1049">
        <v>23.5</v>
      </c>
      <c r="D1049">
        <v>0.4</v>
      </c>
      <c r="E1049">
        <f t="shared" si="281"/>
        <v>0.64259800673281353</v>
      </c>
      <c r="F1049" t="str">
        <f t="shared" si="282"/>
        <v/>
      </c>
      <c r="G1049">
        <f t="shared" si="279"/>
        <v>-1363743.5199738301</v>
      </c>
      <c r="H1049">
        <f t="shared" si="280"/>
        <v>-424491.67629760777</v>
      </c>
      <c r="I1049">
        <f t="shared" si="283"/>
        <v>-9.7006005656369743E-2</v>
      </c>
      <c r="J1049">
        <f t="shared" si="284"/>
        <v>-3.6379523696776963E-3</v>
      </c>
      <c r="K1049">
        <f t="shared" si="286"/>
        <v>5.3671799999999999E-2</v>
      </c>
      <c r="L1049">
        <f t="shared" si="286"/>
        <v>-0.1942937484825106</v>
      </c>
      <c r="M1049">
        <f t="shared" si="286"/>
        <v>0.173345</v>
      </c>
      <c r="N1049">
        <f t="shared" si="286"/>
        <v>-3.0797709754634771E-2</v>
      </c>
      <c r="O1049">
        <f t="shared" si="286"/>
        <v>-3.6126977152E-2</v>
      </c>
      <c r="P1049">
        <f t="shared" si="286"/>
        <v>8.83476288313839E-3</v>
      </c>
      <c r="Q1049">
        <f t="shared" si="286"/>
        <v>-1.805744947200001E-6</v>
      </c>
      <c r="R1049">
        <f t="shared" si="286"/>
        <v>-1.5840657051145444E-3</v>
      </c>
      <c r="S1049">
        <f t="shared" si="286"/>
        <v>9.0248121600000009E-2</v>
      </c>
      <c r="T1049">
        <f t="shared" si="286"/>
        <v>6.7254513899999993E-2</v>
      </c>
      <c r="U1049">
        <f t="shared" si="286"/>
        <v>-4.3666837760000009E-3</v>
      </c>
      <c r="V1049">
        <f t="shared" si="286"/>
        <v>5.2343051973703751E-2</v>
      </c>
      <c r="W1049">
        <f t="shared" si="286"/>
        <v>-4.6172134477600026E-2</v>
      </c>
      <c r="X1049">
        <f t="shared" si="286"/>
        <v>-5.658170412040478E-2</v>
      </c>
      <c r="Y1049">
        <f t="shared" si="286"/>
        <v>-0.14084040599999997</v>
      </c>
      <c r="Z1049">
        <f t="shared" si="286"/>
        <v>-3.1938020800000001E-2</v>
      </c>
      <c r="AA1049">
        <f t="shared" si="285"/>
        <v>-9.2513899999999996E-2</v>
      </c>
      <c r="AB1049">
        <f t="shared" si="285"/>
        <v>-1.9664000000000004E-2</v>
      </c>
      <c r="AC1049">
        <f t="shared" si="285"/>
        <v>7.8414872453830969E-2</v>
      </c>
      <c r="AD1049">
        <f t="shared" si="285"/>
        <v>-0.12120811203403231</v>
      </c>
      <c r="AE1049">
        <f t="shared" si="285"/>
        <v>-4.4704508800000008E-2</v>
      </c>
      <c r="AF1049">
        <f t="shared" si="285"/>
        <v>-0.18389484197875616</v>
      </c>
      <c r="AG1049">
        <f t="shared" si="285"/>
        <v>1.6758095872000014E-5</v>
      </c>
      <c r="AH1049">
        <f t="shared" si="285"/>
        <v>4.8309491999999995E-4</v>
      </c>
      <c r="AI1049">
        <f t="shared" si="285"/>
        <v>1.0791191889423604E-5</v>
      </c>
      <c r="AJ1049">
        <f t="shared" si="285"/>
        <v>4.724582809648243E-2</v>
      </c>
      <c r="AK1049">
        <f t="shared" si="285"/>
        <v>3.1128242226643826E-6</v>
      </c>
      <c r="AL1049">
        <f t="shared" si="285"/>
        <v>2.40316893289414E-2</v>
      </c>
      <c r="AM1049">
        <f t="shared" si="285"/>
        <v>0.25588232</v>
      </c>
      <c r="AN1049">
        <f t="shared" si="285"/>
        <v>9.9017282244265238E-7</v>
      </c>
      <c r="AO1049">
        <f t="shared" si="285"/>
        <v>-1.3179883038276078E-2</v>
      </c>
      <c r="AP1049">
        <f t="shared" si="274"/>
        <v>-1.3313012233890231E-2</v>
      </c>
      <c r="AQ1049">
        <f t="shared" si="288"/>
        <v>-6.8563552176096696E-3</v>
      </c>
      <c r="AR1049">
        <f t="shared" si="288"/>
        <v>1.3783028353625505E-2</v>
      </c>
      <c r="AS1049">
        <f t="shared" si="288"/>
        <v>-3.3876357311966365E-2</v>
      </c>
      <c r="AT1049">
        <f t="shared" si="288"/>
        <v>-1.8326776473600005E-3</v>
      </c>
      <c r="AU1049">
        <f t="shared" si="288"/>
        <v>4.2114929920000009E-2</v>
      </c>
      <c r="AV1049">
        <f t="shared" si="288"/>
        <v>3.2854819548547111E-2</v>
      </c>
      <c r="AW1049">
        <f t="shared" si="288"/>
        <v>-1.781103411200001E-4</v>
      </c>
    </row>
    <row r="1050" spans="1:49" x14ac:dyDescent="0.25">
      <c r="A1050">
        <v>0.7</v>
      </c>
      <c r="B1050">
        <v>8.3000000000000007</v>
      </c>
      <c r="C1050">
        <v>23.5</v>
      </c>
      <c r="D1050">
        <v>0.6</v>
      </c>
      <c r="E1050">
        <f t="shared" si="281"/>
        <v>0.64259800673281353</v>
      </c>
      <c r="F1050" t="str">
        <f t="shared" si="282"/>
        <v/>
      </c>
      <c r="G1050">
        <f t="shared" si="279"/>
        <v>192832.21263192271</v>
      </c>
      <c r="H1050">
        <f t="shared" si="280"/>
        <v>685623.49029788398</v>
      </c>
      <c r="I1050">
        <f t="shared" si="283"/>
        <v>1.3716569454102004E-2</v>
      </c>
      <c r="J1050">
        <f t="shared" si="284"/>
        <v>5.8758881281035305E-3</v>
      </c>
      <c r="K1050">
        <f t="shared" si="286"/>
        <v>5.3671799999999999E-2</v>
      </c>
      <c r="L1050">
        <f t="shared" si="286"/>
        <v>-0.1942937484825106</v>
      </c>
      <c r="M1050">
        <f t="shared" si="286"/>
        <v>0.26001749999999996</v>
      </c>
      <c r="N1050">
        <f t="shared" si="286"/>
        <v>-3.0797709754634771E-2</v>
      </c>
      <c r="O1050">
        <f t="shared" si="286"/>
        <v>-8.128569859199998E-2</v>
      </c>
      <c r="P1050">
        <f t="shared" si="286"/>
        <v>1.3252144324707586E-2</v>
      </c>
      <c r="Q1050">
        <f t="shared" si="286"/>
        <v>-2.0568563539199999E-5</v>
      </c>
      <c r="R1050">
        <f t="shared" si="286"/>
        <v>-2.3760985576718164E-3</v>
      </c>
      <c r="S1050">
        <f t="shared" si="286"/>
        <v>0.20305827359999998</v>
      </c>
      <c r="T1050">
        <f t="shared" si="286"/>
        <v>6.7254513899999993E-2</v>
      </c>
      <c r="U1050">
        <f t="shared" si="286"/>
        <v>-1.4737557743999999E-2</v>
      </c>
      <c r="V1050">
        <f t="shared" si="286"/>
        <v>7.8514577960555623E-2</v>
      </c>
      <c r="W1050">
        <f t="shared" si="286"/>
        <v>-6.9258201716400028E-2</v>
      </c>
      <c r="X1050">
        <f t="shared" si="286"/>
        <v>-5.658170412040478E-2</v>
      </c>
      <c r="Y1050">
        <f t="shared" si="286"/>
        <v>-0.14084040599999997</v>
      </c>
      <c r="Z1050">
        <f t="shared" si="286"/>
        <v>-7.1860546799999994E-2</v>
      </c>
      <c r="AA1050">
        <f t="shared" si="285"/>
        <v>-9.2513899999999996E-2</v>
      </c>
      <c r="AB1050">
        <f t="shared" si="285"/>
        <v>-4.4243999999999999E-2</v>
      </c>
      <c r="AC1050">
        <f t="shared" si="285"/>
        <v>0.11762230868074644</v>
      </c>
      <c r="AD1050">
        <f t="shared" si="285"/>
        <v>-0.12120811203403231</v>
      </c>
      <c r="AE1050">
        <f t="shared" si="285"/>
        <v>-0.10058514479999998</v>
      </c>
      <c r="AF1050">
        <f t="shared" si="285"/>
        <v>-0.27584226296813424</v>
      </c>
      <c r="AG1050">
        <f t="shared" si="285"/>
        <v>2.86327778688E-4</v>
      </c>
      <c r="AH1050">
        <f t="shared" si="285"/>
        <v>7.2464237999999984E-4</v>
      </c>
      <c r="AI1050">
        <f t="shared" si="285"/>
        <v>8.1945613410310436E-5</v>
      </c>
      <c r="AJ1050">
        <f t="shared" si="285"/>
        <v>4.724582809648243E-2</v>
      </c>
      <c r="AK1050">
        <f t="shared" si="285"/>
        <v>1.575867262723843E-5</v>
      </c>
      <c r="AL1050">
        <f t="shared" si="285"/>
        <v>3.6047533993412102E-2</v>
      </c>
      <c r="AM1050">
        <f t="shared" si="285"/>
        <v>0.38382347999999999</v>
      </c>
      <c r="AN1050">
        <f t="shared" si="285"/>
        <v>1.691803095845374E-5</v>
      </c>
      <c r="AO1050">
        <f t="shared" si="285"/>
        <v>-1.3179883038276078E-2</v>
      </c>
      <c r="AP1050">
        <f t="shared" si="274"/>
        <v>-1.3313012233890231E-2</v>
      </c>
      <c r="AQ1050">
        <f t="shared" si="288"/>
        <v>-1.5426799239621754E-2</v>
      </c>
      <c r="AR1050">
        <f t="shared" si="288"/>
        <v>2.0674542530438256E-2</v>
      </c>
      <c r="AS1050">
        <f t="shared" si="288"/>
        <v>-7.6221803951924294E-2</v>
      </c>
      <c r="AT1050">
        <f t="shared" si="288"/>
        <v>-9.277930589759998E-3</v>
      </c>
      <c r="AU1050">
        <f t="shared" si="288"/>
        <v>0.14213788848</v>
      </c>
      <c r="AV1050">
        <f t="shared" si="288"/>
        <v>7.3923343984230991E-2</v>
      </c>
      <c r="AW1050">
        <f t="shared" si="288"/>
        <v>-2.0287881043199998E-3</v>
      </c>
    </row>
    <row r="1051" spans="1:49" x14ac:dyDescent="0.25">
      <c r="A1051">
        <v>0.7</v>
      </c>
      <c r="B1051">
        <v>8.3000000000000007</v>
      </c>
      <c r="C1051">
        <v>23.5</v>
      </c>
      <c r="D1051">
        <v>0.8</v>
      </c>
      <c r="E1051">
        <f t="shared" si="281"/>
        <v>0.64259800673281353</v>
      </c>
      <c r="F1051">
        <f t="shared" si="282"/>
        <v>0.82793375909164491</v>
      </c>
      <c r="G1051">
        <f t="shared" si="279"/>
        <v>1766141.4064071712</v>
      </c>
      <c r="H1051">
        <f t="shared" si="280"/>
        <v>2267292.1963707181</v>
      </c>
      <c r="I1051">
        <f t="shared" si="283"/>
        <v>0.12562943159808418</v>
      </c>
      <c r="J1051">
        <f t="shared" si="284"/>
        <v>1.9431007671292435E-2</v>
      </c>
      <c r="K1051">
        <f t="shared" si="286"/>
        <v>5.3671799999999999E-2</v>
      </c>
      <c r="L1051">
        <f t="shared" si="286"/>
        <v>-0.1942937484825106</v>
      </c>
      <c r="M1051">
        <f t="shared" si="286"/>
        <v>0.34669</v>
      </c>
      <c r="N1051">
        <f t="shared" si="286"/>
        <v>-3.0797709754634771E-2</v>
      </c>
      <c r="O1051">
        <f t="shared" si="286"/>
        <v>-0.144507908608</v>
      </c>
      <c r="P1051">
        <f t="shared" si="286"/>
        <v>1.766952576627678E-2</v>
      </c>
      <c r="Q1051">
        <f t="shared" si="286"/>
        <v>-1.1556767662080007E-4</v>
      </c>
      <c r="R1051">
        <f t="shared" si="286"/>
        <v>-3.1681314102290888E-3</v>
      </c>
      <c r="S1051">
        <f t="shared" si="286"/>
        <v>0.36099248640000003</v>
      </c>
      <c r="T1051">
        <f t="shared" si="286"/>
        <v>6.7254513899999993E-2</v>
      </c>
      <c r="U1051">
        <f t="shared" si="286"/>
        <v>-3.4933470208000007E-2</v>
      </c>
      <c r="V1051">
        <f t="shared" si="286"/>
        <v>0.1046861039474075</v>
      </c>
      <c r="W1051">
        <f t="shared" si="286"/>
        <v>-9.2344268955200051E-2</v>
      </c>
      <c r="X1051">
        <f t="shared" si="286"/>
        <v>-5.658170412040478E-2</v>
      </c>
      <c r="Y1051">
        <f t="shared" si="286"/>
        <v>-0.14084040599999997</v>
      </c>
      <c r="Z1051">
        <f t="shared" si="286"/>
        <v>-0.12775208320000001</v>
      </c>
      <c r="AA1051">
        <f t="shared" si="285"/>
        <v>-9.2513899999999996E-2</v>
      </c>
      <c r="AB1051">
        <f t="shared" si="285"/>
        <v>-7.8656000000000018E-2</v>
      </c>
      <c r="AC1051">
        <f t="shared" si="285"/>
        <v>0.15682974490766194</v>
      </c>
      <c r="AD1051">
        <f t="shared" si="285"/>
        <v>-0.12120811203403231</v>
      </c>
      <c r="AE1051">
        <f t="shared" si="285"/>
        <v>-0.17881803520000003</v>
      </c>
      <c r="AF1051">
        <f t="shared" si="285"/>
        <v>-0.36778968395751233</v>
      </c>
      <c r="AG1051">
        <f t="shared" si="285"/>
        <v>2.1450362716160017E-3</v>
      </c>
      <c r="AH1051">
        <f t="shared" si="285"/>
        <v>9.661898399999999E-4</v>
      </c>
      <c r="AI1051">
        <f t="shared" si="285"/>
        <v>3.4531814046155531E-4</v>
      </c>
      <c r="AJ1051">
        <f t="shared" si="285"/>
        <v>4.724582809648243E-2</v>
      </c>
      <c r="AK1051">
        <f t="shared" si="285"/>
        <v>4.9805187562630122E-5</v>
      </c>
      <c r="AL1051">
        <f t="shared" si="285"/>
        <v>4.8063378657882801E-2</v>
      </c>
      <c r="AM1051">
        <f t="shared" si="285"/>
        <v>0.51176463999999999</v>
      </c>
      <c r="AN1051">
        <f t="shared" si="285"/>
        <v>1.267421212726595E-4</v>
      </c>
      <c r="AO1051">
        <f t="shared" si="285"/>
        <v>-1.3179883038276078E-2</v>
      </c>
      <c r="AP1051">
        <f t="shared" si="274"/>
        <v>-1.3313012233890231E-2</v>
      </c>
      <c r="AQ1051">
        <f t="shared" si="288"/>
        <v>-2.7425420870438678E-2</v>
      </c>
      <c r="AR1051">
        <f t="shared" si="288"/>
        <v>2.756605670725101E-2</v>
      </c>
      <c r="AS1051">
        <f t="shared" si="288"/>
        <v>-0.13550542924786546</v>
      </c>
      <c r="AT1051">
        <f t="shared" si="288"/>
        <v>-2.9322842357760007E-2</v>
      </c>
      <c r="AU1051">
        <f t="shared" si="288"/>
        <v>0.33691943936000007</v>
      </c>
      <c r="AV1051">
        <f t="shared" si="288"/>
        <v>0.13141927819418844</v>
      </c>
      <c r="AW1051">
        <f t="shared" si="288"/>
        <v>-1.1399061831680006E-2</v>
      </c>
    </row>
    <row r="1052" spans="1:49" x14ac:dyDescent="0.25">
      <c r="A1052">
        <v>0.7</v>
      </c>
      <c r="B1052">
        <v>8.3000000000000007</v>
      </c>
      <c r="C1052">
        <v>23.5</v>
      </c>
      <c r="D1052">
        <v>1</v>
      </c>
      <c r="E1052">
        <f t="shared" si="281"/>
        <v>0.64259800673281353</v>
      </c>
      <c r="F1052" t="str">
        <f t="shared" si="282"/>
        <v/>
      </c>
      <c r="G1052">
        <f t="shared" si="279"/>
        <v>3307977.0895013311</v>
      </c>
      <c r="H1052">
        <f t="shared" si="280"/>
        <v>4459931.0919845086</v>
      </c>
      <c r="I1052">
        <f t="shared" si="283"/>
        <v>0.23530351532776886</v>
      </c>
      <c r="J1052">
        <f t="shared" si="284"/>
        <v>3.8222226231142985E-2</v>
      </c>
      <c r="K1052">
        <f t="shared" si="286"/>
        <v>5.3671799999999999E-2</v>
      </c>
      <c r="L1052">
        <f t="shared" si="286"/>
        <v>-0.1942937484825106</v>
      </c>
      <c r="M1052">
        <f t="shared" si="286"/>
        <v>0.43336249999999998</v>
      </c>
      <c r="N1052">
        <f t="shared" si="286"/>
        <v>-3.0797709754634771E-2</v>
      </c>
      <c r="O1052">
        <f t="shared" si="286"/>
        <v>-0.22579360719999997</v>
      </c>
      <c r="P1052">
        <f t="shared" si="286"/>
        <v>2.2086907207845976E-2</v>
      </c>
      <c r="Q1052">
        <f t="shared" si="286"/>
        <v>-4.408557E-4</v>
      </c>
      <c r="R1052">
        <f t="shared" si="286"/>
        <v>-3.9601642627863608E-3</v>
      </c>
      <c r="S1052">
        <f t="shared" si="286"/>
        <v>0.56405075999999998</v>
      </c>
      <c r="T1052">
        <f t="shared" si="286"/>
        <v>6.7254513899999993E-2</v>
      </c>
      <c r="U1052">
        <f t="shared" si="286"/>
        <v>-6.8229433999999992E-2</v>
      </c>
      <c r="V1052">
        <f t="shared" si="286"/>
        <v>0.13085762993425937</v>
      </c>
      <c r="W1052">
        <f t="shared" si="286"/>
        <v>-0.11543033619400006</v>
      </c>
      <c r="X1052">
        <f t="shared" si="286"/>
        <v>-5.658170412040478E-2</v>
      </c>
      <c r="Y1052">
        <f t="shared" si="286"/>
        <v>-0.14084040599999997</v>
      </c>
      <c r="Z1052">
        <f t="shared" si="286"/>
        <v>-0.19961262999999999</v>
      </c>
      <c r="AA1052">
        <f t="shared" si="285"/>
        <v>-9.2513899999999996E-2</v>
      </c>
      <c r="AB1052">
        <f t="shared" si="285"/>
        <v>-0.1229</v>
      </c>
      <c r="AC1052">
        <f t="shared" si="285"/>
        <v>0.19603718113457741</v>
      </c>
      <c r="AD1052">
        <f t="shared" si="285"/>
        <v>-0.12120811203403231</v>
      </c>
      <c r="AE1052">
        <f t="shared" si="285"/>
        <v>-0.27940317999999997</v>
      </c>
      <c r="AF1052">
        <f t="shared" si="285"/>
        <v>-0.45973710494689041</v>
      </c>
      <c r="AG1052">
        <f t="shared" si="285"/>
        <v>1.0228330000000001E-2</v>
      </c>
      <c r="AH1052">
        <f t="shared" si="285"/>
        <v>1.2077372999999998E-3</v>
      </c>
      <c r="AI1052">
        <f t="shared" si="285"/>
        <v>1.0538273329515231E-3</v>
      </c>
      <c r="AJ1052">
        <f t="shared" si="285"/>
        <v>4.724582809648243E-2</v>
      </c>
      <c r="AK1052">
        <f t="shared" si="285"/>
        <v>1.2159469619782739E-4</v>
      </c>
      <c r="AL1052">
        <f t="shared" si="285"/>
        <v>6.0079223322353499E-2</v>
      </c>
      <c r="AM1052">
        <f t="shared" si="285"/>
        <v>0.63970579999999999</v>
      </c>
      <c r="AN1052">
        <f t="shared" si="285"/>
        <v>6.0435352932290741E-4</v>
      </c>
      <c r="AO1052">
        <f t="shared" si="285"/>
        <v>-1.3179883038276078E-2</v>
      </c>
      <c r="AP1052">
        <f t="shared" si="274"/>
        <v>-1.3313012233890231E-2</v>
      </c>
      <c r="AQ1052">
        <f t="shared" si="288"/>
        <v>-4.2852220110060429E-2</v>
      </c>
      <c r="AR1052">
        <f t="shared" si="288"/>
        <v>3.4457570884063767E-2</v>
      </c>
      <c r="AS1052">
        <f t="shared" si="288"/>
        <v>-0.21172723319978973</v>
      </c>
      <c r="AT1052">
        <f t="shared" si="288"/>
        <v>-7.1588970599999982E-2</v>
      </c>
      <c r="AU1052">
        <f t="shared" si="288"/>
        <v>0.65804578000000002</v>
      </c>
      <c r="AV1052">
        <f t="shared" si="288"/>
        <v>0.20534262217841939</v>
      </c>
      <c r="AW1052">
        <f t="shared" si="288"/>
        <v>-4.3483969999999997E-2</v>
      </c>
    </row>
    <row r="1053" spans="1:49" x14ac:dyDescent="0.25">
      <c r="A1053">
        <v>0.7</v>
      </c>
      <c r="B1053">
        <v>8.3000000000000007</v>
      </c>
      <c r="C1053">
        <v>23.5</v>
      </c>
      <c r="D1053">
        <v>1.2</v>
      </c>
      <c r="E1053">
        <f t="shared" si="281"/>
        <v>0.64259800673281353</v>
      </c>
      <c r="F1053" t="str">
        <f t="shared" si="282"/>
        <v/>
      </c>
      <c r="G1053">
        <f t="shared" si="279"/>
        <v>4767799.9716662979</v>
      </c>
      <c r="H1053">
        <f t="shared" si="280"/>
        <v>7274298.4360990738</v>
      </c>
      <c r="I1053">
        <f t="shared" si="283"/>
        <v>0.33914385237832384</v>
      </c>
      <c r="J1053">
        <f t="shared" si="284"/>
        <v>6.2341743574722067E-2</v>
      </c>
      <c r="K1053">
        <f t="shared" si="286"/>
        <v>5.3671799999999999E-2</v>
      </c>
      <c r="L1053">
        <f t="shared" si="286"/>
        <v>-0.1942937484825106</v>
      </c>
      <c r="M1053">
        <f t="shared" si="286"/>
        <v>0.52003499999999991</v>
      </c>
      <c r="N1053">
        <f t="shared" si="286"/>
        <v>-3.0797709754634771E-2</v>
      </c>
      <c r="O1053">
        <f t="shared" si="286"/>
        <v>-0.32514279436799992</v>
      </c>
      <c r="P1053">
        <f t="shared" si="286"/>
        <v>2.6504288649415172E-2</v>
      </c>
      <c r="Q1053">
        <f t="shared" si="286"/>
        <v>-1.3163880665087999E-3</v>
      </c>
      <c r="R1053">
        <f t="shared" si="286"/>
        <v>-4.7521971153436328E-3</v>
      </c>
      <c r="S1053">
        <f t="shared" si="286"/>
        <v>0.81223309439999991</v>
      </c>
      <c r="T1053">
        <f t="shared" si="286"/>
        <v>6.7254513899999993E-2</v>
      </c>
      <c r="U1053">
        <f t="shared" si="286"/>
        <v>-0.11790046195199999</v>
      </c>
      <c r="V1053">
        <f t="shared" si="286"/>
        <v>0.15702915592111125</v>
      </c>
      <c r="W1053">
        <f t="shared" si="286"/>
        <v>-0.13851640343280006</v>
      </c>
      <c r="X1053">
        <f t="shared" si="286"/>
        <v>-5.658170412040478E-2</v>
      </c>
      <c r="Y1053">
        <f t="shared" si="286"/>
        <v>-0.14084040599999997</v>
      </c>
      <c r="Z1053">
        <f t="shared" si="286"/>
        <v>-0.28744218719999998</v>
      </c>
      <c r="AA1053">
        <f t="shared" si="285"/>
        <v>-9.2513899999999996E-2</v>
      </c>
      <c r="AB1053">
        <f t="shared" si="285"/>
        <v>-0.17697599999999999</v>
      </c>
      <c r="AC1053">
        <f t="shared" si="285"/>
        <v>0.23524461736149288</v>
      </c>
      <c r="AD1053">
        <f t="shared" si="285"/>
        <v>-0.12120811203403231</v>
      </c>
      <c r="AE1053">
        <f t="shared" si="285"/>
        <v>-0.40234057919999994</v>
      </c>
      <c r="AF1053">
        <f t="shared" si="285"/>
        <v>-0.55168452593626849</v>
      </c>
      <c r="AG1053">
        <f t="shared" si="285"/>
        <v>3.6649955672064E-2</v>
      </c>
      <c r="AH1053">
        <f t="shared" si="285"/>
        <v>1.4492847599999997E-3</v>
      </c>
      <c r="AI1053">
        <f t="shared" si="285"/>
        <v>2.622259629129934E-3</v>
      </c>
      <c r="AJ1053">
        <f t="shared" si="285"/>
        <v>4.724582809648243E-2</v>
      </c>
      <c r="AK1053">
        <f t="shared" si="285"/>
        <v>2.5213876203581488E-4</v>
      </c>
      <c r="AL1053">
        <f t="shared" si="285"/>
        <v>7.2095067986824204E-2</v>
      </c>
      <c r="AM1053">
        <f t="shared" si="285"/>
        <v>0.76764695999999999</v>
      </c>
      <c r="AN1053">
        <f t="shared" si="285"/>
        <v>2.1655079626820787E-3</v>
      </c>
      <c r="AO1053">
        <f t="shared" si="285"/>
        <v>-1.3179883038276078E-2</v>
      </c>
      <c r="AP1053">
        <f t="shared" si="274"/>
        <v>-1.3313012233890231E-2</v>
      </c>
      <c r="AQ1053">
        <f t="shared" si="288"/>
        <v>-6.1707196958487018E-2</v>
      </c>
      <c r="AR1053">
        <f t="shared" si="288"/>
        <v>4.1349085060876513E-2</v>
      </c>
      <c r="AS1053">
        <f t="shared" si="288"/>
        <v>-0.30488721580769718</v>
      </c>
      <c r="AT1053">
        <f t="shared" si="288"/>
        <v>-0.14844688943615997</v>
      </c>
      <c r="AU1053">
        <f t="shared" si="288"/>
        <v>1.13710310784</v>
      </c>
      <c r="AV1053">
        <f t="shared" si="288"/>
        <v>0.29569337593692396</v>
      </c>
      <c r="AW1053">
        <f t="shared" si="288"/>
        <v>-0.12984243867647999</v>
      </c>
    </row>
    <row r="1054" spans="1:49" x14ac:dyDescent="0.25">
      <c r="A1054">
        <v>0.7</v>
      </c>
      <c r="B1054">
        <v>8.3000000000000007</v>
      </c>
      <c r="C1054">
        <v>23.5</v>
      </c>
      <c r="D1054">
        <v>1.4</v>
      </c>
      <c r="E1054">
        <f t="shared" si="281"/>
        <v>0.64259800673281353</v>
      </c>
      <c r="F1054" t="str">
        <f t="shared" si="282"/>
        <v/>
      </c>
      <c r="G1054">
        <f t="shared" si="279"/>
        <v>6091453.2892210893</v>
      </c>
      <c r="H1054">
        <f t="shared" si="280"/>
        <v>10572015.521257387</v>
      </c>
      <c r="I1054">
        <f t="shared" si="283"/>
        <v>0.43329815582994108</v>
      </c>
      <c r="J1054">
        <f t="shared" si="284"/>
        <v>9.0603635042453334E-2</v>
      </c>
      <c r="K1054">
        <f t="shared" si="286"/>
        <v>5.3671799999999999E-2</v>
      </c>
      <c r="L1054">
        <f t="shared" si="286"/>
        <v>-0.1942937484825106</v>
      </c>
      <c r="M1054">
        <f t="shared" si="286"/>
        <v>0.60670749999999996</v>
      </c>
      <c r="N1054">
        <f t="shared" si="286"/>
        <v>-3.0797709754634771E-2</v>
      </c>
      <c r="O1054">
        <f t="shared" si="286"/>
        <v>-0.44255547011199986</v>
      </c>
      <c r="P1054">
        <f t="shared" si="286"/>
        <v>3.0921670090984361E-2</v>
      </c>
      <c r="Q1054">
        <f t="shared" si="286"/>
        <v>-3.3194388639551987E-3</v>
      </c>
      <c r="R1054">
        <f t="shared" si="286"/>
        <v>-5.5442299679009047E-3</v>
      </c>
      <c r="S1054">
        <f t="shared" si="286"/>
        <v>1.1055394895999999</v>
      </c>
      <c r="T1054">
        <f t="shared" si="286"/>
        <v>6.7254513899999993E-2</v>
      </c>
      <c r="U1054">
        <f t="shared" si="286"/>
        <v>-0.18722156689599992</v>
      </c>
      <c r="V1054">
        <f t="shared" si="286"/>
        <v>0.1832006819079631</v>
      </c>
      <c r="W1054">
        <f t="shared" si="286"/>
        <v>-0.16160247067160008</v>
      </c>
      <c r="X1054">
        <f t="shared" si="286"/>
        <v>-5.658170412040478E-2</v>
      </c>
      <c r="Y1054">
        <f t="shared" si="286"/>
        <v>-0.14084040599999997</v>
      </c>
      <c r="Z1054">
        <f t="shared" si="286"/>
        <v>-0.39124075479999992</v>
      </c>
      <c r="AA1054">
        <f t="shared" si="285"/>
        <v>-9.2513899999999996E-2</v>
      </c>
      <c r="AB1054">
        <f t="shared" si="285"/>
        <v>-0.24088399999999996</v>
      </c>
      <c r="AC1054">
        <f t="shared" si="285"/>
        <v>0.27445205358840835</v>
      </c>
      <c r="AD1054">
        <f t="shared" si="285"/>
        <v>-0.12120811203403231</v>
      </c>
      <c r="AE1054">
        <f t="shared" si="285"/>
        <v>-0.54763023279999989</v>
      </c>
      <c r="AF1054">
        <f t="shared" si="285"/>
        <v>-0.64363194692564651</v>
      </c>
      <c r="AG1054">
        <f t="shared" si="285"/>
        <v>0.10782041053683195</v>
      </c>
      <c r="AH1054">
        <f t="shared" si="285"/>
        <v>1.6908322199999997E-3</v>
      </c>
      <c r="AI1054">
        <f t="shared" si="285"/>
        <v>5.6677363151731979E-3</v>
      </c>
      <c r="AJ1054">
        <f t="shared" si="285"/>
        <v>4.724582809648243E-2</v>
      </c>
      <c r="AK1054">
        <f t="shared" si="285"/>
        <v>4.6711818491357358E-4</v>
      </c>
      <c r="AL1054">
        <f t="shared" si="285"/>
        <v>8.4110912651294903E-2</v>
      </c>
      <c r="AM1054">
        <f t="shared" si="285"/>
        <v>0.89558811999999988</v>
      </c>
      <c r="AN1054">
        <f t="shared" si="285"/>
        <v>6.3707023180694378E-3</v>
      </c>
      <c r="AO1054">
        <f t="shared" si="285"/>
        <v>-1.3179883038276078E-2</v>
      </c>
      <c r="AP1054">
        <f t="shared" si="274"/>
        <v>-1.3313012233890231E-2</v>
      </c>
      <c r="AQ1054">
        <f t="shared" si="288"/>
        <v>-8.3990351415718437E-2</v>
      </c>
      <c r="AR1054">
        <f t="shared" si="288"/>
        <v>4.8240599237689266E-2</v>
      </c>
      <c r="AS1054">
        <f t="shared" si="288"/>
        <v>-0.41498537707158778</v>
      </c>
      <c r="AT1054">
        <f t="shared" si="288"/>
        <v>-0.27501618945695983</v>
      </c>
      <c r="AU1054">
        <f t="shared" si="288"/>
        <v>1.8056776203199996</v>
      </c>
      <c r="AV1054">
        <f t="shared" si="288"/>
        <v>0.40247153946970193</v>
      </c>
      <c r="AW1054">
        <f t="shared" si="288"/>
        <v>-0.32741411753791982</v>
      </c>
    </row>
    <row r="1055" spans="1:49" x14ac:dyDescent="0.25">
      <c r="A1055">
        <v>0.7</v>
      </c>
      <c r="B1055">
        <v>8.3000000000000007</v>
      </c>
      <c r="C1055">
        <v>23.5</v>
      </c>
      <c r="D1055">
        <v>1.6</v>
      </c>
      <c r="E1055">
        <f t="shared" si="281"/>
        <v>0.64259800673281353</v>
      </c>
      <c r="F1055" t="str">
        <f t="shared" si="282"/>
        <v/>
      </c>
      <c r="G1055">
        <f t="shared" si="279"/>
        <v>7219592.0600086199</v>
      </c>
      <c r="H1055">
        <f t="shared" si="280"/>
        <v>14062479.288599141</v>
      </c>
      <c r="I1055">
        <f t="shared" si="283"/>
        <v>0.51354508963922896</v>
      </c>
      <c r="J1055">
        <f t="shared" si="284"/>
        <v>0.12051739223182284</v>
      </c>
      <c r="K1055">
        <f t="shared" si="286"/>
        <v>5.3671799999999999E-2</v>
      </c>
      <c r="L1055">
        <f t="shared" si="286"/>
        <v>-0.1942937484825106</v>
      </c>
      <c r="M1055">
        <f t="shared" si="286"/>
        <v>0.69338</v>
      </c>
      <c r="N1055">
        <f t="shared" si="286"/>
        <v>-3.0797709754634771E-2</v>
      </c>
      <c r="O1055">
        <f t="shared" si="286"/>
        <v>-0.57803163443200001</v>
      </c>
      <c r="P1055">
        <f t="shared" si="286"/>
        <v>3.533905153255356E-2</v>
      </c>
      <c r="Q1055">
        <f t="shared" si="286"/>
        <v>-7.3963313037312042E-3</v>
      </c>
      <c r="R1055">
        <f t="shared" si="286"/>
        <v>-6.3362628204581776E-3</v>
      </c>
      <c r="S1055">
        <f t="shared" si="286"/>
        <v>1.4439699456000001</v>
      </c>
      <c r="T1055">
        <f t="shared" si="286"/>
        <v>6.7254513899999993E-2</v>
      </c>
      <c r="U1055">
        <f t="shared" si="286"/>
        <v>-0.27946776166400006</v>
      </c>
      <c r="V1055">
        <f t="shared" si="286"/>
        <v>0.209372207894815</v>
      </c>
      <c r="W1055">
        <f t="shared" si="286"/>
        <v>-0.1846885379104001</v>
      </c>
      <c r="X1055">
        <f t="shared" si="286"/>
        <v>-5.658170412040478E-2</v>
      </c>
      <c r="Y1055">
        <f t="shared" si="286"/>
        <v>-0.14084040599999997</v>
      </c>
      <c r="Z1055">
        <f t="shared" si="286"/>
        <v>-0.51100833280000002</v>
      </c>
      <c r="AA1055">
        <f t="shared" si="285"/>
        <v>-9.2513899999999996E-2</v>
      </c>
      <c r="AB1055">
        <f t="shared" si="285"/>
        <v>-0.31462400000000007</v>
      </c>
      <c r="AC1055">
        <f t="shared" si="285"/>
        <v>0.31365948981532388</v>
      </c>
      <c r="AD1055">
        <f t="shared" si="285"/>
        <v>-0.12120811203403231</v>
      </c>
      <c r="AE1055">
        <f t="shared" si="285"/>
        <v>-0.71527214080000012</v>
      </c>
      <c r="AF1055">
        <f t="shared" si="285"/>
        <v>-0.73557936791502465</v>
      </c>
      <c r="AG1055">
        <f t="shared" si="285"/>
        <v>0.27456464276684822</v>
      </c>
      <c r="AH1055">
        <f t="shared" si="285"/>
        <v>1.9323796799999998E-3</v>
      </c>
      <c r="AI1055">
        <f t="shared" si="285"/>
        <v>1.105018049476977E-2</v>
      </c>
      <c r="AJ1055">
        <f t="shared" si="285"/>
        <v>4.724582809648243E-2</v>
      </c>
      <c r="AK1055">
        <f t="shared" si="285"/>
        <v>7.9688300100208196E-4</v>
      </c>
      <c r="AL1055">
        <f t="shared" si="285"/>
        <v>9.6126757315765601E-2</v>
      </c>
      <c r="AM1055">
        <f t="shared" si="285"/>
        <v>1.02352928</v>
      </c>
      <c r="AN1055">
        <f t="shared" si="285"/>
        <v>1.6222991522900417E-2</v>
      </c>
      <c r="AO1055">
        <f t="shared" si="285"/>
        <v>-1.3179883038276078E-2</v>
      </c>
      <c r="AP1055">
        <f t="shared" si="274"/>
        <v>-1.3313012233890231E-2</v>
      </c>
      <c r="AQ1055">
        <f t="shared" si="288"/>
        <v>-0.10970168348175471</v>
      </c>
      <c r="AR1055">
        <f t="shared" si="288"/>
        <v>5.5132113414502019E-2</v>
      </c>
      <c r="AS1055">
        <f t="shared" si="288"/>
        <v>-0.54202171699146184</v>
      </c>
      <c r="AT1055">
        <f t="shared" si="288"/>
        <v>-0.46916547772416012</v>
      </c>
      <c r="AU1055">
        <f t="shared" si="288"/>
        <v>2.6953555148800006</v>
      </c>
      <c r="AV1055">
        <f t="shared" si="288"/>
        <v>0.52567711277675377</v>
      </c>
      <c r="AW1055">
        <f t="shared" si="288"/>
        <v>-0.72953995722752041</v>
      </c>
    </row>
    <row r="1056" spans="1:49" x14ac:dyDescent="0.25">
      <c r="A1056">
        <v>0.7</v>
      </c>
      <c r="B1056">
        <v>8.3000000000000007</v>
      </c>
      <c r="C1056">
        <v>24</v>
      </c>
      <c r="D1056">
        <v>0.4</v>
      </c>
      <c r="E1056">
        <f t="shared" si="281"/>
        <v>0.65627030474840531</v>
      </c>
      <c r="F1056" t="str">
        <f t="shared" si="282"/>
        <v/>
      </c>
      <c r="G1056">
        <f t="shared" si="279"/>
        <v>-1466701.4125739723</v>
      </c>
      <c r="H1056">
        <f t="shared" si="280"/>
        <v>-497833.83550656599</v>
      </c>
      <c r="I1056">
        <f t="shared" si="283"/>
        <v>-0.10432962169241802</v>
      </c>
      <c r="J1056">
        <f t="shared" si="284"/>
        <v>-4.2665048167330926E-3</v>
      </c>
      <c r="K1056">
        <f t="shared" si="286"/>
        <v>5.3671799999999999E-2</v>
      </c>
      <c r="L1056">
        <f t="shared" si="286"/>
        <v>-0.19842765802469167</v>
      </c>
      <c r="M1056">
        <f t="shared" si="286"/>
        <v>0.173345</v>
      </c>
      <c r="N1056">
        <f t="shared" si="286"/>
        <v>-3.2122192519093935E-2</v>
      </c>
      <c r="O1056">
        <f t="shared" si="286"/>
        <v>-3.6126977152E-2</v>
      </c>
      <c r="P1056">
        <f t="shared" si="286"/>
        <v>9.4107673325952903E-3</v>
      </c>
      <c r="Q1056">
        <f t="shared" si="286"/>
        <v>-1.805744947200001E-6</v>
      </c>
      <c r="R1056">
        <f t="shared" si="286"/>
        <v>-1.723243739515212E-3</v>
      </c>
      <c r="S1056">
        <f t="shared" si="286"/>
        <v>9.0248121600000009E-2</v>
      </c>
      <c r="T1056">
        <f t="shared" si="286"/>
        <v>6.7254513899999993E-2</v>
      </c>
      <c r="U1056">
        <f t="shared" si="286"/>
        <v>-4.3666837760000009E-3</v>
      </c>
      <c r="V1056">
        <f t="shared" si="286"/>
        <v>5.3456733930591069E-2</v>
      </c>
      <c r="W1056">
        <f t="shared" si="286"/>
        <v>-4.7154520317548958E-2</v>
      </c>
      <c r="X1056">
        <f t="shared" si="286"/>
        <v>-5.9015050381807432E-2</v>
      </c>
      <c r="Y1056">
        <f t="shared" si="286"/>
        <v>-0.14084040599999997</v>
      </c>
      <c r="Z1056">
        <f t="shared" si="286"/>
        <v>-3.1938020800000001E-2</v>
      </c>
      <c r="AA1056">
        <f t="shared" si="285"/>
        <v>-9.2513899999999996E-2</v>
      </c>
      <c r="AB1056">
        <f t="shared" si="285"/>
        <v>-1.9664000000000004E-2</v>
      </c>
      <c r="AC1056">
        <f t="shared" si="285"/>
        <v>8.0083273995401841E-2</v>
      </c>
      <c r="AD1056">
        <f t="shared" si="285"/>
        <v>-0.12642077416315547</v>
      </c>
      <c r="AE1056">
        <f t="shared" si="285"/>
        <v>-4.4704508800000008E-2</v>
      </c>
      <c r="AF1056">
        <f t="shared" si="285"/>
        <v>-0.18780749819107012</v>
      </c>
      <c r="AG1056">
        <f t="shared" si="285"/>
        <v>1.6758095872000014E-5</v>
      </c>
      <c r="AH1056">
        <f t="shared" si="285"/>
        <v>4.8309491999999995E-4</v>
      </c>
      <c r="AI1056">
        <f t="shared" si="285"/>
        <v>1.1255276647004065E-5</v>
      </c>
      <c r="AJ1056">
        <f t="shared" si="285"/>
        <v>4.8251058481513967E-2</v>
      </c>
      <c r="AK1056">
        <f t="shared" si="285"/>
        <v>3.3863209313844838E-6</v>
      </c>
      <c r="AL1056">
        <f t="shared" si="285"/>
        <v>2.5065193396958348E-2</v>
      </c>
      <c r="AM1056">
        <f t="shared" si="285"/>
        <v>0.25588232</v>
      </c>
      <c r="AN1056">
        <f t="shared" si="285"/>
        <v>1.0112403293031343E-6</v>
      </c>
      <c r="AO1056">
        <f t="shared" si="285"/>
        <v>-1.3460306081643654E-2</v>
      </c>
      <c r="AP1056">
        <f t="shared" si="274"/>
        <v>-1.4482710478528952E-2</v>
      </c>
      <c r="AQ1056">
        <f t="shared" si="288"/>
        <v>-7.1512188417259754E-3</v>
      </c>
      <c r="AR1056">
        <f t="shared" si="288"/>
        <v>1.4681647339068914E-2</v>
      </c>
      <c r="AS1056">
        <f t="shared" si="288"/>
        <v>-3.4597130871795431E-2</v>
      </c>
      <c r="AT1056">
        <f t="shared" si="288"/>
        <v>-1.8326776473600005E-3</v>
      </c>
      <c r="AU1056">
        <f t="shared" si="288"/>
        <v>4.2114929920000009E-2</v>
      </c>
      <c r="AV1056">
        <f t="shared" si="288"/>
        <v>3.3553858262345984E-2</v>
      </c>
      <c r="AW1056">
        <f t="shared" si="288"/>
        <v>-1.781103411200001E-4</v>
      </c>
    </row>
    <row r="1057" spans="1:49" x14ac:dyDescent="0.25">
      <c r="A1057">
        <v>0.7</v>
      </c>
      <c r="B1057">
        <v>8.3000000000000007</v>
      </c>
      <c r="C1057">
        <v>24</v>
      </c>
      <c r="D1057">
        <v>0.6</v>
      </c>
      <c r="E1057">
        <f t="shared" si="281"/>
        <v>0.65627030474840531</v>
      </c>
      <c r="F1057" t="str">
        <f t="shared" si="282"/>
        <v/>
      </c>
      <c r="G1057">
        <f t="shared" si="279"/>
        <v>93867.750213326683</v>
      </c>
      <c r="H1057">
        <f t="shared" si="280"/>
        <v>605895.15798613243</v>
      </c>
      <c r="I1057">
        <f t="shared" si="283"/>
        <v>6.6770146840510053E-3</v>
      </c>
      <c r="J1057">
        <f t="shared" si="284"/>
        <v>5.1926052944004791E-3</v>
      </c>
      <c r="K1057">
        <f t="shared" si="286"/>
        <v>5.3671799999999999E-2</v>
      </c>
      <c r="L1057">
        <f t="shared" si="286"/>
        <v>-0.19842765802469167</v>
      </c>
      <c r="M1057">
        <f t="shared" si="286"/>
        <v>0.26001749999999996</v>
      </c>
      <c r="N1057">
        <f t="shared" si="286"/>
        <v>-3.2122192519093935E-2</v>
      </c>
      <c r="O1057">
        <f t="shared" si="286"/>
        <v>-8.128569859199998E-2</v>
      </c>
      <c r="P1057">
        <f t="shared" si="286"/>
        <v>1.4116150998892936E-2</v>
      </c>
      <c r="Q1057">
        <f t="shared" si="286"/>
        <v>-2.0568563539199999E-5</v>
      </c>
      <c r="R1057">
        <f t="shared" si="286"/>
        <v>-2.5848656092728175E-3</v>
      </c>
      <c r="S1057">
        <f t="shared" si="286"/>
        <v>0.20305827359999998</v>
      </c>
      <c r="T1057">
        <f t="shared" si="286"/>
        <v>6.7254513899999993E-2</v>
      </c>
      <c r="U1057">
        <f t="shared" si="286"/>
        <v>-1.4737557743999999E-2</v>
      </c>
      <c r="V1057">
        <f t="shared" si="286"/>
        <v>8.0185100895886596E-2</v>
      </c>
      <c r="W1057">
        <f t="shared" si="286"/>
        <v>-7.0731780476323433E-2</v>
      </c>
      <c r="X1057">
        <f t="shared" si="286"/>
        <v>-5.9015050381807432E-2</v>
      </c>
      <c r="Y1057">
        <f t="shared" si="286"/>
        <v>-0.14084040599999997</v>
      </c>
      <c r="Z1057">
        <f t="shared" si="286"/>
        <v>-7.1860546799999994E-2</v>
      </c>
      <c r="AA1057">
        <f t="shared" si="285"/>
        <v>-9.2513899999999996E-2</v>
      </c>
      <c r="AB1057">
        <f t="shared" si="285"/>
        <v>-4.4243999999999999E-2</v>
      </c>
      <c r="AC1057">
        <f t="shared" si="285"/>
        <v>0.12012491099310274</v>
      </c>
      <c r="AD1057">
        <f t="shared" si="285"/>
        <v>-0.12642077416315547</v>
      </c>
      <c r="AE1057">
        <f t="shared" si="285"/>
        <v>-0.10058514479999998</v>
      </c>
      <c r="AF1057">
        <f t="shared" si="285"/>
        <v>-0.28171124728660518</v>
      </c>
      <c r="AG1057">
        <f t="shared" si="285"/>
        <v>2.86327778688E-4</v>
      </c>
      <c r="AH1057">
        <f t="shared" si="285"/>
        <v>7.2464237999999984E-4</v>
      </c>
      <c r="AI1057">
        <f t="shared" si="285"/>
        <v>8.5469757038187066E-5</v>
      </c>
      <c r="AJ1057">
        <f t="shared" si="285"/>
        <v>4.8251058481513967E-2</v>
      </c>
      <c r="AK1057">
        <f t="shared" si="285"/>
        <v>1.7143249715133942E-5</v>
      </c>
      <c r="AL1057">
        <f t="shared" si="285"/>
        <v>3.7597790095437518E-2</v>
      </c>
      <c r="AM1057">
        <f t="shared" si="285"/>
        <v>0.38382347999999999</v>
      </c>
      <c r="AN1057">
        <f t="shared" si="285"/>
        <v>1.7277989063952756E-5</v>
      </c>
      <c r="AO1057">
        <f t="shared" si="285"/>
        <v>-1.3460306081643654E-2</v>
      </c>
      <c r="AP1057">
        <f t="shared" si="274"/>
        <v>-1.4482710478528952E-2</v>
      </c>
      <c r="AQ1057">
        <f t="shared" si="288"/>
        <v>-1.6090242393883441E-2</v>
      </c>
      <c r="AR1057">
        <f t="shared" si="288"/>
        <v>2.202247100860337E-2</v>
      </c>
      <c r="AS1057">
        <f t="shared" si="288"/>
        <v>-7.784354446153971E-2</v>
      </c>
      <c r="AT1057">
        <f t="shared" si="288"/>
        <v>-9.277930589759998E-3</v>
      </c>
      <c r="AU1057">
        <f t="shared" si="288"/>
        <v>0.14213788848</v>
      </c>
      <c r="AV1057">
        <f t="shared" si="288"/>
        <v>7.5496181090278447E-2</v>
      </c>
      <c r="AW1057">
        <f t="shared" si="288"/>
        <v>-2.0287881043199998E-3</v>
      </c>
    </row>
    <row r="1058" spans="1:49" x14ac:dyDescent="0.25">
      <c r="A1058">
        <v>0.7</v>
      </c>
      <c r="B1058">
        <v>8.3000000000000007</v>
      </c>
      <c r="C1058">
        <v>24</v>
      </c>
      <c r="D1058">
        <v>0.8</v>
      </c>
      <c r="E1058">
        <f t="shared" si="281"/>
        <v>0.65627030474840531</v>
      </c>
      <c r="F1058">
        <f t="shared" si="282"/>
        <v>0.83610201165319198</v>
      </c>
      <c r="G1058">
        <f t="shared" si="279"/>
        <v>1671170.3741701213</v>
      </c>
      <c r="H1058">
        <f t="shared" si="280"/>
        <v>2179472.2967337919</v>
      </c>
      <c r="I1058">
        <f t="shared" si="283"/>
        <v>0.11887393809403049</v>
      </c>
      <c r="J1058">
        <f t="shared" si="284"/>
        <v>1.8678378986613529E-2</v>
      </c>
      <c r="K1058">
        <f t="shared" si="286"/>
        <v>5.3671799999999999E-2</v>
      </c>
      <c r="L1058">
        <f t="shared" si="286"/>
        <v>-0.19842765802469167</v>
      </c>
      <c r="M1058">
        <f t="shared" si="286"/>
        <v>0.34669</v>
      </c>
      <c r="N1058">
        <f t="shared" si="286"/>
        <v>-3.2122192519093935E-2</v>
      </c>
      <c r="O1058">
        <f t="shared" si="286"/>
        <v>-0.144507908608</v>
      </c>
      <c r="P1058">
        <f t="shared" si="286"/>
        <v>1.8821534665190581E-2</v>
      </c>
      <c r="Q1058">
        <f t="shared" si="286"/>
        <v>-1.1556767662080007E-4</v>
      </c>
      <c r="R1058">
        <f t="shared" si="286"/>
        <v>-3.4464874790304241E-3</v>
      </c>
      <c r="S1058">
        <f t="shared" si="286"/>
        <v>0.36099248640000003</v>
      </c>
      <c r="T1058">
        <f t="shared" si="286"/>
        <v>6.7254513899999993E-2</v>
      </c>
      <c r="U1058">
        <f t="shared" si="286"/>
        <v>-3.4933470208000007E-2</v>
      </c>
      <c r="V1058">
        <f t="shared" si="286"/>
        <v>0.10691346786118214</v>
      </c>
      <c r="W1058">
        <f t="shared" si="286"/>
        <v>-9.4309040635097915E-2</v>
      </c>
      <c r="X1058">
        <f t="shared" si="286"/>
        <v>-5.9015050381807432E-2</v>
      </c>
      <c r="Y1058">
        <f t="shared" si="286"/>
        <v>-0.14084040599999997</v>
      </c>
      <c r="Z1058">
        <f t="shared" ref="Z1058:AO1073" si="289">Z$4*$A1058^Z$1*$D1058^Z$2*$E1058^Z$3</f>
        <v>-0.12775208320000001</v>
      </c>
      <c r="AA1058">
        <f t="shared" si="289"/>
        <v>-9.2513899999999996E-2</v>
      </c>
      <c r="AB1058">
        <f t="shared" si="289"/>
        <v>-7.8656000000000018E-2</v>
      </c>
      <c r="AC1058">
        <f t="shared" si="289"/>
        <v>0.16016654799080368</v>
      </c>
      <c r="AD1058">
        <f t="shared" si="289"/>
        <v>-0.12642077416315547</v>
      </c>
      <c r="AE1058">
        <f t="shared" si="289"/>
        <v>-0.17881803520000003</v>
      </c>
      <c r="AF1058">
        <f t="shared" si="289"/>
        <v>-0.37561499638214024</v>
      </c>
      <c r="AG1058">
        <f t="shared" si="289"/>
        <v>2.1450362716160017E-3</v>
      </c>
      <c r="AH1058">
        <f t="shared" si="289"/>
        <v>9.661898399999999E-4</v>
      </c>
      <c r="AI1058">
        <f t="shared" si="289"/>
        <v>3.6016885270413008E-4</v>
      </c>
      <c r="AJ1058">
        <f t="shared" si="289"/>
        <v>4.8251058481513967E-2</v>
      </c>
      <c r="AK1058">
        <f t="shared" si="289"/>
        <v>5.4181134902151741E-5</v>
      </c>
      <c r="AL1058">
        <f t="shared" si="289"/>
        <v>5.0130386793916695E-2</v>
      </c>
      <c r="AM1058">
        <f t="shared" si="289"/>
        <v>0.51176463999999999</v>
      </c>
      <c r="AN1058">
        <f t="shared" si="289"/>
        <v>1.2943876215080119E-4</v>
      </c>
      <c r="AO1058">
        <f t="shared" si="289"/>
        <v>-1.3460306081643654E-2</v>
      </c>
      <c r="AP1058">
        <f t="shared" si="274"/>
        <v>-1.4482710478528952E-2</v>
      </c>
      <c r="AQ1058">
        <f t="shared" si="288"/>
        <v>-2.8604875366903901E-2</v>
      </c>
      <c r="AR1058">
        <f t="shared" si="288"/>
        <v>2.9363294678137829E-2</v>
      </c>
      <c r="AS1058">
        <f t="shared" si="288"/>
        <v>-0.13838852348718172</v>
      </c>
      <c r="AT1058">
        <f t="shared" si="288"/>
        <v>-2.9322842357760007E-2</v>
      </c>
      <c r="AU1058">
        <f t="shared" si="288"/>
        <v>0.33691943936000007</v>
      </c>
      <c r="AV1058">
        <f t="shared" si="288"/>
        <v>0.13421543304938394</v>
      </c>
      <c r="AW1058">
        <f t="shared" si="288"/>
        <v>-1.1399061831680006E-2</v>
      </c>
    </row>
    <row r="1059" spans="1:49" x14ac:dyDescent="0.25">
      <c r="A1059">
        <v>0.7</v>
      </c>
      <c r="B1059">
        <v>8.3000000000000007</v>
      </c>
      <c r="C1059">
        <v>24</v>
      </c>
      <c r="D1059">
        <v>1</v>
      </c>
      <c r="E1059">
        <f t="shared" si="281"/>
        <v>0.65627030474840531</v>
      </c>
      <c r="F1059" t="str">
        <f t="shared" si="282"/>
        <v/>
      </c>
      <c r="G1059">
        <f t="shared" si="279"/>
        <v>3216999.4874458262</v>
      </c>
      <c r="H1059">
        <f t="shared" si="280"/>
        <v>4362525.8996612886</v>
      </c>
      <c r="I1059">
        <f t="shared" si="283"/>
        <v>0.2288320830897124</v>
      </c>
      <c r="J1059">
        <f t="shared" si="284"/>
        <v>3.7387450262573146E-2</v>
      </c>
      <c r="K1059">
        <f t="shared" ref="K1059:Z1074" si="290">K$4*$A1059^K$1*$D1059^K$2*$E1059^K$3</f>
        <v>5.3671799999999999E-2</v>
      </c>
      <c r="L1059">
        <f t="shared" si="290"/>
        <v>-0.19842765802469167</v>
      </c>
      <c r="M1059">
        <f t="shared" si="290"/>
        <v>0.43336249999999998</v>
      </c>
      <c r="N1059">
        <f t="shared" si="290"/>
        <v>-3.2122192519093935E-2</v>
      </c>
      <c r="O1059">
        <f t="shared" si="290"/>
        <v>-0.22579360719999997</v>
      </c>
      <c r="P1059">
        <f t="shared" si="290"/>
        <v>2.3526918331488227E-2</v>
      </c>
      <c r="Q1059">
        <f t="shared" si="290"/>
        <v>-4.408557E-4</v>
      </c>
      <c r="R1059">
        <f t="shared" si="290"/>
        <v>-4.3081093487880298E-3</v>
      </c>
      <c r="S1059">
        <f t="shared" si="290"/>
        <v>0.56405075999999998</v>
      </c>
      <c r="T1059">
        <f t="shared" si="290"/>
        <v>6.7254513899999993E-2</v>
      </c>
      <c r="U1059">
        <f t="shared" si="290"/>
        <v>-6.8229433999999992E-2</v>
      </c>
      <c r="V1059">
        <f t="shared" si="290"/>
        <v>0.13364183482647765</v>
      </c>
      <c r="W1059">
        <f t="shared" si="290"/>
        <v>-0.1178863007938724</v>
      </c>
      <c r="X1059">
        <f t="shared" si="290"/>
        <v>-5.9015050381807432E-2</v>
      </c>
      <c r="Y1059">
        <f t="shared" si="290"/>
        <v>-0.14084040599999997</v>
      </c>
      <c r="Z1059">
        <f t="shared" si="290"/>
        <v>-0.19961262999999999</v>
      </c>
      <c r="AA1059">
        <f t="shared" si="289"/>
        <v>-9.2513899999999996E-2</v>
      </c>
      <c r="AB1059">
        <f t="shared" si="289"/>
        <v>-0.1229</v>
      </c>
      <c r="AC1059">
        <f t="shared" si="289"/>
        <v>0.20020818498850459</v>
      </c>
      <c r="AD1059">
        <f t="shared" si="289"/>
        <v>-0.12642077416315547</v>
      </c>
      <c r="AE1059">
        <f t="shared" si="289"/>
        <v>-0.27940317999999997</v>
      </c>
      <c r="AF1059">
        <f t="shared" si="289"/>
        <v>-0.4695187454776753</v>
      </c>
      <c r="AG1059">
        <f t="shared" si="289"/>
        <v>1.0228330000000001E-2</v>
      </c>
      <c r="AH1059">
        <f t="shared" si="289"/>
        <v>1.2077372999999998E-3</v>
      </c>
      <c r="AI1059">
        <f t="shared" si="289"/>
        <v>1.0991481100589902E-3</v>
      </c>
      <c r="AJ1059">
        <f t="shared" si="289"/>
        <v>4.8251058481513967E-2</v>
      </c>
      <c r="AK1059">
        <f t="shared" si="289"/>
        <v>1.3227816138220634E-4</v>
      </c>
      <c r="AL1059">
        <f t="shared" si="289"/>
        <v>6.2662983492395866E-2</v>
      </c>
      <c r="AM1059">
        <f t="shared" si="289"/>
        <v>0.63970579999999999</v>
      </c>
      <c r="AN1059">
        <f t="shared" si="289"/>
        <v>6.1721211505318205E-4</v>
      </c>
      <c r="AO1059">
        <f t="shared" si="289"/>
        <v>-1.3460306081643654E-2</v>
      </c>
      <c r="AP1059">
        <f t="shared" si="274"/>
        <v>-1.4482710478528952E-2</v>
      </c>
      <c r="AQ1059">
        <f t="shared" si="288"/>
        <v>-4.4695117760787342E-2</v>
      </c>
      <c r="AR1059">
        <f t="shared" si="288"/>
        <v>3.6704118347672288E-2</v>
      </c>
      <c r="AS1059">
        <f t="shared" si="288"/>
        <v>-0.21623206794872143</v>
      </c>
      <c r="AT1059">
        <f t="shared" si="288"/>
        <v>-7.1588970599999982E-2</v>
      </c>
      <c r="AU1059">
        <f t="shared" si="288"/>
        <v>0.65804578000000002</v>
      </c>
      <c r="AV1059">
        <f t="shared" si="288"/>
        <v>0.20971161413966236</v>
      </c>
      <c r="AW1059">
        <f t="shared" si="288"/>
        <v>-4.3483969999999997E-2</v>
      </c>
    </row>
    <row r="1060" spans="1:49" x14ac:dyDescent="0.25">
      <c r="A1060">
        <v>0.7</v>
      </c>
      <c r="B1060">
        <v>8.3000000000000007</v>
      </c>
      <c r="C1060">
        <v>24</v>
      </c>
      <c r="D1060">
        <v>1.2</v>
      </c>
      <c r="E1060">
        <f t="shared" si="281"/>
        <v>0.65627030474840531</v>
      </c>
      <c r="F1060" t="str">
        <f t="shared" si="282"/>
        <v/>
      </c>
      <c r="G1060">
        <f t="shared" si="279"/>
        <v>4680815.7997923391</v>
      </c>
      <c r="H1060">
        <f t="shared" si="280"/>
        <v>7166221.6077835113</v>
      </c>
      <c r="I1060">
        <f t="shared" si="283"/>
        <v>0.3329564814062646</v>
      </c>
      <c r="J1060">
        <f t="shared" si="284"/>
        <v>6.1415510209895843E-2</v>
      </c>
      <c r="K1060">
        <f t="shared" si="290"/>
        <v>5.3671799999999999E-2</v>
      </c>
      <c r="L1060">
        <f t="shared" si="290"/>
        <v>-0.19842765802469167</v>
      </c>
      <c r="M1060">
        <f t="shared" si="290"/>
        <v>0.52003499999999991</v>
      </c>
      <c r="N1060">
        <f t="shared" si="290"/>
        <v>-3.2122192519093935E-2</v>
      </c>
      <c r="O1060">
        <f t="shared" si="290"/>
        <v>-0.32514279436799992</v>
      </c>
      <c r="P1060">
        <f t="shared" si="290"/>
        <v>2.8232301997785873E-2</v>
      </c>
      <c r="Q1060">
        <f t="shared" si="290"/>
        <v>-1.3163880665087999E-3</v>
      </c>
      <c r="R1060">
        <f t="shared" si="290"/>
        <v>-5.169731218545635E-3</v>
      </c>
      <c r="S1060">
        <f t="shared" si="290"/>
        <v>0.81223309439999991</v>
      </c>
      <c r="T1060">
        <f t="shared" si="290"/>
        <v>6.7254513899999993E-2</v>
      </c>
      <c r="U1060">
        <f t="shared" si="290"/>
        <v>-0.11790046195199999</v>
      </c>
      <c r="V1060">
        <f t="shared" si="290"/>
        <v>0.16037020179177319</v>
      </c>
      <c r="W1060">
        <f t="shared" si="290"/>
        <v>-0.14146356095264687</v>
      </c>
      <c r="X1060">
        <f t="shared" si="290"/>
        <v>-5.9015050381807432E-2</v>
      </c>
      <c r="Y1060">
        <f t="shared" si="290"/>
        <v>-0.14084040599999997</v>
      </c>
      <c r="Z1060">
        <f t="shared" si="290"/>
        <v>-0.28744218719999998</v>
      </c>
      <c r="AA1060">
        <f t="shared" si="289"/>
        <v>-9.2513899999999996E-2</v>
      </c>
      <c r="AB1060">
        <f t="shared" si="289"/>
        <v>-0.17697599999999999</v>
      </c>
      <c r="AC1060">
        <f t="shared" si="289"/>
        <v>0.24024982198620548</v>
      </c>
      <c r="AD1060">
        <f t="shared" si="289"/>
        <v>-0.12642077416315547</v>
      </c>
      <c r="AE1060">
        <f t="shared" si="289"/>
        <v>-0.40234057919999994</v>
      </c>
      <c r="AF1060">
        <f t="shared" si="289"/>
        <v>-0.56342249457321036</v>
      </c>
      <c r="AG1060">
        <f t="shared" si="289"/>
        <v>3.6649955672064E-2</v>
      </c>
      <c r="AH1060">
        <f t="shared" si="289"/>
        <v>1.4492847599999997E-3</v>
      </c>
      <c r="AI1060">
        <f t="shared" si="289"/>
        <v>2.7350322252219861E-3</v>
      </c>
      <c r="AJ1060">
        <f t="shared" si="289"/>
        <v>4.8251058481513967E-2</v>
      </c>
      <c r="AK1060">
        <f t="shared" si="289"/>
        <v>2.7429199544214307E-4</v>
      </c>
      <c r="AL1060">
        <f t="shared" si="289"/>
        <v>7.5195580190875036E-2</v>
      </c>
      <c r="AM1060">
        <f t="shared" si="289"/>
        <v>0.76764695999999999</v>
      </c>
      <c r="AN1060">
        <f t="shared" si="289"/>
        <v>2.2115826001859527E-3</v>
      </c>
      <c r="AO1060">
        <f t="shared" si="289"/>
        <v>-1.3460306081643654E-2</v>
      </c>
      <c r="AP1060">
        <f t="shared" si="274"/>
        <v>-1.4482710478528952E-2</v>
      </c>
      <c r="AQ1060">
        <f t="shared" si="288"/>
        <v>-6.4360969575533764E-2</v>
      </c>
      <c r="AR1060">
        <f t="shared" si="288"/>
        <v>4.404494201720674E-2</v>
      </c>
      <c r="AS1060">
        <f t="shared" si="288"/>
        <v>-0.31137417784615884</v>
      </c>
      <c r="AT1060">
        <f t="shared" si="288"/>
        <v>-0.14844688943615997</v>
      </c>
      <c r="AU1060">
        <f t="shared" si="288"/>
        <v>1.13710310784</v>
      </c>
      <c r="AV1060">
        <f t="shared" si="288"/>
        <v>0.30198472436111379</v>
      </c>
      <c r="AW1060">
        <f t="shared" si="288"/>
        <v>-0.12984243867647999</v>
      </c>
    </row>
    <row r="1061" spans="1:49" x14ac:dyDescent="0.25">
      <c r="A1061">
        <v>0.7</v>
      </c>
      <c r="B1061">
        <v>8.3000000000000007</v>
      </c>
      <c r="C1061">
        <v>24</v>
      </c>
      <c r="D1061">
        <v>1.4</v>
      </c>
      <c r="E1061">
        <f t="shared" si="281"/>
        <v>0.65627030474840531</v>
      </c>
      <c r="F1061" t="str">
        <f t="shared" si="282"/>
        <v/>
      </c>
      <c r="G1061">
        <f t="shared" si="279"/>
        <v>6008462.5475286832</v>
      </c>
      <c r="H1061">
        <f t="shared" si="280"/>
        <v>10452904.135535119</v>
      </c>
      <c r="I1061">
        <f t="shared" si="283"/>
        <v>0.42739484612387962</v>
      </c>
      <c r="J1061">
        <f t="shared" si="284"/>
        <v>8.9582833994660549E-2</v>
      </c>
      <c r="K1061">
        <f t="shared" si="290"/>
        <v>5.3671799999999999E-2</v>
      </c>
      <c r="L1061">
        <f t="shared" si="290"/>
        <v>-0.19842765802469167</v>
      </c>
      <c r="M1061">
        <f t="shared" si="290"/>
        <v>0.60670749999999996</v>
      </c>
      <c r="N1061">
        <f t="shared" si="290"/>
        <v>-3.2122192519093935E-2</v>
      </c>
      <c r="O1061">
        <f t="shared" si="290"/>
        <v>-0.44255547011199986</v>
      </c>
      <c r="P1061">
        <f t="shared" si="290"/>
        <v>3.2937685664083512E-2</v>
      </c>
      <c r="Q1061">
        <f t="shared" si="290"/>
        <v>-3.3194388639551987E-3</v>
      </c>
      <c r="R1061">
        <f t="shared" si="290"/>
        <v>-6.0313530883032403E-3</v>
      </c>
      <c r="S1061">
        <f t="shared" si="290"/>
        <v>1.1055394895999999</v>
      </c>
      <c r="T1061">
        <f t="shared" si="290"/>
        <v>6.7254513899999993E-2</v>
      </c>
      <c r="U1061">
        <f t="shared" si="290"/>
        <v>-0.18722156689599992</v>
      </c>
      <c r="V1061">
        <f t="shared" si="290"/>
        <v>0.18709856875706871</v>
      </c>
      <c r="W1061">
        <f t="shared" si="290"/>
        <v>-0.16504082111142135</v>
      </c>
      <c r="X1061">
        <f t="shared" si="290"/>
        <v>-5.9015050381807432E-2</v>
      </c>
      <c r="Y1061">
        <f t="shared" si="290"/>
        <v>-0.14084040599999997</v>
      </c>
      <c r="Z1061">
        <f t="shared" si="290"/>
        <v>-0.39124075479999992</v>
      </c>
      <c r="AA1061">
        <f t="shared" si="289"/>
        <v>-9.2513899999999996E-2</v>
      </c>
      <c r="AB1061">
        <f t="shared" si="289"/>
        <v>-0.24088399999999996</v>
      </c>
      <c r="AC1061">
        <f t="shared" si="289"/>
        <v>0.28029145898390639</v>
      </c>
      <c r="AD1061">
        <f t="shared" si="289"/>
        <v>-0.12642077416315547</v>
      </c>
      <c r="AE1061">
        <f t="shared" si="289"/>
        <v>-0.54763023279999989</v>
      </c>
      <c r="AF1061">
        <f t="shared" si="289"/>
        <v>-0.65732624366874537</v>
      </c>
      <c r="AG1061">
        <f t="shared" si="289"/>
        <v>0.10782041053683195</v>
      </c>
      <c r="AH1061">
        <f t="shared" si="289"/>
        <v>1.6908322199999997E-3</v>
      </c>
      <c r="AI1061">
        <f t="shared" si="289"/>
        <v>5.9114823314436616E-3</v>
      </c>
      <c r="AJ1061">
        <f t="shared" si="289"/>
        <v>4.8251058481513967E-2</v>
      </c>
      <c r="AK1061">
        <f t="shared" si="289"/>
        <v>5.0815978476588378E-4</v>
      </c>
      <c r="AL1061">
        <f t="shared" si="289"/>
        <v>8.7728176889354206E-2</v>
      </c>
      <c r="AM1061">
        <f t="shared" si="289"/>
        <v>0.89558811999999988</v>
      </c>
      <c r="AN1061">
        <f t="shared" si="289"/>
        <v>6.5062491759007024E-3</v>
      </c>
      <c r="AO1061">
        <f t="shared" si="289"/>
        <v>-1.3460306081643654E-2</v>
      </c>
      <c r="AP1061">
        <f t="shared" si="274"/>
        <v>-1.4482710478528952E-2</v>
      </c>
      <c r="AQ1061">
        <f t="shared" si="288"/>
        <v>-8.7602430811143175E-2</v>
      </c>
      <c r="AR1061">
        <f t="shared" si="288"/>
        <v>5.1385765686741199E-2</v>
      </c>
      <c r="AS1061">
        <f t="shared" si="288"/>
        <v>-0.42381485317949391</v>
      </c>
      <c r="AT1061">
        <f t="shared" si="288"/>
        <v>-0.27501618945695983</v>
      </c>
      <c r="AU1061">
        <f t="shared" si="288"/>
        <v>1.8056776203199996</v>
      </c>
      <c r="AV1061">
        <f t="shared" si="288"/>
        <v>0.41103476371373815</v>
      </c>
      <c r="AW1061">
        <f t="shared" si="288"/>
        <v>-0.32741411753791982</v>
      </c>
    </row>
    <row r="1062" spans="1:49" x14ac:dyDescent="0.25">
      <c r="A1062">
        <v>0.7</v>
      </c>
      <c r="B1062">
        <v>8.3000000000000007</v>
      </c>
      <c r="C1062">
        <v>24</v>
      </c>
      <c r="D1062">
        <v>1.6</v>
      </c>
      <c r="E1062">
        <f t="shared" si="281"/>
        <v>0.65627030474840531</v>
      </c>
      <c r="F1062" t="str">
        <f t="shared" si="282"/>
        <v/>
      </c>
      <c r="G1062">
        <f t="shared" si="279"/>
        <v>7140594.7484977562</v>
      </c>
      <c r="H1062">
        <f t="shared" si="280"/>
        <v>13933178.609142113</v>
      </c>
      <c r="I1062">
        <f t="shared" si="283"/>
        <v>0.50792584119916462</v>
      </c>
      <c r="J1062">
        <f t="shared" si="284"/>
        <v>0.11940926752762522</v>
      </c>
      <c r="K1062">
        <f t="shared" si="290"/>
        <v>5.3671799999999999E-2</v>
      </c>
      <c r="L1062">
        <f t="shared" si="290"/>
        <v>-0.19842765802469167</v>
      </c>
      <c r="M1062">
        <f t="shared" si="290"/>
        <v>0.69338</v>
      </c>
      <c r="N1062">
        <f t="shared" si="290"/>
        <v>-3.2122192519093935E-2</v>
      </c>
      <c r="O1062">
        <f t="shared" si="290"/>
        <v>-0.57803163443200001</v>
      </c>
      <c r="P1062">
        <f t="shared" si="290"/>
        <v>3.7643069330381161E-2</v>
      </c>
      <c r="Q1062">
        <f t="shared" si="290"/>
        <v>-7.3963313037312042E-3</v>
      </c>
      <c r="R1062">
        <f t="shared" si="290"/>
        <v>-6.8929749580608482E-3</v>
      </c>
      <c r="S1062">
        <f t="shared" si="290"/>
        <v>1.4439699456000001</v>
      </c>
      <c r="T1062">
        <f t="shared" si="290"/>
        <v>6.7254513899999993E-2</v>
      </c>
      <c r="U1062">
        <f t="shared" si="290"/>
        <v>-0.27946776166400006</v>
      </c>
      <c r="V1062">
        <f t="shared" si="290"/>
        <v>0.21382693572236428</v>
      </c>
      <c r="W1062">
        <f t="shared" si="290"/>
        <v>-0.18861808127019583</v>
      </c>
      <c r="X1062">
        <f t="shared" si="290"/>
        <v>-5.9015050381807432E-2</v>
      </c>
      <c r="Y1062">
        <f t="shared" si="290"/>
        <v>-0.14084040599999997</v>
      </c>
      <c r="Z1062">
        <f t="shared" si="290"/>
        <v>-0.51100833280000002</v>
      </c>
      <c r="AA1062">
        <f t="shared" si="289"/>
        <v>-9.2513899999999996E-2</v>
      </c>
      <c r="AB1062">
        <f t="shared" si="289"/>
        <v>-0.31462400000000007</v>
      </c>
      <c r="AC1062">
        <f t="shared" si="289"/>
        <v>0.32033309598160736</v>
      </c>
      <c r="AD1062">
        <f t="shared" si="289"/>
        <v>-0.12642077416315547</v>
      </c>
      <c r="AE1062">
        <f t="shared" si="289"/>
        <v>-0.71527214080000012</v>
      </c>
      <c r="AF1062">
        <f t="shared" si="289"/>
        <v>-0.75122999276428049</v>
      </c>
      <c r="AG1062">
        <f t="shared" si="289"/>
        <v>0.27456464276684822</v>
      </c>
      <c r="AH1062">
        <f t="shared" si="289"/>
        <v>1.9323796799999998E-3</v>
      </c>
      <c r="AI1062">
        <f t="shared" si="289"/>
        <v>1.1525403286532163E-2</v>
      </c>
      <c r="AJ1062">
        <f t="shared" si="289"/>
        <v>4.8251058481513967E-2</v>
      </c>
      <c r="AK1062">
        <f t="shared" si="289"/>
        <v>8.6689815843442786E-4</v>
      </c>
      <c r="AL1062">
        <f t="shared" si="289"/>
        <v>0.10026077358783339</v>
      </c>
      <c r="AM1062">
        <f t="shared" si="289"/>
        <v>1.02352928</v>
      </c>
      <c r="AN1062">
        <f t="shared" si="289"/>
        <v>1.6568161555302552E-2</v>
      </c>
      <c r="AO1062">
        <f t="shared" si="289"/>
        <v>-1.3460306081643654E-2</v>
      </c>
      <c r="AP1062">
        <f t="shared" si="274"/>
        <v>-1.4482710478528952E-2</v>
      </c>
      <c r="AQ1062">
        <f t="shared" si="288"/>
        <v>-0.11441950146761561</v>
      </c>
      <c r="AR1062">
        <f t="shared" si="288"/>
        <v>5.8726589356275657E-2</v>
      </c>
      <c r="AS1062">
        <f t="shared" si="288"/>
        <v>-0.5535540939487269</v>
      </c>
      <c r="AT1062">
        <f t="shared" si="288"/>
        <v>-0.46916547772416012</v>
      </c>
      <c r="AU1062">
        <f t="shared" si="288"/>
        <v>2.6953555148800006</v>
      </c>
      <c r="AV1062">
        <f t="shared" si="288"/>
        <v>0.53686173219753575</v>
      </c>
      <c r="AW1062">
        <f t="shared" si="288"/>
        <v>-0.72953995722752041</v>
      </c>
    </row>
    <row r="1063" spans="1:49" x14ac:dyDescent="0.25">
      <c r="A1063">
        <v>0.7</v>
      </c>
      <c r="B1063">
        <v>8.3000000000000007</v>
      </c>
      <c r="C1063">
        <v>24.5</v>
      </c>
      <c r="D1063">
        <v>0.4</v>
      </c>
      <c r="E1063">
        <f t="shared" si="281"/>
        <v>0.6699426027639972</v>
      </c>
      <c r="F1063" t="str">
        <f t="shared" si="282"/>
        <v/>
      </c>
      <c r="G1063">
        <f t="shared" si="279"/>
        <v>-1570553.1466006399</v>
      </c>
      <c r="H1063">
        <f t="shared" si="280"/>
        <v>-572708.82068412891</v>
      </c>
      <c r="I1063">
        <f t="shared" si="283"/>
        <v>-0.11171681858894889</v>
      </c>
      <c r="J1063">
        <f t="shared" si="284"/>
        <v>-4.9081937943170149E-3</v>
      </c>
      <c r="K1063">
        <f t="shared" si="290"/>
        <v>5.3671799999999999E-2</v>
      </c>
      <c r="L1063">
        <f t="shared" si="290"/>
        <v>-0.20256156756687277</v>
      </c>
      <c r="M1063">
        <f t="shared" si="290"/>
        <v>0.173345</v>
      </c>
      <c r="N1063">
        <f t="shared" si="290"/>
        <v>-3.3474559131225941E-2</v>
      </c>
      <c r="O1063">
        <f t="shared" si="290"/>
        <v>-3.6126977152E-2</v>
      </c>
      <c r="P1063">
        <f t="shared" si="290"/>
        <v>1.0011278988647496E-2</v>
      </c>
      <c r="Q1063">
        <f t="shared" si="290"/>
        <v>-1.805744947200001E-6</v>
      </c>
      <c r="R1063">
        <f t="shared" si="290"/>
        <v>-1.8713976509755527E-3</v>
      </c>
      <c r="S1063">
        <f t="shared" si="290"/>
        <v>9.0248121600000009E-2</v>
      </c>
      <c r="T1063">
        <f t="shared" si="290"/>
        <v>6.7254513899999993E-2</v>
      </c>
      <c r="U1063">
        <f t="shared" si="290"/>
        <v>-4.3666837760000009E-3</v>
      </c>
      <c r="V1063">
        <f t="shared" si="290"/>
        <v>5.4570415887478387E-2</v>
      </c>
      <c r="W1063">
        <f t="shared" si="290"/>
        <v>-4.8136906157497904E-2</v>
      </c>
      <c r="X1063">
        <f t="shared" si="290"/>
        <v>-6.1499624985555418E-2</v>
      </c>
      <c r="Y1063">
        <f t="shared" si="290"/>
        <v>-0.14084040599999997</v>
      </c>
      <c r="Z1063">
        <f t="shared" si="290"/>
        <v>-3.1938020800000001E-2</v>
      </c>
      <c r="AA1063">
        <f t="shared" si="289"/>
        <v>-9.2513899999999996E-2</v>
      </c>
      <c r="AB1063">
        <f t="shared" si="289"/>
        <v>-1.9664000000000004E-2</v>
      </c>
      <c r="AC1063">
        <f t="shared" si="289"/>
        <v>8.1751675536972726E-2</v>
      </c>
      <c r="AD1063">
        <f t="shared" si="289"/>
        <v>-0.13174317654762865</v>
      </c>
      <c r="AE1063">
        <f t="shared" si="289"/>
        <v>-4.4704508800000008E-2</v>
      </c>
      <c r="AF1063">
        <f t="shared" si="289"/>
        <v>-0.19172015440338414</v>
      </c>
      <c r="AG1063">
        <f t="shared" si="289"/>
        <v>1.6758095872000014E-5</v>
      </c>
      <c r="AH1063">
        <f t="shared" si="289"/>
        <v>4.8309491999999995E-4</v>
      </c>
      <c r="AI1063">
        <f t="shared" si="289"/>
        <v>1.1729131610007278E-5</v>
      </c>
      <c r="AJ1063">
        <f t="shared" si="289"/>
        <v>4.9256288866545518E-2</v>
      </c>
      <c r="AK1063">
        <f t="shared" si="289"/>
        <v>3.6774560041199136E-6</v>
      </c>
      <c r="AL1063">
        <f t="shared" si="289"/>
        <v>2.6120455445354605E-2</v>
      </c>
      <c r="AM1063">
        <f t="shared" si="289"/>
        <v>0.25588232</v>
      </c>
      <c r="AN1063">
        <f t="shared" si="289"/>
        <v>1.0323078361636164E-6</v>
      </c>
      <c r="AO1063">
        <f t="shared" si="289"/>
        <v>-1.3740729125011232E-2</v>
      </c>
      <c r="AP1063">
        <f t="shared" si="274"/>
        <v>-1.5727844963419266E-2</v>
      </c>
      <c r="AQ1063">
        <f t="shared" si="288"/>
        <v>-7.4522901210868362E-3</v>
      </c>
      <c r="AR1063">
        <f t="shared" si="288"/>
        <v>1.5618499781124489E-2</v>
      </c>
      <c r="AS1063">
        <f t="shared" si="288"/>
        <v>-3.5317904431624511E-2</v>
      </c>
      <c r="AT1063">
        <f t="shared" si="288"/>
        <v>-1.8326776473600005E-3</v>
      </c>
      <c r="AU1063">
        <f t="shared" si="288"/>
        <v>4.2114929920000009E-2</v>
      </c>
      <c r="AV1063">
        <f t="shared" si="288"/>
        <v>3.4252896976144864E-2</v>
      </c>
      <c r="AW1063">
        <f t="shared" si="288"/>
        <v>-1.781103411200001E-4</v>
      </c>
    </row>
    <row r="1064" spans="1:49" x14ac:dyDescent="0.25">
      <c r="A1064">
        <v>0.7</v>
      </c>
      <c r="B1064">
        <v>8.3000000000000007</v>
      </c>
      <c r="C1064">
        <v>24.5</v>
      </c>
      <c r="D1064">
        <v>0.6</v>
      </c>
      <c r="E1064">
        <f t="shared" si="281"/>
        <v>0.6699426027639972</v>
      </c>
      <c r="F1064" t="str">
        <f t="shared" si="282"/>
        <v/>
      </c>
      <c r="G1064">
        <f t="shared" si="279"/>
        <v>-5881.3812673239017</v>
      </c>
      <c r="H1064">
        <f t="shared" si="280"/>
        <v>524895.04832394037</v>
      </c>
      <c r="I1064">
        <f t="shared" si="283"/>
        <v>-4.1835528171473013E-4</v>
      </c>
      <c r="J1064">
        <f t="shared" si="284"/>
        <v>4.4984231529275071E-3</v>
      </c>
      <c r="K1064">
        <f t="shared" si="290"/>
        <v>5.3671799999999999E-2</v>
      </c>
      <c r="L1064">
        <f t="shared" si="290"/>
        <v>-0.20256156756687277</v>
      </c>
      <c r="M1064">
        <f t="shared" si="290"/>
        <v>0.26001749999999996</v>
      </c>
      <c r="N1064">
        <f t="shared" si="290"/>
        <v>-3.3474559131225941E-2</v>
      </c>
      <c r="O1064">
        <f t="shared" si="290"/>
        <v>-8.128569859199998E-2</v>
      </c>
      <c r="P1064">
        <f t="shared" si="290"/>
        <v>1.5016918482971245E-2</v>
      </c>
      <c r="Q1064">
        <f t="shared" si="290"/>
        <v>-2.0568563539199999E-5</v>
      </c>
      <c r="R1064">
        <f t="shared" si="290"/>
        <v>-2.8070964764633287E-3</v>
      </c>
      <c r="S1064">
        <f t="shared" si="290"/>
        <v>0.20305827359999998</v>
      </c>
      <c r="T1064">
        <f t="shared" si="290"/>
        <v>6.7254513899999993E-2</v>
      </c>
      <c r="U1064">
        <f t="shared" si="290"/>
        <v>-1.4737557743999999E-2</v>
      </c>
      <c r="V1064">
        <f t="shared" si="290"/>
        <v>8.1855623831217569E-2</v>
      </c>
      <c r="W1064">
        <f t="shared" si="290"/>
        <v>-7.2205359236246852E-2</v>
      </c>
      <c r="X1064">
        <f t="shared" si="290"/>
        <v>-6.1499624985555418E-2</v>
      </c>
      <c r="Y1064">
        <f t="shared" si="290"/>
        <v>-0.14084040599999997</v>
      </c>
      <c r="Z1064">
        <f t="shared" si="290"/>
        <v>-7.1860546799999994E-2</v>
      </c>
      <c r="AA1064">
        <f t="shared" si="289"/>
        <v>-9.2513899999999996E-2</v>
      </c>
      <c r="AB1064">
        <f t="shared" si="289"/>
        <v>-4.4243999999999999E-2</v>
      </c>
      <c r="AC1064">
        <f t="shared" si="289"/>
        <v>0.12262751330545907</v>
      </c>
      <c r="AD1064">
        <f t="shared" si="289"/>
        <v>-0.13174317654762865</v>
      </c>
      <c r="AE1064">
        <f t="shared" si="289"/>
        <v>-0.10058514479999998</v>
      </c>
      <c r="AF1064">
        <f t="shared" si="289"/>
        <v>-0.28758023160507618</v>
      </c>
      <c r="AG1064">
        <f t="shared" si="289"/>
        <v>2.86327778688E-4</v>
      </c>
      <c r="AH1064">
        <f t="shared" si="289"/>
        <v>7.2464237999999984E-4</v>
      </c>
      <c r="AI1064">
        <f t="shared" si="289"/>
        <v>8.9068093163492717E-5</v>
      </c>
      <c r="AJ1064">
        <f t="shared" si="289"/>
        <v>4.9256288866545518E-2</v>
      </c>
      <c r="AK1064">
        <f t="shared" si="289"/>
        <v>1.8617121020857054E-5</v>
      </c>
      <c r="AL1064">
        <f t="shared" si="289"/>
        <v>3.9180683168031902E-2</v>
      </c>
      <c r="AM1064">
        <f t="shared" si="289"/>
        <v>0.38382347999999999</v>
      </c>
      <c r="AN1064">
        <f t="shared" si="289"/>
        <v>1.7637947169451775E-5</v>
      </c>
      <c r="AO1064">
        <f t="shared" si="289"/>
        <v>-1.3740729125011232E-2</v>
      </c>
      <c r="AP1064">
        <f t="shared" si="274"/>
        <v>-1.5727844963419266E-2</v>
      </c>
      <c r="AQ1064">
        <f t="shared" si="288"/>
        <v>-1.6767652772445379E-2</v>
      </c>
      <c r="AR1064">
        <f t="shared" si="288"/>
        <v>2.3427749671686735E-2</v>
      </c>
      <c r="AS1064">
        <f t="shared" si="288"/>
        <v>-7.946528497115514E-2</v>
      </c>
      <c r="AT1064">
        <f t="shared" si="288"/>
        <v>-9.277930589759998E-3</v>
      </c>
      <c r="AU1064">
        <f t="shared" si="288"/>
        <v>0.14213788848</v>
      </c>
      <c r="AV1064">
        <f t="shared" si="288"/>
        <v>7.7069018196325931E-2</v>
      </c>
      <c r="AW1064">
        <f t="shared" si="288"/>
        <v>-2.0287881043199998E-3</v>
      </c>
    </row>
    <row r="1065" spans="1:49" x14ac:dyDescent="0.25">
      <c r="A1065">
        <v>0.7</v>
      </c>
      <c r="B1065">
        <v>8.3000000000000007</v>
      </c>
      <c r="C1065">
        <v>24.5</v>
      </c>
      <c r="D1065">
        <v>0.8</v>
      </c>
      <c r="E1065">
        <f t="shared" si="281"/>
        <v>0.6699426027639972</v>
      </c>
      <c r="F1065">
        <f t="shared" si="282"/>
        <v>0.84443425843511088</v>
      </c>
      <c r="G1065">
        <f t="shared" si="279"/>
        <v>1575523.8452354879</v>
      </c>
      <c r="H1065">
        <f t="shared" si="280"/>
        <v>2090608.8972237913</v>
      </c>
      <c r="I1065">
        <f t="shared" si="283"/>
        <v>0.11207039505902985</v>
      </c>
      <c r="J1065">
        <f t="shared" si="284"/>
        <v>1.791680736371468E-2</v>
      </c>
      <c r="K1065">
        <f t="shared" si="290"/>
        <v>5.3671799999999999E-2</v>
      </c>
      <c r="L1065">
        <f t="shared" si="290"/>
        <v>-0.20256156756687277</v>
      </c>
      <c r="M1065">
        <f t="shared" si="290"/>
        <v>0.34669</v>
      </c>
      <c r="N1065">
        <f t="shared" si="290"/>
        <v>-3.3474559131225941E-2</v>
      </c>
      <c r="O1065">
        <f t="shared" si="290"/>
        <v>-0.144507908608</v>
      </c>
      <c r="P1065">
        <f t="shared" si="290"/>
        <v>2.0022557977294991E-2</v>
      </c>
      <c r="Q1065">
        <f t="shared" si="290"/>
        <v>-1.1556767662080007E-4</v>
      </c>
      <c r="R1065">
        <f t="shared" si="290"/>
        <v>-3.7427953019511053E-3</v>
      </c>
      <c r="S1065">
        <f t="shared" si="290"/>
        <v>0.36099248640000003</v>
      </c>
      <c r="T1065">
        <f t="shared" si="290"/>
        <v>6.7254513899999993E-2</v>
      </c>
      <c r="U1065">
        <f t="shared" si="290"/>
        <v>-3.4933470208000007E-2</v>
      </c>
      <c r="V1065">
        <f t="shared" si="290"/>
        <v>0.10914083177495677</v>
      </c>
      <c r="W1065">
        <f t="shared" si="290"/>
        <v>-9.6273812314995807E-2</v>
      </c>
      <c r="X1065">
        <f t="shared" si="290"/>
        <v>-6.1499624985555418E-2</v>
      </c>
      <c r="Y1065">
        <f t="shared" si="290"/>
        <v>-0.14084040599999997</v>
      </c>
      <c r="Z1065">
        <f t="shared" si="290"/>
        <v>-0.12775208320000001</v>
      </c>
      <c r="AA1065">
        <f t="shared" si="289"/>
        <v>-9.2513899999999996E-2</v>
      </c>
      <c r="AB1065">
        <f t="shared" si="289"/>
        <v>-7.8656000000000018E-2</v>
      </c>
      <c r="AC1065">
        <f t="shared" si="289"/>
        <v>0.16350335107394545</v>
      </c>
      <c r="AD1065">
        <f t="shared" si="289"/>
        <v>-0.13174317654762865</v>
      </c>
      <c r="AE1065">
        <f t="shared" si="289"/>
        <v>-0.17881803520000003</v>
      </c>
      <c r="AF1065">
        <f t="shared" si="289"/>
        <v>-0.38344030880676827</v>
      </c>
      <c r="AG1065">
        <f t="shared" si="289"/>
        <v>2.1450362716160017E-3</v>
      </c>
      <c r="AH1065">
        <f t="shared" si="289"/>
        <v>9.661898399999999E-4</v>
      </c>
      <c r="AI1065">
        <f t="shared" si="289"/>
        <v>3.7533221152023289E-4</v>
      </c>
      <c r="AJ1065">
        <f t="shared" si="289"/>
        <v>4.9256288866545518E-2</v>
      </c>
      <c r="AK1065">
        <f t="shared" si="289"/>
        <v>5.8839296065918618E-5</v>
      </c>
      <c r="AL1065">
        <f t="shared" si="289"/>
        <v>5.2240910890709209E-2</v>
      </c>
      <c r="AM1065">
        <f t="shared" si="289"/>
        <v>0.51176463999999999</v>
      </c>
      <c r="AN1065">
        <f t="shared" si="289"/>
        <v>1.321354030289429E-4</v>
      </c>
      <c r="AO1065">
        <f t="shared" si="289"/>
        <v>-1.3740729125011232E-2</v>
      </c>
      <c r="AP1065">
        <f t="shared" si="274"/>
        <v>-1.5727844963419266E-2</v>
      </c>
      <c r="AQ1065">
        <f t="shared" si="288"/>
        <v>-2.9809160484347345E-2</v>
      </c>
      <c r="AR1065">
        <f t="shared" si="288"/>
        <v>3.1236999562248978E-2</v>
      </c>
      <c r="AS1065">
        <f t="shared" si="288"/>
        <v>-0.14127161772649804</v>
      </c>
      <c r="AT1065">
        <f t="shared" si="288"/>
        <v>-2.9322842357760007E-2</v>
      </c>
      <c r="AU1065">
        <f t="shared" si="288"/>
        <v>0.33691943936000007</v>
      </c>
      <c r="AV1065">
        <f t="shared" si="288"/>
        <v>0.13701158790457946</v>
      </c>
      <c r="AW1065">
        <f t="shared" si="288"/>
        <v>-1.1399061831680006E-2</v>
      </c>
    </row>
    <row r="1066" spans="1:49" x14ac:dyDescent="0.25">
      <c r="A1066">
        <v>0.7</v>
      </c>
      <c r="B1066">
        <v>8.3000000000000007</v>
      </c>
      <c r="C1066">
        <v>24.5</v>
      </c>
      <c r="D1066">
        <v>1</v>
      </c>
      <c r="E1066">
        <f t="shared" si="281"/>
        <v>0.6699426027639972</v>
      </c>
      <c r="F1066" t="str">
        <f t="shared" si="282"/>
        <v/>
      </c>
      <c r="G1066">
        <f t="shared" si="279"/>
        <v>3125455.56105721</v>
      </c>
      <c r="H1066">
        <f t="shared" si="280"/>
        <v>4264276.4662567899</v>
      </c>
      <c r="I1066">
        <f t="shared" si="283"/>
        <v>0.22232036698547689</v>
      </c>
      <c r="J1066">
        <f t="shared" si="284"/>
        <v>3.6545439031184943E-2</v>
      </c>
      <c r="K1066">
        <f t="shared" si="290"/>
        <v>5.3671799999999999E-2</v>
      </c>
      <c r="L1066">
        <f t="shared" si="290"/>
        <v>-0.20256156756687277</v>
      </c>
      <c r="M1066">
        <f t="shared" si="290"/>
        <v>0.43336249999999998</v>
      </c>
      <c r="N1066">
        <f t="shared" si="290"/>
        <v>-3.3474559131225941E-2</v>
      </c>
      <c r="O1066">
        <f t="shared" si="290"/>
        <v>-0.22579360719999997</v>
      </c>
      <c r="P1066">
        <f t="shared" si="290"/>
        <v>2.5028197471618739E-2</v>
      </c>
      <c r="Q1066">
        <f t="shared" si="290"/>
        <v>-4.408557E-4</v>
      </c>
      <c r="R1066">
        <f t="shared" si="290"/>
        <v>-4.6784941274388816E-3</v>
      </c>
      <c r="S1066">
        <f t="shared" si="290"/>
        <v>0.56405075999999998</v>
      </c>
      <c r="T1066">
        <f t="shared" si="290"/>
        <v>6.7254513899999993E-2</v>
      </c>
      <c r="U1066">
        <f t="shared" si="290"/>
        <v>-6.8229433999999992E-2</v>
      </c>
      <c r="V1066">
        <f t="shared" si="290"/>
        <v>0.13642603971869596</v>
      </c>
      <c r="W1066">
        <f t="shared" si="290"/>
        <v>-0.12034226539374476</v>
      </c>
      <c r="X1066">
        <f t="shared" si="290"/>
        <v>-6.1499624985555418E-2</v>
      </c>
      <c r="Y1066">
        <f t="shared" si="290"/>
        <v>-0.14084040599999997</v>
      </c>
      <c r="Z1066">
        <f t="shared" si="290"/>
        <v>-0.19961262999999999</v>
      </c>
      <c r="AA1066">
        <f t="shared" si="289"/>
        <v>-9.2513899999999996E-2</v>
      </c>
      <c r="AB1066">
        <f t="shared" si="289"/>
        <v>-0.1229</v>
      </c>
      <c r="AC1066">
        <f t="shared" si="289"/>
        <v>0.20437918884243181</v>
      </c>
      <c r="AD1066">
        <f t="shared" si="289"/>
        <v>-0.13174317654762865</v>
      </c>
      <c r="AE1066">
        <f t="shared" si="289"/>
        <v>-0.27940317999999997</v>
      </c>
      <c r="AF1066">
        <f t="shared" si="289"/>
        <v>-0.47930038600846031</v>
      </c>
      <c r="AG1066">
        <f t="shared" si="289"/>
        <v>1.0228330000000001E-2</v>
      </c>
      <c r="AH1066">
        <f t="shared" si="289"/>
        <v>1.2077372999999998E-3</v>
      </c>
      <c r="AI1066">
        <f t="shared" si="289"/>
        <v>1.1454230087897727E-3</v>
      </c>
      <c r="AJ1066">
        <f t="shared" si="289"/>
        <v>4.9256288866545518E-2</v>
      </c>
      <c r="AK1066">
        <f t="shared" si="289"/>
        <v>1.4365062516093408E-4</v>
      </c>
      <c r="AL1066">
        <f t="shared" si="289"/>
        <v>6.5301138613386517E-2</v>
      </c>
      <c r="AM1066">
        <f t="shared" si="289"/>
        <v>0.63970579999999999</v>
      </c>
      <c r="AN1066">
        <f t="shared" si="289"/>
        <v>6.3007070078345681E-4</v>
      </c>
      <c r="AO1066">
        <f t="shared" si="289"/>
        <v>-1.3740729125011232E-2</v>
      </c>
      <c r="AP1066">
        <f t="shared" si="274"/>
        <v>-1.5727844963419266E-2</v>
      </c>
      <c r="AQ1066">
        <f t="shared" si="288"/>
        <v>-4.6576813256792721E-2</v>
      </c>
      <c r="AR1066">
        <f t="shared" si="288"/>
        <v>3.9046249452811224E-2</v>
      </c>
      <c r="AS1066">
        <f t="shared" si="288"/>
        <v>-0.22073690269765314</v>
      </c>
      <c r="AT1066">
        <f t="shared" si="288"/>
        <v>-7.1588970599999982E-2</v>
      </c>
      <c r="AU1066">
        <f t="shared" si="288"/>
        <v>0.65804578000000002</v>
      </c>
      <c r="AV1066">
        <f t="shared" si="288"/>
        <v>0.21408060610090537</v>
      </c>
      <c r="AW1066">
        <f t="shared" si="288"/>
        <v>-4.3483969999999997E-2</v>
      </c>
    </row>
    <row r="1067" spans="1:49" x14ac:dyDescent="0.25">
      <c r="A1067">
        <v>0.7</v>
      </c>
      <c r="B1067">
        <v>8.3000000000000007</v>
      </c>
      <c r="C1067">
        <v>24.5</v>
      </c>
      <c r="D1067">
        <v>1.2</v>
      </c>
      <c r="E1067">
        <f t="shared" si="281"/>
        <v>0.6699426027639972</v>
      </c>
      <c r="F1067" t="str">
        <f t="shared" si="282"/>
        <v/>
      </c>
      <c r="G1067">
        <f t="shared" si="279"/>
        <v>4593374.47594974</v>
      </c>
      <c r="H1067">
        <f t="shared" si="280"/>
        <v>7057476.5497092865</v>
      </c>
      <c r="I1067">
        <f t="shared" si="283"/>
        <v>0.32673659223279422</v>
      </c>
      <c r="J1067">
        <f t="shared" si="284"/>
        <v>6.048355002362707E-2</v>
      </c>
      <c r="K1067">
        <f t="shared" si="290"/>
        <v>5.3671799999999999E-2</v>
      </c>
      <c r="L1067">
        <f t="shared" si="290"/>
        <v>-0.20256156756687277</v>
      </c>
      <c r="M1067">
        <f t="shared" si="290"/>
        <v>0.52003499999999991</v>
      </c>
      <c r="N1067">
        <f t="shared" si="290"/>
        <v>-3.3474559131225941E-2</v>
      </c>
      <c r="O1067">
        <f t="shared" si="290"/>
        <v>-0.32514279436799992</v>
      </c>
      <c r="P1067">
        <f t="shared" si="290"/>
        <v>3.003383696594249E-2</v>
      </c>
      <c r="Q1067">
        <f t="shared" si="290"/>
        <v>-1.3163880665087999E-3</v>
      </c>
      <c r="R1067">
        <f t="shared" si="290"/>
        <v>-5.6141929529266573E-3</v>
      </c>
      <c r="S1067">
        <f t="shared" si="290"/>
        <v>0.81223309439999991</v>
      </c>
      <c r="T1067">
        <f t="shared" si="290"/>
        <v>6.7254513899999993E-2</v>
      </c>
      <c r="U1067">
        <f t="shared" si="290"/>
        <v>-0.11790046195199999</v>
      </c>
      <c r="V1067">
        <f t="shared" si="290"/>
        <v>0.16371124766243514</v>
      </c>
      <c r="W1067">
        <f t="shared" si="290"/>
        <v>-0.1444107184724937</v>
      </c>
      <c r="X1067">
        <f t="shared" si="290"/>
        <v>-6.1499624985555418E-2</v>
      </c>
      <c r="Y1067">
        <f t="shared" si="290"/>
        <v>-0.14084040599999997</v>
      </c>
      <c r="Z1067">
        <f t="shared" si="290"/>
        <v>-0.28744218719999998</v>
      </c>
      <c r="AA1067">
        <f t="shared" si="289"/>
        <v>-9.2513899999999996E-2</v>
      </c>
      <c r="AB1067">
        <f t="shared" si="289"/>
        <v>-0.17697599999999999</v>
      </c>
      <c r="AC1067">
        <f t="shared" si="289"/>
        <v>0.24525502661091814</v>
      </c>
      <c r="AD1067">
        <f t="shared" si="289"/>
        <v>-0.13174317654762865</v>
      </c>
      <c r="AE1067">
        <f t="shared" si="289"/>
        <v>-0.40234057919999994</v>
      </c>
      <c r="AF1067">
        <f t="shared" si="289"/>
        <v>-0.57516046321015235</v>
      </c>
      <c r="AG1067">
        <f t="shared" si="289"/>
        <v>3.6649955672064E-2</v>
      </c>
      <c r="AH1067">
        <f t="shared" si="289"/>
        <v>1.4492847599999997E-3</v>
      </c>
      <c r="AI1067">
        <f t="shared" si="289"/>
        <v>2.8501789812317669E-3</v>
      </c>
      <c r="AJ1067">
        <f t="shared" si="289"/>
        <v>4.9256288866545518E-2</v>
      </c>
      <c r="AK1067">
        <f t="shared" si="289"/>
        <v>2.9787393633371286E-4</v>
      </c>
      <c r="AL1067">
        <f t="shared" si="289"/>
        <v>7.8361366336063804E-2</v>
      </c>
      <c r="AM1067">
        <f t="shared" si="289"/>
        <v>0.76764695999999999</v>
      </c>
      <c r="AN1067">
        <f t="shared" si="289"/>
        <v>2.2576572376898272E-3</v>
      </c>
      <c r="AO1067">
        <f t="shared" si="289"/>
        <v>-1.3740729125011232E-2</v>
      </c>
      <c r="AP1067">
        <f t="shared" si="274"/>
        <v>-1.5727844963419266E-2</v>
      </c>
      <c r="AQ1067">
        <f t="shared" si="288"/>
        <v>-6.7070611089781518E-2</v>
      </c>
      <c r="AR1067">
        <f t="shared" si="288"/>
        <v>4.685549934337347E-2</v>
      </c>
      <c r="AS1067">
        <f t="shared" si="288"/>
        <v>-0.31786113988462056</v>
      </c>
      <c r="AT1067">
        <f t="shared" si="288"/>
        <v>-0.14844688943615997</v>
      </c>
      <c r="AU1067">
        <f t="shared" si="288"/>
        <v>1.13710310784</v>
      </c>
      <c r="AV1067">
        <f t="shared" si="288"/>
        <v>0.30827607278530372</v>
      </c>
      <c r="AW1067">
        <f t="shared" si="288"/>
        <v>-0.12984243867647999</v>
      </c>
    </row>
    <row r="1068" spans="1:49" x14ac:dyDescent="0.25">
      <c r="A1068">
        <v>0.7</v>
      </c>
      <c r="B1068">
        <v>8.3000000000000007</v>
      </c>
      <c r="C1068">
        <v>24.5</v>
      </c>
      <c r="D1068">
        <v>1.4</v>
      </c>
      <c r="E1068">
        <f t="shared" si="281"/>
        <v>0.6699426027639972</v>
      </c>
      <c r="F1068" t="str">
        <f t="shared" si="282"/>
        <v/>
      </c>
      <c r="G1068">
        <f t="shared" si="279"/>
        <v>5925123.8262321027</v>
      </c>
      <c r="H1068">
        <f t="shared" si="280"/>
        <v>10333285.501396121</v>
      </c>
      <c r="I1068">
        <f t="shared" si="283"/>
        <v>0.42146678388117448</v>
      </c>
      <c r="J1068">
        <f t="shared" si="284"/>
        <v>8.8557685757787968E-2</v>
      </c>
      <c r="K1068">
        <f t="shared" si="290"/>
        <v>5.3671799999999999E-2</v>
      </c>
      <c r="L1068">
        <f t="shared" si="290"/>
        <v>-0.20256156756687277</v>
      </c>
      <c r="M1068">
        <f t="shared" si="290"/>
        <v>0.60670749999999996</v>
      </c>
      <c r="N1068">
        <f t="shared" si="290"/>
        <v>-3.3474559131225941E-2</v>
      </c>
      <c r="O1068">
        <f t="shared" si="290"/>
        <v>-0.44255547011199986</v>
      </c>
      <c r="P1068">
        <f t="shared" si="290"/>
        <v>3.5039476460266235E-2</v>
      </c>
      <c r="Q1068">
        <f t="shared" si="290"/>
        <v>-3.3194388639551987E-3</v>
      </c>
      <c r="R1068">
        <f t="shared" si="290"/>
        <v>-6.5498917784144331E-3</v>
      </c>
      <c r="S1068">
        <f t="shared" si="290"/>
        <v>1.1055394895999999</v>
      </c>
      <c r="T1068">
        <f t="shared" si="290"/>
        <v>6.7254513899999993E-2</v>
      </c>
      <c r="U1068">
        <f t="shared" si="290"/>
        <v>-0.18722156689599992</v>
      </c>
      <c r="V1068">
        <f t="shared" si="290"/>
        <v>0.19099645560617434</v>
      </c>
      <c r="W1068">
        <f t="shared" si="290"/>
        <v>-0.16847917155124267</v>
      </c>
      <c r="X1068">
        <f t="shared" si="290"/>
        <v>-6.1499624985555418E-2</v>
      </c>
      <c r="Y1068">
        <f t="shared" si="290"/>
        <v>-0.14084040599999997</v>
      </c>
      <c r="Z1068">
        <f t="shared" si="290"/>
        <v>-0.39124075479999992</v>
      </c>
      <c r="AA1068">
        <f t="shared" si="289"/>
        <v>-9.2513899999999996E-2</v>
      </c>
      <c r="AB1068">
        <f t="shared" si="289"/>
        <v>-0.24088399999999996</v>
      </c>
      <c r="AC1068">
        <f t="shared" si="289"/>
        <v>0.28613086437940449</v>
      </c>
      <c r="AD1068">
        <f t="shared" si="289"/>
        <v>-0.13174317654762865</v>
      </c>
      <c r="AE1068">
        <f t="shared" si="289"/>
        <v>-0.54763023279999989</v>
      </c>
      <c r="AF1068">
        <f t="shared" si="289"/>
        <v>-0.67102054041184434</v>
      </c>
      <c r="AG1068">
        <f t="shared" si="289"/>
        <v>0.10782041053683195</v>
      </c>
      <c r="AH1068">
        <f t="shared" si="289"/>
        <v>1.6908322199999997E-3</v>
      </c>
      <c r="AI1068">
        <f t="shared" si="289"/>
        <v>6.1603598427935049E-3</v>
      </c>
      <c r="AJ1068">
        <f t="shared" si="289"/>
        <v>4.9256288866545518E-2</v>
      </c>
      <c r="AK1068">
        <f t="shared" si="289"/>
        <v>5.5184824161824415E-4</v>
      </c>
      <c r="AL1068">
        <f t="shared" si="289"/>
        <v>9.1421594058741104E-2</v>
      </c>
      <c r="AM1068">
        <f t="shared" si="289"/>
        <v>0.89558811999999988</v>
      </c>
      <c r="AN1068">
        <f t="shared" si="289"/>
        <v>6.6417960337319688E-3</v>
      </c>
      <c r="AO1068">
        <f t="shared" si="289"/>
        <v>-1.3740729125011232E-2</v>
      </c>
      <c r="AP1068">
        <f t="shared" si="274"/>
        <v>-1.5727844963419266E-2</v>
      </c>
      <c r="AQ1068">
        <f t="shared" si="288"/>
        <v>-9.1290553983313719E-2</v>
      </c>
      <c r="AR1068">
        <f t="shared" si="288"/>
        <v>5.4664749233935717E-2</v>
      </c>
      <c r="AS1068">
        <f t="shared" si="288"/>
        <v>-0.4326443292874001</v>
      </c>
      <c r="AT1068">
        <f t="shared" si="288"/>
        <v>-0.27501618945695983</v>
      </c>
      <c r="AU1068">
        <f t="shared" si="288"/>
        <v>1.8056776203199996</v>
      </c>
      <c r="AV1068">
        <f t="shared" si="288"/>
        <v>0.41959798795777442</v>
      </c>
      <c r="AW1068">
        <f t="shared" si="288"/>
        <v>-0.32741411753791982</v>
      </c>
    </row>
    <row r="1069" spans="1:49" x14ac:dyDescent="0.25">
      <c r="A1069">
        <v>0.7</v>
      </c>
      <c r="B1069">
        <v>8.3000000000000007</v>
      </c>
      <c r="C1069">
        <v>24.5</v>
      </c>
      <c r="D1069">
        <v>1.6</v>
      </c>
      <c r="E1069">
        <f t="shared" si="281"/>
        <v>0.6699426027639972</v>
      </c>
      <c r="F1069" t="str">
        <f t="shared" si="282"/>
        <v/>
      </c>
      <c r="G1069">
        <f t="shared" si="279"/>
        <v>7061358.6297471952</v>
      </c>
      <c r="H1069">
        <f t="shared" si="280"/>
        <v>13803527.723900944</v>
      </c>
      <c r="I1069">
        <f t="shared" si="283"/>
        <v>0.50228960588722471</v>
      </c>
      <c r="J1069">
        <f t="shared" si="284"/>
        <v>0.11829814151142687</v>
      </c>
      <c r="K1069">
        <f t="shared" si="290"/>
        <v>5.3671799999999999E-2</v>
      </c>
      <c r="L1069">
        <f t="shared" si="290"/>
        <v>-0.20256156756687277</v>
      </c>
      <c r="M1069">
        <f t="shared" si="290"/>
        <v>0.69338</v>
      </c>
      <c r="N1069">
        <f t="shared" si="290"/>
        <v>-3.3474559131225941E-2</v>
      </c>
      <c r="O1069">
        <f t="shared" si="290"/>
        <v>-0.57803163443200001</v>
      </c>
      <c r="P1069">
        <f t="shared" si="290"/>
        <v>4.0045115954589983E-2</v>
      </c>
      <c r="Q1069">
        <f t="shared" si="290"/>
        <v>-7.3963313037312042E-3</v>
      </c>
      <c r="R1069">
        <f t="shared" si="290"/>
        <v>-7.4855906039022107E-3</v>
      </c>
      <c r="S1069">
        <f t="shared" si="290"/>
        <v>1.4439699456000001</v>
      </c>
      <c r="T1069">
        <f t="shared" si="290"/>
        <v>6.7254513899999993E-2</v>
      </c>
      <c r="U1069">
        <f t="shared" si="290"/>
        <v>-0.27946776166400006</v>
      </c>
      <c r="V1069">
        <f t="shared" si="290"/>
        <v>0.21828166354991355</v>
      </c>
      <c r="W1069">
        <f t="shared" si="290"/>
        <v>-0.19254762462999161</v>
      </c>
      <c r="X1069">
        <f t="shared" si="290"/>
        <v>-6.1499624985555418E-2</v>
      </c>
      <c r="Y1069">
        <f t="shared" si="290"/>
        <v>-0.14084040599999997</v>
      </c>
      <c r="Z1069">
        <f t="shared" si="290"/>
        <v>-0.51100833280000002</v>
      </c>
      <c r="AA1069">
        <f t="shared" si="289"/>
        <v>-9.2513899999999996E-2</v>
      </c>
      <c r="AB1069">
        <f t="shared" si="289"/>
        <v>-0.31462400000000007</v>
      </c>
      <c r="AC1069">
        <f t="shared" si="289"/>
        <v>0.3270067021478909</v>
      </c>
      <c r="AD1069">
        <f t="shared" si="289"/>
        <v>-0.13174317654762865</v>
      </c>
      <c r="AE1069">
        <f t="shared" si="289"/>
        <v>-0.71527214080000012</v>
      </c>
      <c r="AF1069">
        <f t="shared" si="289"/>
        <v>-0.76688061761353654</v>
      </c>
      <c r="AG1069">
        <f t="shared" si="289"/>
        <v>0.27456464276684822</v>
      </c>
      <c r="AH1069">
        <f t="shared" si="289"/>
        <v>1.9323796799999998E-3</v>
      </c>
      <c r="AI1069">
        <f t="shared" si="289"/>
        <v>1.2010630768647453E-2</v>
      </c>
      <c r="AJ1069">
        <f t="shared" si="289"/>
        <v>4.9256288866545518E-2</v>
      </c>
      <c r="AK1069">
        <f t="shared" si="289"/>
        <v>9.4142873705469789E-4</v>
      </c>
      <c r="AL1069">
        <f t="shared" si="289"/>
        <v>0.10448182178141842</v>
      </c>
      <c r="AM1069">
        <f t="shared" si="289"/>
        <v>1.02352928</v>
      </c>
      <c r="AN1069">
        <f t="shared" si="289"/>
        <v>1.6913331587704691E-2</v>
      </c>
      <c r="AO1069">
        <f t="shared" si="289"/>
        <v>-1.3740729125011232E-2</v>
      </c>
      <c r="AP1069">
        <f t="shared" si="274"/>
        <v>-1.5727844963419266E-2</v>
      </c>
      <c r="AQ1069">
        <f t="shared" si="288"/>
        <v>-0.11923664193738938</v>
      </c>
      <c r="AR1069">
        <f t="shared" si="288"/>
        <v>6.2473999124497956E-2</v>
      </c>
      <c r="AS1069">
        <f t="shared" si="288"/>
        <v>-0.56508647090599218</v>
      </c>
      <c r="AT1069">
        <f t="shared" si="288"/>
        <v>-0.46916547772416012</v>
      </c>
      <c r="AU1069">
        <f t="shared" si="288"/>
        <v>2.6953555148800006</v>
      </c>
      <c r="AV1069">
        <f t="shared" si="288"/>
        <v>0.54804635161831783</v>
      </c>
      <c r="AW1069">
        <f t="shared" si="288"/>
        <v>-0.72953995722752041</v>
      </c>
    </row>
    <row r="1070" spans="1:49" x14ac:dyDescent="0.25">
      <c r="A1070">
        <v>0.7</v>
      </c>
      <c r="B1070">
        <v>8.3000000000000007</v>
      </c>
      <c r="C1070">
        <v>25</v>
      </c>
      <c r="D1070">
        <v>0.4</v>
      </c>
      <c r="E1070">
        <f t="shared" si="281"/>
        <v>0.68361490077958886</v>
      </c>
      <c r="F1070" t="str">
        <f t="shared" si="282"/>
        <v/>
      </c>
      <c r="G1070">
        <f t="shared" si="279"/>
        <v>-1675296.8564630323</v>
      </c>
      <c r="H1070">
        <f t="shared" si="280"/>
        <v>-649144.38418874308</v>
      </c>
      <c r="I1070">
        <f t="shared" si="283"/>
        <v>-0.11916746364248165</v>
      </c>
      <c r="J1070">
        <f t="shared" si="284"/>
        <v>-5.5632571439792802E-3</v>
      </c>
      <c r="K1070">
        <f t="shared" si="290"/>
        <v>5.3671799999999999E-2</v>
      </c>
      <c r="L1070">
        <f t="shared" si="290"/>
        <v>-0.20669547710905381</v>
      </c>
      <c r="M1070">
        <f t="shared" si="290"/>
        <v>0.173345</v>
      </c>
      <c r="N1070">
        <f t="shared" si="290"/>
        <v>-3.4854809591030746E-2</v>
      </c>
      <c r="O1070">
        <f t="shared" si="290"/>
        <v>-3.6126977152E-2</v>
      </c>
      <c r="P1070">
        <f t="shared" si="290"/>
        <v>1.063680841809906E-2</v>
      </c>
      <c r="Q1070">
        <f t="shared" si="290"/>
        <v>-1.805744947200001E-6</v>
      </c>
      <c r="R1070">
        <f t="shared" si="290"/>
        <v>-2.0289053028191601E-3</v>
      </c>
      <c r="S1070">
        <f t="shared" si="290"/>
        <v>9.0248121600000009E-2</v>
      </c>
      <c r="T1070">
        <f t="shared" si="290"/>
        <v>6.7254513899999993E-2</v>
      </c>
      <c r="U1070">
        <f t="shared" si="290"/>
        <v>-4.3666837760000009E-3</v>
      </c>
      <c r="V1070">
        <f t="shared" si="290"/>
        <v>5.5684097844365697E-2</v>
      </c>
      <c r="W1070">
        <f t="shared" si="290"/>
        <v>-4.9119291997446836E-2</v>
      </c>
      <c r="X1070">
        <f t="shared" si="290"/>
        <v>-6.4035427931648681E-2</v>
      </c>
      <c r="Y1070">
        <f t="shared" si="290"/>
        <v>-0.14084040599999997</v>
      </c>
      <c r="Z1070">
        <f t="shared" si="290"/>
        <v>-3.1938020800000001E-2</v>
      </c>
      <c r="AA1070">
        <f t="shared" si="289"/>
        <v>-9.2513899999999996E-2</v>
      </c>
      <c r="AB1070">
        <f t="shared" si="289"/>
        <v>-1.9664000000000004E-2</v>
      </c>
      <c r="AC1070">
        <f t="shared" si="289"/>
        <v>8.3420077078543584E-2</v>
      </c>
      <c r="AD1070">
        <f t="shared" si="289"/>
        <v>-0.13717531918745168</v>
      </c>
      <c r="AE1070">
        <f t="shared" si="289"/>
        <v>-4.4704508800000008E-2</v>
      </c>
      <c r="AF1070">
        <f t="shared" si="289"/>
        <v>-0.19563281061569807</v>
      </c>
      <c r="AG1070">
        <f t="shared" si="289"/>
        <v>1.6758095872000014E-5</v>
      </c>
      <c r="AH1070">
        <f t="shared" si="289"/>
        <v>4.8309491999999995E-4</v>
      </c>
      <c r="AI1070">
        <f t="shared" si="289"/>
        <v>1.221275677843323E-5</v>
      </c>
      <c r="AJ1070">
        <f t="shared" si="289"/>
        <v>5.0261519251577048E-2</v>
      </c>
      <c r="AK1070">
        <f t="shared" si="289"/>
        <v>3.9869719745312009E-6</v>
      </c>
      <c r="AL1070">
        <f t="shared" si="289"/>
        <v>2.7197475474130151E-2</v>
      </c>
      <c r="AM1070">
        <f t="shared" si="289"/>
        <v>0.25588232</v>
      </c>
      <c r="AN1070">
        <f t="shared" si="289"/>
        <v>1.0533753430240981E-6</v>
      </c>
      <c r="AO1070">
        <f t="shared" si="289"/>
        <v>-1.4021152168378806E-2</v>
      </c>
      <c r="AP1070">
        <f t="shared" si="274"/>
        <v>-1.7051591376939176E-2</v>
      </c>
      <c r="AQ1070">
        <f t="shared" si="288"/>
        <v>-7.7595690556922468E-3</v>
      </c>
      <c r="AR1070">
        <f t="shared" si="288"/>
        <v>1.6594382210138293E-2</v>
      </c>
      <c r="AS1070">
        <f t="shared" si="288"/>
        <v>-3.6038677991453577E-2</v>
      </c>
      <c r="AT1070">
        <f t="shared" si="288"/>
        <v>-1.8326776473600005E-3</v>
      </c>
      <c r="AU1070">
        <f t="shared" si="288"/>
        <v>4.2114929920000009E-2</v>
      </c>
      <c r="AV1070">
        <f t="shared" si="288"/>
        <v>3.4951935689943738E-2</v>
      </c>
      <c r="AW1070">
        <f t="shared" si="288"/>
        <v>-1.781103411200001E-4</v>
      </c>
    </row>
    <row r="1071" spans="1:49" x14ac:dyDescent="0.25">
      <c r="A1071">
        <v>0.7</v>
      </c>
      <c r="B1071">
        <v>8.3000000000000007</v>
      </c>
      <c r="C1071">
        <v>25</v>
      </c>
      <c r="D1071">
        <v>0.6</v>
      </c>
      <c r="E1071">
        <f t="shared" si="281"/>
        <v>0.68361490077958886</v>
      </c>
      <c r="F1071" t="str">
        <f t="shared" si="282"/>
        <v/>
      </c>
      <c r="G1071">
        <f t="shared" si="279"/>
        <v>-106412.38342382883</v>
      </c>
      <c r="H1071">
        <f t="shared" si="280"/>
        <v>442600.09127772262</v>
      </c>
      <c r="I1071">
        <f t="shared" si="283"/>
        <v>-7.5693413879743404E-3</v>
      </c>
      <c r="J1071">
        <f t="shared" si="284"/>
        <v>3.7931439903063887E-3</v>
      </c>
      <c r="K1071">
        <f t="shared" si="290"/>
        <v>5.3671799999999999E-2</v>
      </c>
      <c r="L1071">
        <f t="shared" si="290"/>
        <v>-0.20669547710905381</v>
      </c>
      <c r="M1071">
        <f t="shared" si="290"/>
        <v>0.26001749999999996</v>
      </c>
      <c r="N1071">
        <f t="shared" si="290"/>
        <v>-3.4854809591030746E-2</v>
      </c>
      <c r="O1071">
        <f t="shared" si="290"/>
        <v>-8.128569859199998E-2</v>
      </c>
      <c r="P1071">
        <f t="shared" si="290"/>
        <v>1.595521262714859E-2</v>
      </c>
      <c r="Q1071">
        <f t="shared" si="290"/>
        <v>-2.0568563539199999E-5</v>
      </c>
      <c r="R1071">
        <f t="shared" si="290"/>
        <v>-3.0433579542287394E-3</v>
      </c>
      <c r="S1071">
        <f t="shared" si="290"/>
        <v>0.20305827359999998</v>
      </c>
      <c r="T1071">
        <f t="shared" si="290"/>
        <v>6.7254513899999993E-2</v>
      </c>
      <c r="U1071">
        <f t="shared" si="290"/>
        <v>-1.4737557743999999E-2</v>
      </c>
      <c r="V1071">
        <f t="shared" si="290"/>
        <v>8.3526146766548529E-2</v>
      </c>
      <c r="W1071">
        <f t="shared" si="290"/>
        <v>-7.3678937996170243E-2</v>
      </c>
      <c r="X1071">
        <f t="shared" si="290"/>
        <v>-6.4035427931648681E-2</v>
      </c>
      <c r="Y1071">
        <f t="shared" si="290"/>
        <v>-0.14084040599999997</v>
      </c>
      <c r="Z1071">
        <f t="shared" si="290"/>
        <v>-7.1860546799999994E-2</v>
      </c>
      <c r="AA1071">
        <f t="shared" si="289"/>
        <v>-9.2513899999999996E-2</v>
      </c>
      <c r="AB1071">
        <f t="shared" si="289"/>
        <v>-4.4243999999999999E-2</v>
      </c>
      <c r="AC1071">
        <f t="shared" si="289"/>
        <v>0.12513011561781537</v>
      </c>
      <c r="AD1071">
        <f t="shared" si="289"/>
        <v>-0.13717531918745168</v>
      </c>
      <c r="AE1071">
        <f t="shared" si="289"/>
        <v>-0.10058514479999998</v>
      </c>
      <c r="AF1071">
        <f t="shared" si="289"/>
        <v>-0.29344921592354706</v>
      </c>
      <c r="AG1071">
        <f t="shared" si="289"/>
        <v>2.86327778688E-4</v>
      </c>
      <c r="AH1071">
        <f t="shared" si="289"/>
        <v>7.2464237999999984E-4</v>
      </c>
      <c r="AI1071">
        <f t="shared" si="289"/>
        <v>9.274062178622728E-5</v>
      </c>
      <c r="AJ1071">
        <f t="shared" si="289"/>
        <v>5.0261519251577048E-2</v>
      </c>
      <c r="AK1071">
        <f t="shared" si="289"/>
        <v>2.0184045621064196E-5</v>
      </c>
      <c r="AL1071">
        <f t="shared" si="289"/>
        <v>4.0796213211195219E-2</v>
      </c>
      <c r="AM1071">
        <f t="shared" si="289"/>
        <v>0.38382347999999999</v>
      </c>
      <c r="AN1071">
        <f t="shared" si="289"/>
        <v>1.7997905274950787E-5</v>
      </c>
      <c r="AO1071">
        <f t="shared" si="289"/>
        <v>-1.4021152168378806E-2</v>
      </c>
      <c r="AP1071">
        <f t="shared" si="274"/>
        <v>-1.7051591376939176E-2</v>
      </c>
      <c r="AQ1071">
        <f t="shared" si="288"/>
        <v>-1.7459030375307553E-2</v>
      </c>
      <c r="AR1071">
        <f t="shared" si="288"/>
        <v>2.489157331520744E-2</v>
      </c>
      <c r="AS1071">
        <f t="shared" si="288"/>
        <v>-8.1087025480770528E-2</v>
      </c>
      <c r="AT1071">
        <f t="shared" si="288"/>
        <v>-9.277930589759998E-3</v>
      </c>
      <c r="AU1071">
        <f t="shared" si="288"/>
        <v>0.14213788848</v>
      </c>
      <c r="AV1071">
        <f t="shared" si="288"/>
        <v>7.8641855302373387E-2</v>
      </c>
      <c r="AW1071">
        <f t="shared" si="288"/>
        <v>-2.0287881043199998E-3</v>
      </c>
    </row>
    <row r="1072" spans="1:49" x14ac:dyDescent="0.25">
      <c r="A1072">
        <v>0.7</v>
      </c>
      <c r="B1072">
        <v>8.3000000000000007</v>
      </c>
      <c r="C1072">
        <v>25</v>
      </c>
      <c r="D1072">
        <v>0.8</v>
      </c>
      <c r="E1072">
        <f t="shared" si="281"/>
        <v>0.68361490077958886</v>
      </c>
      <c r="F1072">
        <f t="shared" si="282"/>
        <v>0.85293190671073627</v>
      </c>
      <c r="G1072">
        <f t="shared" si="279"/>
        <v>1479205.550784871</v>
      </c>
      <c r="H1072">
        <f t="shared" si="280"/>
        <v>2000683.6696983583</v>
      </c>
      <c r="I1072">
        <f t="shared" si="283"/>
        <v>0.10521906790004346</v>
      </c>
      <c r="J1072">
        <f t="shared" si="284"/>
        <v>1.7146135727881241E-2</v>
      </c>
      <c r="K1072">
        <f t="shared" si="290"/>
        <v>5.3671799999999999E-2</v>
      </c>
      <c r="L1072">
        <f t="shared" si="290"/>
        <v>-0.20669547710905381</v>
      </c>
      <c r="M1072">
        <f t="shared" si="290"/>
        <v>0.34669</v>
      </c>
      <c r="N1072">
        <f t="shared" si="290"/>
        <v>-3.4854809591030746E-2</v>
      </c>
      <c r="O1072">
        <f t="shared" si="290"/>
        <v>-0.144507908608</v>
      </c>
      <c r="P1072">
        <f t="shared" si="290"/>
        <v>2.127361683619812E-2</v>
      </c>
      <c r="Q1072">
        <f t="shared" si="290"/>
        <v>-1.1556767662080007E-4</v>
      </c>
      <c r="R1072">
        <f t="shared" si="290"/>
        <v>-4.0578106056383201E-3</v>
      </c>
      <c r="S1072">
        <f t="shared" si="290"/>
        <v>0.36099248640000003</v>
      </c>
      <c r="T1072">
        <f t="shared" si="290"/>
        <v>6.7254513899999993E-2</v>
      </c>
      <c r="U1072">
        <f t="shared" si="290"/>
        <v>-3.4933470208000007E-2</v>
      </c>
      <c r="V1072">
        <f t="shared" si="290"/>
        <v>0.11136819568873139</v>
      </c>
      <c r="W1072">
        <f t="shared" si="290"/>
        <v>-9.8238583994893672E-2</v>
      </c>
      <c r="X1072">
        <f t="shared" si="290"/>
        <v>-6.4035427931648681E-2</v>
      </c>
      <c r="Y1072">
        <f t="shared" si="290"/>
        <v>-0.14084040599999997</v>
      </c>
      <c r="Z1072">
        <f t="shared" si="290"/>
        <v>-0.12775208320000001</v>
      </c>
      <c r="AA1072">
        <f t="shared" si="289"/>
        <v>-9.2513899999999996E-2</v>
      </c>
      <c r="AB1072">
        <f t="shared" si="289"/>
        <v>-7.8656000000000018E-2</v>
      </c>
      <c r="AC1072">
        <f t="shared" si="289"/>
        <v>0.16684015415708717</v>
      </c>
      <c r="AD1072">
        <f t="shared" si="289"/>
        <v>-0.13717531918745168</v>
      </c>
      <c r="AE1072">
        <f t="shared" si="289"/>
        <v>-0.17881803520000003</v>
      </c>
      <c r="AF1072">
        <f t="shared" si="289"/>
        <v>-0.39126562123139613</v>
      </c>
      <c r="AG1072">
        <f t="shared" si="289"/>
        <v>2.1450362716160017E-3</v>
      </c>
      <c r="AH1072">
        <f t="shared" si="289"/>
        <v>9.661898399999999E-4</v>
      </c>
      <c r="AI1072">
        <f t="shared" si="289"/>
        <v>3.9080821690986336E-4</v>
      </c>
      <c r="AJ1072">
        <f t="shared" si="289"/>
        <v>5.0261519251577048E-2</v>
      </c>
      <c r="AK1072">
        <f t="shared" si="289"/>
        <v>6.3791551592499215E-5</v>
      </c>
      <c r="AL1072">
        <f t="shared" si="289"/>
        <v>5.4394950948260301E-2</v>
      </c>
      <c r="AM1072">
        <f t="shared" si="289"/>
        <v>0.51176463999999999</v>
      </c>
      <c r="AN1072">
        <f t="shared" si="289"/>
        <v>1.3483204390708455E-4</v>
      </c>
      <c r="AO1072">
        <f t="shared" si="289"/>
        <v>-1.4021152168378806E-2</v>
      </c>
      <c r="AP1072">
        <f t="shared" si="274"/>
        <v>-1.7051591376939176E-2</v>
      </c>
      <c r="AQ1072">
        <f t="shared" si="288"/>
        <v>-3.1038276222768987E-2</v>
      </c>
      <c r="AR1072">
        <f t="shared" si="288"/>
        <v>3.3188764420276587E-2</v>
      </c>
      <c r="AS1072">
        <f t="shared" si="288"/>
        <v>-0.14415471196581431</v>
      </c>
      <c r="AT1072">
        <f t="shared" si="288"/>
        <v>-2.9322842357760007E-2</v>
      </c>
      <c r="AU1072">
        <f t="shared" si="288"/>
        <v>0.33691943936000007</v>
      </c>
      <c r="AV1072">
        <f t="shared" si="288"/>
        <v>0.13980774275977495</v>
      </c>
      <c r="AW1072">
        <f t="shared" si="288"/>
        <v>-1.1399061831680006E-2</v>
      </c>
    </row>
    <row r="1073" spans="1:49" x14ac:dyDescent="0.25">
      <c r="A1073">
        <v>0.7</v>
      </c>
      <c r="B1073">
        <v>8.3000000000000007</v>
      </c>
      <c r="C1073">
        <v>25</v>
      </c>
      <c r="D1073">
        <v>1</v>
      </c>
      <c r="E1073">
        <f t="shared" si="281"/>
        <v>0.68361490077958886</v>
      </c>
      <c r="F1073" t="str">
        <f t="shared" si="282"/>
        <v/>
      </c>
      <c r="G1073">
        <f t="shared" si="279"/>
        <v>3033349.9743124815</v>
      </c>
      <c r="H1073">
        <f t="shared" si="280"/>
        <v>4165169.3105732487</v>
      </c>
      <c r="I1073">
        <f t="shared" si="283"/>
        <v>0.21576869877376373</v>
      </c>
      <c r="J1073">
        <f t="shared" si="284"/>
        <v>3.5696077001249223E-2</v>
      </c>
      <c r="K1073">
        <f t="shared" si="290"/>
        <v>5.3671799999999999E-2</v>
      </c>
      <c r="L1073">
        <f t="shared" si="290"/>
        <v>-0.20669547710905381</v>
      </c>
      <c r="M1073">
        <f t="shared" si="290"/>
        <v>0.43336249999999998</v>
      </c>
      <c r="N1073">
        <f t="shared" si="290"/>
        <v>-3.4854809591030746E-2</v>
      </c>
      <c r="O1073">
        <f t="shared" si="290"/>
        <v>-0.22579360719999997</v>
      </c>
      <c r="P1073">
        <f t="shared" si="290"/>
        <v>2.659202104524765E-2</v>
      </c>
      <c r="Q1073">
        <f t="shared" si="290"/>
        <v>-4.408557E-4</v>
      </c>
      <c r="R1073">
        <f t="shared" si="290"/>
        <v>-5.0722632570478991E-3</v>
      </c>
      <c r="S1073">
        <f t="shared" si="290"/>
        <v>0.56405075999999998</v>
      </c>
      <c r="T1073">
        <f t="shared" si="290"/>
        <v>6.7254513899999993E-2</v>
      </c>
      <c r="U1073">
        <f t="shared" si="290"/>
        <v>-6.8229433999999992E-2</v>
      </c>
      <c r="V1073">
        <f t="shared" si="290"/>
        <v>0.13921024461091422</v>
      </c>
      <c r="W1073">
        <f t="shared" si="290"/>
        <v>-0.12279822999361709</v>
      </c>
      <c r="X1073">
        <f t="shared" si="290"/>
        <v>-6.4035427931648681E-2</v>
      </c>
      <c r="Y1073">
        <f t="shared" si="290"/>
        <v>-0.14084040599999997</v>
      </c>
      <c r="Z1073">
        <f t="shared" si="290"/>
        <v>-0.19961262999999999</v>
      </c>
      <c r="AA1073">
        <f t="shared" si="289"/>
        <v>-9.2513899999999996E-2</v>
      </c>
      <c r="AB1073">
        <f t="shared" si="289"/>
        <v>-0.1229</v>
      </c>
      <c r="AC1073">
        <f t="shared" si="289"/>
        <v>0.20855019269635894</v>
      </c>
      <c r="AD1073">
        <f t="shared" si="289"/>
        <v>-0.13717531918745168</v>
      </c>
      <c r="AE1073">
        <f t="shared" si="289"/>
        <v>-0.27940317999999997</v>
      </c>
      <c r="AF1073">
        <f t="shared" si="289"/>
        <v>-0.4890820265392451</v>
      </c>
      <c r="AG1073">
        <f t="shared" si="289"/>
        <v>1.0228330000000001E-2</v>
      </c>
      <c r="AH1073">
        <f t="shared" si="289"/>
        <v>1.2077372999999998E-3</v>
      </c>
      <c r="AI1073">
        <f t="shared" si="289"/>
        <v>1.1926520291438696E-3</v>
      </c>
      <c r="AJ1073">
        <f t="shared" si="289"/>
        <v>5.0261519251577048E-2</v>
      </c>
      <c r="AK1073">
        <f t="shared" si="289"/>
        <v>1.5574109275512499E-4</v>
      </c>
      <c r="AL1073">
        <f t="shared" si="289"/>
        <v>6.7993688685325376E-2</v>
      </c>
      <c r="AM1073">
        <f t="shared" si="289"/>
        <v>0.63970579999999999</v>
      </c>
      <c r="AN1073">
        <f t="shared" si="289"/>
        <v>6.4292928651373134E-4</v>
      </c>
      <c r="AO1073">
        <f t="shared" si="289"/>
        <v>-1.4021152168378806E-2</v>
      </c>
      <c r="AP1073">
        <f t="shared" ref="AP1073:AW1104" si="291">AP$4*$A1073^AP$1*$D1073^AP$2*$E1073^AP$3</f>
        <v>-1.7051591376939176E-2</v>
      </c>
      <c r="AQ1073">
        <f t="shared" si="291"/>
        <v>-4.8497306598076537E-2</v>
      </c>
      <c r="AR1073">
        <f t="shared" si="291"/>
        <v>4.148595552534573E-2</v>
      </c>
      <c r="AS1073">
        <f t="shared" si="291"/>
        <v>-0.22524173744658482</v>
      </c>
      <c r="AT1073">
        <f t="shared" si="291"/>
        <v>-7.1588970599999982E-2</v>
      </c>
      <c r="AU1073">
        <f t="shared" si="291"/>
        <v>0.65804578000000002</v>
      </c>
      <c r="AV1073">
        <f t="shared" si="291"/>
        <v>0.21844959806214831</v>
      </c>
      <c r="AW1073">
        <f t="shared" si="291"/>
        <v>-4.3483969999999997E-2</v>
      </c>
    </row>
    <row r="1074" spans="1:49" x14ac:dyDescent="0.25">
      <c r="A1074">
        <v>0.7</v>
      </c>
      <c r="B1074">
        <v>8.3000000000000007</v>
      </c>
      <c r="C1074">
        <v>25</v>
      </c>
      <c r="D1074">
        <v>1.2</v>
      </c>
      <c r="E1074">
        <f t="shared" si="281"/>
        <v>0.68361490077958886</v>
      </c>
      <c r="F1074" t="str">
        <f t="shared" si="282"/>
        <v/>
      </c>
      <c r="G1074">
        <f t="shared" si="279"/>
        <v>4505481.5969108986</v>
      </c>
      <c r="H1074">
        <f t="shared" si="280"/>
        <v>6948054.7911599707</v>
      </c>
      <c r="I1074">
        <f t="shared" si="283"/>
        <v>0.32048458296835419</v>
      </c>
      <c r="J1074">
        <f t="shared" si="284"/>
        <v>5.9545790420704493E-2</v>
      </c>
      <c r="K1074">
        <f t="shared" si="290"/>
        <v>5.3671799999999999E-2</v>
      </c>
      <c r="L1074">
        <f t="shared" si="290"/>
        <v>-0.20669547710905381</v>
      </c>
      <c r="M1074">
        <f t="shared" si="290"/>
        <v>0.52003499999999991</v>
      </c>
      <c r="N1074">
        <f t="shared" si="290"/>
        <v>-3.4854809591030746E-2</v>
      </c>
      <c r="O1074">
        <f t="shared" si="290"/>
        <v>-0.32514279436799992</v>
      </c>
      <c r="P1074">
        <f t="shared" si="290"/>
        <v>3.191042525429718E-2</v>
      </c>
      <c r="Q1074">
        <f t="shared" si="290"/>
        <v>-1.3163880665087999E-3</v>
      </c>
      <c r="R1074">
        <f t="shared" si="290"/>
        <v>-6.0867159084574789E-3</v>
      </c>
      <c r="S1074">
        <f t="shared" si="290"/>
        <v>0.81223309439999991</v>
      </c>
      <c r="T1074">
        <f t="shared" si="290"/>
        <v>6.7254513899999993E-2</v>
      </c>
      <c r="U1074">
        <f t="shared" si="290"/>
        <v>-0.11790046195199999</v>
      </c>
      <c r="V1074">
        <f t="shared" si="290"/>
        <v>0.16705229353309706</v>
      </c>
      <c r="W1074">
        <f t="shared" si="290"/>
        <v>-0.14735787599234049</v>
      </c>
      <c r="X1074">
        <f t="shared" si="290"/>
        <v>-6.4035427931648681E-2</v>
      </c>
      <c r="Y1074">
        <f t="shared" si="290"/>
        <v>-0.14084040599999997</v>
      </c>
      <c r="Z1074">
        <f t="shared" ref="Z1074:AO1089" si="292">Z$4*$A1074^Z$1*$D1074^Z$2*$E1074^Z$3</f>
        <v>-0.28744218719999998</v>
      </c>
      <c r="AA1074">
        <f t="shared" si="292"/>
        <v>-9.2513899999999996E-2</v>
      </c>
      <c r="AB1074">
        <f t="shared" si="292"/>
        <v>-0.17697599999999999</v>
      </c>
      <c r="AC1074">
        <f t="shared" si="292"/>
        <v>0.25026023123563074</v>
      </c>
      <c r="AD1074">
        <f t="shared" si="292"/>
        <v>-0.13717531918745168</v>
      </c>
      <c r="AE1074">
        <f t="shared" si="292"/>
        <v>-0.40234057919999994</v>
      </c>
      <c r="AF1074">
        <f t="shared" si="292"/>
        <v>-0.58689843184709412</v>
      </c>
      <c r="AG1074">
        <f t="shared" si="292"/>
        <v>3.6649955672064E-2</v>
      </c>
      <c r="AH1074">
        <f t="shared" si="292"/>
        <v>1.4492847599999997E-3</v>
      </c>
      <c r="AI1074">
        <f t="shared" si="292"/>
        <v>2.9676998971592729E-3</v>
      </c>
      <c r="AJ1074">
        <f t="shared" si="292"/>
        <v>5.0261519251577048E-2</v>
      </c>
      <c r="AK1074">
        <f t="shared" si="292"/>
        <v>3.2294472993702714E-4</v>
      </c>
      <c r="AL1074">
        <f t="shared" si="292"/>
        <v>8.1592426422390438E-2</v>
      </c>
      <c r="AM1074">
        <f t="shared" si="292"/>
        <v>0.76764695999999999</v>
      </c>
      <c r="AN1074">
        <f t="shared" si="292"/>
        <v>2.3037318751937008E-3</v>
      </c>
      <c r="AO1074">
        <f t="shared" si="292"/>
        <v>-1.4021152168378806E-2</v>
      </c>
      <c r="AP1074">
        <f t="shared" si="291"/>
        <v>-1.7051591376939176E-2</v>
      </c>
      <c r="AQ1074">
        <f t="shared" si="291"/>
        <v>-6.9836121501230211E-2</v>
      </c>
      <c r="AR1074">
        <f t="shared" si="291"/>
        <v>4.978314663041488E-2</v>
      </c>
      <c r="AS1074">
        <f t="shared" si="291"/>
        <v>-0.32434810192308211</v>
      </c>
      <c r="AT1074">
        <f t="shared" si="291"/>
        <v>-0.14844688943615997</v>
      </c>
      <c r="AU1074">
        <f t="shared" si="291"/>
        <v>1.13710310784</v>
      </c>
      <c r="AV1074">
        <f t="shared" si="291"/>
        <v>0.31456742120949355</v>
      </c>
      <c r="AW1074">
        <f t="shared" si="291"/>
        <v>-0.12984243867647999</v>
      </c>
    </row>
    <row r="1075" spans="1:49" x14ac:dyDescent="0.25">
      <c r="A1075">
        <v>0.7</v>
      </c>
      <c r="B1075">
        <v>8.3000000000000007</v>
      </c>
      <c r="C1075">
        <v>25</v>
      </c>
      <c r="D1075">
        <v>1.4</v>
      </c>
      <c r="E1075">
        <f t="shared" si="281"/>
        <v>0.68361490077958886</v>
      </c>
      <c r="F1075" t="str">
        <f t="shared" si="282"/>
        <v/>
      </c>
      <c r="G1075">
        <f t="shared" si="279"/>
        <v>5841443.6548991473</v>
      </c>
      <c r="H1075">
        <f t="shared" si="280"/>
        <v>10213156.393621616</v>
      </c>
      <c r="I1075">
        <f t="shared" si="283"/>
        <v>0.41551443356400747</v>
      </c>
      <c r="J1075">
        <f t="shared" si="284"/>
        <v>8.7528162691264663E-2</v>
      </c>
      <c r="K1075">
        <f t="shared" ref="K1075:Z1090" si="293">K$4*$A1075^K$1*$D1075^K$2*$E1075^K$3</f>
        <v>5.3671799999999999E-2</v>
      </c>
      <c r="L1075">
        <f t="shared" si="293"/>
        <v>-0.20669547710905381</v>
      </c>
      <c r="M1075">
        <f t="shared" si="293"/>
        <v>0.60670749999999996</v>
      </c>
      <c r="N1075">
        <f t="shared" si="293"/>
        <v>-3.4854809591030746E-2</v>
      </c>
      <c r="O1075">
        <f t="shared" si="293"/>
        <v>-0.44255547011199986</v>
      </c>
      <c r="P1075">
        <f t="shared" si="293"/>
        <v>3.7228829463346706E-2</v>
      </c>
      <c r="Q1075">
        <f t="shared" si="293"/>
        <v>-3.3194388639551987E-3</v>
      </c>
      <c r="R1075">
        <f t="shared" si="293"/>
        <v>-7.1011685598670578E-3</v>
      </c>
      <c r="S1075">
        <f t="shared" si="293"/>
        <v>1.1055394895999999</v>
      </c>
      <c r="T1075">
        <f t="shared" si="293"/>
        <v>6.7254513899999993E-2</v>
      </c>
      <c r="U1075">
        <f t="shared" si="293"/>
        <v>-0.18722156689599992</v>
      </c>
      <c r="V1075">
        <f t="shared" si="293"/>
        <v>0.1948943424552799</v>
      </c>
      <c r="W1075">
        <f t="shared" si="293"/>
        <v>-0.17191752199106392</v>
      </c>
      <c r="X1075">
        <f t="shared" si="293"/>
        <v>-6.4035427931648681E-2</v>
      </c>
      <c r="Y1075">
        <f t="shared" si="293"/>
        <v>-0.14084040599999997</v>
      </c>
      <c r="Z1075">
        <f t="shared" si="293"/>
        <v>-0.39124075479999992</v>
      </c>
      <c r="AA1075">
        <f t="shared" si="292"/>
        <v>-9.2513899999999996E-2</v>
      </c>
      <c r="AB1075">
        <f t="shared" si="292"/>
        <v>-0.24088399999999996</v>
      </c>
      <c r="AC1075">
        <f t="shared" si="292"/>
        <v>0.29197026977490248</v>
      </c>
      <c r="AD1075">
        <f t="shared" si="292"/>
        <v>-0.13717531918745168</v>
      </c>
      <c r="AE1075">
        <f t="shared" si="292"/>
        <v>-0.54763023279999989</v>
      </c>
      <c r="AF1075">
        <f t="shared" si="292"/>
        <v>-0.68471483715494308</v>
      </c>
      <c r="AG1075">
        <f t="shared" si="292"/>
        <v>0.10782041053683195</v>
      </c>
      <c r="AH1075">
        <f t="shared" si="292"/>
        <v>1.6908322199999997E-3</v>
      </c>
      <c r="AI1075">
        <f t="shared" si="292"/>
        <v>6.4143688492227227E-3</v>
      </c>
      <c r="AJ1075">
        <f t="shared" si="292"/>
        <v>5.0261519251577048E-2</v>
      </c>
      <c r="AK1075">
        <f t="shared" si="292"/>
        <v>5.9829498192808797E-4</v>
      </c>
      <c r="AL1075">
        <f t="shared" si="292"/>
        <v>9.5191164159455513E-2</v>
      </c>
      <c r="AM1075">
        <f t="shared" si="292"/>
        <v>0.89558811999999988</v>
      </c>
      <c r="AN1075">
        <f t="shared" si="292"/>
        <v>6.7773428915632317E-3</v>
      </c>
      <c r="AO1075">
        <f t="shared" si="292"/>
        <v>-1.4021152168378806E-2</v>
      </c>
      <c r="AP1075">
        <f t="shared" si="291"/>
        <v>-1.7051591376939176E-2</v>
      </c>
      <c r="AQ1075">
        <f t="shared" si="291"/>
        <v>-9.5054720932229997E-2</v>
      </c>
      <c r="AR1075">
        <f t="shared" si="291"/>
        <v>5.8080337735484024E-2</v>
      </c>
      <c r="AS1075">
        <f t="shared" si="291"/>
        <v>-0.44147380539530617</v>
      </c>
      <c r="AT1075">
        <f t="shared" si="291"/>
        <v>-0.27501618945695983</v>
      </c>
      <c r="AU1075">
        <f t="shared" si="291"/>
        <v>1.8056776203199996</v>
      </c>
      <c r="AV1075">
        <f t="shared" si="291"/>
        <v>0.42816121220181058</v>
      </c>
      <c r="AW1075">
        <f t="shared" si="291"/>
        <v>-0.32741411753791982</v>
      </c>
    </row>
    <row r="1076" spans="1:49" x14ac:dyDescent="0.25">
      <c r="A1076">
        <v>0.7</v>
      </c>
      <c r="B1076">
        <v>8.3000000000000007</v>
      </c>
      <c r="C1076">
        <v>25</v>
      </c>
      <c r="D1076">
        <v>1.6</v>
      </c>
      <c r="E1076">
        <f t="shared" si="281"/>
        <v>0.68361490077958886</v>
      </c>
      <c r="F1076" t="str">
        <f t="shared" si="282"/>
        <v/>
      </c>
      <c r="G1076">
        <f t="shared" si="279"/>
        <v>6981891.1661201259</v>
      </c>
      <c r="H1076">
        <f t="shared" si="280"/>
        <v>13673528.972646777</v>
      </c>
      <c r="I1076">
        <f t="shared" si="283"/>
        <v>0.49663691451733072</v>
      </c>
      <c r="J1076">
        <f t="shared" si="284"/>
        <v>0.11718403423539003</v>
      </c>
      <c r="K1076">
        <f t="shared" si="293"/>
        <v>5.3671799999999999E-2</v>
      </c>
      <c r="L1076">
        <f t="shared" si="293"/>
        <v>-0.20669547710905381</v>
      </c>
      <c r="M1076">
        <f t="shared" si="293"/>
        <v>0.69338</v>
      </c>
      <c r="N1076">
        <f t="shared" si="293"/>
        <v>-3.4854809591030746E-2</v>
      </c>
      <c r="O1076">
        <f t="shared" si="293"/>
        <v>-0.57803163443200001</v>
      </c>
      <c r="P1076">
        <f t="shared" si="293"/>
        <v>4.254723367239624E-2</v>
      </c>
      <c r="Q1076">
        <f t="shared" si="293"/>
        <v>-7.3963313037312042E-3</v>
      </c>
      <c r="R1076">
        <f t="shared" si="293"/>
        <v>-8.1156212112766402E-3</v>
      </c>
      <c r="S1076">
        <f t="shared" si="293"/>
        <v>1.4439699456000001</v>
      </c>
      <c r="T1076">
        <f t="shared" si="293"/>
        <v>6.7254513899999993E-2</v>
      </c>
      <c r="U1076">
        <f t="shared" si="293"/>
        <v>-0.27946776166400006</v>
      </c>
      <c r="V1076">
        <f t="shared" si="293"/>
        <v>0.22273639137746279</v>
      </c>
      <c r="W1076">
        <f t="shared" si="293"/>
        <v>-0.19647716798978734</v>
      </c>
      <c r="X1076">
        <f t="shared" si="293"/>
        <v>-6.4035427931648681E-2</v>
      </c>
      <c r="Y1076">
        <f t="shared" si="293"/>
        <v>-0.14084040599999997</v>
      </c>
      <c r="Z1076">
        <f t="shared" si="293"/>
        <v>-0.51100833280000002</v>
      </c>
      <c r="AA1076">
        <f t="shared" si="292"/>
        <v>-9.2513899999999996E-2</v>
      </c>
      <c r="AB1076">
        <f t="shared" si="292"/>
        <v>-0.31462400000000007</v>
      </c>
      <c r="AC1076">
        <f t="shared" si="292"/>
        <v>0.33368030831417433</v>
      </c>
      <c r="AD1076">
        <f t="shared" si="292"/>
        <v>-0.13717531918745168</v>
      </c>
      <c r="AE1076">
        <f t="shared" si="292"/>
        <v>-0.71527214080000012</v>
      </c>
      <c r="AF1076">
        <f t="shared" si="292"/>
        <v>-0.78253124246279226</v>
      </c>
      <c r="AG1076">
        <f t="shared" si="292"/>
        <v>0.27456464276684822</v>
      </c>
      <c r="AH1076">
        <f t="shared" si="292"/>
        <v>1.9323796799999998E-3</v>
      </c>
      <c r="AI1076">
        <f t="shared" si="292"/>
        <v>1.2505862941115628E-2</v>
      </c>
      <c r="AJ1076">
        <f t="shared" si="292"/>
        <v>5.0261519251577048E-2</v>
      </c>
      <c r="AK1076">
        <f t="shared" si="292"/>
        <v>1.0206648254799874E-3</v>
      </c>
      <c r="AL1076">
        <f t="shared" si="292"/>
        <v>0.1087899018965206</v>
      </c>
      <c r="AM1076">
        <f t="shared" si="292"/>
        <v>1.02352928</v>
      </c>
      <c r="AN1076">
        <f t="shared" si="292"/>
        <v>1.7258501620106823E-2</v>
      </c>
      <c r="AO1076">
        <f t="shared" si="292"/>
        <v>-1.4021152168378806E-2</v>
      </c>
      <c r="AP1076">
        <f t="shared" si="291"/>
        <v>-1.7051591376939176E-2</v>
      </c>
      <c r="AQ1076">
        <f t="shared" si="291"/>
        <v>-0.12415310489107595</v>
      </c>
      <c r="AR1076">
        <f t="shared" si="291"/>
        <v>6.6377528840553174E-2</v>
      </c>
      <c r="AS1076">
        <f t="shared" si="291"/>
        <v>-0.57661884786325723</v>
      </c>
      <c r="AT1076">
        <f t="shared" si="291"/>
        <v>-0.46916547772416012</v>
      </c>
      <c r="AU1076">
        <f t="shared" si="291"/>
        <v>2.6953555148800006</v>
      </c>
      <c r="AV1076">
        <f t="shared" si="291"/>
        <v>0.5592309710390998</v>
      </c>
      <c r="AW1076">
        <f t="shared" si="291"/>
        <v>-0.72953995722752041</v>
      </c>
    </row>
    <row r="1077" spans="1:49" x14ac:dyDescent="0.25">
      <c r="A1077">
        <v>0.7</v>
      </c>
      <c r="B1077">
        <v>8.5</v>
      </c>
      <c r="C1077">
        <v>21</v>
      </c>
      <c r="D1077">
        <v>0.4</v>
      </c>
      <c r="E1077">
        <f t="shared" si="281"/>
        <v>0.56072506920415233</v>
      </c>
      <c r="F1077" t="str">
        <f t="shared" si="282"/>
        <v/>
      </c>
      <c r="G1077">
        <f t="shared" si="279"/>
        <v>-842573.26430350344</v>
      </c>
      <c r="H1077">
        <f t="shared" si="280"/>
        <v>-17936.405664193553</v>
      </c>
      <c r="I1077">
        <f t="shared" si="283"/>
        <v>-5.4489178881698776E-2</v>
      </c>
      <c r="J1077">
        <f t="shared" si="284"/>
        <v>-1.3646430917076761E-4</v>
      </c>
      <c r="K1077">
        <f t="shared" si="293"/>
        <v>5.3671799999999999E-2</v>
      </c>
      <c r="L1077">
        <f t="shared" si="293"/>
        <v>-0.16953892545933219</v>
      </c>
      <c r="M1077">
        <f t="shared" si="293"/>
        <v>0.173345</v>
      </c>
      <c r="N1077">
        <f t="shared" si="293"/>
        <v>-2.3449825754623434E-2</v>
      </c>
      <c r="O1077">
        <f t="shared" si="293"/>
        <v>-3.6126977152E-2</v>
      </c>
      <c r="P1077">
        <f t="shared" si="293"/>
        <v>5.8698458373680632E-3</v>
      </c>
      <c r="Q1077">
        <f t="shared" si="293"/>
        <v>-1.805744947200001E-6</v>
      </c>
      <c r="R1077">
        <f t="shared" si="293"/>
        <v>-9.1836555878031117E-4</v>
      </c>
      <c r="S1077">
        <f t="shared" si="293"/>
        <v>9.0248121600000009E-2</v>
      </c>
      <c r="T1077">
        <f t="shared" si="293"/>
        <v>6.7254513899999993E-2</v>
      </c>
      <c r="U1077">
        <f t="shared" si="293"/>
        <v>-4.3666837760000009E-3</v>
      </c>
      <c r="V1077">
        <f t="shared" si="293"/>
        <v>4.5674062373049142E-2</v>
      </c>
      <c r="W1077">
        <f t="shared" si="293"/>
        <v>-4.0289376918376398E-2</v>
      </c>
      <c r="X1077">
        <f t="shared" si="293"/>
        <v>-4.3082135428056466E-2</v>
      </c>
      <c r="Y1077">
        <f t="shared" si="293"/>
        <v>-0.14084040599999997</v>
      </c>
      <c r="Z1077">
        <f t="shared" si="293"/>
        <v>-3.1938020800000001E-2</v>
      </c>
      <c r="AA1077">
        <f t="shared" si="292"/>
        <v>-9.2513899999999996E-2</v>
      </c>
      <c r="AB1077">
        <f t="shared" si="292"/>
        <v>-1.9664000000000004E-2</v>
      </c>
      <c r="AC1077">
        <f t="shared" si="292"/>
        <v>6.8424091457835998E-2</v>
      </c>
      <c r="AD1077">
        <f t="shared" si="292"/>
        <v>-9.2289625751057425E-2</v>
      </c>
      <c r="AE1077">
        <f t="shared" si="292"/>
        <v>-4.4704508800000008E-2</v>
      </c>
      <c r="AF1077">
        <f t="shared" si="292"/>
        <v>-0.16046493595442907</v>
      </c>
      <c r="AG1077">
        <f t="shared" si="292"/>
        <v>1.6758095872000014E-5</v>
      </c>
      <c r="AH1077">
        <f t="shared" si="292"/>
        <v>4.8309491999999995E-4</v>
      </c>
      <c r="AI1077">
        <f t="shared" si="292"/>
        <v>8.2165710212788526E-6</v>
      </c>
      <c r="AJ1077">
        <f t="shared" si="292"/>
        <v>4.1226272026117096E-2</v>
      </c>
      <c r="AK1077">
        <f t="shared" si="292"/>
        <v>1.8046666545472295E-6</v>
      </c>
      <c r="AL1077">
        <f t="shared" si="292"/>
        <v>1.8298079040377727E-2</v>
      </c>
      <c r="AM1077">
        <f t="shared" si="292"/>
        <v>0.25588232</v>
      </c>
      <c r="AN1077">
        <f t="shared" si="292"/>
        <v>8.6401563430164873E-7</v>
      </c>
      <c r="AO1077">
        <f t="shared" si="292"/>
        <v>-1.1500643872698477E-2</v>
      </c>
      <c r="AP1077">
        <f t="shared" si="291"/>
        <v>-7.7182479740268333E-3</v>
      </c>
      <c r="AQ1077">
        <f t="shared" si="291"/>
        <v>-5.2205289434080083E-3</v>
      </c>
      <c r="AR1077">
        <f t="shared" si="291"/>
        <v>9.1574898701882179E-3</v>
      </c>
      <c r="AS1077">
        <f t="shared" si="291"/>
        <v>-2.9560195641931106E-2</v>
      </c>
      <c r="AT1077">
        <f t="shared" si="291"/>
        <v>-1.8326776473600005E-3</v>
      </c>
      <c r="AU1077">
        <f t="shared" si="291"/>
        <v>4.2114929920000009E-2</v>
      </c>
      <c r="AV1077">
        <f t="shared" si="291"/>
        <v>2.8668811250622091E-2</v>
      </c>
      <c r="AW1077">
        <f t="shared" si="291"/>
        <v>-1.781103411200001E-4</v>
      </c>
    </row>
    <row r="1078" spans="1:49" x14ac:dyDescent="0.25">
      <c r="A1078">
        <v>0.7</v>
      </c>
      <c r="B1078">
        <v>8.5</v>
      </c>
      <c r="C1078">
        <v>21</v>
      </c>
      <c r="D1078">
        <v>0.6</v>
      </c>
      <c r="E1078">
        <f t="shared" si="281"/>
        <v>0.56072506920415233</v>
      </c>
      <c r="F1078">
        <f t="shared" si="282"/>
        <v>0.74034298751949945</v>
      </c>
      <c r="G1078">
        <f t="shared" si="279"/>
        <v>845688.97487740626</v>
      </c>
      <c r="H1078">
        <f t="shared" si="280"/>
        <v>1281466.2231388243</v>
      </c>
      <c r="I1078">
        <f t="shared" si="283"/>
        <v>5.4690671758339401E-2</v>
      </c>
      <c r="J1078">
        <f t="shared" si="284"/>
        <v>9.7496904419046571E-3</v>
      </c>
      <c r="K1078">
        <f t="shared" si="293"/>
        <v>5.3671799999999999E-2</v>
      </c>
      <c r="L1078">
        <f t="shared" si="293"/>
        <v>-0.16953892545933219</v>
      </c>
      <c r="M1078">
        <f t="shared" si="293"/>
        <v>0.26001749999999996</v>
      </c>
      <c r="N1078">
        <f t="shared" si="293"/>
        <v>-2.3449825754623434E-2</v>
      </c>
      <c r="O1078">
        <f t="shared" si="293"/>
        <v>-8.128569859199998E-2</v>
      </c>
      <c r="P1078">
        <f t="shared" si="293"/>
        <v>8.8047687560520952E-3</v>
      </c>
      <c r="Q1078">
        <f t="shared" si="293"/>
        <v>-2.0568563539199999E-5</v>
      </c>
      <c r="R1078">
        <f t="shared" si="293"/>
        <v>-1.3775483381704664E-3</v>
      </c>
      <c r="S1078">
        <f t="shared" si="293"/>
        <v>0.20305827359999998</v>
      </c>
      <c r="T1078">
        <f t="shared" si="293"/>
        <v>6.7254513899999993E-2</v>
      </c>
      <c r="U1078">
        <f t="shared" si="293"/>
        <v>-1.4737557743999999E-2</v>
      </c>
      <c r="V1078">
        <f t="shared" si="293"/>
        <v>6.8511093559573702E-2</v>
      </c>
      <c r="W1078">
        <f t="shared" si="293"/>
        <v>-6.04340653775646E-2</v>
      </c>
      <c r="X1078">
        <f t="shared" si="293"/>
        <v>-4.3082135428056466E-2</v>
      </c>
      <c r="Y1078">
        <f t="shared" si="293"/>
        <v>-0.14084040599999997</v>
      </c>
      <c r="Z1078">
        <f t="shared" si="293"/>
        <v>-7.1860546799999994E-2</v>
      </c>
      <c r="AA1078">
        <f t="shared" si="292"/>
        <v>-9.2513899999999996E-2</v>
      </c>
      <c r="AB1078">
        <f t="shared" si="292"/>
        <v>-4.4243999999999999E-2</v>
      </c>
      <c r="AC1078">
        <f t="shared" si="292"/>
        <v>0.10263613718675399</v>
      </c>
      <c r="AD1078">
        <f t="shared" si="292"/>
        <v>-9.2289625751057425E-2</v>
      </c>
      <c r="AE1078">
        <f t="shared" si="292"/>
        <v>-0.10058514479999998</v>
      </c>
      <c r="AF1078">
        <f t="shared" si="292"/>
        <v>-0.2406974039316436</v>
      </c>
      <c r="AG1078">
        <f t="shared" si="292"/>
        <v>2.86327778688E-4</v>
      </c>
      <c r="AH1078">
        <f t="shared" si="292"/>
        <v>7.2464237999999984E-4</v>
      </c>
      <c r="AI1078">
        <f t="shared" si="292"/>
        <v>6.2394586192836255E-5</v>
      </c>
      <c r="AJ1078">
        <f t="shared" si="292"/>
        <v>4.1226272026117096E-2</v>
      </c>
      <c r="AK1078">
        <f t="shared" si="292"/>
        <v>9.1361249386453452E-6</v>
      </c>
      <c r="AL1078">
        <f t="shared" si="292"/>
        <v>2.7447118560566589E-2</v>
      </c>
      <c r="AM1078">
        <f t="shared" si="292"/>
        <v>0.38382347999999999</v>
      </c>
      <c r="AN1078">
        <f t="shared" si="292"/>
        <v>1.4762517126700814E-5</v>
      </c>
      <c r="AO1078">
        <f t="shared" si="292"/>
        <v>-1.1500643872698477E-2</v>
      </c>
      <c r="AP1078">
        <f t="shared" si="291"/>
        <v>-7.7182479740268333E-3</v>
      </c>
      <c r="AQ1078">
        <f t="shared" si="291"/>
        <v>-1.1746190122668018E-2</v>
      </c>
      <c r="AR1078">
        <f t="shared" si="291"/>
        <v>1.3736234805282327E-2</v>
      </c>
      <c r="AS1078">
        <f t="shared" si="291"/>
        <v>-6.6510440194344975E-2</v>
      </c>
      <c r="AT1078">
        <f t="shared" si="291"/>
        <v>-9.277930589759998E-3</v>
      </c>
      <c r="AU1078">
        <f t="shared" si="291"/>
        <v>0.14213788848</v>
      </c>
      <c r="AV1078">
        <f t="shared" si="291"/>
        <v>6.45048253138997E-2</v>
      </c>
      <c r="AW1078">
        <f t="shared" si="291"/>
        <v>-2.0287881043199998E-3</v>
      </c>
    </row>
    <row r="1079" spans="1:49" x14ac:dyDescent="0.25">
      <c r="A1079">
        <v>0.7</v>
      </c>
      <c r="B1079">
        <v>8.5</v>
      </c>
      <c r="C1079">
        <v>21</v>
      </c>
      <c r="D1079">
        <v>0.8</v>
      </c>
      <c r="E1079">
        <f t="shared" si="281"/>
        <v>0.56072506920415233</v>
      </c>
      <c r="F1079" t="str">
        <f t="shared" si="282"/>
        <v/>
      </c>
      <c r="G1079">
        <f t="shared" si="279"/>
        <v>2552356.7773621893</v>
      </c>
      <c r="H1079">
        <f t="shared" si="280"/>
        <v>3122768.3494422156</v>
      </c>
      <c r="I1079">
        <f t="shared" si="283"/>
        <v>0.16506080943188819</v>
      </c>
      <c r="J1079">
        <f t="shared" si="284"/>
        <v>2.3758741493993211E-2</v>
      </c>
      <c r="K1079">
        <f t="shared" si="293"/>
        <v>5.3671799999999999E-2</v>
      </c>
      <c r="L1079">
        <f t="shared" si="293"/>
        <v>-0.16953892545933219</v>
      </c>
      <c r="M1079">
        <f t="shared" si="293"/>
        <v>0.34669</v>
      </c>
      <c r="N1079">
        <f t="shared" si="293"/>
        <v>-2.3449825754623434E-2</v>
      </c>
      <c r="O1079">
        <f t="shared" si="293"/>
        <v>-0.144507908608</v>
      </c>
      <c r="P1079">
        <f t="shared" si="293"/>
        <v>1.1739691674736126E-2</v>
      </c>
      <c r="Q1079">
        <f t="shared" si="293"/>
        <v>-1.1556767662080007E-4</v>
      </c>
      <c r="R1079">
        <f t="shared" si="293"/>
        <v>-1.8367311175606223E-3</v>
      </c>
      <c r="S1079">
        <f t="shared" si="293"/>
        <v>0.36099248640000003</v>
      </c>
      <c r="T1079">
        <f t="shared" si="293"/>
        <v>6.7254513899999993E-2</v>
      </c>
      <c r="U1079">
        <f t="shared" si="293"/>
        <v>-3.4933470208000007E-2</v>
      </c>
      <c r="V1079">
        <f t="shared" si="293"/>
        <v>9.1348124746098283E-2</v>
      </c>
      <c r="W1079">
        <f t="shared" si="293"/>
        <v>-8.0578753836752795E-2</v>
      </c>
      <c r="X1079">
        <f t="shared" si="293"/>
        <v>-4.3082135428056466E-2</v>
      </c>
      <c r="Y1079">
        <f t="shared" si="293"/>
        <v>-0.14084040599999997</v>
      </c>
      <c r="Z1079">
        <f t="shared" si="293"/>
        <v>-0.12775208320000001</v>
      </c>
      <c r="AA1079">
        <f t="shared" si="292"/>
        <v>-9.2513899999999996E-2</v>
      </c>
      <c r="AB1079">
        <f t="shared" si="292"/>
        <v>-7.8656000000000018E-2</v>
      </c>
      <c r="AC1079">
        <f t="shared" si="292"/>
        <v>0.136848182915672</v>
      </c>
      <c r="AD1079">
        <f t="shared" si="292"/>
        <v>-9.2289625751057425E-2</v>
      </c>
      <c r="AE1079">
        <f t="shared" si="292"/>
        <v>-0.17881803520000003</v>
      </c>
      <c r="AF1079">
        <f t="shared" si="292"/>
        <v>-0.32092987190885813</v>
      </c>
      <c r="AG1079">
        <f t="shared" si="292"/>
        <v>2.1450362716160017E-3</v>
      </c>
      <c r="AH1079">
        <f t="shared" si="292"/>
        <v>9.661898399999999E-4</v>
      </c>
      <c r="AI1079">
        <f t="shared" si="292"/>
        <v>2.6293027268092328E-4</v>
      </c>
      <c r="AJ1079">
        <f t="shared" si="292"/>
        <v>4.1226272026117096E-2</v>
      </c>
      <c r="AK1079">
        <f t="shared" si="292"/>
        <v>2.8874666472755671E-5</v>
      </c>
      <c r="AL1079">
        <f t="shared" si="292"/>
        <v>3.6596158080755455E-2</v>
      </c>
      <c r="AM1079">
        <f t="shared" si="292"/>
        <v>0.51176463999999999</v>
      </c>
      <c r="AN1079">
        <f t="shared" si="292"/>
        <v>1.1059400119061104E-4</v>
      </c>
      <c r="AO1079">
        <f t="shared" si="292"/>
        <v>-1.1500643872698477E-2</v>
      </c>
      <c r="AP1079">
        <f t="shared" si="291"/>
        <v>-7.7182479740268333E-3</v>
      </c>
      <c r="AQ1079">
        <f t="shared" si="291"/>
        <v>-2.0882115773632033E-2</v>
      </c>
      <c r="AR1079">
        <f t="shared" si="291"/>
        <v>1.8314979740376436E-2</v>
      </c>
      <c r="AS1079">
        <f t="shared" si="291"/>
        <v>-0.11824078256772443</v>
      </c>
      <c r="AT1079">
        <f t="shared" si="291"/>
        <v>-2.9322842357760007E-2</v>
      </c>
      <c r="AU1079">
        <f t="shared" si="291"/>
        <v>0.33691943936000007</v>
      </c>
      <c r="AV1079">
        <f t="shared" si="291"/>
        <v>0.11467524500248837</v>
      </c>
      <c r="AW1079">
        <f t="shared" si="291"/>
        <v>-1.1399061831680006E-2</v>
      </c>
    </row>
    <row r="1080" spans="1:49" x14ac:dyDescent="0.25">
      <c r="A1080">
        <v>0.7</v>
      </c>
      <c r="B1080">
        <v>8.5</v>
      </c>
      <c r="C1080">
        <v>21</v>
      </c>
      <c r="D1080">
        <v>1</v>
      </c>
      <c r="E1080">
        <f t="shared" si="281"/>
        <v>0.56072506920415233</v>
      </c>
      <c r="F1080" t="str">
        <f t="shared" si="282"/>
        <v/>
      </c>
      <c r="G1080">
        <f t="shared" si="279"/>
        <v>4224406.0578706628</v>
      </c>
      <c r="H1080">
        <f t="shared" si="280"/>
        <v>5661670.9986185888</v>
      </c>
      <c r="I1080">
        <f t="shared" si="283"/>
        <v>0.27319216869113916</v>
      </c>
      <c r="J1080">
        <f t="shared" si="284"/>
        <v>4.3075298141869584E-2</v>
      </c>
      <c r="K1080">
        <f t="shared" si="293"/>
        <v>5.3671799999999999E-2</v>
      </c>
      <c r="L1080">
        <f t="shared" si="293"/>
        <v>-0.16953892545933219</v>
      </c>
      <c r="M1080">
        <f t="shared" si="293"/>
        <v>0.43336249999999998</v>
      </c>
      <c r="N1080">
        <f t="shared" si="293"/>
        <v>-2.3449825754623434E-2</v>
      </c>
      <c r="O1080">
        <f t="shared" si="293"/>
        <v>-0.22579360719999997</v>
      </c>
      <c r="P1080">
        <f t="shared" si="293"/>
        <v>1.4674614593420159E-2</v>
      </c>
      <c r="Q1080">
        <f t="shared" si="293"/>
        <v>-4.408557E-4</v>
      </c>
      <c r="R1080">
        <f t="shared" si="293"/>
        <v>-2.2959138969507777E-3</v>
      </c>
      <c r="S1080">
        <f t="shared" si="293"/>
        <v>0.56405075999999998</v>
      </c>
      <c r="T1080">
        <f t="shared" si="293"/>
        <v>6.7254513899999993E-2</v>
      </c>
      <c r="U1080">
        <f t="shared" si="293"/>
        <v>-6.8229433999999992E-2</v>
      </c>
      <c r="V1080">
        <f t="shared" si="293"/>
        <v>0.11418515593262285</v>
      </c>
      <c r="W1080">
        <f t="shared" si="293"/>
        <v>-0.100723442295941</v>
      </c>
      <c r="X1080">
        <f t="shared" si="293"/>
        <v>-4.3082135428056466E-2</v>
      </c>
      <c r="Y1080">
        <f t="shared" si="293"/>
        <v>-0.14084040599999997</v>
      </c>
      <c r="Z1080">
        <f t="shared" si="293"/>
        <v>-0.19961262999999999</v>
      </c>
      <c r="AA1080">
        <f t="shared" si="292"/>
        <v>-9.2513899999999996E-2</v>
      </c>
      <c r="AB1080">
        <f t="shared" si="292"/>
        <v>-0.1229</v>
      </c>
      <c r="AC1080">
        <f t="shared" si="292"/>
        <v>0.17106022864459</v>
      </c>
      <c r="AD1080">
        <f t="shared" si="292"/>
        <v>-9.2289625751057425E-2</v>
      </c>
      <c r="AE1080">
        <f t="shared" si="292"/>
        <v>-0.27940317999999997</v>
      </c>
      <c r="AF1080">
        <f t="shared" si="292"/>
        <v>-0.40116233988607269</v>
      </c>
      <c r="AG1080">
        <f t="shared" si="292"/>
        <v>1.0228330000000001E-2</v>
      </c>
      <c r="AH1080">
        <f t="shared" si="292"/>
        <v>1.2077372999999998E-3</v>
      </c>
      <c r="AI1080">
        <f t="shared" si="292"/>
        <v>8.023995137967626E-4</v>
      </c>
      <c r="AJ1080">
        <f t="shared" si="292"/>
        <v>4.1226272026117096E-2</v>
      </c>
      <c r="AK1080">
        <f t="shared" si="292"/>
        <v>7.0494791193251126E-5</v>
      </c>
      <c r="AL1080">
        <f t="shared" si="292"/>
        <v>4.5745197600944316E-2</v>
      </c>
      <c r="AM1080">
        <f t="shared" si="292"/>
        <v>0.63970579999999999</v>
      </c>
      <c r="AN1080">
        <f t="shared" si="292"/>
        <v>5.2735329242043947E-4</v>
      </c>
      <c r="AO1080">
        <f t="shared" si="292"/>
        <v>-1.1500643872698477E-2</v>
      </c>
      <c r="AP1080">
        <f t="shared" si="291"/>
        <v>-7.7182479740268333E-3</v>
      </c>
      <c r="AQ1080">
        <f t="shared" si="291"/>
        <v>-3.2628305896300051E-2</v>
      </c>
      <c r="AR1080">
        <f t="shared" si="291"/>
        <v>2.2893724675470545E-2</v>
      </c>
      <c r="AS1080">
        <f t="shared" si="291"/>
        <v>-0.18475122276206937</v>
      </c>
      <c r="AT1080">
        <f t="shared" si="291"/>
        <v>-7.1588970599999982E-2</v>
      </c>
      <c r="AU1080">
        <f t="shared" si="291"/>
        <v>0.65804578000000002</v>
      </c>
      <c r="AV1080">
        <f t="shared" si="291"/>
        <v>0.17918007031638805</v>
      </c>
      <c r="AW1080">
        <f t="shared" si="291"/>
        <v>-4.3483969999999997E-2</v>
      </c>
    </row>
    <row r="1081" spans="1:49" x14ac:dyDescent="0.25">
      <c r="A1081">
        <v>0.7</v>
      </c>
      <c r="B1081">
        <v>8.5</v>
      </c>
      <c r="C1081">
        <v>21</v>
      </c>
      <c r="D1081">
        <v>1.2</v>
      </c>
      <c r="E1081">
        <f t="shared" si="281"/>
        <v>0.56072506920415233</v>
      </c>
      <c r="F1081" t="str">
        <f t="shared" si="282"/>
        <v/>
      </c>
      <c r="G1081">
        <f t="shared" si="279"/>
        <v>5806247.3542723162</v>
      </c>
      <c r="H1081">
        <f t="shared" si="280"/>
        <v>8907677.1912251264</v>
      </c>
      <c r="I1081">
        <f t="shared" si="283"/>
        <v>0.37548978127126048</v>
      </c>
      <c r="J1081">
        <f t="shared" si="284"/>
        <v>6.7771661556663101E-2</v>
      </c>
      <c r="K1081">
        <f t="shared" si="293"/>
        <v>5.3671799999999999E-2</v>
      </c>
      <c r="L1081">
        <f t="shared" si="293"/>
        <v>-0.16953892545933219</v>
      </c>
      <c r="M1081">
        <f t="shared" si="293"/>
        <v>0.52003499999999991</v>
      </c>
      <c r="N1081">
        <f t="shared" si="293"/>
        <v>-2.3449825754623434E-2</v>
      </c>
      <c r="O1081">
        <f t="shared" si="293"/>
        <v>-0.32514279436799992</v>
      </c>
      <c r="P1081">
        <f t="shared" si="293"/>
        <v>1.760953751210419E-2</v>
      </c>
      <c r="Q1081">
        <f t="shared" si="293"/>
        <v>-1.3163880665087999E-3</v>
      </c>
      <c r="R1081">
        <f t="shared" si="293"/>
        <v>-2.7550966763409328E-3</v>
      </c>
      <c r="S1081">
        <f t="shared" si="293"/>
        <v>0.81223309439999991</v>
      </c>
      <c r="T1081">
        <f t="shared" si="293"/>
        <v>6.7254513899999993E-2</v>
      </c>
      <c r="U1081">
        <f t="shared" si="293"/>
        <v>-0.11790046195199999</v>
      </c>
      <c r="V1081">
        <f t="shared" si="293"/>
        <v>0.1370221871191474</v>
      </c>
      <c r="W1081">
        <f t="shared" si="293"/>
        <v>-0.1208681307551292</v>
      </c>
      <c r="X1081">
        <f t="shared" si="293"/>
        <v>-4.3082135428056466E-2</v>
      </c>
      <c r="Y1081">
        <f t="shared" si="293"/>
        <v>-0.14084040599999997</v>
      </c>
      <c r="Z1081">
        <f t="shared" si="293"/>
        <v>-0.28744218719999998</v>
      </c>
      <c r="AA1081">
        <f t="shared" si="292"/>
        <v>-9.2513899999999996E-2</v>
      </c>
      <c r="AB1081">
        <f t="shared" si="292"/>
        <v>-0.17697599999999999</v>
      </c>
      <c r="AC1081">
        <f t="shared" si="292"/>
        <v>0.20527227437350798</v>
      </c>
      <c r="AD1081">
        <f t="shared" si="292"/>
        <v>-9.2289625751057425E-2</v>
      </c>
      <c r="AE1081">
        <f t="shared" si="292"/>
        <v>-0.40234057919999994</v>
      </c>
      <c r="AF1081">
        <f t="shared" si="292"/>
        <v>-0.4813948078632872</v>
      </c>
      <c r="AG1081">
        <f t="shared" si="292"/>
        <v>3.6649955672064E-2</v>
      </c>
      <c r="AH1081">
        <f t="shared" si="292"/>
        <v>1.4492847599999997E-3</v>
      </c>
      <c r="AI1081">
        <f t="shared" si="292"/>
        <v>1.9966267581707602E-3</v>
      </c>
      <c r="AJ1081">
        <f t="shared" si="292"/>
        <v>4.1226272026117096E-2</v>
      </c>
      <c r="AK1081">
        <f t="shared" si="292"/>
        <v>1.4617799901832552E-4</v>
      </c>
      <c r="AL1081">
        <f t="shared" si="292"/>
        <v>5.4894237121133178E-2</v>
      </c>
      <c r="AM1081">
        <f t="shared" si="292"/>
        <v>0.76764695999999999</v>
      </c>
      <c r="AN1081">
        <f t="shared" si="292"/>
        <v>1.8896021922177042E-3</v>
      </c>
      <c r="AO1081">
        <f t="shared" si="292"/>
        <v>-1.1500643872698477E-2</v>
      </c>
      <c r="AP1081">
        <f t="shared" si="291"/>
        <v>-7.7182479740268333E-3</v>
      </c>
      <c r="AQ1081">
        <f t="shared" si="291"/>
        <v>-4.6984760490672073E-2</v>
      </c>
      <c r="AR1081">
        <f t="shared" si="291"/>
        <v>2.7472469610564654E-2</v>
      </c>
      <c r="AS1081">
        <f t="shared" si="291"/>
        <v>-0.2660417607773799</v>
      </c>
      <c r="AT1081">
        <f t="shared" si="291"/>
        <v>-0.14844688943615997</v>
      </c>
      <c r="AU1081">
        <f t="shared" si="291"/>
        <v>1.13710310784</v>
      </c>
      <c r="AV1081">
        <f t="shared" si="291"/>
        <v>0.2580193012555988</v>
      </c>
      <c r="AW1081">
        <f t="shared" si="291"/>
        <v>-0.12984243867647999</v>
      </c>
    </row>
    <row r="1082" spans="1:49" x14ac:dyDescent="0.25">
      <c r="A1082">
        <v>0.7</v>
      </c>
      <c r="B1082">
        <v>8.5</v>
      </c>
      <c r="C1082">
        <v>21</v>
      </c>
      <c r="D1082">
        <v>1.4</v>
      </c>
      <c r="E1082">
        <f t="shared" si="281"/>
        <v>0.56072506920415233</v>
      </c>
      <c r="F1082" t="str">
        <f t="shared" si="282"/>
        <v/>
      </c>
      <c r="G1082">
        <f t="shared" si="279"/>
        <v>7238312.2525871368</v>
      </c>
      <c r="H1082">
        <f t="shared" si="280"/>
        <v>12700222.69703888</v>
      </c>
      <c r="I1082">
        <f t="shared" si="283"/>
        <v>0.46810136025244459</v>
      </c>
      <c r="J1082">
        <f t="shared" si="284"/>
        <v>9.6626222059983585E-2</v>
      </c>
      <c r="K1082">
        <f t="shared" si="293"/>
        <v>5.3671799999999999E-2</v>
      </c>
      <c r="L1082">
        <f t="shared" si="293"/>
        <v>-0.16953892545933219</v>
      </c>
      <c r="M1082">
        <f t="shared" si="293"/>
        <v>0.60670749999999996</v>
      </c>
      <c r="N1082">
        <f t="shared" si="293"/>
        <v>-2.3449825754623434E-2</v>
      </c>
      <c r="O1082">
        <f t="shared" si="293"/>
        <v>-0.44255547011199986</v>
      </c>
      <c r="P1082">
        <f t="shared" si="293"/>
        <v>2.0544460430788222E-2</v>
      </c>
      <c r="Q1082">
        <f t="shared" si="293"/>
        <v>-3.3194388639551987E-3</v>
      </c>
      <c r="R1082">
        <f t="shared" si="293"/>
        <v>-3.2142794557310883E-3</v>
      </c>
      <c r="S1082">
        <f t="shared" si="293"/>
        <v>1.1055394895999999</v>
      </c>
      <c r="T1082">
        <f t="shared" si="293"/>
        <v>6.7254513899999993E-2</v>
      </c>
      <c r="U1082">
        <f t="shared" si="293"/>
        <v>-0.18722156689599992</v>
      </c>
      <c r="V1082">
        <f t="shared" si="293"/>
        <v>0.15985921830567199</v>
      </c>
      <c r="W1082">
        <f t="shared" si="293"/>
        <v>-0.14101281921431741</v>
      </c>
      <c r="X1082">
        <f t="shared" si="293"/>
        <v>-4.3082135428056466E-2</v>
      </c>
      <c r="Y1082">
        <f t="shared" si="293"/>
        <v>-0.14084040599999997</v>
      </c>
      <c r="Z1082">
        <f t="shared" si="293"/>
        <v>-0.39124075479999992</v>
      </c>
      <c r="AA1082">
        <f t="shared" si="292"/>
        <v>-9.2513899999999996E-2</v>
      </c>
      <c r="AB1082">
        <f t="shared" si="292"/>
        <v>-0.24088399999999996</v>
      </c>
      <c r="AC1082">
        <f t="shared" si="292"/>
        <v>0.23948432010242598</v>
      </c>
      <c r="AD1082">
        <f t="shared" si="292"/>
        <v>-9.2289625751057425E-2</v>
      </c>
      <c r="AE1082">
        <f t="shared" si="292"/>
        <v>-0.54763023279999989</v>
      </c>
      <c r="AF1082">
        <f t="shared" si="292"/>
        <v>-0.56162727584050165</v>
      </c>
      <c r="AG1082">
        <f t="shared" si="292"/>
        <v>0.10782041053683195</v>
      </c>
      <c r="AH1082">
        <f t="shared" si="292"/>
        <v>1.6908322199999997E-3</v>
      </c>
      <c r="AI1082">
        <f t="shared" si="292"/>
        <v>4.3154971610822983E-3</v>
      </c>
      <c r="AJ1082">
        <f t="shared" si="292"/>
        <v>4.1226272026117096E-2</v>
      </c>
      <c r="AK1082">
        <f t="shared" si="292"/>
        <v>2.7081278984799348E-4</v>
      </c>
      <c r="AL1082">
        <f t="shared" si="292"/>
        <v>6.4043276641322047E-2</v>
      </c>
      <c r="AM1082">
        <f t="shared" si="292"/>
        <v>0.89558811999999988</v>
      </c>
      <c r="AN1082">
        <f t="shared" si="292"/>
        <v>5.5590158399975139E-3</v>
      </c>
      <c r="AO1082">
        <f t="shared" si="292"/>
        <v>-1.1500643872698477E-2</v>
      </c>
      <c r="AP1082">
        <f t="shared" si="291"/>
        <v>-7.7182479740268333E-3</v>
      </c>
      <c r="AQ1082">
        <f t="shared" si="291"/>
        <v>-6.3951479556748084E-2</v>
      </c>
      <c r="AR1082">
        <f t="shared" si="291"/>
        <v>3.2051214545658763E-2</v>
      </c>
      <c r="AS1082">
        <f t="shared" si="291"/>
        <v>-0.36211239661365591</v>
      </c>
      <c r="AT1082">
        <f t="shared" si="291"/>
        <v>-0.27501618945695983</v>
      </c>
      <c r="AU1082">
        <f t="shared" si="291"/>
        <v>1.8056776203199996</v>
      </c>
      <c r="AV1082">
        <f t="shared" si="291"/>
        <v>0.35119293782012051</v>
      </c>
      <c r="AW1082">
        <f t="shared" si="291"/>
        <v>-0.32741411753791982</v>
      </c>
    </row>
    <row r="1083" spans="1:49" x14ac:dyDescent="0.25">
      <c r="A1083">
        <v>0.7</v>
      </c>
      <c r="B1083">
        <v>8.5</v>
      </c>
      <c r="C1083">
        <v>21</v>
      </c>
      <c r="D1083">
        <v>1.6</v>
      </c>
      <c r="E1083">
        <f t="shared" si="281"/>
        <v>0.56072506920415233</v>
      </c>
      <c r="F1083" t="str">
        <f t="shared" si="282"/>
        <v/>
      </c>
      <c r="G1083">
        <f t="shared" si="279"/>
        <v>8455325.6842088364</v>
      </c>
      <c r="H1083">
        <f t="shared" si="280"/>
        <v>16704070.294048201</v>
      </c>
      <c r="I1083">
        <f t="shared" si="283"/>
        <v>0.54680556959129911</v>
      </c>
      <c r="J1083">
        <f t="shared" si="284"/>
        <v>0.12708841758456732</v>
      </c>
      <c r="K1083">
        <f t="shared" si="293"/>
        <v>5.3671799999999999E-2</v>
      </c>
      <c r="L1083">
        <f t="shared" si="293"/>
        <v>-0.16953892545933219</v>
      </c>
      <c r="M1083">
        <f t="shared" si="293"/>
        <v>0.69338</v>
      </c>
      <c r="N1083">
        <f t="shared" si="293"/>
        <v>-2.3449825754623434E-2</v>
      </c>
      <c r="O1083">
        <f t="shared" si="293"/>
        <v>-0.57803163443200001</v>
      </c>
      <c r="P1083">
        <f t="shared" si="293"/>
        <v>2.3479383349472253E-2</v>
      </c>
      <c r="Q1083">
        <f t="shared" si="293"/>
        <v>-7.3963313037312042E-3</v>
      </c>
      <c r="R1083">
        <f t="shared" si="293"/>
        <v>-3.6734622351212447E-3</v>
      </c>
      <c r="S1083">
        <f t="shared" si="293"/>
        <v>1.4439699456000001</v>
      </c>
      <c r="T1083">
        <f t="shared" si="293"/>
        <v>6.7254513899999993E-2</v>
      </c>
      <c r="U1083">
        <f t="shared" si="293"/>
        <v>-0.27946776166400006</v>
      </c>
      <c r="V1083">
        <f t="shared" si="293"/>
        <v>0.18269624949219657</v>
      </c>
      <c r="W1083">
        <f t="shared" si="293"/>
        <v>-0.16115750767350559</v>
      </c>
      <c r="X1083">
        <f t="shared" si="293"/>
        <v>-4.3082135428056466E-2</v>
      </c>
      <c r="Y1083">
        <f t="shared" si="293"/>
        <v>-0.14084040599999997</v>
      </c>
      <c r="Z1083">
        <f t="shared" si="293"/>
        <v>-0.51100833280000002</v>
      </c>
      <c r="AA1083">
        <f t="shared" si="292"/>
        <v>-9.2513899999999996E-2</v>
      </c>
      <c r="AB1083">
        <f t="shared" si="292"/>
        <v>-0.31462400000000007</v>
      </c>
      <c r="AC1083">
        <f t="shared" si="292"/>
        <v>0.27369636583134399</v>
      </c>
      <c r="AD1083">
        <f t="shared" si="292"/>
        <v>-9.2289625751057425E-2</v>
      </c>
      <c r="AE1083">
        <f t="shared" si="292"/>
        <v>-0.71527214080000012</v>
      </c>
      <c r="AF1083">
        <f t="shared" si="292"/>
        <v>-0.64185974381771627</v>
      </c>
      <c r="AG1083">
        <f t="shared" si="292"/>
        <v>0.27456464276684822</v>
      </c>
      <c r="AH1083">
        <f t="shared" si="292"/>
        <v>1.9323796799999998E-3</v>
      </c>
      <c r="AI1083">
        <f t="shared" si="292"/>
        <v>8.4137687257895451E-3</v>
      </c>
      <c r="AJ1083">
        <f t="shared" si="292"/>
        <v>4.1226272026117096E-2</v>
      </c>
      <c r="AK1083">
        <f t="shared" si="292"/>
        <v>4.6199466356409074E-4</v>
      </c>
      <c r="AL1083">
        <f t="shared" si="292"/>
        <v>7.3192316161510909E-2</v>
      </c>
      <c r="AM1083">
        <f t="shared" si="292"/>
        <v>1.02352928</v>
      </c>
      <c r="AN1083">
        <f t="shared" si="292"/>
        <v>1.4156032152398213E-2</v>
      </c>
      <c r="AO1083">
        <f t="shared" si="292"/>
        <v>-1.1500643872698477E-2</v>
      </c>
      <c r="AP1083">
        <f t="shared" si="291"/>
        <v>-7.7182479740268333E-3</v>
      </c>
      <c r="AQ1083">
        <f t="shared" si="291"/>
        <v>-8.3528463094528133E-2</v>
      </c>
      <c r="AR1083">
        <f t="shared" si="291"/>
        <v>3.6629959480752872E-2</v>
      </c>
      <c r="AS1083">
        <f t="shared" si="291"/>
        <v>-0.4729631302708977</v>
      </c>
      <c r="AT1083">
        <f t="shared" si="291"/>
        <v>-0.46916547772416012</v>
      </c>
      <c r="AU1083">
        <f t="shared" si="291"/>
        <v>2.6953555148800006</v>
      </c>
      <c r="AV1083">
        <f t="shared" si="291"/>
        <v>0.45870098000995346</v>
      </c>
      <c r="AW1083">
        <f t="shared" si="291"/>
        <v>-0.72953995722752041</v>
      </c>
    </row>
    <row r="1084" spans="1:49" x14ac:dyDescent="0.25">
      <c r="A1084">
        <v>0.7</v>
      </c>
      <c r="B1084">
        <v>8.5</v>
      </c>
      <c r="C1084">
        <v>21.5</v>
      </c>
      <c r="D1084">
        <v>0.4</v>
      </c>
      <c r="E1084">
        <f t="shared" si="281"/>
        <v>0.57407566608996541</v>
      </c>
      <c r="F1084" t="str">
        <f t="shared" si="282"/>
        <v/>
      </c>
      <c r="G1084">
        <f t="shared" si="279"/>
        <v>-947345.86338331457</v>
      </c>
      <c r="H1084">
        <f t="shared" si="280"/>
        <v>-89085.299346010564</v>
      </c>
      <c r="I1084">
        <f t="shared" si="283"/>
        <v>-6.126481862132372E-2</v>
      </c>
      <c r="J1084">
        <f t="shared" si="284"/>
        <v>-6.7778149424850011E-4</v>
      </c>
      <c r="K1084">
        <f t="shared" si="293"/>
        <v>5.3671799999999999E-2</v>
      </c>
      <c r="L1084">
        <f t="shared" si="293"/>
        <v>-0.17357556654169723</v>
      </c>
      <c r="M1084">
        <f t="shared" si="293"/>
        <v>0.173345</v>
      </c>
      <c r="N1084">
        <f t="shared" si="293"/>
        <v>-2.45797776759063E-2</v>
      </c>
      <c r="O1084">
        <f t="shared" si="293"/>
        <v>-3.6126977152E-2</v>
      </c>
      <c r="P1084">
        <f t="shared" si="293"/>
        <v>6.2991824990770761E-3</v>
      </c>
      <c r="Q1084">
        <f t="shared" si="293"/>
        <v>-1.805744947200001E-6</v>
      </c>
      <c r="R1084">
        <f t="shared" si="293"/>
        <v>-1.0090025152597439E-3</v>
      </c>
      <c r="S1084">
        <f t="shared" si="293"/>
        <v>9.0248121600000009E-2</v>
      </c>
      <c r="T1084">
        <f t="shared" si="293"/>
        <v>6.7254513899999993E-2</v>
      </c>
      <c r="U1084">
        <f t="shared" si="293"/>
        <v>-4.3666837760000009E-3</v>
      </c>
      <c r="V1084">
        <f t="shared" si="293"/>
        <v>4.6761540048597929E-2</v>
      </c>
      <c r="W1084">
        <f t="shared" si="293"/>
        <v>-4.1248647797385359E-2</v>
      </c>
      <c r="X1084">
        <f t="shared" si="293"/>
        <v>-4.5158088665802933E-2</v>
      </c>
      <c r="Y1084">
        <f t="shared" si="293"/>
        <v>-0.14084040599999997</v>
      </c>
      <c r="Z1084">
        <f t="shared" si="293"/>
        <v>-3.1938020800000001E-2</v>
      </c>
      <c r="AA1084">
        <f t="shared" si="292"/>
        <v>-9.2513899999999996E-2</v>
      </c>
      <c r="AB1084">
        <f t="shared" si="292"/>
        <v>-1.9664000000000004E-2</v>
      </c>
      <c r="AC1084">
        <f t="shared" si="292"/>
        <v>7.005323649254637E-2</v>
      </c>
      <c r="AD1084">
        <f t="shared" si="292"/>
        <v>-9.6736688216386119E-2</v>
      </c>
      <c r="AE1084">
        <f t="shared" si="292"/>
        <v>-4.4704508800000008E-2</v>
      </c>
      <c r="AF1084">
        <f t="shared" si="292"/>
        <v>-0.16428552966762974</v>
      </c>
      <c r="AG1084">
        <f t="shared" si="292"/>
        <v>1.6758095872000014E-5</v>
      </c>
      <c r="AH1084">
        <f t="shared" si="292"/>
        <v>4.8309491999999995E-4</v>
      </c>
      <c r="AI1084">
        <f t="shared" si="292"/>
        <v>8.612494228086504E-6</v>
      </c>
      <c r="AJ1084">
        <f t="shared" si="292"/>
        <v>4.2207849931500827E-2</v>
      </c>
      <c r="AK1084">
        <f t="shared" si="292"/>
        <v>1.9827760048644595E-6</v>
      </c>
      <c r="AL1084">
        <f t="shared" si="292"/>
        <v>1.9179789198219051E-2</v>
      </c>
      <c r="AM1084">
        <f t="shared" si="292"/>
        <v>0.25588232</v>
      </c>
      <c r="AN1084">
        <f t="shared" si="292"/>
        <v>8.8458743511835456E-7</v>
      </c>
      <c r="AO1084">
        <f t="shared" si="292"/>
        <v>-1.1774468726810344E-2</v>
      </c>
      <c r="AP1084">
        <f t="shared" si="291"/>
        <v>-8.4799909412265513E-3</v>
      </c>
      <c r="AQ1084">
        <f t="shared" si="291"/>
        <v>-5.4720850432887786E-3</v>
      </c>
      <c r="AR1084">
        <f t="shared" si="291"/>
        <v>9.8272938547275448E-3</v>
      </c>
      <c r="AS1084">
        <f t="shared" si="291"/>
        <v>-3.0264009823881843E-2</v>
      </c>
      <c r="AT1084">
        <f t="shared" si="291"/>
        <v>-1.8326776473600005E-3</v>
      </c>
      <c r="AU1084">
        <f t="shared" si="291"/>
        <v>4.2114929920000009E-2</v>
      </c>
      <c r="AV1084">
        <f t="shared" si="291"/>
        <v>2.9351401994684518E-2</v>
      </c>
      <c r="AW1084">
        <f t="shared" si="291"/>
        <v>-1.781103411200001E-4</v>
      </c>
    </row>
    <row r="1085" spans="1:49" x14ac:dyDescent="0.25">
      <c r="A1085">
        <v>0.7</v>
      </c>
      <c r="B1085">
        <v>8.5</v>
      </c>
      <c r="C1085">
        <v>21.5</v>
      </c>
      <c r="D1085">
        <v>0.6</v>
      </c>
      <c r="E1085">
        <f t="shared" si="281"/>
        <v>0.57407566608996541</v>
      </c>
      <c r="F1085">
        <f t="shared" si="282"/>
        <v>0.74984745700183653</v>
      </c>
      <c r="G1085">
        <f t="shared" si="279"/>
        <v>744526.29379777785</v>
      </c>
      <c r="H1085">
        <f t="shared" si="280"/>
        <v>1201678.309081621</v>
      </c>
      <c r="I1085">
        <f t="shared" si="283"/>
        <v>4.8148485269599181E-2</v>
      </c>
      <c r="J1085">
        <f t="shared" si="284"/>
        <v>9.1426455982585864E-3</v>
      </c>
      <c r="K1085">
        <f t="shared" si="293"/>
        <v>5.3671799999999999E-2</v>
      </c>
      <c r="L1085">
        <f t="shared" si="293"/>
        <v>-0.17357556654169723</v>
      </c>
      <c r="M1085">
        <f t="shared" si="293"/>
        <v>0.26001749999999996</v>
      </c>
      <c r="N1085">
        <f t="shared" si="293"/>
        <v>-2.45797776759063E-2</v>
      </c>
      <c r="O1085">
        <f t="shared" si="293"/>
        <v>-8.128569859199998E-2</v>
      </c>
      <c r="P1085">
        <f t="shared" si="293"/>
        <v>9.4487737486156145E-3</v>
      </c>
      <c r="Q1085">
        <f t="shared" si="293"/>
        <v>-2.0568563539199999E-5</v>
      </c>
      <c r="R1085">
        <f t="shared" si="293"/>
        <v>-1.5135037728896156E-3</v>
      </c>
      <c r="S1085">
        <f t="shared" si="293"/>
        <v>0.20305827359999998</v>
      </c>
      <c r="T1085">
        <f t="shared" si="293"/>
        <v>6.7254513899999993E-2</v>
      </c>
      <c r="U1085">
        <f t="shared" si="293"/>
        <v>-1.4737557743999999E-2</v>
      </c>
      <c r="V1085">
        <f t="shared" si="293"/>
        <v>7.0142310072896882E-2</v>
      </c>
      <c r="W1085">
        <f t="shared" si="293"/>
        <v>-6.1872971696078034E-2</v>
      </c>
      <c r="X1085">
        <f t="shared" si="293"/>
        <v>-4.5158088665802933E-2</v>
      </c>
      <c r="Y1085">
        <f t="shared" si="293"/>
        <v>-0.14084040599999997</v>
      </c>
      <c r="Z1085">
        <f t="shared" si="293"/>
        <v>-7.1860546799999994E-2</v>
      </c>
      <c r="AA1085">
        <f t="shared" si="292"/>
        <v>-9.2513899999999996E-2</v>
      </c>
      <c r="AB1085">
        <f t="shared" si="292"/>
        <v>-4.4243999999999999E-2</v>
      </c>
      <c r="AC1085">
        <f t="shared" si="292"/>
        <v>0.10507985473881955</v>
      </c>
      <c r="AD1085">
        <f t="shared" si="292"/>
        <v>-9.6736688216386119E-2</v>
      </c>
      <c r="AE1085">
        <f t="shared" si="292"/>
        <v>-0.10058514479999998</v>
      </c>
      <c r="AF1085">
        <f t="shared" si="292"/>
        <v>-0.2464282945014446</v>
      </c>
      <c r="AG1085">
        <f t="shared" si="292"/>
        <v>2.86327778688E-4</v>
      </c>
      <c r="AH1085">
        <f t="shared" si="292"/>
        <v>7.2464237999999984E-4</v>
      </c>
      <c r="AI1085">
        <f t="shared" si="292"/>
        <v>6.5401128044531852E-5</v>
      </c>
      <c r="AJ1085">
        <f t="shared" si="292"/>
        <v>4.2207849931500827E-2</v>
      </c>
      <c r="AK1085">
        <f t="shared" si="292"/>
        <v>1.0037803524626321E-5</v>
      </c>
      <c r="AL1085">
        <f t="shared" si="292"/>
        <v>2.8769683797328575E-2</v>
      </c>
      <c r="AM1085">
        <f t="shared" si="292"/>
        <v>0.38382347999999999</v>
      </c>
      <c r="AN1085">
        <f t="shared" si="292"/>
        <v>1.5114005629717498E-5</v>
      </c>
      <c r="AO1085">
        <f t="shared" si="292"/>
        <v>-1.1774468726810344E-2</v>
      </c>
      <c r="AP1085">
        <f t="shared" si="291"/>
        <v>-8.4799909412265513E-3</v>
      </c>
      <c r="AQ1085">
        <f t="shared" si="291"/>
        <v>-1.231219134739975E-2</v>
      </c>
      <c r="AR1085">
        <f t="shared" si="291"/>
        <v>1.4740940782091318E-2</v>
      </c>
      <c r="AS1085">
        <f t="shared" si="291"/>
        <v>-6.8094022103734136E-2</v>
      </c>
      <c r="AT1085">
        <f t="shared" si="291"/>
        <v>-9.277930589759998E-3</v>
      </c>
      <c r="AU1085">
        <f t="shared" si="291"/>
        <v>0.14213788848</v>
      </c>
      <c r="AV1085">
        <f t="shared" si="291"/>
        <v>6.6040654488040154E-2</v>
      </c>
      <c r="AW1085">
        <f t="shared" si="291"/>
        <v>-2.0287881043199998E-3</v>
      </c>
    </row>
    <row r="1086" spans="1:49" x14ac:dyDescent="0.25">
      <c r="A1086">
        <v>0.7</v>
      </c>
      <c r="B1086">
        <v>8.5</v>
      </c>
      <c r="C1086">
        <v>21.5</v>
      </c>
      <c r="D1086">
        <v>0.8</v>
      </c>
      <c r="E1086">
        <f t="shared" si="281"/>
        <v>0.57407566608996541</v>
      </c>
      <c r="F1086" t="str">
        <f t="shared" si="282"/>
        <v/>
      </c>
      <c r="G1086">
        <f t="shared" si="279"/>
        <v>2454804.0142827411</v>
      </c>
      <c r="H1086">
        <f t="shared" si="280"/>
        <v>3032683.1831883783</v>
      </c>
      <c r="I1086">
        <f t="shared" si="283"/>
        <v>0.15875207619403256</v>
      </c>
      <c r="J1086">
        <f t="shared" si="284"/>
        <v>2.3073352781810757E-2</v>
      </c>
      <c r="K1086">
        <f t="shared" si="293"/>
        <v>5.3671799999999999E-2</v>
      </c>
      <c r="L1086">
        <f t="shared" si="293"/>
        <v>-0.17357556654169723</v>
      </c>
      <c r="M1086">
        <f t="shared" si="293"/>
        <v>0.34669</v>
      </c>
      <c r="N1086">
        <f t="shared" si="293"/>
        <v>-2.45797776759063E-2</v>
      </c>
      <c r="O1086">
        <f t="shared" si="293"/>
        <v>-0.144507908608</v>
      </c>
      <c r="P1086">
        <f t="shared" si="293"/>
        <v>1.2598364998154152E-2</v>
      </c>
      <c r="Q1086">
        <f t="shared" si="293"/>
        <v>-1.1556767662080007E-4</v>
      </c>
      <c r="R1086">
        <f t="shared" si="293"/>
        <v>-2.0180050305194878E-3</v>
      </c>
      <c r="S1086">
        <f t="shared" si="293"/>
        <v>0.36099248640000003</v>
      </c>
      <c r="T1086">
        <f t="shared" si="293"/>
        <v>6.7254513899999993E-2</v>
      </c>
      <c r="U1086">
        <f t="shared" si="293"/>
        <v>-3.4933470208000007E-2</v>
      </c>
      <c r="V1086">
        <f t="shared" si="293"/>
        <v>9.3523080097195857E-2</v>
      </c>
      <c r="W1086">
        <f t="shared" si="293"/>
        <v>-8.2497295594770717E-2</v>
      </c>
      <c r="X1086">
        <f t="shared" si="293"/>
        <v>-4.5158088665802933E-2</v>
      </c>
      <c r="Y1086">
        <f t="shared" si="293"/>
        <v>-0.14084040599999997</v>
      </c>
      <c r="Z1086">
        <f t="shared" si="293"/>
        <v>-0.12775208320000001</v>
      </c>
      <c r="AA1086">
        <f t="shared" si="292"/>
        <v>-9.2513899999999996E-2</v>
      </c>
      <c r="AB1086">
        <f t="shared" si="292"/>
        <v>-7.8656000000000018E-2</v>
      </c>
      <c r="AC1086">
        <f t="shared" si="292"/>
        <v>0.14010647298509274</v>
      </c>
      <c r="AD1086">
        <f t="shared" si="292"/>
        <v>-9.6736688216386119E-2</v>
      </c>
      <c r="AE1086">
        <f t="shared" si="292"/>
        <v>-0.17881803520000003</v>
      </c>
      <c r="AF1086">
        <f t="shared" si="292"/>
        <v>-0.32857105933525949</v>
      </c>
      <c r="AG1086">
        <f t="shared" si="292"/>
        <v>2.1450362716160017E-3</v>
      </c>
      <c r="AH1086">
        <f t="shared" si="292"/>
        <v>9.661898399999999E-4</v>
      </c>
      <c r="AI1086">
        <f t="shared" si="292"/>
        <v>2.7559981529876813E-4</v>
      </c>
      <c r="AJ1086">
        <f t="shared" si="292"/>
        <v>4.2207849931500827E-2</v>
      </c>
      <c r="AK1086">
        <f t="shared" si="292"/>
        <v>3.1724416077831351E-5</v>
      </c>
      <c r="AL1086">
        <f t="shared" si="292"/>
        <v>3.8359578396438103E-2</v>
      </c>
      <c r="AM1086">
        <f t="shared" si="292"/>
        <v>0.51176463999999999</v>
      </c>
      <c r="AN1086">
        <f t="shared" si="292"/>
        <v>1.1322719169514938E-4</v>
      </c>
      <c r="AO1086">
        <f t="shared" si="292"/>
        <v>-1.1774468726810344E-2</v>
      </c>
      <c r="AP1086">
        <f t="shared" si="291"/>
        <v>-8.4799909412265513E-3</v>
      </c>
      <c r="AQ1086">
        <f t="shared" si="291"/>
        <v>-2.1888340173155114E-2</v>
      </c>
      <c r="AR1086">
        <f t="shared" si="291"/>
        <v>1.965458770945509E-2</v>
      </c>
      <c r="AS1086">
        <f t="shared" si="291"/>
        <v>-0.12105603929552737</v>
      </c>
      <c r="AT1086">
        <f t="shared" si="291"/>
        <v>-2.9322842357760007E-2</v>
      </c>
      <c r="AU1086">
        <f t="shared" si="291"/>
        <v>0.33691943936000007</v>
      </c>
      <c r="AV1086">
        <f t="shared" si="291"/>
        <v>0.11740560797873807</v>
      </c>
      <c r="AW1086">
        <f t="shared" si="291"/>
        <v>-1.1399061831680006E-2</v>
      </c>
    </row>
    <row r="1087" spans="1:49" x14ac:dyDescent="0.25">
      <c r="A1087">
        <v>0.7</v>
      </c>
      <c r="B1087">
        <v>8.5</v>
      </c>
      <c r="C1087">
        <v>21.5</v>
      </c>
      <c r="D1087">
        <v>1</v>
      </c>
      <c r="E1087">
        <f t="shared" si="281"/>
        <v>0.57407566608996541</v>
      </c>
      <c r="F1087" t="str">
        <f t="shared" si="282"/>
        <v/>
      </c>
      <c r="G1087">
        <f t="shared" si="279"/>
        <v>4130463.2127913972</v>
      </c>
      <c r="H1087">
        <f t="shared" si="280"/>
        <v>5559839.3966551777</v>
      </c>
      <c r="I1087">
        <f t="shared" si="283"/>
        <v>0.26711688870416828</v>
      </c>
      <c r="J1087">
        <f t="shared" si="284"/>
        <v>4.2300539838904194E-2</v>
      </c>
      <c r="K1087">
        <f t="shared" si="293"/>
        <v>5.3671799999999999E-2</v>
      </c>
      <c r="L1087">
        <f t="shared" si="293"/>
        <v>-0.17357556654169723</v>
      </c>
      <c r="M1087">
        <f t="shared" si="293"/>
        <v>0.43336249999999998</v>
      </c>
      <c r="N1087">
        <f t="shared" si="293"/>
        <v>-2.45797776759063E-2</v>
      </c>
      <c r="O1087">
        <f t="shared" si="293"/>
        <v>-0.22579360719999997</v>
      </c>
      <c r="P1087">
        <f t="shared" si="293"/>
        <v>1.574795624769269E-2</v>
      </c>
      <c r="Q1087">
        <f t="shared" si="293"/>
        <v>-4.408557E-4</v>
      </c>
      <c r="R1087">
        <f t="shared" si="293"/>
        <v>-2.5225062881493597E-3</v>
      </c>
      <c r="S1087">
        <f t="shared" si="293"/>
        <v>0.56405075999999998</v>
      </c>
      <c r="T1087">
        <f t="shared" si="293"/>
        <v>6.7254513899999993E-2</v>
      </c>
      <c r="U1087">
        <f t="shared" si="293"/>
        <v>-6.8229433999999992E-2</v>
      </c>
      <c r="V1087">
        <f t="shared" si="293"/>
        <v>0.1169038501214948</v>
      </c>
      <c r="W1087">
        <f t="shared" si="293"/>
        <v>-0.10312161949346339</v>
      </c>
      <c r="X1087">
        <f t="shared" si="293"/>
        <v>-4.5158088665802933E-2</v>
      </c>
      <c r="Y1087">
        <f t="shared" si="293"/>
        <v>-0.14084040599999997</v>
      </c>
      <c r="Z1087">
        <f t="shared" si="293"/>
        <v>-0.19961262999999999</v>
      </c>
      <c r="AA1087">
        <f t="shared" si="292"/>
        <v>-9.2513899999999996E-2</v>
      </c>
      <c r="AB1087">
        <f t="shared" si="292"/>
        <v>-0.1229</v>
      </c>
      <c r="AC1087">
        <f t="shared" si="292"/>
        <v>0.17513309123136592</v>
      </c>
      <c r="AD1087">
        <f t="shared" si="292"/>
        <v>-9.6736688216386119E-2</v>
      </c>
      <c r="AE1087">
        <f t="shared" si="292"/>
        <v>-0.27940317999999997</v>
      </c>
      <c r="AF1087">
        <f t="shared" si="292"/>
        <v>-0.41071382416907437</v>
      </c>
      <c r="AG1087">
        <f t="shared" si="292"/>
        <v>1.0228330000000001E-2</v>
      </c>
      <c r="AH1087">
        <f t="shared" si="292"/>
        <v>1.2077372999999998E-3</v>
      </c>
      <c r="AI1087">
        <f t="shared" si="292"/>
        <v>8.4106388946157229E-4</v>
      </c>
      <c r="AJ1087">
        <f t="shared" si="292"/>
        <v>4.2207849931500827E-2</v>
      </c>
      <c r="AK1087">
        <f t="shared" si="292"/>
        <v>7.7452187690017909E-5</v>
      </c>
      <c r="AL1087">
        <f t="shared" si="292"/>
        <v>4.794947299554763E-2</v>
      </c>
      <c r="AM1087">
        <f t="shared" si="292"/>
        <v>0.63970579999999999</v>
      </c>
      <c r="AN1087">
        <f t="shared" si="292"/>
        <v>5.399093231923547E-4</v>
      </c>
      <c r="AO1087">
        <f t="shared" si="292"/>
        <v>-1.1774468726810344E-2</v>
      </c>
      <c r="AP1087">
        <f t="shared" si="291"/>
        <v>-8.4799909412265513E-3</v>
      </c>
      <c r="AQ1087">
        <f t="shared" si="291"/>
        <v>-3.4200531520554862E-2</v>
      </c>
      <c r="AR1087">
        <f t="shared" si="291"/>
        <v>2.4568234636818863E-2</v>
      </c>
      <c r="AS1087">
        <f t="shared" si="291"/>
        <v>-0.18915006139926149</v>
      </c>
      <c r="AT1087">
        <f t="shared" si="291"/>
        <v>-7.1588970599999982E-2</v>
      </c>
      <c r="AU1087">
        <f t="shared" si="291"/>
        <v>0.65804578000000002</v>
      </c>
      <c r="AV1087">
        <f t="shared" si="291"/>
        <v>0.1834462624667782</v>
      </c>
      <c r="AW1087">
        <f t="shared" si="291"/>
        <v>-4.3483969999999997E-2</v>
      </c>
    </row>
    <row r="1088" spans="1:49" x14ac:dyDescent="0.25">
      <c r="A1088">
        <v>0.7</v>
      </c>
      <c r="B1088">
        <v>8.5</v>
      </c>
      <c r="C1088">
        <v>21.5</v>
      </c>
      <c r="D1088">
        <v>1.2</v>
      </c>
      <c r="E1088">
        <f t="shared" si="281"/>
        <v>0.57407566608996541</v>
      </c>
      <c r="F1088" t="str">
        <f t="shared" si="282"/>
        <v/>
      </c>
      <c r="G1088">
        <f t="shared" si="279"/>
        <v>5715914.4271932356</v>
      </c>
      <c r="H1088">
        <f t="shared" si="280"/>
        <v>8793061.2490525655</v>
      </c>
      <c r="I1088">
        <f t="shared" si="283"/>
        <v>0.36964795453517446</v>
      </c>
      <c r="J1088">
        <f t="shared" si="284"/>
        <v>6.6899637046213975E-2</v>
      </c>
      <c r="K1088">
        <f t="shared" si="293"/>
        <v>5.3671799999999999E-2</v>
      </c>
      <c r="L1088">
        <f t="shared" si="293"/>
        <v>-0.17357556654169723</v>
      </c>
      <c r="M1088">
        <f t="shared" si="293"/>
        <v>0.52003499999999991</v>
      </c>
      <c r="N1088">
        <f t="shared" si="293"/>
        <v>-2.45797776759063E-2</v>
      </c>
      <c r="O1088">
        <f t="shared" si="293"/>
        <v>-0.32514279436799992</v>
      </c>
      <c r="P1088">
        <f t="shared" si="293"/>
        <v>1.8897547497231229E-2</v>
      </c>
      <c r="Q1088">
        <f t="shared" si="293"/>
        <v>-1.3163880665087999E-3</v>
      </c>
      <c r="R1088">
        <f t="shared" si="293"/>
        <v>-3.0270075457792312E-3</v>
      </c>
      <c r="S1088">
        <f t="shared" si="293"/>
        <v>0.81223309439999991</v>
      </c>
      <c r="T1088">
        <f t="shared" si="293"/>
        <v>6.7254513899999993E-2</v>
      </c>
      <c r="U1088">
        <f t="shared" si="293"/>
        <v>-0.11790046195199999</v>
      </c>
      <c r="V1088">
        <f t="shared" si="293"/>
        <v>0.14028462014579376</v>
      </c>
      <c r="W1088">
        <f t="shared" si="293"/>
        <v>-0.12374594339215607</v>
      </c>
      <c r="X1088">
        <f t="shared" si="293"/>
        <v>-4.5158088665802933E-2</v>
      </c>
      <c r="Y1088">
        <f t="shared" si="293"/>
        <v>-0.14084040599999997</v>
      </c>
      <c r="Z1088">
        <f t="shared" si="293"/>
        <v>-0.28744218719999998</v>
      </c>
      <c r="AA1088">
        <f t="shared" si="292"/>
        <v>-9.2513899999999996E-2</v>
      </c>
      <c r="AB1088">
        <f t="shared" si="292"/>
        <v>-0.17697599999999999</v>
      </c>
      <c r="AC1088">
        <f t="shared" si="292"/>
        <v>0.2101597094776391</v>
      </c>
      <c r="AD1088">
        <f t="shared" si="292"/>
        <v>-9.6736688216386119E-2</v>
      </c>
      <c r="AE1088">
        <f t="shared" si="292"/>
        <v>-0.40234057919999994</v>
      </c>
      <c r="AF1088">
        <f t="shared" si="292"/>
        <v>-0.4928565890028892</v>
      </c>
      <c r="AG1088">
        <f t="shared" si="292"/>
        <v>3.6649955672064E-2</v>
      </c>
      <c r="AH1088">
        <f t="shared" si="292"/>
        <v>1.4492847599999997E-3</v>
      </c>
      <c r="AI1088">
        <f t="shared" si="292"/>
        <v>2.0928360974250193E-3</v>
      </c>
      <c r="AJ1088">
        <f t="shared" si="292"/>
        <v>4.2207849931500827E-2</v>
      </c>
      <c r="AK1088">
        <f t="shared" si="292"/>
        <v>1.6060485639402114E-4</v>
      </c>
      <c r="AL1088">
        <f t="shared" si="292"/>
        <v>5.7539367594657151E-2</v>
      </c>
      <c r="AM1088">
        <f t="shared" si="292"/>
        <v>0.76764695999999999</v>
      </c>
      <c r="AN1088">
        <f t="shared" si="292"/>
        <v>1.9345927206038398E-3</v>
      </c>
      <c r="AO1088">
        <f t="shared" si="292"/>
        <v>-1.1774468726810344E-2</v>
      </c>
      <c r="AP1088">
        <f t="shared" si="291"/>
        <v>-8.4799909412265513E-3</v>
      </c>
      <c r="AQ1088">
        <f t="shared" si="291"/>
        <v>-4.9248765389598999E-2</v>
      </c>
      <c r="AR1088">
        <f t="shared" si="291"/>
        <v>2.9481881564182636E-2</v>
      </c>
      <c r="AS1088">
        <f t="shared" si="291"/>
        <v>-0.27237608841493655</v>
      </c>
      <c r="AT1088">
        <f t="shared" si="291"/>
        <v>-0.14844688943615997</v>
      </c>
      <c r="AU1088">
        <f t="shared" si="291"/>
        <v>1.13710310784</v>
      </c>
      <c r="AV1088">
        <f t="shared" si="291"/>
        <v>0.26416261795216062</v>
      </c>
      <c r="AW1088">
        <f t="shared" si="291"/>
        <v>-0.12984243867647999</v>
      </c>
    </row>
    <row r="1089" spans="1:49" x14ac:dyDescent="0.25">
      <c r="A1089">
        <v>0.7</v>
      </c>
      <c r="B1089">
        <v>8.5</v>
      </c>
      <c r="C1089">
        <v>21.5</v>
      </c>
      <c r="D1089">
        <v>1.4</v>
      </c>
      <c r="E1089">
        <f t="shared" si="281"/>
        <v>0.57407566608996541</v>
      </c>
      <c r="F1089" t="str">
        <f t="shared" si="282"/>
        <v/>
      </c>
      <c r="G1089">
        <f t="shared" si="279"/>
        <v>7151589.2435082346</v>
      </c>
      <c r="H1089">
        <f t="shared" si="280"/>
        <v>12572527.548857063</v>
      </c>
      <c r="I1089">
        <f t="shared" si="283"/>
        <v>0.4624929867672431</v>
      </c>
      <c r="J1089">
        <f t="shared" si="284"/>
        <v>9.5654687935068164E-2</v>
      </c>
      <c r="K1089">
        <f t="shared" si="293"/>
        <v>5.3671799999999999E-2</v>
      </c>
      <c r="L1089">
        <f t="shared" si="293"/>
        <v>-0.17357556654169723</v>
      </c>
      <c r="M1089">
        <f t="shared" si="293"/>
        <v>0.60670749999999996</v>
      </c>
      <c r="N1089">
        <f t="shared" si="293"/>
        <v>-2.45797776759063E-2</v>
      </c>
      <c r="O1089">
        <f t="shared" si="293"/>
        <v>-0.44255547011199986</v>
      </c>
      <c r="P1089">
        <f t="shared" si="293"/>
        <v>2.2047138746769765E-2</v>
      </c>
      <c r="Q1089">
        <f t="shared" si="293"/>
        <v>-3.3194388639551987E-3</v>
      </c>
      <c r="R1089">
        <f t="shared" si="293"/>
        <v>-3.5315088034091032E-3</v>
      </c>
      <c r="S1089">
        <f t="shared" si="293"/>
        <v>1.1055394895999999</v>
      </c>
      <c r="T1089">
        <f t="shared" si="293"/>
        <v>6.7254513899999993E-2</v>
      </c>
      <c r="U1089">
        <f t="shared" si="293"/>
        <v>-0.18722156689599992</v>
      </c>
      <c r="V1089">
        <f t="shared" si="293"/>
        <v>0.16366539017009271</v>
      </c>
      <c r="W1089">
        <f t="shared" si="293"/>
        <v>-0.14437026729084876</v>
      </c>
      <c r="X1089">
        <f t="shared" si="293"/>
        <v>-4.5158088665802933E-2</v>
      </c>
      <c r="Y1089">
        <f t="shared" si="293"/>
        <v>-0.14084040599999997</v>
      </c>
      <c r="Z1089">
        <f t="shared" si="293"/>
        <v>-0.39124075479999992</v>
      </c>
      <c r="AA1089">
        <f t="shared" si="292"/>
        <v>-9.2513899999999996E-2</v>
      </c>
      <c r="AB1089">
        <f t="shared" si="292"/>
        <v>-0.24088399999999996</v>
      </c>
      <c r="AC1089">
        <f t="shared" si="292"/>
        <v>0.24518632772391227</v>
      </c>
      <c r="AD1089">
        <f t="shared" si="292"/>
        <v>-9.6736688216386119E-2</v>
      </c>
      <c r="AE1089">
        <f t="shared" si="292"/>
        <v>-0.54763023279999989</v>
      </c>
      <c r="AF1089">
        <f t="shared" si="292"/>
        <v>-0.57499935383670397</v>
      </c>
      <c r="AG1089">
        <f t="shared" si="292"/>
        <v>0.10782041053683195</v>
      </c>
      <c r="AH1089">
        <f t="shared" si="292"/>
        <v>1.6908322199999997E-3</v>
      </c>
      <c r="AI1089">
        <f t="shared" si="292"/>
        <v>4.5234434528578045E-3</v>
      </c>
      <c r="AJ1089">
        <f t="shared" si="292"/>
        <v>4.2207849931500827E-2</v>
      </c>
      <c r="AK1089">
        <f t="shared" si="292"/>
        <v>2.9754032422997273E-4</v>
      </c>
      <c r="AL1089">
        <f t="shared" si="292"/>
        <v>6.7129262193766678E-2</v>
      </c>
      <c r="AM1089">
        <f t="shared" si="292"/>
        <v>0.89558811999999988</v>
      </c>
      <c r="AN1089">
        <f t="shared" si="292"/>
        <v>5.6913733599974542E-3</v>
      </c>
      <c r="AO1089">
        <f t="shared" si="292"/>
        <v>-1.1774468726810344E-2</v>
      </c>
      <c r="AP1089">
        <f t="shared" si="291"/>
        <v>-8.4799909412265513E-3</v>
      </c>
      <c r="AQ1089">
        <f t="shared" si="291"/>
        <v>-6.7033041780287517E-2</v>
      </c>
      <c r="AR1089">
        <f t="shared" si="291"/>
        <v>3.4395528491546409E-2</v>
      </c>
      <c r="AS1089">
        <f t="shared" si="291"/>
        <v>-0.37073412034255243</v>
      </c>
      <c r="AT1089">
        <f t="shared" si="291"/>
        <v>-0.27501618945695983</v>
      </c>
      <c r="AU1089">
        <f t="shared" si="291"/>
        <v>1.8056776203199996</v>
      </c>
      <c r="AV1089">
        <f t="shared" si="291"/>
        <v>0.3595546744348852</v>
      </c>
      <c r="AW1089">
        <f t="shared" si="291"/>
        <v>-0.32741411753791982</v>
      </c>
    </row>
    <row r="1090" spans="1:49" x14ac:dyDescent="0.25">
      <c r="A1090">
        <v>0.7</v>
      </c>
      <c r="B1090">
        <v>8.5</v>
      </c>
      <c r="C1090">
        <v>21.5</v>
      </c>
      <c r="D1090">
        <v>1.6</v>
      </c>
      <c r="E1090">
        <f t="shared" si="281"/>
        <v>0.57407566608996541</v>
      </c>
      <c r="F1090" t="str">
        <f t="shared" si="282"/>
        <v/>
      </c>
      <c r="G1090">
        <f t="shared" si="279"/>
        <v>8372212.5931301182</v>
      </c>
      <c r="H1090">
        <f t="shared" si="280"/>
        <v>16564258.634212436</v>
      </c>
      <c r="I1090">
        <f t="shared" si="283"/>
        <v>0.54143064935698237</v>
      </c>
      <c r="J1090">
        <f t="shared" si="284"/>
        <v>0.12602469824577059</v>
      </c>
      <c r="K1090">
        <f t="shared" si="293"/>
        <v>5.3671799999999999E-2</v>
      </c>
      <c r="L1090">
        <f t="shared" si="293"/>
        <v>-0.17357556654169723</v>
      </c>
      <c r="M1090">
        <f t="shared" si="293"/>
        <v>0.69338</v>
      </c>
      <c r="N1090">
        <f t="shared" si="293"/>
        <v>-2.45797776759063E-2</v>
      </c>
      <c r="O1090">
        <f t="shared" si="293"/>
        <v>-0.57803163443200001</v>
      </c>
      <c r="P1090">
        <f t="shared" si="293"/>
        <v>2.5196729996308304E-2</v>
      </c>
      <c r="Q1090">
        <f t="shared" si="293"/>
        <v>-7.3963313037312042E-3</v>
      </c>
      <c r="R1090">
        <f t="shared" si="293"/>
        <v>-4.0360100610389756E-3</v>
      </c>
      <c r="S1090">
        <f t="shared" si="293"/>
        <v>1.4439699456000001</v>
      </c>
      <c r="T1090">
        <f t="shared" si="293"/>
        <v>6.7254513899999993E-2</v>
      </c>
      <c r="U1090">
        <f t="shared" si="293"/>
        <v>-0.27946776166400006</v>
      </c>
      <c r="V1090">
        <f t="shared" si="293"/>
        <v>0.18704616019439171</v>
      </c>
      <c r="W1090">
        <f t="shared" si="293"/>
        <v>-0.16499459118954143</v>
      </c>
      <c r="X1090">
        <f t="shared" si="293"/>
        <v>-4.5158088665802933E-2</v>
      </c>
      <c r="Y1090">
        <f t="shared" si="293"/>
        <v>-0.14084040599999997</v>
      </c>
      <c r="Z1090">
        <f t="shared" ref="Z1090:AO1104" si="294">Z$4*$A1090^Z$1*$D1090^Z$2*$E1090^Z$3</f>
        <v>-0.51100833280000002</v>
      </c>
      <c r="AA1090">
        <f t="shared" si="294"/>
        <v>-9.2513899999999996E-2</v>
      </c>
      <c r="AB1090">
        <f t="shared" si="294"/>
        <v>-0.31462400000000007</v>
      </c>
      <c r="AC1090">
        <f t="shared" si="294"/>
        <v>0.28021294597018548</v>
      </c>
      <c r="AD1090">
        <f t="shared" si="294"/>
        <v>-9.6736688216386119E-2</v>
      </c>
      <c r="AE1090">
        <f t="shared" si="294"/>
        <v>-0.71527214080000012</v>
      </c>
      <c r="AF1090">
        <f t="shared" si="294"/>
        <v>-0.65714211867051897</v>
      </c>
      <c r="AG1090">
        <f t="shared" si="294"/>
        <v>0.27456464276684822</v>
      </c>
      <c r="AH1090">
        <f t="shared" si="294"/>
        <v>1.9323796799999998E-3</v>
      </c>
      <c r="AI1090">
        <f t="shared" si="294"/>
        <v>8.8191940895605801E-3</v>
      </c>
      <c r="AJ1090">
        <f t="shared" si="294"/>
        <v>4.2207849931500827E-2</v>
      </c>
      <c r="AK1090">
        <f t="shared" si="294"/>
        <v>5.0759065724530162E-4</v>
      </c>
      <c r="AL1090">
        <f t="shared" si="294"/>
        <v>7.6719156792876206E-2</v>
      </c>
      <c r="AM1090">
        <f t="shared" si="294"/>
        <v>1.02352928</v>
      </c>
      <c r="AN1090">
        <f t="shared" si="294"/>
        <v>1.4493080536979121E-2</v>
      </c>
      <c r="AO1090">
        <f t="shared" si="294"/>
        <v>-1.1774468726810344E-2</v>
      </c>
      <c r="AP1090">
        <f t="shared" si="291"/>
        <v>-8.4799909412265513E-3</v>
      </c>
      <c r="AQ1090">
        <f t="shared" si="291"/>
        <v>-8.7553360692620458E-2</v>
      </c>
      <c r="AR1090">
        <f t="shared" si="291"/>
        <v>3.9309175418910179E-2</v>
      </c>
      <c r="AS1090">
        <f t="shared" si="291"/>
        <v>-0.48422415718210948</v>
      </c>
      <c r="AT1090">
        <f t="shared" si="291"/>
        <v>-0.46916547772416012</v>
      </c>
      <c r="AU1090">
        <f t="shared" si="291"/>
        <v>2.6953555148800006</v>
      </c>
      <c r="AV1090">
        <f t="shared" si="291"/>
        <v>0.46962243191495229</v>
      </c>
      <c r="AW1090">
        <f t="shared" si="291"/>
        <v>-0.72953995722752041</v>
      </c>
    </row>
    <row r="1091" spans="1:49" x14ac:dyDescent="0.25">
      <c r="A1091">
        <v>0.7</v>
      </c>
      <c r="B1091">
        <v>8.5</v>
      </c>
      <c r="C1091">
        <v>22</v>
      </c>
      <c r="D1091">
        <v>0.4</v>
      </c>
      <c r="E1091">
        <f t="shared" si="281"/>
        <v>0.58742626297577849</v>
      </c>
      <c r="F1091" t="str">
        <f t="shared" si="282"/>
        <v/>
      </c>
      <c r="G1091">
        <f t="shared" si="279"/>
        <v>-1053070.0827207502</v>
      </c>
      <c r="H1091">
        <f t="shared" si="280"/>
        <v>-161718.61096306462</v>
      </c>
      <c r="I1091">
        <f t="shared" si="283"/>
        <v>-6.8101999604472496E-2</v>
      </c>
      <c r="J1091">
        <f t="shared" si="284"/>
        <v>-1.230392473180216E-3</v>
      </c>
      <c r="K1091">
        <f t="shared" ref="K1091:Z1113" si="295">K$4*$A1091^K$1*$D1091^K$2*$E1091^K$3</f>
        <v>5.3671799999999999E-2</v>
      </c>
      <c r="L1091">
        <f t="shared" si="295"/>
        <v>-0.17761220762406224</v>
      </c>
      <c r="M1091">
        <f t="shared" si="295"/>
        <v>0.173345</v>
      </c>
      <c r="N1091">
        <f t="shared" si="295"/>
        <v>-2.5736316701219352E-2</v>
      </c>
      <c r="O1091">
        <f t="shared" si="295"/>
        <v>-3.6126977152E-2</v>
      </c>
      <c r="P1091">
        <f t="shared" si="295"/>
        <v>6.7489599909615686E-3</v>
      </c>
      <c r="Q1091">
        <f t="shared" si="295"/>
        <v>-1.805744947200001E-6</v>
      </c>
      <c r="R1091">
        <f t="shared" si="295"/>
        <v>-1.1061884828730843E-3</v>
      </c>
      <c r="S1091">
        <f t="shared" si="295"/>
        <v>9.0248121600000009E-2</v>
      </c>
      <c r="T1091">
        <f t="shared" si="295"/>
        <v>6.7254513899999993E-2</v>
      </c>
      <c r="U1091">
        <f t="shared" si="295"/>
        <v>-4.3666837760000009E-3</v>
      </c>
      <c r="V1091">
        <f t="shared" si="295"/>
        <v>4.7849017724146709E-2</v>
      </c>
      <c r="W1091">
        <f t="shared" si="295"/>
        <v>-4.2207918676394313E-2</v>
      </c>
      <c r="X1091">
        <f t="shared" si="295"/>
        <v>-4.7282887862084615E-2</v>
      </c>
      <c r="Y1091">
        <f t="shared" si="295"/>
        <v>-0.14084040599999997</v>
      </c>
      <c r="Z1091">
        <f t="shared" si="295"/>
        <v>-3.1938020800000001E-2</v>
      </c>
      <c r="AA1091">
        <f t="shared" si="294"/>
        <v>-9.2513899999999996E-2</v>
      </c>
      <c r="AB1091">
        <f t="shared" si="294"/>
        <v>-1.9664000000000004E-2</v>
      </c>
      <c r="AC1091">
        <f t="shared" si="294"/>
        <v>7.1682381527256742E-2</v>
      </c>
      <c r="AD1091">
        <f t="shared" si="294"/>
        <v>-0.10128838744560491</v>
      </c>
      <c r="AE1091">
        <f t="shared" si="294"/>
        <v>-4.4704508800000008E-2</v>
      </c>
      <c r="AF1091">
        <f t="shared" si="294"/>
        <v>-0.16810612338083042</v>
      </c>
      <c r="AG1091">
        <f t="shared" si="294"/>
        <v>1.6758095872000014E-5</v>
      </c>
      <c r="AH1091">
        <f t="shared" si="294"/>
        <v>4.8309491999999995E-4</v>
      </c>
      <c r="AI1091">
        <f t="shared" si="294"/>
        <v>9.0177332750543361E-6</v>
      </c>
      <c r="AJ1091">
        <f t="shared" si="294"/>
        <v>4.3189427836884564E-2</v>
      </c>
      <c r="AK1091">
        <f t="shared" si="294"/>
        <v>2.1737547206545383E-6</v>
      </c>
      <c r="AL1091">
        <f t="shared" si="294"/>
        <v>2.0082245477421348E-2</v>
      </c>
      <c r="AM1091">
        <f t="shared" si="294"/>
        <v>0.25588232</v>
      </c>
      <c r="AN1091">
        <f t="shared" si="294"/>
        <v>9.0515923593506039E-7</v>
      </c>
      <c r="AO1091">
        <f t="shared" si="294"/>
        <v>-1.2048293580922213E-2</v>
      </c>
      <c r="AP1091">
        <f t="shared" si="291"/>
        <v>-9.2967739645704595E-3</v>
      </c>
      <c r="AQ1091">
        <f t="shared" si="291"/>
        <v>-5.7295601102255664E-3</v>
      </c>
      <c r="AR1091">
        <f t="shared" si="291"/>
        <v>1.0528987381250843E-2</v>
      </c>
      <c r="AS1091">
        <f t="shared" si="291"/>
        <v>-3.0967824005832582E-2</v>
      </c>
      <c r="AT1091">
        <f t="shared" si="291"/>
        <v>-1.8326776473600005E-3</v>
      </c>
      <c r="AU1091">
        <f t="shared" si="291"/>
        <v>4.2114929920000009E-2</v>
      </c>
      <c r="AV1091">
        <f t="shared" si="291"/>
        <v>3.0033992738746948E-2</v>
      </c>
      <c r="AW1091">
        <f t="shared" si="291"/>
        <v>-1.781103411200001E-4</v>
      </c>
    </row>
    <row r="1092" spans="1:49" x14ac:dyDescent="0.25">
      <c r="A1092">
        <v>0.7</v>
      </c>
      <c r="B1092">
        <v>8.5</v>
      </c>
      <c r="C1092">
        <v>22</v>
      </c>
      <c r="D1092">
        <v>0.6</v>
      </c>
      <c r="E1092">
        <f t="shared" si="281"/>
        <v>0.58742626297577849</v>
      </c>
      <c r="F1092">
        <f t="shared" si="282"/>
        <v>0.75957620472862386</v>
      </c>
      <c r="G1092">
        <f t="shared" si="279"/>
        <v>642519.39796338859</v>
      </c>
      <c r="H1092">
        <f t="shared" si="280"/>
        <v>1120656.1381600881</v>
      </c>
      <c r="I1092">
        <f t="shared" si="283"/>
        <v>4.1551703446855867E-2</v>
      </c>
      <c r="J1092">
        <f t="shared" si="284"/>
        <v>8.5262102438556017E-3</v>
      </c>
      <c r="K1092">
        <f t="shared" si="295"/>
        <v>5.3671799999999999E-2</v>
      </c>
      <c r="L1092">
        <f t="shared" si="295"/>
        <v>-0.17761220762406224</v>
      </c>
      <c r="M1092">
        <f t="shared" si="295"/>
        <v>0.26001749999999996</v>
      </c>
      <c r="N1092">
        <f t="shared" si="295"/>
        <v>-2.5736316701219352E-2</v>
      </c>
      <c r="O1092">
        <f t="shared" si="295"/>
        <v>-8.128569859199998E-2</v>
      </c>
      <c r="P1092">
        <f t="shared" si="295"/>
        <v>1.0123439986442353E-2</v>
      </c>
      <c r="Q1092">
        <f t="shared" si="295"/>
        <v>-2.0568563539199999E-5</v>
      </c>
      <c r="R1092">
        <f t="shared" si="295"/>
        <v>-1.6592827243096262E-3</v>
      </c>
      <c r="S1092">
        <f t="shared" si="295"/>
        <v>0.20305827359999998</v>
      </c>
      <c r="T1092">
        <f t="shared" si="295"/>
        <v>6.7254513899999993E-2</v>
      </c>
      <c r="U1092">
        <f t="shared" si="295"/>
        <v>-1.4737557743999999E-2</v>
      </c>
      <c r="V1092">
        <f t="shared" si="295"/>
        <v>7.1773526586220063E-2</v>
      </c>
      <c r="W1092">
        <f t="shared" si="295"/>
        <v>-6.3311878014591469E-2</v>
      </c>
      <c r="X1092">
        <f t="shared" si="295"/>
        <v>-4.7282887862084615E-2</v>
      </c>
      <c r="Y1092">
        <f t="shared" si="295"/>
        <v>-0.14084040599999997</v>
      </c>
      <c r="Z1092">
        <f t="shared" si="295"/>
        <v>-7.1860546799999994E-2</v>
      </c>
      <c r="AA1092">
        <f t="shared" si="294"/>
        <v>-9.2513899999999996E-2</v>
      </c>
      <c r="AB1092">
        <f t="shared" si="294"/>
        <v>-4.4243999999999999E-2</v>
      </c>
      <c r="AC1092">
        <f t="shared" si="294"/>
        <v>0.10752357229088511</v>
      </c>
      <c r="AD1092">
        <f t="shared" si="294"/>
        <v>-0.10128838744560491</v>
      </c>
      <c r="AE1092">
        <f t="shared" si="294"/>
        <v>-0.10058514479999998</v>
      </c>
      <c r="AF1092">
        <f t="shared" si="294"/>
        <v>-0.25215918507124563</v>
      </c>
      <c r="AG1092">
        <f t="shared" si="294"/>
        <v>2.86327778688E-4</v>
      </c>
      <c r="AH1092">
        <f t="shared" si="294"/>
        <v>7.2464237999999984E-4</v>
      </c>
      <c r="AI1092">
        <f t="shared" si="294"/>
        <v>6.8478412057443821E-5</v>
      </c>
      <c r="AJ1092">
        <f t="shared" si="294"/>
        <v>4.3189427836884564E-2</v>
      </c>
      <c r="AK1092">
        <f t="shared" si="294"/>
        <v>1.1004633273313595E-5</v>
      </c>
      <c r="AL1092">
        <f t="shared" si="294"/>
        <v>3.012336821613202E-2</v>
      </c>
      <c r="AM1092">
        <f t="shared" si="294"/>
        <v>0.38382347999999999</v>
      </c>
      <c r="AN1092">
        <f t="shared" si="294"/>
        <v>1.5465494132734183E-5</v>
      </c>
      <c r="AO1092">
        <f t="shared" si="294"/>
        <v>-1.2048293580922213E-2</v>
      </c>
      <c r="AP1092">
        <f t="shared" si="291"/>
        <v>-9.2967739645704595E-3</v>
      </c>
      <c r="AQ1092">
        <f t="shared" si="291"/>
        <v>-1.2891510248007523E-2</v>
      </c>
      <c r="AR1092">
        <f t="shared" si="291"/>
        <v>1.5793481071876267E-2</v>
      </c>
      <c r="AS1092">
        <f t="shared" si="291"/>
        <v>-6.9677604013123298E-2</v>
      </c>
      <c r="AT1092">
        <f t="shared" si="291"/>
        <v>-9.277930589759998E-3</v>
      </c>
      <c r="AU1092">
        <f t="shared" si="291"/>
        <v>0.14213788848</v>
      </c>
      <c r="AV1092">
        <f t="shared" si="291"/>
        <v>6.7576483662180623E-2</v>
      </c>
      <c r="AW1092">
        <f t="shared" si="291"/>
        <v>-2.0287881043199998E-3</v>
      </c>
    </row>
    <row r="1093" spans="1:49" x14ac:dyDescent="0.25">
      <c r="A1093">
        <v>0.7</v>
      </c>
      <c r="B1093">
        <v>8.5</v>
      </c>
      <c r="C1093">
        <v>22</v>
      </c>
      <c r="D1093">
        <v>0.8</v>
      </c>
      <c r="E1093">
        <f t="shared" si="281"/>
        <v>0.58742626297577849</v>
      </c>
      <c r="F1093" t="str">
        <f t="shared" si="282"/>
        <v/>
      </c>
      <c r="G1093">
        <f t="shared" si="279"/>
        <v>2356514.4419513987</v>
      </c>
      <c r="H1093">
        <f t="shared" si="280"/>
        <v>2941578.3666422525</v>
      </c>
      <c r="I1093">
        <f t="shared" si="283"/>
        <v>0.15239569353169471</v>
      </c>
      <c r="J1093">
        <f t="shared" si="284"/>
        <v>2.2380206335144707E-2</v>
      </c>
      <c r="K1093">
        <f t="shared" si="295"/>
        <v>5.3671799999999999E-2</v>
      </c>
      <c r="L1093">
        <f t="shared" si="295"/>
        <v>-0.17761220762406224</v>
      </c>
      <c r="M1093">
        <f t="shared" si="295"/>
        <v>0.34669</v>
      </c>
      <c r="N1093">
        <f t="shared" si="295"/>
        <v>-2.5736316701219352E-2</v>
      </c>
      <c r="O1093">
        <f t="shared" si="295"/>
        <v>-0.144507908608</v>
      </c>
      <c r="P1093">
        <f t="shared" si="295"/>
        <v>1.3497919981923137E-2</v>
      </c>
      <c r="Q1093">
        <f t="shared" si="295"/>
        <v>-1.1556767662080007E-4</v>
      </c>
      <c r="R1093">
        <f t="shared" si="295"/>
        <v>-2.2123769657461686E-3</v>
      </c>
      <c r="S1093">
        <f t="shared" si="295"/>
        <v>0.36099248640000003</v>
      </c>
      <c r="T1093">
        <f t="shared" si="295"/>
        <v>6.7254513899999993E-2</v>
      </c>
      <c r="U1093">
        <f t="shared" si="295"/>
        <v>-3.4933470208000007E-2</v>
      </c>
      <c r="V1093">
        <f t="shared" si="295"/>
        <v>9.5698035448293417E-2</v>
      </c>
      <c r="W1093">
        <f t="shared" si="295"/>
        <v>-8.4415837352788625E-2</v>
      </c>
      <c r="X1093">
        <f t="shared" si="295"/>
        <v>-4.7282887862084615E-2</v>
      </c>
      <c r="Y1093">
        <f t="shared" si="295"/>
        <v>-0.14084040599999997</v>
      </c>
      <c r="Z1093">
        <f t="shared" si="295"/>
        <v>-0.12775208320000001</v>
      </c>
      <c r="AA1093">
        <f t="shared" si="294"/>
        <v>-9.2513899999999996E-2</v>
      </c>
      <c r="AB1093">
        <f t="shared" si="294"/>
        <v>-7.8656000000000018E-2</v>
      </c>
      <c r="AC1093">
        <f t="shared" si="294"/>
        <v>0.14336476305451348</v>
      </c>
      <c r="AD1093">
        <f t="shared" si="294"/>
        <v>-0.10128838744560491</v>
      </c>
      <c r="AE1093">
        <f t="shared" si="294"/>
        <v>-0.17881803520000003</v>
      </c>
      <c r="AF1093">
        <f t="shared" si="294"/>
        <v>-0.33621224676166084</v>
      </c>
      <c r="AG1093">
        <f t="shared" si="294"/>
        <v>2.1450362716160017E-3</v>
      </c>
      <c r="AH1093">
        <f t="shared" si="294"/>
        <v>9.661898399999999E-4</v>
      </c>
      <c r="AI1093">
        <f t="shared" si="294"/>
        <v>2.8856746480173875E-4</v>
      </c>
      <c r="AJ1093">
        <f t="shared" si="294"/>
        <v>4.3189427836884564E-2</v>
      </c>
      <c r="AK1093">
        <f t="shared" si="294"/>
        <v>3.4780075530472612E-5</v>
      </c>
      <c r="AL1093">
        <f t="shared" si="294"/>
        <v>4.0164490954842695E-2</v>
      </c>
      <c r="AM1093">
        <f t="shared" si="294"/>
        <v>0.51176463999999999</v>
      </c>
      <c r="AN1093">
        <f t="shared" si="294"/>
        <v>1.1586038219968773E-4</v>
      </c>
      <c r="AO1093">
        <f t="shared" si="294"/>
        <v>-1.2048293580922213E-2</v>
      </c>
      <c r="AP1093">
        <f t="shared" si="291"/>
        <v>-9.2967739645704595E-3</v>
      </c>
      <c r="AQ1093">
        <f t="shared" si="291"/>
        <v>-2.2918240440902266E-2</v>
      </c>
      <c r="AR1093">
        <f t="shared" si="291"/>
        <v>2.1057974762501687E-2</v>
      </c>
      <c r="AS1093">
        <f t="shared" si="291"/>
        <v>-0.12387129602333033</v>
      </c>
      <c r="AT1093">
        <f t="shared" si="291"/>
        <v>-2.9322842357760007E-2</v>
      </c>
      <c r="AU1093">
        <f t="shared" si="291"/>
        <v>0.33691943936000007</v>
      </c>
      <c r="AV1093">
        <f t="shared" si="291"/>
        <v>0.12013597095498779</v>
      </c>
      <c r="AW1093">
        <f t="shared" si="291"/>
        <v>-1.1399061831680006E-2</v>
      </c>
    </row>
    <row r="1094" spans="1:49" x14ac:dyDescent="0.25">
      <c r="A1094">
        <v>0.7</v>
      </c>
      <c r="B1094">
        <v>8.5</v>
      </c>
      <c r="C1094">
        <v>22</v>
      </c>
      <c r="D1094">
        <v>1</v>
      </c>
      <c r="E1094">
        <f t="shared" si="281"/>
        <v>0.58742626297577849</v>
      </c>
      <c r="F1094" t="str">
        <f t="shared" si="282"/>
        <v/>
      </c>
      <c r="G1094">
        <f t="shared" ref="G1094:G1157" si="296">I1094*1025*$B$2^2*B1094^4</f>
        <v>4035890.9639631049</v>
      </c>
      <c r="H1094">
        <f t="shared" ref="H1094:H1157" si="297">J1094*1025*$B$2^2*B1094^5</f>
        <v>5457170.9543000674</v>
      </c>
      <c r="I1094">
        <f t="shared" si="283"/>
        <v>0.26100090520223607</v>
      </c>
      <c r="J1094">
        <f t="shared" si="284"/>
        <v>4.1519414661322029E-2</v>
      </c>
      <c r="K1094">
        <f t="shared" si="295"/>
        <v>5.3671799999999999E-2</v>
      </c>
      <c r="L1094">
        <f t="shared" si="295"/>
        <v>-0.17761220762406224</v>
      </c>
      <c r="M1094">
        <f t="shared" si="295"/>
        <v>0.43336249999999998</v>
      </c>
      <c r="N1094">
        <f t="shared" si="295"/>
        <v>-2.5736316701219352E-2</v>
      </c>
      <c r="O1094">
        <f t="shared" si="295"/>
        <v>-0.22579360719999997</v>
      </c>
      <c r="P1094">
        <f t="shared" si="295"/>
        <v>1.6872399977403921E-2</v>
      </c>
      <c r="Q1094">
        <f t="shared" si="295"/>
        <v>-4.408557E-4</v>
      </c>
      <c r="R1094">
        <f t="shared" si="295"/>
        <v>-2.7654712071827105E-3</v>
      </c>
      <c r="S1094">
        <f t="shared" si="295"/>
        <v>0.56405075999999998</v>
      </c>
      <c r="T1094">
        <f t="shared" si="295"/>
        <v>6.7254513899999993E-2</v>
      </c>
      <c r="U1094">
        <f t="shared" si="295"/>
        <v>-6.8229433999999992E-2</v>
      </c>
      <c r="V1094">
        <f t="shared" si="295"/>
        <v>0.11962254431036677</v>
      </c>
      <c r="W1094">
        <f t="shared" si="295"/>
        <v>-0.10551979669098578</v>
      </c>
      <c r="X1094">
        <f t="shared" si="295"/>
        <v>-4.7282887862084615E-2</v>
      </c>
      <c r="Y1094">
        <f t="shared" si="295"/>
        <v>-0.14084040599999997</v>
      </c>
      <c r="Z1094">
        <f t="shared" si="295"/>
        <v>-0.19961262999999999</v>
      </c>
      <c r="AA1094">
        <f t="shared" si="294"/>
        <v>-9.2513899999999996E-2</v>
      </c>
      <c r="AB1094">
        <f t="shared" si="294"/>
        <v>-0.1229</v>
      </c>
      <c r="AC1094">
        <f t="shared" si="294"/>
        <v>0.17920595381814186</v>
      </c>
      <c r="AD1094">
        <f t="shared" si="294"/>
        <v>-0.10128838744560491</v>
      </c>
      <c r="AE1094">
        <f t="shared" si="294"/>
        <v>-0.27940317999999997</v>
      </c>
      <c r="AF1094">
        <f t="shared" si="294"/>
        <v>-0.42026530845207605</v>
      </c>
      <c r="AG1094">
        <f t="shared" si="294"/>
        <v>1.0228330000000001E-2</v>
      </c>
      <c r="AH1094">
        <f t="shared" si="294"/>
        <v>1.2077372999999998E-3</v>
      </c>
      <c r="AI1094">
        <f t="shared" si="294"/>
        <v>8.8063801514202456E-4</v>
      </c>
      <c r="AJ1094">
        <f t="shared" si="294"/>
        <v>4.3189427836884564E-2</v>
      </c>
      <c r="AK1094">
        <f t="shared" si="294"/>
        <v>8.4912293775567867E-5</v>
      </c>
      <c r="AL1094">
        <f t="shared" si="294"/>
        <v>5.0205613693553371E-2</v>
      </c>
      <c r="AM1094">
        <f t="shared" si="294"/>
        <v>0.63970579999999999</v>
      </c>
      <c r="AN1094">
        <f t="shared" si="294"/>
        <v>5.5246535396426982E-4</v>
      </c>
      <c r="AO1094">
        <f t="shared" si="294"/>
        <v>-1.2048293580922213E-2</v>
      </c>
      <c r="AP1094">
        <f t="shared" si="291"/>
        <v>-9.2967739645704595E-3</v>
      </c>
      <c r="AQ1094">
        <f t="shared" si="291"/>
        <v>-3.5809750688909785E-2</v>
      </c>
      <c r="AR1094">
        <f t="shared" si="291"/>
        <v>2.632246845312711E-2</v>
      </c>
      <c r="AS1094">
        <f t="shared" si="291"/>
        <v>-0.19354890003645359</v>
      </c>
      <c r="AT1094">
        <f t="shared" si="291"/>
        <v>-7.1588970599999982E-2</v>
      </c>
      <c r="AU1094">
        <f t="shared" si="291"/>
        <v>0.65804578000000002</v>
      </c>
      <c r="AV1094">
        <f t="shared" si="291"/>
        <v>0.18771245461716837</v>
      </c>
      <c r="AW1094">
        <f t="shared" si="291"/>
        <v>-4.3483969999999997E-2</v>
      </c>
    </row>
    <row r="1095" spans="1:49" x14ac:dyDescent="0.25">
      <c r="A1095">
        <v>0.7</v>
      </c>
      <c r="B1095">
        <v>8.5</v>
      </c>
      <c r="C1095">
        <v>22</v>
      </c>
      <c r="D1095">
        <v>1.2</v>
      </c>
      <c r="E1095">
        <f t="shared" ref="E1095:E1158" si="298">C1095*0.514443*(1-$B$1)/$B$2/B1095</f>
        <v>0.58742626297577849</v>
      </c>
      <c r="F1095" t="str">
        <f t="shared" ref="F1095:F1158" si="299">IF(AND($E$1&gt;H1095,$E$1&lt;H1096),($E$1-H1095)/(H1096-H1095)*0.2+D1095,"")</f>
        <v/>
      </c>
      <c r="G1095">
        <f t="shared" si="296"/>
        <v>5625059.5018679881</v>
      </c>
      <c r="H1095">
        <f t="shared" si="297"/>
        <v>8677765.3279343285</v>
      </c>
      <c r="I1095">
        <f t="shared" ref="I1095:I1158" si="300">SUM(K1095:Z1095)</f>
        <v>0.36377237019364767</v>
      </c>
      <c r="J1095">
        <f t="shared" ref="J1095:J1158" si="301">0.1*SUM(AA1095:AW1095)</f>
        <v>6.60224390991907E-2</v>
      </c>
      <c r="K1095">
        <f t="shared" si="295"/>
        <v>5.3671799999999999E-2</v>
      </c>
      <c r="L1095">
        <f t="shared" si="295"/>
        <v>-0.17761220762406224</v>
      </c>
      <c r="M1095">
        <f t="shared" si="295"/>
        <v>0.52003499999999991</v>
      </c>
      <c r="N1095">
        <f t="shared" si="295"/>
        <v>-2.5736316701219352E-2</v>
      </c>
      <c r="O1095">
        <f t="shared" si="295"/>
        <v>-0.32514279436799992</v>
      </c>
      <c r="P1095">
        <f t="shared" si="295"/>
        <v>2.0246879972884706E-2</v>
      </c>
      <c r="Q1095">
        <f t="shared" si="295"/>
        <v>-1.3163880665087999E-3</v>
      </c>
      <c r="R1095">
        <f t="shared" si="295"/>
        <v>-3.3185654486192523E-3</v>
      </c>
      <c r="S1095">
        <f t="shared" si="295"/>
        <v>0.81223309439999991</v>
      </c>
      <c r="T1095">
        <f t="shared" si="295"/>
        <v>6.7254513899999993E-2</v>
      </c>
      <c r="U1095">
        <f t="shared" si="295"/>
        <v>-0.11790046195199999</v>
      </c>
      <c r="V1095">
        <f t="shared" si="295"/>
        <v>0.14354705317244013</v>
      </c>
      <c r="W1095">
        <f t="shared" si="295"/>
        <v>-0.12662375602918294</v>
      </c>
      <c r="X1095">
        <f t="shared" si="295"/>
        <v>-4.7282887862084615E-2</v>
      </c>
      <c r="Y1095">
        <f t="shared" si="295"/>
        <v>-0.14084040599999997</v>
      </c>
      <c r="Z1095">
        <f t="shared" si="295"/>
        <v>-0.28744218719999998</v>
      </c>
      <c r="AA1095">
        <f t="shared" si="294"/>
        <v>-9.2513899999999996E-2</v>
      </c>
      <c r="AB1095">
        <f t="shared" si="294"/>
        <v>-0.17697599999999999</v>
      </c>
      <c r="AC1095">
        <f t="shared" si="294"/>
        <v>0.21504714458177021</v>
      </c>
      <c r="AD1095">
        <f t="shared" si="294"/>
        <v>-0.10128838744560491</v>
      </c>
      <c r="AE1095">
        <f t="shared" si="294"/>
        <v>-0.40234057919999994</v>
      </c>
      <c r="AF1095">
        <f t="shared" si="294"/>
        <v>-0.50431837014249126</v>
      </c>
      <c r="AG1095">
        <f t="shared" si="294"/>
        <v>3.6649955672064E-2</v>
      </c>
      <c r="AH1095">
        <f t="shared" si="294"/>
        <v>1.4492847599999997E-3</v>
      </c>
      <c r="AI1095">
        <f t="shared" si="294"/>
        <v>2.1913091858382023E-3</v>
      </c>
      <c r="AJ1095">
        <f t="shared" si="294"/>
        <v>4.3189427836884564E-2</v>
      </c>
      <c r="AK1095">
        <f t="shared" si="294"/>
        <v>1.7607413237301752E-4</v>
      </c>
      <c r="AL1095">
        <f t="shared" si="294"/>
        <v>6.0246736432264039E-2</v>
      </c>
      <c r="AM1095">
        <f t="shared" si="294"/>
        <v>0.76764695999999999</v>
      </c>
      <c r="AN1095">
        <f t="shared" si="294"/>
        <v>1.9795832489899754E-3</v>
      </c>
      <c r="AO1095">
        <f t="shared" si="294"/>
        <v>-1.2048293580922213E-2</v>
      </c>
      <c r="AP1095">
        <f t="shared" si="291"/>
        <v>-9.2967739645704595E-3</v>
      </c>
      <c r="AQ1095">
        <f t="shared" si="291"/>
        <v>-5.1566040992030091E-2</v>
      </c>
      <c r="AR1095">
        <f t="shared" si="291"/>
        <v>3.1586962143752534E-2</v>
      </c>
      <c r="AS1095">
        <f t="shared" si="291"/>
        <v>-0.27871041605249319</v>
      </c>
      <c r="AT1095">
        <f t="shared" si="291"/>
        <v>-0.14844688943615997</v>
      </c>
      <c r="AU1095">
        <f t="shared" si="291"/>
        <v>1.13710310784</v>
      </c>
      <c r="AV1095">
        <f t="shared" si="291"/>
        <v>0.27030593464872249</v>
      </c>
      <c r="AW1095">
        <f t="shared" si="291"/>
        <v>-0.12984243867647999</v>
      </c>
    </row>
    <row r="1096" spans="1:49" x14ac:dyDescent="0.25">
      <c r="A1096">
        <v>0.7</v>
      </c>
      <c r="B1096">
        <v>8.5</v>
      </c>
      <c r="C1096">
        <v>22</v>
      </c>
      <c r="D1096">
        <v>1.4</v>
      </c>
      <c r="E1096">
        <f t="shared" si="298"/>
        <v>0.58742626297577849</v>
      </c>
      <c r="F1096" t="str">
        <f t="shared" si="299"/>
        <v/>
      </c>
      <c r="G1096">
        <f t="shared" si="296"/>
        <v>7064451.6416860372</v>
      </c>
      <c r="H1096">
        <f t="shared" si="297"/>
        <v>12444291.732493319</v>
      </c>
      <c r="I1096">
        <f t="shared" si="300"/>
        <v>0.45685780158612194</v>
      </c>
      <c r="J1096">
        <f t="shared" si="301"/>
        <v>9.4679040281984456E-2</v>
      </c>
      <c r="K1096">
        <f t="shared" si="295"/>
        <v>5.3671799999999999E-2</v>
      </c>
      <c r="L1096">
        <f t="shared" si="295"/>
        <v>-0.17761220762406224</v>
      </c>
      <c r="M1096">
        <f t="shared" si="295"/>
        <v>0.60670749999999996</v>
      </c>
      <c r="N1096">
        <f t="shared" si="295"/>
        <v>-2.5736316701219352E-2</v>
      </c>
      <c r="O1096">
        <f t="shared" si="295"/>
        <v>-0.44255547011199986</v>
      </c>
      <c r="P1096">
        <f t="shared" si="295"/>
        <v>2.3621359968365487E-2</v>
      </c>
      <c r="Q1096">
        <f t="shared" si="295"/>
        <v>-3.3194388639551987E-3</v>
      </c>
      <c r="R1096">
        <f t="shared" si="295"/>
        <v>-3.8716596900557941E-3</v>
      </c>
      <c r="S1096">
        <f t="shared" si="295"/>
        <v>1.1055394895999999</v>
      </c>
      <c r="T1096">
        <f t="shared" si="295"/>
        <v>6.7254513899999993E-2</v>
      </c>
      <c r="U1096">
        <f t="shared" si="295"/>
        <v>-0.18722156689599992</v>
      </c>
      <c r="V1096">
        <f t="shared" si="295"/>
        <v>0.16747156203451347</v>
      </c>
      <c r="W1096">
        <f t="shared" si="295"/>
        <v>-0.14772771536738011</v>
      </c>
      <c r="X1096">
        <f t="shared" si="295"/>
        <v>-4.7282887862084615E-2</v>
      </c>
      <c r="Y1096">
        <f t="shared" si="295"/>
        <v>-0.14084040599999997</v>
      </c>
      <c r="Z1096">
        <f t="shared" si="295"/>
        <v>-0.39124075479999992</v>
      </c>
      <c r="AA1096">
        <f t="shared" si="294"/>
        <v>-9.2513899999999996E-2</v>
      </c>
      <c r="AB1096">
        <f t="shared" si="294"/>
        <v>-0.24088399999999996</v>
      </c>
      <c r="AC1096">
        <f t="shared" si="294"/>
        <v>0.25088833534539856</v>
      </c>
      <c r="AD1096">
        <f t="shared" si="294"/>
        <v>-0.10128838744560491</v>
      </c>
      <c r="AE1096">
        <f t="shared" si="294"/>
        <v>-0.54763023279999989</v>
      </c>
      <c r="AF1096">
        <f t="shared" si="294"/>
        <v>-0.58837143183290641</v>
      </c>
      <c r="AG1096">
        <f t="shared" si="294"/>
        <v>0.10782041053683195</v>
      </c>
      <c r="AH1096">
        <f t="shared" si="294"/>
        <v>1.6908322199999997E-3</v>
      </c>
      <c r="AI1096">
        <f t="shared" si="294"/>
        <v>4.7362825985574402E-3</v>
      </c>
      <c r="AJ1096">
        <f t="shared" si="294"/>
        <v>4.3189427836884564E-2</v>
      </c>
      <c r="AK1096">
        <f t="shared" si="294"/>
        <v>3.2619906776822148E-4</v>
      </c>
      <c r="AL1096">
        <f t="shared" si="294"/>
        <v>7.0287859170974715E-2</v>
      </c>
      <c r="AM1096">
        <f t="shared" si="294"/>
        <v>0.89558811999999988</v>
      </c>
      <c r="AN1096">
        <f t="shared" si="294"/>
        <v>5.8237308799973936E-3</v>
      </c>
      <c r="AO1096">
        <f t="shared" si="294"/>
        <v>-1.2048293580922213E-2</v>
      </c>
      <c r="AP1096">
        <f t="shared" si="291"/>
        <v>-9.2967739645704595E-3</v>
      </c>
      <c r="AQ1096">
        <f t="shared" si="291"/>
        <v>-7.0187111350263162E-2</v>
      </c>
      <c r="AR1096">
        <f t="shared" si="291"/>
        <v>3.6851455834377954E-2</v>
      </c>
      <c r="AS1096">
        <f t="shared" si="291"/>
        <v>-0.37935584407144896</v>
      </c>
      <c r="AT1096">
        <f t="shared" si="291"/>
        <v>-0.27501618945695983</v>
      </c>
      <c r="AU1096">
        <f t="shared" si="291"/>
        <v>1.8056776203199996</v>
      </c>
      <c r="AV1096">
        <f t="shared" si="291"/>
        <v>0.36791641104964995</v>
      </c>
      <c r="AW1096">
        <f t="shared" si="291"/>
        <v>-0.32741411753791982</v>
      </c>
    </row>
    <row r="1097" spans="1:49" x14ac:dyDescent="0.25">
      <c r="A1097">
        <v>0.7</v>
      </c>
      <c r="B1097">
        <v>8.5</v>
      </c>
      <c r="C1097">
        <v>22</v>
      </c>
      <c r="D1097">
        <v>1.6</v>
      </c>
      <c r="E1097">
        <f t="shared" si="298"/>
        <v>0.58742626297577849</v>
      </c>
      <c r="F1097" t="str">
        <f t="shared" si="299"/>
        <v/>
      </c>
      <c r="G1097">
        <f t="shared" si="296"/>
        <v>8288792.3148109633</v>
      </c>
      <c r="H1097">
        <f t="shared" si="297"/>
        <v>16424039.472769776</v>
      </c>
      <c r="I1097">
        <f t="shared" si="300"/>
        <v>0.5360358633362664</v>
      </c>
      <c r="J1097">
        <f t="shared" si="301"/>
        <v>0.1249578785408073</v>
      </c>
      <c r="K1097">
        <f t="shared" si="295"/>
        <v>5.3671799999999999E-2</v>
      </c>
      <c r="L1097">
        <f t="shared" si="295"/>
        <v>-0.17761220762406224</v>
      </c>
      <c r="M1097">
        <f t="shared" si="295"/>
        <v>0.69338</v>
      </c>
      <c r="N1097">
        <f t="shared" si="295"/>
        <v>-2.5736316701219352E-2</v>
      </c>
      <c r="O1097">
        <f t="shared" si="295"/>
        <v>-0.57803163443200001</v>
      </c>
      <c r="P1097">
        <f t="shared" si="295"/>
        <v>2.6995839963846274E-2</v>
      </c>
      <c r="Q1097">
        <f t="shared" si="295"/>
        <v>-7.3963313037312042E-3</v>
      </c>
      <c r="R1097">
        <f t="shared" si="295"/>
        <v>-4.4247539314923373E-3</v>
      </c>
      <c r="S1097">
        <f t="shared" si="295"/>
        <v>1.4439699456000001</v>
      </c>
      <c r="T1097">
        <f t="shared" si="295"/>
        <v>6.7254513899999993E-2</v>
      </c>
      <c r="U1097">
        <f t="shared" si="295"/>
        <v>-0.27946776166400006</v>
      </c>
      <c r="V1097">
        <f t="shared" si="295"/>
        <v>0.19139607089658683</v>
      </c>
      <c r="W1097">
        <f t="shared" si="295"/>
        <v>-0.16883167470557725</v>
      </c>
      <c r="X1097">
        <f t="shared" si="295"/>
        <v>-4.7282887862084615E-2</v>
      </c>
      <c r="Y1097">
        <f t="shared" si="295"/>
        <v>-0.14084040599999997</v>
      </c>
      <c r="Z1097">
        <f t="shared" si="295"/>
        <v>-0.51100833280000002</v>
      </c>
      <c r="AA1097">
        <f t="shared" si="294"/>
        <v>-9.2513899999999996E-2</v>
      </c>
      <c r="AB1097">
        <f t="shared" si="294"/>
        <v>-0.31462400000000007</v>
      </c>
      <c r="AC1097">
        <f t="shared" si="294"/>
        <v>0.28672952610902697</v>
      </c>
      <c r="AD1097">
        <f t="shared" si="294"/>
        <v>-0.10128838744560491</v>
      </c>
      <c r="AE1097">
        <f t="shared" si="294"/>
        <v>-0.71527214080000012</v>
      </c>
      <c r="AF1097">
        <f t="shared" si="294"/>
        <v>-0.67242449352332168</v>
      </c>
      <c r="AG1097">
        <f t="shared" si="294"/>
        <v>0.27456464276684822</v>
      </c>
      <c r="AH1097">
        <f t="shared" si="294"/>
        <v>1.9323796799999998E-3</v>
      </c>
      <c r="AI1097">
        <f t="shared" si="294"/>
        <v>9.2341588736556401E-3</v>
      </c>
      <c r="AJ1097">
        <f t="shared" si="294"/>
        <v>4.3189427836884564E-2</v>
      </c>
      <c r="AK1097">
        <f t="shared" si="294"/>
        <v>5.564812084875618E-4</v>
      </c>
      <c r="AL1097">
        <f t="shared" si="294"/>
        <v>8.032898190968539E-2</v>
      </c>
      <c r="AM1097">
        <f t="shared" si="294"/>
        <v>1.02352928</v>
      </c>
      <c r="AN1097">
        <f t="shared" si="294"/>
        <v>1.4830128921560029E-2</v>
      </c>
      <c r="AO1097">
        <f t="shared" si="294"/>
        <v>-1.2048293580922213E-2</v>
      </c>
      <c r="AP1097">
        <f t="shared" si="291"/>
        <v>-9.2967739645704595E-3</v>
      </c>
      <c r="AQ1097">
        <f t="shared" si="291"/>
        <v>-9.1672961763609062E-2</v>
      </c>
      <c r="AR1097">
        <f t="shared" si="291"/>
        <v>4.2115949525003374E-2</v>
      </c>
      <c r="AS1097">
        <f t="shared" si="291"/>
        <v>-0.49548518409332132</v>
      </c>
      <c r="AT1097">
        <f t="shared" si="291"/>
        <v>-0.46916547772416012</v>
      </c>
      <c r="AU1097">
        <f t="shared" si="291"/>
        <v>2.6953555148800006</v>
      </c>
      <c r="AV1097">
        <f t="shared" si="291"/>
        <v>0.48054388381995117</v>
      </c>
      <c r="AW1097">
        <f t="shared" si="291"/>
        <v>-0.72953995722752041</v>
      </c>
    </row>
    <row r="1098" spans="1:49" x14ac:dyDescent="0.25">
      <c r="A1098">
        <v>0.7</v>
      </c>
      <c r="B1098">
        <v>8.5</v>
      </c>
      <c r="C1098">
        <v>22.5</v>
      </c>
      <c r="D1098">
        <v>0.4</v>
      </c>
      <c r="E1098">
        <f t="shared" si="298"/>
        <v>0.60077685986159168</v>
      </c>
      <c r="F1098" t="str">
        <f t="shared" si="299"/>
        <v/>
      </c>
      <c r="G1098">
        <f t="shared" si="296"/>
        <v>-1159743.336125426</v>
      </c>
      <c r="H1098">
        <f t="shared" si="297"/>
        <v>-235860.62098270157</v>
      </c>
      <c r="I1098">
        <f t="shared" si="300"/>
        <v>-7.5000554582317636E-2</v>
      </c>
      <c r="J1098">
        <f t="shared" si="301"/>
        <v>-1.7944819773588559E-3</v>
      </c>
      <c r="K1098">
        <f t="shared" si="295"/>
        <v>5.3671799999999999E-2</v>
      </c>
      <c r="L1098">
        <f t="shared" si="295"/>
        <v>-0.18164884870642731</v>
      </c>
      <c r="M1098">
        <f t="shared" si="295"/>
        <v>0.173345</v>
      </c>
      <c r="N1098">
        <f t="shared" si="295"/>
        <v>-2.6919442830562603E-2</v>
      </c>
      <c r="O1098">
        <f t="shared" si="295"/>
        <v>-3.6126977152E-2</v>
      </c>
      <c r="P1098">
        <f t="shared" si="295"/>
        <v>7.2196536811651611E-3</v>
      </c>
      <c r="Q1098">
        <f t="shared" si="295"/>
        <v>-1.805744947200001E-6</v>
      </c>
      <c r="R1098">
        <f t="shared" si="295"/>
        <v>-1.2102315809364122E-3</v>
      </c>
      <c r="S1098">
        <f t="shared" si="295"/>
        <v>9.0248121600000009E-2</v>
      </c>
      <c r="T1098">
        <f t="shared" si="295"/>
        <v>6.7254513899999993E-2</v>
      </c>
      <c r="U1098">
        <f t="shared" si="295"/>
        <v>-4.3666837760000009E-3</v>
      </c>
      <c r="V1098">
        <f t="shared" si="295"/>
        <v>4.8936495399695502E-2</v>
      </c>
      <c r="W1098">
        <f t="shared" si="295"/>
        <v>-4.3167189555403281E-2</v>
      </c>
      <c r="X1098">
        <f t="shared" si="295"/>
        <v>-4.9456533016901533E-2</v>
      </c>
      <c r="Y1098">
        <f t="shared" si="295"/>
        <v>-0.14084040599999997</v>
      </c>
      <c r="Z1098">
        <f t="shared" si="295"/>
        <v>-3.1938020800000001E-2</v>
      </c>
      <c r="AA1098">
        <f t="shared" si="294"/>
        <v>-9.2513899999999996E-2</v>
      </c>
      <c r="AB1098">
        <f t="shared" si="294"/>
        <v>-1.9664000000000004E-2</v>
      </c>
      <c r="AC1098">
        <f t="shared" si="294"/>
        <v>7.3311526561967127E-2</v>
      </c>
      <c r="AD1098">
        <f t="shared" si="294"/>
        <v>-0.10594472343871383</v>
      </c>
      <c r="AE1098">
        <f t="shared" si="294"/>
        <v>-4.4704508800000008E-2</v>
      </c>
      <c r="AF1098">
        <f t="shared" si="294"/>
        <v>-0.17192671709403112</v>
      </c>
      <c r="AG1098">
        <f t="shared" si="294"/>
        <v>1.6758095872000014E-5</v>
      </c>
      <c r="AH1098">
        <f t="shared" si="294"/>
        <v>4.8309491999999995E-4</v>
      </c>
      <c r="AI1098">
        <f t="shared" si="294"/>
        <v>9.4322881621823538E-6</v>
      </c>
      <c r="AJ1098">
        <f t="shared" si="294"/>
        <v>4.4171005742268309E-2</v>
      </c>
      <c r="AK1098">
        <f t="shared" si="294"/>
        <v>2.3782082826544517E-6</v>
      </c>
      <c r="AL1098">
        <f t="shared" si="294"/>
        <v>2.1005447877984629E-2</v>
      </c>
      <c r="AM1098">
        <f t="shared" si="294"/>
        <v>0.25588232</v>
      </c>
      <c r="AN1098">
        <f t="shared" si="294"/>
        <v>9.2573103675176632E-7</v>
      </c>
      <c r="AO1098">
        <f t="shared" si="294"/>
        <v>-1.2322118435034082E-2</v>
      </c>
      <c r="AP1098">
        <f t="shared" si="291"/>
        <v>-1.0171186580724389E-2</v>
      </c>
      <c r="AQ1098">
        <f t="shared" si="291"/>
        <v>-5.9929541442183751E-3</v>
      </c>
      <c r="AR1098">
        <f t="shared" si="291"/>
        <v>1.1263312067013564E-2</v>
      </c>
      <c r="AS1098">
        <f t="shared" si="291"/>
        <v>-3.1671638187783326E-2</v>
      </c>
      <c r="AT1098">
        <f t="shared" si="291"/>
        <v>-1.8326776473600005E-3</v>
      </c>
      <c r="AU1098">
        <f t="shared" si="291"/>
        <v>4.2114929920000009E-2</v>
      </c>
      <c r="AV1098">
        <f t="shared" si="291"/>
        <v>3.0716583482809381E-2</v>
      </c>
      <c r="AW1098">
        <f t="shared" si="291"/>
        <v>-1.781103411200001E-4</v>
      </c>
    </row>
    <row r="1099" spans="1:49" x14ac:dyDescent="0.25">
      <c r="A1099">
        <v>0.7</v>
      </c>
      <c r="B1099">
        <v>8.5</v>
      </c>
      <c r="C1099">
        <v>22.5</v>
      </c>
      <c r="D1099">
        <v>0.6</v>
      </c>
      <c r="E1099">
        <f t="shared" si="298"/>
        <v>0.60077685986159168</v>
      </c>
      <c r="F1099">
        <f t="shared" si="299"/>
        <v>0.76953119323125052</v>
      </c>
      <c r="G1099">
        <f t="shared" si="296"/>
        <v>539672.16665981791</v>
      </c>
      <c r="H1099">
        <f t="shared" si="297"/>
        <v>1038380.3360199601</v>
      </c>
      <c r="I1099">
        <f t="shared" si="300"/>
        <v>3.4900577163350779E-2</v>
      </c>
      <c r="J1099">
        <f t="shared" si="301"/>
        <v>7.9002369741420827E-3</v>
      </c>
      <c r="K1099">
        <f t="shared" si="295"/>
        <v>5.3671799999999999E-2</v>
      </c>
      <c r="L1099">
        <f t="shared" si="295"/>
        <v>-0.18164884870642731</v>
      </c>
      <c r="M1099">
        <f t="shared" si="295"/>
        <v>0.26001749999999996</v>
      </c>
      <c r="N1099">
        <f t="shared" si="295"/>
        <v>-2.6919442830562603E-2</v>
      </c>
      <c r="O1099">
        <f t="shared" si="295"/>
        <v>-8.128569859199998E-2</v>
      </c>
      <c r="P1099">
        <f t="shared" si="295"/>
        <v>1.0829480521747743E-2</v>
      </c>
      <c r="Q1099">
        <f t="shared" si="295"/>
        <v>-2.0568563539199999E-5</v>
      </c>
      <c r="R1099">
        <f t="shared" si="295"/>
        <v>-1.8153473714046181E-3</v>
      </c>
      <c r="S1099">
        <f t="shared" si="295"/>
        <v>0.20305827359999998</v>
      </c>
      <c r="T1099">
        <f t="shared" si="295"/>
        <v>6.7254513899999993E-2</v>
      </c>
      <c r="U1099">
        <f t="shared" si="295"/>
        <v>-1.4737557743999999E-2</v>
      </c>
      <c r="V1099">
        <f t="shared" si="295"/>
        <v>7.3404743099543243E-2</v>
      </c>
      <c r="W1099">
        <f t="shared" si="295"/>
        <v>-6.4750784333104924E-2</v>
      </c>
      <c r="X1099">
        <f t="shared" si="295"/>
        <v>-4.9456533016901533E-2</v>
      </c>
      <c r="Y1099">
        <f t="shared" si="295"/>
        <v>-0.14084040599999997</v>
      </c>
      <c r="Z1099">
        <f t="shared" si="295"/>
        <v>-7.1860546799999994E-2</v>
      </c>
      <c r="AA1099">
        <f t="shared" si="294"/>
        <v>-9.2513899999999996E-2</v>
      </c>
      <c r="AB1099">
        <f t="shared" si="294"/>
        <v>-4.4243999999999999E-2</v>
      </c>
      <c r="AC1099">
        <f t="shared" si="294"/>
        <v>0.10996728984295069</v>
      </c>
      <c r="AD1099">
        <f t="shared" si="294"/>
        <v>-0.10594472343871383</v>
      </c>
      <c r="AE1099">
        <f t="shared" si="294"/>
        <v>-0.10058514479999998</v>
      </c>
      <c r="AF1099">
        <f t="shared" si="294"/>
        <v>-0.25789007564104666</v>
      </c>
      <c r="AG1099">
        <f t="shared" si="294"/>
        <v>2.86327778688E-4</v>
      </c>
      <c r="AH1099">
        <f t="shared" si="294"/>
        <v>7.2464237999999984E-4</v>
      </c>
      <c r="AI1099">
        <f t="shared" si="294"/>
        <v>7.1626438231572201E-5</v>
      </c>
      <c r="AJ1099">
        <f t="shared" si="294"/>
        <v>4.4171005742268309E-2</v>
      </c>
      <c r="AK1099">
        <f t="shared" si="294"/>
        <v>1.2039679430938156E-5</v>
      </c>
      <c r="AL1099">
        <f t="shared" si="294"/>
        <v>3.1508171816976939E-2</v>
      </c>
      <c r="AM1099">
        <f t="shared" si="294"/>
        <v>0.38382347999999999</v>
      </c>
      <c r="AN1099">
        <f t="shared" si="294"/>
        <v>1.581698263575087E-5</v>
      </c>
      <c r="AO1099">
        <f t="shared" si="294"/>
        <v>-1.2322118435034082E-2</v>
      </c>
      <c r="AP1099">
        <f t="shared" si="291"/>
        <v>-1.0171186580724389E-2</v>
      </c>
      <c r="AQ1099">
        <f t="shared" si="291"/>
        <v>-1.3484146824491342E-2</v>
      </c>
      <c r="AR1099">
        <f t="shared" si="291"/>
        <v>1.6894968100520345E-2</v>
      </c>
      <c r="AS1099">
        <f t="shared" si="291"/>
        <v>-7.126118592251246E-2</v>
      </c>
      <c r="AT1099">
        <f t="shared" si="291"/>
        <v>-9.277930589759998E-3</v>
      </c>
      <c r="AU1099">
        <f t="shared" si="291"/>
        <v>0.14213788848</v>
      </c>
      <c r="AV1099">
        <f t="shared" si="291"/>
        <v>6.9112312836321091E-2</v>
      </c>
      <c r="AW1099">
        <f t="shared" si="291"/>
        <v>-2.0287881043199998E-3</v>
      </c>
    </row>
    <row r="1100" spans="1:49" x14ac:dyDescent="0.25">
      <c r="A1100">
        <v>0.7</v>
      </c>
      <c r="B1100">
        <v>8.5</v>
      </c>
      <c r="C1100">
        <v>22.5</v>
      </c>
      <c r="D1100">
        <v>0.8</v>
      </c>
      <c r="E1100">
        <f t="shared" si="298"/>
        <v>0.60077685986159168</v>
      </c>
      <c r="F1100" t="str">
        <f t="shared" si="299"/>
        <v/>
      </c>
      <c r="G1100">
        <f t="shared" si="296"/>
        <v>2257493.2327489331</v>
      </c>
      <c r="H1100">
        <f t="shared" si="297"/>
        <v>2849439.4862755067</v>
      </c>
      <c r="I1100">
        <f t="shared" si="300"/>
        <v>0.14599199594252968</v>
      </c>
      <c r="J1100">
        <f t="shared" si="301"/>
        <v>2.1679192492548762E-2</v>
      </c>
      <c r="K1100">
        <f t="shared" si="295"/>
        <v>5.3671799999999999E-2</v>
      </c>
      <c r="L1100">
        <f t="shared" si="295"/>
        <v>-0.18164884870642731</v>
      </c>
      <c r="M1100">
        <f t="shared" si="295"/>
        <v>0.34669</v>
      </c>
      <c r="N1100">
        <f t="shared" si="295"/>
        <v>-2.6919442830562603E-2</v>
      </c>
      <c r="O1100">
        <f t="shared" si="295"/>
        <v>-0.144507908608</v>
      </c>
      <c r="P1100">
        <f t="shared" si="295"/>
        <v>1.4439307362330322E-2</v>
      </c>
      <c r="Q1100">
        <f t="shared" si="295"/>
        <v>-1.1556767662080007E-4</v>
      </c>
      <c r="R1100">
        <f t="shared" si="295"/>
        <v>-2.4204631618728245E-3</v>
      </c>
      <c r="S1100">
        <f t="shared" si="295"/>
        <v>0.36099248640000003</v>
      </c>
      <c r="T1100">
        <f t="shared" si="295"/>
        <v>6.7254513899999993E-2</v>
      </c>
      <c r="U1100">
        <f t="shared" si="295"/>
        <v>-3.4933470208000007E-2</v>
      </c>
      <c r="V1100">
        <f t="shared" si="295"/>
        <v>9.7872990799391005E-2</v>
      </c>
      <c r="W1100">
        <f t="shared" si="295"/>
        <v>-8.6334379110806561E-2</v>
      </c>
      <c r="X1100">
        <f t="shared" si="295"/>
        <v>-4.9456533016901533E-2</v>
      </c>
      <c r="Y1100">
        <f t="shared" si="295"/>
        <v>-0.14084040599999997</v>
      </c>
      <c r="Z1100">
        <f t="shared" si="295"/>
        <v>-0.12775208320000001</v>
      </c>
      <c r="AA1100">
        <f t="shared" si="294"/>
        <v>-9.2513899999999996E-2</v>
      </c>
      <c r="AB1100">
        <f t="shared" si="294"/>
        <v>-7.8656000000000018E-2</v>
      </c>
      <c r="AC1100">
        <f t="shared" si="294"/>
        <v>0.14662305312393425</v>
      </c>
      <c r="AD1100">
        <f t="shared" si="294"/>
        <v>-0.10594472343871383</v>
      </c>
      <c r="AE1100">
        <f t="shared" si="294"/>
        <v>-0.17881803520000003</v>
      </c>
      <c r="AF1100">
        <f t="shared" si="294"/>
        <v>-0.34385343418806225</v>
      </c>
      <c r="AG1100">
        <f t="shared" si="294"/>
        <v>2.1450362716160017E-3</v>
      </c>
      <c r="AH1100">
        <f t="shared" si="294"/>
        <v>9.661898399999999E-4</v>
      </c>
      <c r="AI1100">
        <f t="shared" si="294"/>
        <v>3.0183322118983532E-4</v>
      </c>
      <c r="AJ1100">
        <f t="shared" si="294"/>
        <v>4.4171005742268309E-2</v>
      </c>
      <c r="AK1100">
        <f t="shared" si="294"/>
        <v>3.8051332522471227E-5</v>
      </c>
      <c r="AL1100">
        <f t="shared" si="294"/>
        <v>4.2010895755969259E-2</v>
      </c>
      <c r="AM1100">
        <f t="shared" si="294"/>
        <v>0.51176463999999999</v>
      </c>
      <c r="AN1100">
        <f t="shared" si="294"/>
        <v>1.1849357270422609E-4</v>
      </c>
      <c r="AO1100">
        <f t="shared" si="294"/>
        <v>-1.2322118435034082E-2</v>
      </c>
      <c r="AP1100">
        <f t="shared" si="291"/>
        <v>-1.0171186580724389E-2</v>
      </c>
      <c r="AQ1100">
        <f t="shared" si="291"/>
        <v>-2.39718165768735E-2</v>
      </c>
      <c r="AR1100">
        <f t="shared" si="291"/>
        <v>2.2526624134027128E-2</v>
      </c>
      <c r="AS1100">
        <f t="shared" si="291"/>
        <v>-0.1266865527511333</v>
      </c>
      <c r="AT1100">
        <f t="shared" si="291"/>
        <v>-2.9322842357760007E-2</v>
      </c>
      <c r="AU1100">
        <f t="shared" si="291"/>
        <v>0.33691943936000007</v>
      </c>
      <c r="AV1100">
        <f t="shared" si="291"/>
        <v>0.12286633393123753</v>
      </c>
      <c r="AW1100">
        <f t="shared" si="291"/>
        <v>-1.1399061831680006E-2</v>
      </c>
    </row>
    <row r="1101" spans="1:49" x14ac:dyDescent="0.25">
      <c r="A1101">
        <v>0.7</v>
      </c>
      <c r="B1101">
        <v>8.5</v>
      </c>
      <c r="C1101">
        <v>22.5</v>
      </c>
      <c r="D1101">
        <v>1</v>
      </c>
      <c r="E1101">
        <f t="shared" si="298"/>
        <v>0.60077685986159168</v>
      </c>
      <c r="F1101" t="str">
        <f t="shared" si="299"/>
        <v/>
      </c>
      <c r="G1101">
        <f t="shared" si="296"/>
        <v>3940695.7768617426</v>
      </c>
      <c r="H1101">
        <f t="shared" si="297"/>
        <v>5353656.3153444398</v>
      </c>
      <c r="I1101">
        <f t="shared" si="300"/>
        <v>0.25484463630741094</v>
      </c>
      <c r="J1101">
        <f t="shared" si="301"/>
        <v>4.0731851424929529E-2</v>
      </c>
      <c r="K1101">
        <f t="shared" si="295"/>
        <v>5.3671799999999999E-2</v>
      </c>
      <c r="L1101">
        <f t="shared" si="295"/>
        <v>-0.18164884870642731</v>
      </c>
      <c r="M1101">
        <f t="shared" si="295"/>
        <v>0.43336249999999998</v>
      </c>
      <c r="N1101">
        <f t="shared" si="295"/>
        <v>-2.6919442830562603E-2</v>
      </c>
      <c r="O1101">
        <f t="shared" si="295"/>
        <v>-0.22579360719999997</v>
      </c>
      <c r="P1101">
        <f t="shared" si="295"/>
        <v>1.8049134202912903E-2</v>
      </c>
      <c r="Q1101">
        <f t="shared" si="295"/>
        <v>-4.408557E-4</v>
      </c>
      <c r="R1101">
        <f t="shared" si="295"/>
        <v>-3.0255789523410304E-3</v>
      </c>
      <c r="S1101">
        <f t="shared" si="295"/>
        <v>0.56405075999999998</v>
      </c>
      <c r="T1101">
        <f t="shared" si="295"/>
        <v>6.7254513899999993E-2</v>
      </c>
      <c r="U1101">
        <f t="shared" si="295"/>
        <v>-6.8229433999999992E-2</v>
      </c>
      <c r="V1101">
        <f t="shared" si="295"/>
        <v>0.12234123849923875</v>
      </c>
      <c r="W1101">
        <f t="shared" si="295"/>
        <v>-0.1079179738885082</v>
      </c>
      <c r="X1101">
        <f t="shared" si="295"/>
        <v>-4.9456533016901533E-2</v>
      </c>
      <c r="Y1101">
        <f t="shared" si="295"/>
        <v>-0.14084040599999997</v>
      </c>
      <c r="Z1101">
        <f t="shared" si="295"/>
        <v>-0.19961262999999999</v>
      </c>
      <c r="AA1101">
        <f t="shared" si="294"/>
        <v>-9.2513899999999996E-2</v>
      </c>
      <c r="AB1101">
        <f t="shared" si="294"/>
        <v>-0.1229</v>
      </c>
      <c r="AC1101">
        <f t="shared" si="294"/>
        <v>0.1832788164049178</v>
      </c>
      <c r="AD1101">
        <f t="shared" si="294"/>
        <v>-0.10594472343871383</v>
      </c>
      <c r="AE1101">
        <f t="shared" si="294"/>
        <v>-0.27940317999999997</v>
      </c>
      <c r="AF1101">
        <f t="shared" si="294"/>
        <v>-0.42981679273507778</v>
      </c>
      <c r="AG1101">
        <f t="shared" si="294"/>
        <v>1.0228330000000001E-2</v>
      </c>
      <c r="AH1101">
        <f t="shared" si="294"/>
        <v>1.2077372999999998E-3</v>
      </c>
      <c r="AI1101">
        <f t="shared" si="294"/>
        <v>9.2112189083811997E-4</v>
      </c>
      <c r="AJ1101">
        <f t="shared" si="294"/>
        <v>4.4171005742268309E-2</v>
      </c>
      <c r="AK1101">
        <f t="shared" si="294"/>
        <v>9.289876104118949E-5</v>
      </c>
      <c r="AL1101">
        <f t="shared" si="294"/>
        <v>5.2513619694961572E-2</v>
      </c>
      <c r="AM1101">
        <f t="shared" si="294"/>
        <v>0.63970579999999999</v>
      </c>
      <c r="AN1101">
        <f t="shared" si="294"/>
        <v>5.6502138473618515E-4</v>
      </c>
      <c r="AO1101">
        <f t="shared" si="294"/>
        <v>-1.2322118435034082E-2</v>
      </c>
      <c r="AP1101">
        <f t="shared" si="291"/>
        <v>-1.0171186580724389E-2</v>
      </c>
      <c r="AQ1101">
        <f t="shared" si="291"/>
        <v>-3.7455963401364839E-2</v>
      </c>
      <c r="AR1101">
        <f t="shared" si="291"/>
        <v>2.8158280167533908E-2</v>
      </c>
      <c r="AS1101">
        <f t="shared" si="291"/>
        <v>-0.19794773867364573</v>
      </c>
      <c r="AT1101">
        <f t="shared" si="291"/>
        <v>-7.1588970599999982E-2</v>
      </c>
      <c r="AU1101">
        <f t="shared" si="291"/>
        <v>0.65804578000000002</v>
      </c>
      <c r="AV1101">
        <f t="shared" si="291"/>
        <v>0.19197864676755858</v>
      </c>
      <c r="AW1101">
        <f t="shared" si="291"/>
        <v>-4.3483969999999997E-2</v>
      </c>
    </row>
    <row r="1102" spans="1:49" x14ac:dyDescent="0.25">
      <c r="A1102">
        <v>0.7</v>
      </c>
      <c r="B1102">
        <v>8.5</v>
      </c>
      <c r="C1102">
        <v>22.5</v>
      </c>
      <c r="D1102">
        <v>1.2</v>
      </c>
      <c r="E1102">
        <f t="shared" si="298"/>
        <v>0.60077685986159168</v>
      </c>
      <c r="F1102" t="str">
        <f t="shared" si="299"/>
        <v/>
      </c>
      <c r="G1102">
        <f t="shared" si="296"/>
        <v>5533690.336867732</v>
      </c>
      <c r="H1102">
        <f t="shared" si="297"/>
        <v>8561785.2791927792</v>
      </c>
      <c r="I1102">
        <f t="shared" si="300"/>
        <v>0.35786352999316268</v>
      </c>
      <c r="J1102">
        <f t="shared" si="301"/>
        <v>6.5140036151497369E-2</v>
      </c>
      <c r="K1102">
        <f t="shared" si="295"/>
        <v>5.3671799999999999E-2</v>
      </c>
      <c r="L1102">
        <f t="shared" si="295"/>
        <v>-0.18164884870642731</v>
      </c>
      <c r="M1102">
        <f t="shared" si="295"/>
        <v>0.52003499999999991</v>
      </c>
      <c r="N1102">
        <f t="shared" si="295"/>
        <v>-2.6919442830562603E-2</v>
      </c>
      <c r="O1102">
        <f t="shared" si="295"/>
        <v>-0.32514279436799992</v>
      </c>
      <c r="P1102">
        <f t="shared" si="295"/>
        <v>2.1658961043495486E-2</v>
      </c>
      <c r="Q1102">
        <f t="shared" si="295"/>
        <v>-1.3163880665087999E-3</v>
      </c>
      <c r="R1102">
        <f t="shared" si="295"/>
        <v>-3.6306947428092363E-3</v>
      </c>
      <c r="S1102">
        <f t="shared" si="295"/>
        <v>0.81223309439999991</v>
      </c>
      <c r="T1102">
        <f t="shared" si="295"/>
        <v>6.7254513899999993E-2</v>
      </c>
      <c r="U1102">
        <f t="shared" si="295"/>
        <v>-0.11790046195199999</v>
      </c>
      <c r="V1102">
        <f t="shared" si="295"/>
        <v>0.14680948619908649</v>
      </c>
      <c r="W1102">
        <f t="shared" si="295"/>
        <v>-0.12950156866620985</v>
      </c>
      <c r="X1102">
        <f t="shared" si="295"/>
        <v>-4.9456533016901533E-2</v>
      </c>
      <c r="Y1102">
        <f t="shared" si="295"/>
        <v>-0.14084040599999997</v>
      </c>
      <c r="Z1102">
        <f t="shared" si="295"/>
        <v>-0.28744218719999998</v>
      </c>
      <c r="AA1102">
        <f t="shared" si="294"/>
        <v>-9.2513899999999996E-2</v>
      </c>
      <c r="AB1102">
        <f t="shared" si="294"/>
        <v>-0.17697599999999999</v>
      </c>
      <c r="AC1102">
        <f t="shared" si="294"/>
        <v>0.21993457968590138</v>
      </c>
      <c r="AD1102">
        <f t="shared" si="294"/>
        <v>-0.10594472343871383</v>
      </c>
      <c r="AE1102">
        <f t="shared" si="294"/>
        <v>-0.40234057919999994</v>
      </c>
      <c r="AF1102">
        <f t="shared" si="294"/>
        <v>-0.51578015128209331</v>
      </c>
      <c r="AG1102">
        <f t="shared" si="294"/>
        <v>3.6649955672064E-2</v>
      </c>
      <c r="AH1102">
        <f t="shared" si="294"/>
        <v>1.4492847599999997E-3</v>
      </c>
      <c r="AI1102">
        <f t="shared" si="294"/>
        <v>2.2920460234103104E-3</v>
      </c>
      <c r="AJ1102">
        <f t="shared" si="294"/>
        <v>4.4171005742268309E-2</v>
      </c>
      <c r="AK1102">
        <f t="shared" si="294"/>
        <v>1.926348708950105E-4</v>
      </c>
      <c r="AL1102">
        <f t="shared" si="294"/>
        <v>6.3016343633953878E-2</v>
      </c>
      <c r="AM1102">
        <f t="shared" si="294"/>
        <v>0.76764695999999999</v>
      </c>
      <c r="AN1102">
        <f t="shared" si="294"/>
        <v>2.0245737773761114E-3</v>
      </c>
      <c r="AO1102">
        <f t="shared" si="294"/>
        <v>-1.2322118435034082E-2</v>
      </c>
      <c r="AP1102">
        <f t="shared" si="291"/>
        <v>-1.0171186580724389E-2</v>
      </c>
      <c r="AQ1102">
        <f t="shared" si="291"/>
        <v>-5.3936587297965369E-2</v>
      </c>
      <c r="AR1102">
        <f t="shared" si="291"/>
        <v>3.3789936201040691E-2</v>
      </c>
      <c r="AS1102">
        <f t="shared" si="291"/>
        <v>-0.28504474369004984</v>
      </c>
      <c r="AT1102">
        <f t="shared" si="291"/>
        <v>-0.14844688943615997</v>
      </c>
      <c r="AU1102">
        <f t="shared" si="291"/>
        <v>1.13710310784</v>
      </c>
      <c r="AV1102">
        <f t="shared" si="291"/>
        <v>0.27644925134528436</v>
      </c>
      <c r="AW1102">
        <f t="shared" si="291"/>
        <v>-0.12984243867647999</v>
      </c>
    </row>
    <row r="1103" spans="1:49" x14ac:dyDescent="0.25">
      <c r="A1103">
        <v>0.7</v>
      </c>
      <c r="B1103">
        <v>8.5</v>
      </c>
      <c r="C1103">
        <v>22.5</v>
      </c>
      <c r="D1103">
        <v>1.4</v>
      </c>
      <c r="E1103">
        <f t="shared" si="298"/>
        <v>0.60077685986159168</v>
      </c>
      <c r="F1103" t="str">
        <f t="shared" si="299"/>
        <v/>
      </c>
      <c r="G1103">
        <f t="shared" si="296"/>
        <v>6976908.4987868834</v>
      </c>
      <c r="H1103">
        <f t="shared" si="297"/>
        <v>12315516.522668242</v>
      </c>
      <c r="I1103">
        <f t="shared" si="300"/>
        <v>0.45119639007997686</v>
      </c>
      <c r="J1103">
        <f t="shared" si="301"/>
        <v>9.3699288799100625E-2</v>
      </c>
      <c r="K1103">
        <f t="shared" si="295"/>
        <v>5.3671799999999999E-2</v>
      </c>
      <c r="L1103">
        <f t="shared" si="295"/>
        <v>-0.18164884870642731</v>
      </c>
      <c r="M1103">
        <f t="shared" si="295"/>
        <v>0.60670749999999996</v>
      </c>
      <c r="N1103">
        <f t="shared" si="295"/>
        <v>-2.6919442830562603E-2</v>
      </c>
      <c r="O1103">
        <f t="shared" si="295"/>
        <v>-0.44255547011199986</v>
      </c>
      <c r="P1103">
        <f t="shared" si="295"/>
        <v>2.5268787884078062E-2</v>
      </c>
      <c r="Q1103">
        <f t="shared" si="295"/>
        <v>-3.3194388639551987E-3</v>
      </c>
      <c r="R1103">
        <f t="shared" si="295"/>
        <v>-4.2358105332774417E-3</v>
      </c>
      <c r="S1103">
        <f t="shared" si="295"/>
        <v>1.1055394895999999</v>
      </c>
      <c r="T1103">
        <f t="shared" si="295"/>
        <v>6.7254513899999993E-2</v>
      </c>
      <c r="U1103">
        <f t="shared" si="295"/>
        <v>-0.18722156689599992</v>
      </c>
      <c r="V1103">
        <f t="shared" si="295"/>
        <v>0.17127773389893425</v>
      </c>
      <c r="W1103">
        <f t="shared" si="295"/>
        <v>-0.15108516344391149</v>
      </c>
      <c r="X1103">
        <f t="shared" si="295"/>
        <v>-4.9456533016901533E-2</v>
      </c>
      <c r="Y1103">
        <f t="shared" si="295"/>
        <v>-0.14084040599999997</v>
      </c>
      <c r="Z1103">
        <f t="shared" si="295"/>
        <v>-0.39124075479999992</v>
      </c>
      <c r="AA1103">
        <f t="shared" si="294"/>
        <v>-9.2513899999999996E-2</v>
      </c>
      <c r="AB1103">
        <f t="shared" si="294"/>
        <v>-0.24088399999999996</v>
      </c>
      <c r="AC1103">
        <f t="shared" si="294"/>
        <v>0.25659034296688493</v>
      </c>
      <c r="AD1103">
        <f t="shared" si="294"/>
        <v>-0.10594472343871383</v>
      </c>
      <c r="AE1103">
        <f t="shared" si="294"/>
        <v>-0.54763023279999989</v>
      </c>
      <c r="AF1103">
        <f t="shared" si="294"/>
        <v>-0.60174350982910885</v>
      </c>
      <c r="AG1103">
        <f t="shared" si="294"/>
        <v>0.10782041053683195</v>
      </c>
      <c r="AH1103">
        <f t="shared" si="294"/>
        <v>1.6908322199999997E-3</v>
      </c>
      <c r="AI1103">
        <f t="shared" si="294"/>
        <v>4.9540145981812082E-3</v>
      </c>
      <c r="AJ1103">
        <f t="shared" si="294"/>
        <v>4.4171005742268309E-2</v>
      </c>
      <c r="AK1103">
        <f t="shared" si="294"/>
        <v>3.5687988041583344E-4</v>
      </c>
      <c r="AL1103">
        <f t="shared" si="294"/>
        <v>7.3519067572946198E-2</v>
      </c>
      <c r="AM1103">
        <f t="shared" si="294"/>
        <v>0.89558811999999988</v>
      </c>
      <c r="AN1103">
        <f t="shared" si="294"/>
        <v>5.9560883999973347E-3</v>
      </c>
      <c r="AO1103">
        <f t="shared" si="294"/>
        <v>-1.2322118435034082E-2</v>
      </c>
      <c r="AP1103">
        <f t="shared" si="291"/>
        <v>-1.0171186580724389E-2</v>
      </c>
      <c r="AQ1103">
        <f t="shared" si="291"/>
        <v>-7.3413688266675076E-2</v>
      </c>
      <c r="AR1103">
        <f t="shared" si="291"/>
        <v>3.942159223454747E-2</v>
      </c>
      <c r="AS1103">
        <f t="shared" si="291"/>
        <v>-0.38797756780034559</v>
      </c>
      <c r="AT1103">
        <f t="shared" si="291"/>
        <v>-0.27501618945695983</v>
      </c>
      <c r="AU1103">
        <f t="shared" si="291"/>
        <v>1.8056776203199996</v>
      </c>
      <c r="AV1103">
        <f t="shared" si="291"/>
        <v>0.37627814766441475</v>
      </c>
      <c r="AW1103">
        <f t="shared" si="291"/>
        <v>-0.32741411753791982</v>
      </c>
    </row>
    <row r="1104" spans="1:49" x14ac:dyDescent="0.25">
      <c r="A1104">
        <v>0.7</v>
      </c>
      <c r="B1104">
        <v>8.5</v>
      </c>
      <c r="C1104">
        <v>22.5</v>
      </c>
      <c r="D1104">
        <v>1.6</v>
      </c>
      <c r="E1104">
        <f t="shared" si="298"/>
        <v>0.60077685986159168</v>
      </c>
      <c r="F1104" t="str">
        <f t="shared" si="299"/>
        <v/>
      </c>
      <c r="G1104">
        <f t="shared" si="296"/>
        <v>8205075.1940129204</v>
      </c>
      <c r="H1104">
        <f t="shared" si="297"/>
        <v>16283419.801298916</v>
      </c>
      <c r="I1104">
        <f t="shared" si="300"/>
        <v>0.53062188052446169</v>
      </c>
      <c r="J1104">
        <f t="shared" si="301"/>
        <v>0.1238880116632199</v>
      </c>
      <c r="K1104">
        <f t="shared" si="295"/>
        <v>5.3671799999999999E-2</v>
      </c>
      <c r="L1104">
        <f t="shared" si="295"/>
        <v>-0.18164884870642731</v>
      </c>
      <c r="M1104">
        <f t="shared" si="295"/>
        <v>0.69338</v>
      </c>
      <c r="N1104">
        <f t="shared" si="295"/>
        <v>-2.6919442830562603E-2</v>
      </c>
      <c r="O1104">
        <f t="shared" si="295"/>
        <v>-0.57803163443200001</v>
      </c>
      <c r="P1104">
        <f t="shared" si="295"/>
        <v>2.8878614724660644E-2</v>
      </c>
      <c r="Q1104">
        <f t="shared" si="295"/>
        <v>-7.3963313037312042E-3</v>
      </c>
      <c r="R1104">
        <f t="shared" si="295"/>
        <v>-4.8409263237456489E-3</v>
      </c>
      <c r="S1104">
        <f t="shared" si="295"/>
        <v>1.4439699456000001</v>
      </c>
      <c r="T1104">
        <f t="shared" si="295"/>
        <v>6.7254513899999993E-2</v>
      </c>
      <c r="U1104">
        <f t="shared" si="295"/>
        <v>-0.27946776166400006</v>
      </c>
      <c r="V1104">
        <f t="shared" si="295"/>
        <v>0.19574598159878201</v>
      </c>
      <c r="W1104">
        <f t="shared" si="295"/>
        <v>-0.17266875822161312</v>
      </c>
      <c r="X1104">
        <f t="shared" si="295"/>
        <v>-4.9456533016901533E-2</v>
      </c>
      <c r="Y1104">
        <f t="shared" si="295"/>
        <v>-0.14084040599999997</v>
      </c>
      <c r="Z1104">
        <f t="shared" si="295"/>
        <v>-0.51100833280000002</v>
      </c>
      <c r="AA1104">
        <f t="shared" si="294"/>
        <v>-9.2513899999999996E-2</v>
      </c>
      <c r="AB1104">
        <f t="shared" si="294"/>
        <v>-0.31462400000000007</v>
      </c>
      <c r="AC1104">
        <f t="shared" si="294"/>
        <v>0.29324610624786851</v>
      </c>
      <c r="AD1104">
        <f t="shared" si="294"/>
        <v>-0.10594472343871383</v>
      </c>
      <c r="AE1104">
        <f t="shared" si="294"/>
        <v>-0.71527214080000012</v>
      </c>
      <c r="AF1104">
        <f t="shared" si="294"/>
        <v>-0.68770686837612449</v>
      </c>
      <c r="AG1104">
        <f t="shared" si="294"/>
        <v>0.27456464276684822</v>
      </c>
      <c r="AH1104">
        <f t="shared" si="294"/>
        <v>1.9323796799999998E-3</v>
      </c>
      <c r="AI1104">
        <f t="shared" si="294"/>
        <v>9.6586630780747303E-3</v>
      </c>
      <c r="AJ1104">
        <f t="shared" si="294"/>
        <v>4.4171005742268309E-2</v>
      </c>
      <c r="AK1104">
        <f t="shared" si="294"/>
        <v>6.0882132035953963E-4</v>
      </c>
      <c r="AL1104">
        <f t="shared" si="294"/>
        <v>8.4021791511938518E-2</v>
      </c>
      <c r="AM1104">
        <f t="shared" si="294"/>
        <v>1.02352928</v>
      </c>
      <c r="AN1104">
        <f t="shared" si="294"/>
        <v>1.5167177306140939E-2</v>
      </c>
      <c r="AO1104">
        <f t="shared" si="294"/>
        <v>-1.2322118435034082E-2</v>
      </c>
      <c r="AP1104">
        <f t="shared" si="291"/>
        <v>-1.0171186580724389E-2</v>
      </c>
      <c r="AQ1104">
        <f t="shared" si="291"/>
        <v>-9.5887266307494001E-2</v>
      </c>
      <c r="AR1104">
        <f t="shared" si="291"/>
        <v>4.5053248268054256E-2</v>
      </c>
      <c r="AS1104">
        <f t="shared" si="291"/>
        <v>-0.50674621100453321</v>
      </c>
      <c r="AT1104">
        <f t="shared" si="291"/>
        <v>-0.46916547772416012</v>
      </c>
      <c r="AU1104">
        <f t="shared" si="291"/>
        <v>2.6953555148800006</v>
      </c>
      <c r="AV1104">
        <f t="shared" si="291"/>
        <v>0.4914653357249501</v>
      </c>
      <c r="AW1104">
        <f t="shared" ref="L1104:AW1111" si="302">AW$4*$A1104^AW$1*$D1104^AW$2*$E1104^AW$3</f>
        <v>-0.72953995722752041</v>
      </c>
    </row>
    <row r="1105" spans="1:49" x14ac:dyDescent="0.25">
      <c r="A1105">
        <v>0.7</v>
      </c>
      <c r="B1105">
        <v>8.5</v>
      </c>
      <c r="C1105">
        <v>23</v>
      </c>
      <c r="D1105">
        <v>0.4</v>
      </c>
      <c r="E1105">
        <f t="shared" si="298"/>
        <v>0.61412745674740488</v>
      </c>
      <c r="F1105" t="str">
        <f t="shared" si="299"/>
        <v/>
      </c>
      <c r="G1105">
        <f t="shared" si="296"/>
        <v>-1267363.1469354394</v>
      </c>
      <c r="H1105">
        <f t="shared" si="297"/>
        <v>-311536.3921259013</v>
      </c>
      <c r="I1105">
        <f t="shared" si="300"/>
        <v>-8.1960323389234202E-2</v>
      </c>
      <c r="J1105">
        <f t="shared" si="301"/>
        <v>-2.3702406897433406E-3</v>
      </c>
      <c r="K1105">
        <f t="shared" si="295"/>
        <v>5.3671799999999999E-2</v>
      </c>
      <c r="L1105">
        <f t="shared" si="302"/>
        <v>-0.18568548978879237</v>
      </c>
      <c r="M1105">
        <f t="shared" si="302"/>
        <v>0.173345</v>
      </c>
      <c r="N1105">
        <f t="shared" si="302"/>
        <v>-2.8129156063936036E-2</v>
      </c>
      <c r="O1105">
        <f t="shared" si="302"/>
        <v>-3.6126977152E-2</v>
      </c>
      <c r="P1105">
        <f t="shared" si="302"/>
        <v>7.7117389378314662E-3</v>
      </c>
      <c r="Q1105">
        <f t="shared" si="302"/>
        <v>-1.805744947200001E-6</v>
      </c>
      <c r="R1105">
        <f t="shared" si="302"/>
        <v>-1.3214470119684745E-3</v>
      </c>
      <c r="S1105">
        <f t="shared" si="302"/>
        <v>9.0248121600000009E-2</v>
      </c>
      <c r="T1105">
        <f t="shared" si="302"/>
        <v>6.7254513899999993E-2</v>
      </c>
      <c r="U1105">
        <f t="shared" si="302"/>
        <v>-4.3666837760000009E-3</v>
      </c>
      <c r="V1105">
        <f t="shared" si="302"/>
        <v>5.0023973075244296E-2</v>
      </c>
      <c r="W1105">
        <f t="shared" si="302"/>
        <v>-4.4126460434412242E-2</v>
      </c>
      <c r="X1105">
        <f t="shared" si="302"/>
        <v>-5.1679024130253659E-2</v>
      </c>
      <c r="Y1105">
        <f t="shared" si="302"/>
        <v>-0.14084040599999997</v>
      </c>
      <c r="Z1105">
        <f t="shared" si="302"/>
        <v>-3.1938020800000001E-2</v>
      </c>
      <c r="AA1105">
        <f t="shared" si="302"/>
        <v>-9.2513899999999996E-2</v>
      </c>
      <c r="AB1105">
        <f t="shared" si="302"/>
        <v>-1.9664000000000004E-2</v>
      </c>
      <c r="AC1105">
        <f t="shared" si="302"/>
        <v>7.4940671596677513E-2</v>
      </c>
      <c r="AD1105">
        <f t="shared" si="302"/>
        <v>-0.11070569619571284</v>
      </c>
      <c r="AE1105">
        <f t="shared" si="302"/>
        <v>-4.4704508800000008E-2</v>
      </c>
      <c r="AF1105">
        <f t="shared" si="302"/>
        <v>-0.17574731080723183</v>
      </c>
      <c r="AG1105">
        <f t="shared" si="302"/>
        <v>1.6758095872000014E-5</v>
      </c>
      <c r="AH1105">
        <f t="shared" si="302"/>
        <v>4.8309491999999995E-4</v>
      </c>
      <c r="AI1105">
        <f t="shared" si="302"/>
        <v>9.8561588894705488E-6</v>
      </c>
      <c r="AJ1105">
        <f t="shared" si="302"/>
        <v>4.5152583647652053E-2</v>
      </c>
      <c r="AK1105">
        <f t="shared" si="302"/>
        <v>2.596756090698582E-6</v>
      </c>
      <c r="AL1105">
        <f t="shared" si="302"/>
        <v>2.194939639990888E-2</v>
      </c>
      <c r="AM1105">
        <f t="shared" si="302"/>
        <v>0.25588232</v>
      </c>
      <c r="AN1105">
        <f t="shared" si="302"/>
        <v>9.4630283756847236E-7</v>
      </c>
      <c r="AO1105">
        <f t="shared" si="302"/>
        <v>-1.259594328914595E-2</v>
      </c>
      <c r="AP1105">
        <f t="shared" si="302"/>
        <v>-1.110587785593267E-2</v>
      </c>
      <c r="AQ1105">
        <f t="shared" si="302"/>
        <v>-6.2622671452672012E-3</v>
      </c>
      <c r="AR1105">
        <f t="shared" si="302"/>
        <v>1.2031009529271138E-2</v>
      </c>
      <c r="AS1105">
        <f t="shared" si="302"/>
        <v>-3.2375452369734069E-2</v>
      </c>
      <c r="AT1105">
        <f t="shared" si="302"/>
        <v>-1.8326776473600005E-3</v>
      </c>
      <c r="AU1105">
        <f t="shared" si="302"/>
        <v>4.2114929920000009E-2</v>
      </c>
      <c r="AV1105">
        <f t="shared" si="302"/>
        <v>3.1399174226871815E-2</v>
      </c>
      <c r="AW1105">
        <f t="shared" si="302"/>
        <v>-1.781103411200001E-4</v>
      </c>
    </row>
    <row r="1106" spans="1:49" x14ac:dyDescent="0.25">
      <c r="A1106">
        <v>0.7</v>
      </c>
      <c r="B1106">
        <v>8.5</v>
      </c>
      <c r="C1106">
        <v>23</v>
      </c>
      <c r="D1106">
        <v>0.6</v>
      </c>
      <c r="E1106">
        <f t="shared" si="298"/>
        <v>0.61412745674740488</v>
      </c>
      <c r="F1106">
        <f t="shared" si="299"/>
        <v>0.77971424119099719</v>
      </c>
      <c r="G1106">
        <f t="shared" si="296"/>
        <v>435988.31487991766</v>
      </c>
      <c r="H1106">
        <f t="shared" si="297"/>
        <v>954830.7467965642</v>
      </c>
      <c r="I1106">
        <f t="shared" si="300"/>
        <v>2.8195346667521201E-2</v>
      </c>
      <c r="J1106">
        <f t="shared" si="301"/>
        <v>7.2645724386530683E-3</v>
      </c>
      <c r="K1106">
        <f t="shared" si="295"/>
        <v>5.3671799999999999E-2</v>
      </c>
      <c r="L1106">
        <f t="shared" si="302"/>
        <v>-0.18568548978879237</v>
      </c>
      <c r="M1106">
        <f t="shared" si="302"/>
        <v>0.26001749999999996</v>
      </c>
      <c r="N1106">
        <f t="shared" si="302"/>
        <v>-2.8129156063936036E-2</v>
      </c>
      <c r="O1106">
        <f t="shared" si="302"/>
        <v>-8.128569859199998E-2</v>
      </c>
      <c r="P1106">
        <f t="shared" si="302"/>
        <v>1.1567608406747198E-2</v>
      </c>
      <c r="Q1106">
        <f t="shared" si="302"/>
        <v>-2.0568563539199999E-5</v>
      </c>
      <c r="R1106">
        <f t="shared" si="302"/>
        <v>-1.9821705179527112E-3</v>
      </c>
      <c r="S1106">
        <f t="shared" si="302"/>
        <v>0.20305827359999998</v>
      </c>
      <c r="T1106">
        <f t="shared" si="302"/>
        <v>6.7254513899999993E-2</v>
      </c>
      <c r="U1106">
        <f t="shared" si="302"/>
        <v>-1.4737557743999999E-2</v>
      </c>
      <c r="V1106">
        <f t="shared" si="302"/>
        <v>7.5035959612866437E-2</v>
      </c>
      <c r="W1106">
        <f t="shared" si="302"/>
        <v>-6.6189690651618366E-2</v>
      </c>
      <c r="X1106">
        <f t="shared" si="302"/>
        <v>-5.1679024130253659E-2</v>
      </c>
      <c r="Y1106">
        <f t="shared" si="302"/>
        <v>-0.14084040599999997</v>
      </c>
      <c r="Z1106">
        <f t="shared" si="302"/>
        <v>-7.1860546799999994E-2</v>
      </c>
      <c r="AA1106">
        <f t="shared" si="302"/>
        <v>-9.2513899999999996E-2</v>
      </c>
      <c r="AB1106">
        <f t="shared" si="302"/>
        <v>-4.4243999999999999E-2</v>
      </c>
      <c r="AC1106">
        <f t="shared" si="302"/>
        <v>0.11241100739501626</v>
      </c>
      <c r="AD1106">
        <f t="shared" si="302"/>
        <v>-0.11070569619571284</v>
      </c>
      <c r="AE1106">
        <f t="shared" si="302"/>
        <v>-0.10058514479999998</v>
      </c>
      <c r="AF1106">
        <f t="shared" si="302"/>
        <v>-0.26362096621084774</v>
      </c>
      <c r="AG1106">
        <f t="shared" si="302"/>
        <v>2.86327778688E-4</v>
      </c>
      <c r="AH1106">
        <f t="shared" si="302"/>
        <v>7.2464237999999984E-4</v>
      </c>
      <c r="AI1106">
        <f t="shared" si="302"/>
        <v>7.4845206566916938E-5</v>
      </c>
      <c r="AJ1106">
        <f t="shared" si="302"/>
        <v>4.5152583647652053E-2</v>
      </c>
      <c r="AK1106">
        <f t="shared" si="302"/>
        <v>1.3146077709161565E-5</v>
      </c>
      <c r="AL1106">
        <f t="shared" si="302"/>
        <v>3.2924094599863313E-2</v>
      </c>
      <c r="AM1106">
        <f t="shared" si="302"/>
        <v>0.38382347999999999</v>
      </c>
      <c r="AN1106">
        <f t="shared" si="302"/>
        <v>1.6168471138767558E-5</v>
      </c>
      <c r="AO1106">
        <f t="shared" si="302"/>
        <v>-1.259594328914595E-2</v>
      </c>
      <c r="AP1106">
        <f t="shared" si="302"/>
        <v>-1.110587785593267E-2</v>
      </c>
      <c r="AQ1106">
        <f t="shared" si="302"/>
        <v>-1.4090101076851201E-2</v>
      </c>
      <c r="AR1106">
        <f t="shared" si="302"/>
        <v>1.8046514293906708E-2</v>
      </c>
      <c r="AS1106">
        <f t="shared" si="302"/>
        <v>-7.2844767831901636E-2</v>
      </c>
      <c r="AT1106">
        <f t="shared" si="302"/>
        <v>-9.277930589759998E-3</v>
      </c>
      <c r="AU1106">
        <f t="shared" si="302"/>
        <v>0.14213788848</v>
      </c>
      <c r="AV1106">
        <f t="shared" si="302"/>
        <v>7.0648142010461559E-2</v>
      </c>
      <c r="AW1106">
        <f t="shared" si="302"/>
        <v>-2.0287881043199998E-3</v>
      </c>
    </row>
    <row r="1107" spans="1:49" x14ac:dyDescent="0.25">
      <c r="A1107">
        <v>0.7</v>
      </c>
      <c r="B1107">
        <v>8.5</v>
      </c>
      <c r="C1107">
        <v>23</v>
      </c>
      <c r="D1107">
        <v>0.8</v>
      </c>
      <c r="E1107">
        <f t="shared" si="298"/>
        <v>0.61412745674740488</v>
      </c>
      <c r="F1107" t="str">
        <f t="shared" si="299"/>
        <v/>
      </c>
      <c r="G1107">
        <f t="shared" si="296"/>
        <v>2157745.3399991477</v>
      </c>
      <c r="H1107">
        <f t="shared" si="297"/>
        <v>2756251.3490503966</v>
      </c>
      <c r="I1107">
        <f t="shared" si="300"/>
        <v>0.1395413037577872</v>
      </c>
      <c r="J1107">
        <f t="shared" si="301"/>
        <v>2.0970195661889318E-2</v>
      </c>
      <c r="K1107">
        <f t="shared" si="295"/>
        <v>5.3671799999999999E-2</v>
      </c>
      <c r="L1107">
        <f t="shared" si="302"/>
        <v>-0.18568548978879237</v>
      </c>
      <c r="M1107">
        <f t="shared" si="302"/>
        <v>0.34669</v>
      </c>
      <c r="N1107">
        <f t="shared" si="302"/>
        <v>-2.8129156063936036E-2</v>
      </c>
      <c r="O1107">
        <f t="shared" si="302"/>
        <v>-0.144507908608</v>
      </c>
      <c r="P1107">
        <f t="shared" si="302"/>
        <v>1.5423477875662932E-2</v>
      </c>
      <c r="Q1107">
        <f t="shared" si="302"/>
        <v>-1.1556767662080007E-4</v>
      </c>
      <c r="R1107">
        <f t="shared" si="302"/>
        <v>-2.642894023936949E-3</v>
      </c>
      <c r="S1107">
        <f t="shared" si="302"/>
        <v>0.36099248640000003</v>
      </c>
      <c r="T1107">
        <f t="shared" si="302"/>
        <v>6.7254513899999993E-2</v>
      </c>
      <c r="U1107">
        <f t="shared" si="302"/>
        <v>-3.4933470208000007E-2</v>
      </c>
      <c r="V1107">
        <f t="shared" si="302"/>
        <v>0.10004794615048859</v>
      </c>
      <c r="W1107">
        <f t="shared" si="302"/>
        <v>-8.8252920868824483E-2</v>
      </c>
      <c r="X1107">
        <f t="shared" si="302"/>
        <v>-5.1679024130253659E-2</v>
      </c>
      <c r="Y1107">
        <f t="shared" si="302"/>
        <v>-0.14084040599999997</v>
      </c>
      <c r="Z1107">
        <f t="shared" si="302"/>
        <v>-0.12775208320000001</v>
      </c>
      <c r="AA1107">
        <f t="shared" si="302"/>
        <v>-9.2513899999999996E-2</v>
      </c>
      <c r="AB1107">
        <f t="shared" si="302"/>
        <v>-7.8656000000000018E-2</v>
      </c>
      <c r="AC1107">
        <f t="shared" si="302"/>
        <v>0.14988134319335503</v>
      </c>
      <c r="AD1107">
        <f t="shared" si="302"/>
        <v>-0.11070569619571284</v>
      </c>
      <c r="AE1107">
        <f t="shared" si="302"/>
        <v>-0.17881803520000003</v>
      </c>
      <c r="AF1107">
        <f t="shared" si="302"/>
        <v>-0.35149462161446365</v>
      </c>
      <c r="AG1107">
        <f t="shared" si="302"/>
        <v>2.1450362716160017E-3</v>
      </c>
      <c r="AH1107">
        <f t="shared" si="302"/>
        <v>9.661898399999999E-4</v>
      </c>
      <c r="AI1107">
        <f t="shared" si="302"/>
        <v>3.1539708446305756E-4</v>
      </c>
      <c r="AJ1107">
        <f t="shared" si="302"/>
        <v>4.5152583647652053E-2</v>
      </c>
      <c r="AK1107">
        <f t="shared" si="302"/>
        <v>4.1548097451177312E-5</v>
      </c>
      <c r="AL1107">
        <f t="shared" si="302"/>
        <v>4.389879279981776E-2</v>
      </c>
      <c r="AM1107">
        <f t="shared" si="302"/>
        <v>0.51176463999999999</v>
      </c>
      <c r="AN1107">
        <f t="shared" si="302"/>
        <v>1.2112676320876446E-4</v>
      </c>
      <c r="AO1107">
        <f t="shared" si="302"/>
        <v>-1.259594328914595E-2</v>
      </c>
      <c r="AP1107">
        <f t="shared" si="302"/>
        <v>-1.110587785593267E-2</v>
      </c>
      <c r="AQ1107">
        <f t="shared" si="302"/>
        <v>-2.5049068581068805E-2</v>
      </c>
      <c r="AR1107">
        <f t="shared" si="302"/>
        <v>2.4062019058542276E-2</v>
      </c>
      <c r="AS1107">
        <f t="shared" si="302"/>
        <v>-0.12950180947893628</v>
      </c>
      <c r="AT1107">
        <f t="shared" si="302"/>
        <v>-2.9322842357760007E-2</v>
      </c>
      <c r="AU1107">
        <f t="shared" si="302"/>
        <v>0.33691943936000007</v>
      </c>
      <c r="AV1107">
        <f t="shared" si="302"/>
        <v>0.12559669690748726</v>
      </c>
      <c r="AW1107">
        <f t="shared" si="302"/>
        <v>-1.1399061831680006E-2</v>
      </c>
    </row>
    <row r="1108" spans="1:49" x14ac:dyDescent="0.25">
      <c r="A1108">
        <v>0.7</v>
      </c>
      <c r="B1108">
        <v>8.5</v>
      </c>
      <c r="C1108">
        <v>23</v>
      </c>
      <c r="D1108">
        <v>1</v>
      </c>
      <c r="E1108">
        <f t="shared" si="298"/>
        <v>0.61412745674740488</v>
      </c>
      <c r="F1108" t="str">
        <f t="shared" si="299"/>
        <v/>
      </c>
      <c r="G1108">
        <f t="shared" si="296"/>
        <v>3844883.8431420722</v>
      </c>
      <c r="H1108">
        <f t="shared" si="297"/>
        <v>5249285.348289296</v>
      </c>
      <c r="I1108">
        <f t="shared" si="300"/>
        <v>0.24864848243375562</v>
      </c>
      <c r="J1108">
        <f t="shared" si="301"/>
        <v>3.9937773046946685E-2</v>
      </c>
      <c r="K1108">
        <f t="shared" si="295"/>
        <v>5.3671799999999999E-2</v>
      </c>
      <c r="L1108">
        <f t="shared" si="302"/>
        <v>-0.18568548978879237</v>
      </c>
      <c r="M1108">
        <f t="shared" si="302"/>
        <v>0.43336249999999998</v>
      </c>
      <c r="N1108">
        <f t="shared" si="302"/>
        <v>-2.8129156063936036E-2</v>
      </c>
      <c r="O1108">
        <f t="shared" si="302"/>
        <v>-0.22579360719999997</v>
      </c>
      <c r="P1108">
        <f t="shared" si="302"/>
        <v>1.9279347344578663E-2</v>
      </c>
      <c r="Q1108">
        <f t="shared" si="302"/>
        <v>-4.408557E-4</v>
      </c>
      <c r="R1108">
        <f t="shared" si="302"/>
        <v>-3.3036175299211859E-3</v>
      </c>
      <c r="S1108">
        <f t="shared" si="302"/>
        <v>0.56405075999999998</v>
      </c>
      <c r="T1108">
        <f t="shared" si="302"/>
        <v>6.7254513899999993E-2</v>
      </c>
      <c r="U1108">
        <f t="shared" si="302"/>
        <v>-6.8229433999999992E-2</v>
      </c>
      <c r="V1108">
        <f t="shared" si="302"/>
        <v>0.12505993268811072</v>
      </c>
      <c r="W1108">
        <f t="shared" si="302"/>
        <v>-0.11031615108603061</v>
      </c>
      <c r="X1108">
        <f t="shared" si="302"/>
        <v>-5.1679024130253659E-2</v>
      </c>
      <c r="Y1108">
        <f t="shared" si="302"/>
        <v>-0.14084040599999997</v>
      </c>
      <c r="Z1108">
        <f t="shared" si="302"/>
        <v>-0.19961262999999999</v>
      </c>
      <c r="AA1108">
        <f t="shared" si="302"/>
        <v>-9.2513899999999996E-2</v>
      </c>
      <c r="AB1108">
        <f t="shared" si="302"/>
        <v>-0.1229</v>
      </c>
      <c r="AC1108">
        <f t="shared" si="302"/>
        <v>0.18735167899169378</v>
      </c>
      <c r="AD1108">
        <f t="shared" si="302"/>
        <v>-0.11070569619571284</v>
      </c>
      <c r="AE1108">
        <f t="shared" si="302"/>
        <v>-0.27940317999999997</v>
      </c>
      <c r="AF1108">
        <f t="shared" si="302"/>
        <v>-0.43936827701807957</v>
      </c>
      <c r="AG1108">
        <f t="shared" si="302"/>
        <v>1.0228330000000001E-2</v>
      </c>
      <c r="AH1108">
        <f t="shared" si="302"/>
        <v>1.2077372999999998E-3</v>
      </c>
      <c r="AI1108">
        <f t="shared" si="302"/>
        <v>9.6251551654985773E-4</v>
      </c>
      <c r="AJ1108">
        <f t="shared" si="302"/>
        <v>4.5152583647652053E-2</v>
      </c>
      <c r="AK1108">
        <f t="shared" si="302"/>
        <v>1.0143578479291332E-4</v>
      </c>
      <c r="AL1108">
        <f t="shared" si="302"/>
        <v>5.4873490999772193E-2</v>
      </c>
      <c r="AM1108">
        <f t="shared" si="302"/>
        <v>0.63970579999999999</v>
      </c>
      <c r="AN1108">
        <f t="shared" si="302"/>
        <v>5.7757741550810038E-4</v>
      </c>
      <c r="AO1108">
        <f t="shared" si="302"/>
        <v>-1.259594328914595E-2</v>
      </c>
      <c r="AP1108">
        <f t="shared" si="302"/>
        <v>-1.110587785593267E-2</v>
      </c>
      <c r="AQ1108">
        <f t="shared" si="302"/>
        <v>-3.9139169657920005E-2</v>
      </c>
      <c r="AR1108">
        <f t="shared" si="302"/>
        <v>3.0077523823177847E-2</v>
      </c>
      <c r="AS1108">
        <f t="shared" si="302"/>
        <v>-0.20234657731083788</v>
      </c>
      <c r="AT1108">
        <f t="shared" si="302"/>
        <v>-7.1588970599999982E-2</v>
      </c>
      <c r="AU1108">
        <f t="shared" si="302"/>
        <v>0.65804578000000002</v>
      </c>
      <c r="AV1108">
        <f t="shared" si="302"/>
        <v>0.19624483891794878</v>
      </c>
      <c r="AW1108">
        <f t="shared" si="302"/>
        <v>-4.3483969999999997E-2</v>
      </c>
    </row>
    <row r="1109" spans="1:49" x14ac:dyDescent="0.25">
      <c r="A1109">
        <v>0.7</v>
      </c>
      <c r="B1109">
        <v>8.5</v>
      </c>
      <c r="C1109">
        <v>23</v>
      </c>
      <c r="D1109">
        <v>1.2</v>
      </c>
      <c r="E1109">
        <f t="shared" si="298"/>
        <v>0.61412745674740488</v>
      </c>
      <c r="F1109" t="str">
        <f t="shared" si="299"/>
        <v/>
      </c>
      <c r="G1109">
        <f t="shared" si="296"/>
        <v>5441814.3621781766</v>
      </c>
      <c r="H1109">
        <f t="shared" si="297"/>
        <v>8445116.1865324453</v>
      </c>
      <c r="I1109">
        <f t="shared" si="300"/>
        <v>0.35192191443059445</v>
      </c>
      <c r="J1109">
        <f t="shared" si="301"/>
        <v>6.4252390798824721E-2</v>
      </c>
      <c r="K1109">
        <f t="shared" si="295"/>
        <v>5.3671799999999999E-2</v>
      </c>
      <c r="L1109">
        <f t="shared" si="302"/>
        <v>-0.18568548978879237</v>
      </c>
      <c r="M1109">
        <f t="shared" si="302"/>
        <v>0.52003499999999991</v>
      </c>
      <c r="N1109">
        <f t="shared" si="302"/>
        <v>-2.8129156063936036E-2</v>
      </c>
      <c r="O1109">
        <f t="shared" si="302"/>
        <v>-0.32514279436799992</v>
      </c>
      <c r="P1109">
        <f t="shared" si="302"/>
        <v>2.3135216813494397E-2</v>
      </c>
      <c r="Q1109">
        <f t="shared" si="302"/>
        <v>-1.3163880665087999E-3</v>
      </c>
      <c r="R1109">
        <f t="shared" si="302"/>
        <v>-3.9643410359054224E-3</v>
      </c>
      <c r="S1109">
        <f t="shared" si="302"/>
        <v>0.81223309439999991</v>
      </c>
      <c r="T1109">
        <f t="shared" si="302"/>
        <v>6.7254513899999993E-2</v>
      </c>
      <c r="U1109">
        <f t="shared" si="302"/>
        <v>-0.11790046195199999</v>
      </c>
      <c r="V1109">
        <f t="shared" si="302"/>
        <v>0.15007191922573287</v>
      </c>
      <c r="W1109">
        <f t="shared" si="302"/>
        <v>-0.13237938130323673</v>
      </c>
      <c r="X1109">
        <f t="shared" si="302"/>
        <v>-5.1679024130253659E-2</v>
      </c>
      <c r="Y1109">
        <f t="shared" si="302"/>
        <v>-0.14084040599999997</v>
      </c>
      <c r="Z1109">
        <f t="shared" si="302"/>
        <v>-0.28744218719999998</v>
      </c>
      <c r="AA1109">
        <f t="shared" si="302"/>
        <v>-9.2513899999999996E-2</v>
      </c>
      <c r="AB1109">
        <f t="shared" si="302"/>
        <v>-0.17697599999999999</v>
      </c>
      <c r="AC1109">
        <f t="shared" si="302"/>
        <v>0.22482201479003253</v>
      </c>
      <c r="AD1109">
        <f t="shared" si="302"/>
        <v>-0.11070569619571284</v>
      </c>
      <c r="AE1109">
        <f t="shared" si="302"/>
        <v>-0.40234057919999994</v>
      </c>
      <c r="AF1109">
        <f t="shared" si="302"/>
        <v>-0.52724193242169548</v>
      </c>
      <c r="AG1109">
        <f t="shared" si="302"/>
        <v>3.6649955672064E-2</v>
      </c>
      <c r="AH1109">
        <f t="shared" si="302"/>
        <v>1.4492847599999997E-3</v>
      </c>
      <c r="AI1109">
        <f t="shared" si="302"/>
        <v>2.395046610141342E-3</v>
      </c>
      <c r="AJ1109">
        <f t="shared" si="302"/>
        <v>4.5152583647652053E-2</v>
      </c>
      <c r="AK1109">
        <f t="shared" si="302"/>
        <v>2.1033724334658505E-4</v>
      </c>
      <c r="AL1109">
        <f t="shared" si="302"/>
        <v>6.5848189199726626E-2</v>
      </c>
      <c r="AM1109">
        <f t="shared" si="302"/>
        <v>0.76764695999999999</v>
      </c>
      <c r="AN1109">
        <f t="shared" si="302"/>
        <v>2.0695643057622474E-3</v>
      </c>
      <c r="AO1109">
        <f t="shared" si="302"/>
        <v>-1.259594328914595E-2</v>
      </c>
      <c r="AP1109">
        <f t="shared" si="302"/>
        <v>-1.110587785593267E-2</v>
      </c>
      <c r="AQ1109">
        <f t="shared" si="302"/>
        <v>-5.6360404307404806E-2</v>
      </c>
      <c r="AR1109">
        <f t="shared" si="302"/>
        <v>3.6093028587813415E-2</v>
      </c>
      <c r="AS1109">
        <f t="shared" si="302"/>
        <v>-0.29137907132760654</v>
      </c>
      <c r="AT1109">
        <f t="shared" si="302"/>
        <v>-0.14844688943615997</v>
      </c>
      <c r="AU1109">
        <f t="shared" si="302"/>
        <v>1.13710310784</v>
      </c>
      <c r="AV1109">
        <f t="shared" si="302"/>
        <v>0.28259256804184624</v>
      </c>
      <c r="AW1109">
        <f t="shared" si="302"/>
        <v>-0.12984243867647999</v>
      </c>
    </row>
    <row r="1110" spans="1:49" x14ac:dyDescent="0.25">
      <c r="A1110">
        <v>0.7</v>
      </c>
      <c r="B1110">
        <v>8.5</v>
      </c>
      <c r="C1110">
        <v>23</v>
      </c>
      <c r="D1110">
        <v>1.4</v>
      </c>
      <c r="E1110">
        <f t="shared" si="298"/>
        <v>0.61412745674740488</v>
      </c>
      <c r="F1110" t="str">
        <f t="shared" si="299"/>
        <v/>
      </c>
      <c r="G1110">
        <f t="shared" si="296"/>
        <v>6888968.4831274431</v>
      </c>
      <c r="H1110">
        <f t="shared" si="297"/>
        <v>12186202.43911946</v>
      </c>
      <c r="I1110">
        <f t="shared" si="300"/>
        <v>0.44550931282849565</v>
      </c>
      <c r="J1110">
        <f t="shared" si="301"/>
        <v>9.2715437440700335E-2</v>
      </c>
      <c r="K1110">
        <f t="shared" si="295"/>
        <v>5.3671799999999999E-2</v>
      </c>
      <c r="L1110">
        <f t="shared" si="302"/>
        <v>-0.18568548978879237</v>
      </c>
      <c r="M1110">
        <f t="shared" si="302"/>
        <v>0.60670749999999996</v>
      </c>
      <c r="N1110">
        <f t="shared" si="302"/>
        <v>-2.8129156063936036E-2</v>
      </c>
      <c r="O1110">
        <f t="shared" si="302"/>
        <v>-0.44255547011199986</v>
      </c>
      <c r="P1110">
        <f t="shared" si="302"/>
        <v>2.6991086282410127E-2</v>
      </c>
      <c r="Q1110">
        <f t="shared" si="302"/>
        <v>-3.3194388639551987E-3</v>
      </c>
      <c r="R1110">
        <f t="shared" si="302"/>
        <v>-4.6250645418896598E-3</v>
      </c>
      <c r="S1110">
        <f t="shared" si="302"/>
        <v>1.1055394895999999</v>
      </c>
      <c r="T1110">
        <f t="shared" si="302"/>
        <v>6.7254513899999993E-2</v>
      </c>
      <c r="U1110">
        <f t="shared" si="302"/>
        <v>-0.18722156689599992</v>
      </c>
      <c r="V1110">
        <f t="shared" si="302"/>
        <v>0.175083905763355</v>
      </c>
      <c r="W1110">
        <f t="shared" si="302"/>
        <v>-0.15444261152044286</v>
      </c>
      <c r="X1110">
        <f t="shared" si="302"/>
        <v>-5.1679024130253659E-2</v>
      </c>
      <c r="Y1110">
        <f t="shared" si="302"/>
        <v>-0.14084040599999997</v>
      </c>
      <c r="Z1110">
        <f t="shared" si="302"/>
        <v>-0.39124075479999992</v>
      </c>
      <c r="AA1110">
        <f t="shared" si="302"/>
        <v>-9.2513899999999996E-2</v>
      </c>
      <c r="AB1110">
        <f t="shared" si="302"/>
        <v>-0.24088399999999996</v>
      </c>
      <c r="AC1110">
        <f t="shared" si="302"/>
        <v>0.2622923505883713</v>
      </c>
      <c r="AD1110">
        <f t="shared" si="302"/>
        <v>-0.11070569619571284</v>
      </c>
      <c r="AE1110">
        <f t="shared" si="302"/>
        <v>-0.54763023279999989</v>
      </c>
      <c r="AF1110">
        <f t="shared" si="302"/>
        <v>-0.61511558782531128</v>
      </c>
      <c r="AG1110">
        <f t="shared" si="302"/>
        <v>0.10782041053683195</v>
      </c>
      <c r="AH1110">
        <f t="shared" si="302"/>
        <v>1.6908322199999997E-3</v>
      </c>
      <c r="AI1110">
        <f t="shared" si="302"/>
        <v>5.1766394517291049E-3</v>
      </c>
      <c r="AJ1110">
        <f t="shared" si="302"/>
        <v>4.5152583647652053E-2</v>
      </c>
      <c r="AK1110">
        <f t="shared" si="302"/>
        <v>3.896757108604557E-4</v>
      </c>
      <c r="AL1110">
        <f t="shared" si="302"/>
        <v>7.6822887399681072E-2</v>
      </c>
      <c r="AM1110">
        <f t="shared" si="302"/>
        <v>0.89558811999999988</v>
      </c>
      <c r="AN1110">
        <f t="shared" si="302"/>
        <v>6.0884459199972768E-3</v>
      </c>
      <c r="AO1110">
        <f t="shared" si="302"/>
        <v>-1.259594328914595E-2</v>
      </c>
      <c r="AP1110">
        <f t="shared" si="302"/>
        <v>-1.110587785593267E-2</v>
      </c>
      <c r="AQ1110">
        <f t="shared" si="302"/>
        <v>-7.6712772529523202E-2</v>
      </c>
      <c r="AR1110">
        <f t="shared" si="302"/>
        <v>4.2108533352448983E-2</v>
      </c>
      <c r="AS1110">
        <f t="shared" si="302"/>
        <v>-0.39659929152924217</v>
      </c>
      <c r="AT1110">
        <f t="shared" si="302"/>
        <v>-0.27501618945695983</v>
      </c>
      <c r="AU1110">
        <f t="shared" si="302"/>
        <v>1.8056776203199996</v>
      </c>
      <c r="AV1110">
        <f t="shared" si="302"/>
        <v>0.38463988427917956</v>
      </c>
      <c r="AW1110">
        <f t="shared" si="302"/>
        <v>-0.32741411753791982</v>
      </c>
    </row>
    <row r="1111" spans="1:49" x14ac:dyDescent="0.25">
      <c r="A1111">
        <v>0.7</v>
      </c>
      <c r="B1111">
        <v>8.5</v>
      </c>
      <c r="C1111">
        <v>23</v>
      </c>
      <c r="D1111">
        <v>1.6</v>
      </c>
      <c r="E1111">
        <f t="shared" si="298"/>
        <v>0.61412745674740488</v>
      </c>
      <c r="F1111" t="str">
        <f t="shared" si="299"/>
        <v/>
      </c>
      <c r="G1111">
        <f t="shared" si="296"/>
        <v>8121071.1373835858</v>
      </c>
      <c r="H1111">
        <f t="shared" si="297"/>
        <v>16142405.875776619</v>
      </c>
      <c r="I1111">
        <f t="shared" si="300"/>
        <v>0.52518934158406705</v>
      </c>
      <c r="J1111">
        <f t="shared" si="301"/>
        <v>0.12281514520992186</v>
      </c>
      <c r="K1111">
        <f t="shared" si="295"/>
        <v>5.3671799999999999E-2</v>
      </c>
      <c r="L1111">
        <f t="shared" si="302"/>
        <v>-0.18568548978879237</v>
      </c>
      <c r="M1111">
        <f t="shared" si="302"/>
        <v>0.69338</v>
      </c>
      <c r="N1111">
        <f t="shared" si="302"/>
        <v>-2.8129156063936036E-2</v>
      </c>
      <c r="O1111">
        <f t="shared" si="302"/>
        <v>-0.57803163443200001</v>
      </c>
      <c r="P1111">
        <f t="shared" si="302"/>
        <v>3.0846955751325865E-2</v>
      </c>
      <c r="Q1111">
        <f t="shared" si="302"/>
        <v>-7.3963313037312042E-3</v>
      </c>
      <c r="R1111">
        <f t="shared" si="302"/>
        <v>-5.285788047873898E-3</v>
      </c>
      <c r="S1111">
        <f t="shared" si="302"/>
        <v>1.4439699456000001</v>
      </c>
      <c r="T1111">
        <f t="shared" si="302"/>
        <v>6.7254513899999993E-2</v>
      </c>
      <c r="U1111">
        <f t="shared" si="302"/>
        <v>-0.27946776166400006</v>
      </c>
      <c r="V1111">
        <f t="shared" si="302"/>
        <v>0.20009589230097719</v>
      </c>
      <c r="W1111">
        <f t="shared" si="302"/>
        <v>-0.17650584173764897</v>
      </c>
      <c r="X1111">
        <f t="shared" si="302"/>
        <v>-5.1679024130253659E-2</v>
      </c>
      <c r="Y1111">
        <f t="shared" si="302"/>
        <v>-0.14084040599999997</v>
      </c>
      <c r="Z1111">
        <f t="shared" si="302"/>
        <v>-0.51100833280000002</v>
      </c>
      <c r="AA1111">
        <f t="shared" si="302"/>
        <v>-9.2513899999999996E-2</v>
      </c>
      <c r="AB1111">
        <f t="shared" si="302"/>
        <v>-0.31462400000000007</v>
      </c>
      <c r="AC1111">
        <f t="shared" si="302"/>
        <v>0.29976268638671005</v>
      </c>
      <c r="AD1111">
        <f t="shared" si="302"/>
        <v>-0.11070569619571284</v>
      </c>
      <c r="AE1111">
        <f t="shared" si="302"/>
        <v>-0.71527214080000012</v>
      </c>
      <c r="AF1111">
        <f t="shared" si="302"/>
        <v>-0.70298924322892731</v>
      </c>
      <c r="AG1111">
        <f t="shared" si="302"/>
        <v>0.27456464276684822</v>
      </c>
      <c r="AH1111">
        <f t="shared" si="302"/>
        <v>1.9323796799999998E-3</v>
      </c>
      <c r="AI1111">
        <f t="shared" si="302"/>
        <v>1.0092706702817842E-2</v>
      </c>
      <c r="AJ1111">
        <f t="shared" si="302"/>
        <v>4.5152583647652053E-2</v>
      </c>
      <c r="AK1111">
        <f t="shared" si="302"/>
        <v>6.6476955921883699E-4</v>
      </c>
      <c r="AL1111">
        <f t="shared" ref="AL1111:AW1146" si="303">AL$4*$A1111^AL$1*$D1111^AL$2*$E1111^AL$3</f>
        <v>8.7797585599635519E-2</v>
      </c>
      <c r="AM1111">
        <f t="shared" si="303"/>
        <v>1.02352928</v>
      </c>
      <c r="AN1111">
        <f t="shared" si="303"/>
        <v>1.5504225690721851E-2</v>
      </c>
      <c r="AO1111">
        <f t="shared" si="303"/>
        <v>-1.259594328914595E-2</v>
      </c>
      <c r="AP1111">
        <f t="shared" si="303"/>
        <v>-1.110587785593267E-2</v>
      </c>
      <c r="AQ1111">
        <f t="shared" si="303"/>
        <v>-0.10019627432427522</v>
      </c>
      <c r="AR1111">
        <f t="shared" si="303"/>
        <v>4.8124038117084551E-2</v>
      </c>
      <c r="AS1111">
        <f t="shared" si="303"/>
        <v>-0.5180072379157451</v>
      </c>
      <c r="AT1111">
        <f t="shared" si="303"/>
        <v>-0.46916547772416012</v>
      </c>
      <c r="AU1111">
        <f t="shared" si="303"/>
        <v>2.6953555148800006</v>
      </c>
      <c r="AV1111">
        <f t="shared" si="303"/>
        <v>0.50238678762994904</v>
      </c>
      <c r="AW1111">
        <f t="shared" si="303"/>
        <v>-0.72953995722752041</v>
      </c>
    </row>
    <row r="1112" spans="1:49" x14ac:dyDescent="0.25">
      <c r="A1112">
        <v>0.7</v>
      </c>
      <c r="B1112">
        <v>8.5</v>
      </c>
      <c r="C1112">
        <v>23.5</v>
      </c>
      <c r="D1112">
        <v>0.4</v>
      </c>
      <c r="E1112">
        <f t="shared" si="298"/>
        <v>0.62747805363321796</v>
      </c>
      <c r="F1112" t="str">
        <f t="shared" si="299"/>
        <v/>
      </c>
      <c r="G1112">
        <f t="shared" si="296"/>
        <v>-1375927.1480173722</v>
      </c>
      <c r="H1112">
        <f t="shared" si="297"/>
        <v>-388771.76936727104</v>
      </c>
      <c r="I1112">
        <f t="shared" si="300"/>
        <v>-8.8981152942799929E-2</v>
      </c>
      <c r="J1112">
        <f t="shared" si="301"/>
        <v>-2.957865244858522E-3</v>
      </c>
      <c r="K1112">
        <f t="shared" si="295"/>
        <v>5.3671799999999999E-2</v>
      </c>
      <c r="L1112">
        <f t="shared" si="295"/>
        <v>-0.18972213087115741</v>
      </c>
      <c r="M1112">
        <f t="shared" si="295"/>
        <v>0.173345</v>
      </c>
      <c r="N1112">
        <f t="shared" si="295"/>
        <v>-2.9365456401339647E-2</v>
      </c>
      <c r="O1112">
        <f t="shared" si="295"/>
        <v>-3.6126977152E-2</v>
      </c>
      <c r="P1112">
        <f t="shared" si="295"/>
        <v>8.225691129104094E-3</v>
      </c>
      <c r="Q1112">
        <f t="shared" si="295"/>
        <v>-1.805744947200001E-6</v>
      </c>
      <c r="R1112">
        <f t="shared" si="295"/>
        <v>-1.4401570616906867E-3</v>
      </c>
      <c r="S1112">
        <f t="shared" si="295"/>
        <v>9.0248121600000009E-2</v>
      </c>
      <c r="T1112">
        <f t="shared" si="295"/>
        <v>6.7254513899999993E-2</v>
      </c>
      <c r="U1112">
        <f t="shared" si="295"/>
        <v>-4.3666837760000009E-3</v>
      </c>
      <c r="V1112">
        <f t="shared" si="295"/>
        <v>5.1111450750793076E-2</v>
      </c>
      <c r="W1112">
        <f t="shared" si="295"/>
        <v>-4.5085731313421203E-2</v>
      </c>
      <c r="X1112">
        <f t="shared" si="295"/>
        <v>-5.395036120214098E-2</v>
      </c>
      <c r="Y1112">
        <f t="shared" si="295"/>
        <v>-0.14084040599999997</v>
      </c>
      <c r="Z1112">
        <f t="shared" si="295"/>
        <v>-3.1938020800000001E-2</v>
      </c>
      <c r="AA1112">
        <f t="shared" ref="AA1112:AP1175" si="304">AA$4*$A1112^AA$1*$D1112^AA$2*$E1112^AA$3</f>
        <v>-9.2513899999999996E-2</v>
      </c>
      <c r="AB1112">
        <f t="shared" si="304"/>
        <v>-1.9664000000000004E-2</v>
      </c>
      <c r="AC1112">
        <f t="shared" si="304"/>
        <v>7.6569816631387885E-2</v>
      </c>
      <c r="AD1112">
        <f t="shared" si="304"/>
        <v>-0.1155713057166019</v>
      </c>
      <c r="AE1112">
        <f t="shared" si="304"/>
        <v>-4.4704508800000008E-2</v>
      </c>
      <c r="AF1112">
        <f t="shared" si="304"/>
        <v>-0.1795679045204325</v>
      </c>
      <c r="AG1112">
        <f t="shared" si="304"/>
        <v>1.6758095872000014E-5</v>
      </c>
      <c r="AH1112">
        <f t="shared" si="304"/>
        <v>4.8309491999999995E-4</v>
      </c>
      <c r="AI1112">
        <f t="shared" si="304"/>
        <v>1.0289345456918921E-5</v>
      </c>
      <c r="AJ1112">
        <f t="shared" si="304"/>
        <v>4.6134161553035784E-2</v>
      </c>
      <c r="AK1112">
        <f t="shared" si="304"/>
        <v>2.8300314637187154E-6</v>
      </c>
      <c r="AL1112">
        <f t="shared" si="304"/>
        <v>2.2914091043194095E-2</v>
      </c>
      <c r="AM1112">
        <f t="shared" si="304"/>
        <v>0.25588232</v>
      </c>
      <c r="AN1112">
        <f t="shared" si="304"/>
        <v>9.6687463838517819E-7</v>
      </c>
      <c r="AO1112">
        <f t="shared" si="304"/>
        <v>-1.2869768143257817E-2</v>
      </c>
      <c r="AP1112">
        <f t="shared" si="304"/>
        <v>-1.210355638601817E-2</v>
      </c>
      <c r="AQ1112">
        <f t="shared" si="303"/>
        <v>-6.537499113372044E-3</v>
      </c>
      <c r="AR1112">
        <f t="shared" si="303"/>
        <v>1.2832821385279003E-2</v>
      </c>
      <c r="AS1112">
        <f t="shared" si="303"/>
        <v>-3.3079266551684805E-2</v>
      </c>
      <c r="AT1112">
        <f t="shared" si="303"/>
        <v>-1.8326776473600005E-3</v>
      </c>
      <c r="AU1112">
        <f t="shared" si="303"/>
        <v>4.2114929920000009E-2</v>
      </c>
      <c r="AV1112">
        <f t="shared" si="303"/>
        <v>3.2081764970934241E-2</v>
      </c>
      <c r="AW1112">
        <f t="shared" si="303"/>
        <v>-1.781103411200001E-4</v>
      </c>
    </row>
    <row r="1113" spans="1:49" x14ac:dyDescent="0.25">
      <c r="A1113">
        <v>0.7</v>
      </c>
      <c r="B1113">
        <v>8.5</v>
      </c>
      <c r="C1113">
        <v>23.5</v>
      </c>
      <c r="D1113">
        <v>0.6</v>
      </c>
      <c r="E1113">
        <f t="shared" si="298"/>
        <v>0.62747805363321796</v>
      </c>
      <c r="F1113">
        <f t="shared" si="299"/>
        <v>0.79012701088247672</v>
      </c>
      <c r="G1113">
        <f t="shared" si="296"/>
        <v>331471.39332381723</v>
      </c>
      <c r="H1113">
        <f t="shared" si="297"/>
        <v>869986.43311482819</v>
      </c>
      <c r="I1113">
        <f t="shared" si="300"/>
        <v>2.1436241583000712E-2</v>
      </c>
      <c r="J1113">
        <f t="shared" si="301"/>
        <v>6.6190573410123176E-3</v>
      </c>
      <c r="K1113">
        <f t="shared" si="295"/>
        <v>5.3671799999999999E-2</v>
      </c>
      <c r="L1113">
        <f t="shared" si="295"/>
        <v>-0.18972213087115741</v>
      </c>
      <c r="M1113">
        <f t="shared" si="295"/>
        <v>0.26001749999999996</v>
      </c>
      <c r="N1113">
        <f t="shared" si="295"/>
        <v>-2.9365456401339647E-2</v>
      </c>
      <c r="O1113">
        <f t="shared" si="295"/>
        <v>-8.128569859199998E-2</v>
      </c>
      <c r="P1113">
        <f t="shared" si="295"/>
        <v>1.233853669365614E-2</v>
      </c>
      <c r="Q1113">
        <f t="shared" si="295"/>
        <v>-2.0568563539199999E-5</v>
      </c>
      <c r="R1113">
        <f t="shared" si="295"/>
        <v>-2.1602355925360297E-3</v>
      </c>
      <c r="S1113">
        <f t="shared" ref="S1113:AH1128" si="305">S$4*$A1113^S$1*$D1113^S$2*$E1113^S$3</f>
        <v>0.20305827359999998</v>
      </c>
      <c r="T1113">
        <f t="shared" si="305"/>
        <v>6.7254513899999993E-2</v>
      </c>
      <c r="U1113">
        <f t="shared" si="305"/>
        <v>-1.4737557743999999E-2</v>
      </c>
      <c r="V1113">
        <f t="shared" si="305"/>
        <v>7.6667176126189604E-2</v>
      </c>
      <c r="W1113">
        <f t="shared" si="305"/>
        <v>-6.7628596970131807E-2</v>
      </c>
      <c r="X1113">
        <f t="shared" si="305"/>
        <v>-5.395036120214098E-2</v>
      </c>
      <c r="Y1113">
        <f t="shared" si="305"/>
        <v>-0.14084040599999997</v>
      </c>
      <c r="Z1113">
        <f t="shared" si="305"/>
        <v>-7.1860546799999994E-2</v>
      </c>
      <c r="AA1113">
        <f t="shared" si="305"/>
        <v>-9.2513899999999996E-2</v>
      </c>
      <c r="AB1113">
        <f t="shared" si="305"/>
        <v>-4.4243999999999999E-2</v>
      </c>
      <c r="AC1113">
        <f t="shared" si="305"/>
        <v>0.11485472494708182</v>
      </c>
      <c r="AD1113">
        <f t="shared" si="305"/>
        <v>-0.1155713057166019</v>
      </c>
      <c r="AE1113">
        <f t="shared" si="305"/>
        <v>-0.10058514479999998</v>
      </c>
      <c r="AF1113">
        <f t="shared" si="305"/>
        <v>-0.26935185678064877</v>
      </c>
      <c r="AG1113">
        <f t="shared" si="305"/>
        <v>2.86327778688E-4</v>
      </c>
      <c r="AH1113">
        <f t="shared" si="305"/>
        <v>7.2464237999999984E-4</v>
      </c>
      <c r="AI1113">
        <f t="shared" si="304"/>
        <v>7.813471706347802E-5</v>
      </c>
      <c r="AJ1113">
        <f t="shared" si="304"/>
        <v>4.6134161553035784E-2</v>
      </c>
      <c r="AK1113">
        <f t="shared" si="304"/>
        <v>1.4327034285075989E-5</v>
      </c>
      <c r="AL1113">
        <f t="shared" si="304"/>
        <v>3.4371136564791141E-2</v>
      </c>
      <c r="AM1113">
        <f t="shared" si="304"/>
        <v>0.38382347999999999</v>
      </c>
      <c r="AN1113">
        <f t="shared" si="304"/>
        <v>1.6519959641784242E-5</v>
      </c>
      <c r="AO1113">
        <f t="shared" si="304"/>
        <v>-1.2869768143257817E-2</v>
      </c>
      <c r="AP1113">
        <f t="shared" si="304"/>
        <v>-1.210355638601817E-2</v>
      </c>
      <c r="AQ1113">
        <f t="shared" si="303"/>
        <v>-1.4709373005087099E-2</v>
      </c>
      <c r="AR1113">
        <f t="shared" si="303"/>
        <v>1.9249232077918503E-2</v>
      </c>
      <c r="AS1113">
        <f t="shared" si="303"/>
        <v>-7.4428349741290797E-2</v>
      </c>
      <c r="AT1113">
        <f t="shared" si="303"/>
        <v>-9.277930589759998E-3</v>
      </c>
      <c r="AU1113">
        <f t="shared" si="303"/>
        <v>0.14213788848</v>
      </c>
      <c r="AV1113">
        <f t="shared" si="303"/>
        <v>7.2183971184602028E-2</v>
      </c>
      <c r="AW1113">
        <f t="shared" si="303"/>
        <v>-2.0287881043199998E-3</v>
      </c>
    </row>
    <row r="1114" spans="1:49" x14ac:dyDescent="0.25">
      <c r="A1114">
        <v>0.7</v>
      </c>
      <c r="B1114">
        <v>8.5</v>
      </c>
      <c r="C1114">
        <v>23.5</v>
      </c>
      <c r="D1114">
        <v>0.8</v>
      </c>
      <c r="E1114">
        <f t="shared" si="298"/>
        <v>0.62747805363321796</v>
      </c>
      <c r="F1114" t="str">
        <f t="shared" si="299"/>
        <v/>
      </c>
      <c r="G1114">
        <f t="shared" si="296"/>
        <v>2057275.4979688774</v>
      </c>
      <c r="H1114">
        <f t="shared" si="297"/>
        <v>2661997.9824197665</v>
      </c>
      <c r="I1114">
        <f t="shared" si="300"/>
        <v>0.13304392314231181</v>
      </c>
      <c r="J1114">
        <f t="shared" si="301"/>
        <v>2.0253094320345461E-2</v>
      </c>
      <c r="K1114">
        <f t="shared" ref="K1114:Z1129" si="306">K$4*$A1114^K$1*$D1114^K$2*$E1114^K$3</f>
        <v>5.3671799999999999E-2</v>
      </c>
      <c r="L1114">
        <f t="shared" si="306"/>
        <v>-0.18972213087115741</v>
      </c>
      <c r="M1114">
        <f t="shared" si="306"/>
        <v>0.34669</v>
      </c>
      <c r="N1114">
        <f t="shared" si="306"/>
        <v>-2.9365456401339647E-2</v>
      </c>
      <c r="O1114">
        <f t="shared" si="306"/>
        <v>-0.144507908608</v>
      </c>
      <c r="P1114">
        <f t="shared" si="306"/>
        <v>1.6451382258208188E-2</v>
      </c>
      <c r="Q1114">
        <f t="shared" si="306"/>
        <v>-1.1556767662080007E-4</v>
      </c>
      <c r="R1114">
        <f t="shared" si="306"/>
        <v>-2.8803141233813734E-3</v>
      </c>
      <c r="S1114">
        <f t="shared" si="306"/>
        <v>0.36099248640000003</v>
      </c>
      <c r="T1114">
        <f t="shared" si="306"/>
        <v>6.7254513899999993E-2</v>
      </c>
      <c r="U1114">
        <f t="shared" si="306"/>
        <v>-3.4933470208000007E-2</v>
      </c>
      <c r="V1114">
        <f t="shared" si="306"/>
        <v>0.10222290150158615</v>
      </c>
      <c r="W1114">
        <f t="shared" si="306"/>
        <v>-9.0171462626842405E-2</v>
      </c>
      <c r="X1114">
        <f t="shared" si="306"/>
        <v>-5.395036120214098E-2</v>
      </c>
      <c r="Y1114">
        <f t="shared" si="306"/>
        <v>-0.14084040599999997</v>
      </c>
      <c r="Z1114">
        <f t="shared" si="306"/>
        <v>-0.12775208320000001</v>
      </c>
      <c r="AA1114">
        <f t="shared" si="305"/>
        <v>-9.2513899999999996E-2</v>
      </c>
      <c r="AB1114">
        <f t="shared" si="305"/>
        <v>-7.8656000000000018E-2</v>
      </c>
      <c r="AC1114">
        <f t="shared" si="305"/>
        <v>0.15313963326277577</v>
      </c>
      <c r="AD1114">
        <f t="shared" si="305"/>
        <v>-0.1155713057166019</v>
      </c>
      <c r="AE1114">
        <f t="shared" si="305"/>
        <v>-0.17881803520000003</v>
      </c>
      <c r="AF1114">
        <f t="shared" si="305"/>
        <v>-0.35913580904086501</v>
      </c>
      <c r="AG1114">
        <f t="shared" si="305"/>
        <v>2.1450362716160017E-3</v>
      </c>
      <c r="AH1114">
        <f t="shared" si="305"/>
        <v>9.661898399999999E-4</v>
      </c>
      <c r="AI1114">
        <f t="shared" si="304"/>
        <v>3.2925905462140548E-4</v>
      </c>
      <c r="AJ1114">
        <f t="shared" si="304"/>
        <v>4.6134161553035784E-2</v>
      </c>
      <c r="AK1114">
        <f t="shared" si="304"/>
        <v>4.5280503419499446E-5</v>
      </c>
      <c r="AL1114">
        <f t="shared" si="304"/>
        <v>4.582818208638819E-2</v>
      </c>
      <c r="AM1114">
        <f t="shared" si="304"/>
        <v>0.51176463999999999</v>
      </c>
      <c r="AN1114">
        <f t="shared" si="304"/>
        <v>1.2375995371330281E-4</v>
      </c>
      <c r="AO1114">
        <f t="shared" si="304"/>
        <v>-1.2869768143257817E-2</v>
      </c>
      <c r="AP1114">
        <f t="shared" si="304"/>
        <v>-1.210355638601817E-2</v>
      </c>
      <c r="AQ1114">
        <f t="shared" si="303"/>
        <v>-2.6149996453488176E-2</v>
      </c>
      <c r="AR1114">
        <f t="shared" si="303"/>
        <v>2.5665642770558005E-2</v>
      </c>
      <c r="AS1114">
        <f t="shared" si="303"/>
        <v>-0.13231706620673922</v>
      </c>
      <c r="AT1114">
        <f t="shared" si="303"/>
        <v>-2.9322842357760007E-2</v>
      </c>
      <c r="AU1114">
        <f t="shared" si="303"/>
        <v>0.33691943936000007</v>
      </c>
      <c r="AV1114">
        <f t="shared" si="303"/>
        <v>0.12832705988373697</v>
      </c>
      <c r="AW1114">
        <f t="shared" si="303"/>
        <v>-1.1399061831680006E-2</v>
      </c>
    </row>
    <row r="1115" spans="1:49" x14ac:dyDescent="0.25">
      <c r="A1115">
        <v>0.7</v>
      </c>
      <c r="B1115">
        <v>8.5</v>
      </c>
      <c r="C1115">
        <v>23.5</v>
      </c>
      <c r="D1115">
        <v>1</v>
      </c>
      <c r="E1115">
        <f t="shared" si="298"/>
        <v>0.62747805363321796</v>
      </c>
      <c r="F1115" t="str">
        <f t="shared" si="299"/>
        <v/>
      </c>
      <c r="G1115">
        <f t="shared" si="296"/>
        <v>3748461.0806376305</v>
      </c>
      <c r="H1115">
        <f t="shared" si="297"/>
        <v>5144047.1463454692</v>
      </c>
      <c r="I1115">
        <f t="shared" si="300"/>
        <v>0.24241282628732522</v>
      </c>
      <c r="J1115">
        <f t="shared" si="301"/>
        <v>3.9137096546007173E-2</v>
      </c>
      <c r="K1115">
        <f t="shared" si="306"/>
        <v>5.3671799999999999E-2</v>
      </c>
      <c r="L1115">
        <f t="shared" si="306"/>
        <v>-0.18972213087115741</v>
      </c>
      <c r="M1115">
        <f t="shared" si="306"/>
        <v>0.43336249999999998</v>
      </c>
      <c r="N1115">
        <f t="shared" si="306"/>
        <v>-2.9365456401339647E-2</v>
      </c>
      <c r="O1115">
        <f t="shared" si="306"/>
        <v>-0.22579360719999997</v>
      </c>
      <c r="P1115">
        <f t="shared" si="306"/>
        <v>2.0564227822760232E-2</v>
      </c>
      <c r="Q1115">
        <f t="shared" si="306"/>
        <v>-4.408557E-4</v>
      </c>
      <c r="R1115">
        <f t="shared" si="306"/>
        <v>-3.6003926542267166E-3</v>
      </c>
      <c r="S1115">
        <f t="shared" si="306"/>
        <v>0.56405075999999998</v>
      </c>
      <c r="T1115">
        <f t="shared" si="306"/>
        <v>6.7254513899999993E-2</v>
      </c>
      <c r="U1115">
        <f t="shared" si="306"/>
        <v>-6.8229433999999992E-2</v>
      </c>
      <c r="V1115">
        <f t="shared" si="306"/>
        <v>0.12777862687698269</v>
      </c>
      <c r="W1115">
        <f t="shared" si="306"/>
        <v>-0.112714328283553</v>
      </c>
      <c r="X1115">
        <f t="shared" si="306"/>
        <v>-5.395036120214098E-2</v>
      </c>
      <c r="Y1115">
        <f t="shared" si="306"/>
        <v>-0.14084040599999997</v>
      </c>
      <c r="Z1115">
        <f t="shared" si="306"/>
        <v>-0.19961262999999999</v>
      </c>
      <c r="AA1115">
        <f t="shared" si="305"/>
        <v>-9.2513899999999996E-2</v>
      </c>
      <c r="AB1115">
        <f t="shared" si="305"/>
        <v>-0.1229</v>
      </c>
      <c r="AC1115">
        <f t="shared" si="305"/>
        <v>0.19142454157846972</v>
      </c>
      <c r="AD1115">
        <f t="shared" si="305"/>
        <v>-0.1155713057166019</v>
      </c>
      <c r="AE1115">
        <f t="shared" si="305"/>
        <v>-0.27940317999999997</v>
      </c>
      <c r="AF1115">
        <f t="shared" si="305"/>
        <v>-0.44891976130108124</v>
      </c>
      <c r="AG1115">
        <f t="shared" si="305"/>
        <v>1.0228330000000001E-2</v>
      </c>
      <c r="AH1115">
        <f t="shared" si="305"/>
        <v>1.2077372999999998E-3</v>
      </c>
      <c r="AI1115">
        <f t="shared" si="304"/>
        <v>1.004818892277238E-3</v>
      </c>
      <c r="AJ1115">
        <f t="shared" si="304"/>
        <v>4.6134161553035784E-2</v>
      </c>
      <c r="AK1115">
        <f t="shared" si="304"/>
        <v>1.1054810405151227E-4</v>
      </c>
      <c r="AL1115">
        <f t="shared" si="304"/>
        <v>5.7285227607985233E-2</v>
      </c>
      <c r="AM1115">
        <f t="shared" si="304"/>
        <v>0.63970579999999999</v>
      </c>
      <c r="AN1115">
        <f t="shared" si="304"/>
        <v>5.901334462800155E-4</v>
      </c>
      <c r="AO1115">
        <f t="shared" si="304"/>
        <v>-1.2869768143257817E-2</v>
      </c>
      <c r="AP1115">
        <f t="shared" si="304"/>
        <v>-1.210355638601817E-2</v>
      </c>
      <c r="AQ1115">
        <f t="shared" si="303"/>
        <v>-4.0859369458575275E-2</v>
      </c>
      <c r="AR1115">
        <f t="shared" si="303"/>
        <v>3.2082053463197507E-2</v>
      </c>
      <c r="AS1115">
        <f t="shared" si="303"/>
        <v>-0.20674541594802998</v>
      </c>
      <c r="AT1115">
        <f t="shared" si="303"/>
        <v>-7.1588970599999982E-2</v>
      </c>
      <c r="AU1115">
        <f t="shared" si="303"/>
        <v>0.65804578000000002</v>
      </c>
      <c r="AV1115">
        <f t="shared" si="303"/>
        <v>0.20051103106833895</v>
      </c>
      <c r="AW1115">
        <f t="shared" si="303"/>
        <v>-4.3483969999999997E-2</v>
      </c>
    </row>
    <row r="1116" spans="1:49" x14ac:dyDescent="0.25">
      <c r="A1116">
        <v>0.7</v>
      </c>
      <c r="B1116">
        <v>8.5</v>
      </c>
      <c r="C1116">
        <v>23.5</v>
      </c>
      <c r="D1116">
        <v>1.2</v>
      </c>
      <c r="E1116">
        <f t="shared" si="298"/>
        <v>0.62747805363321796</v>
      </c>
      <c r="F1116" t="str">
        <f t="shared" si="299"/>
        <v/>
      </c>
      <c r="G1116">
        <f t="shared" si="296"/>
        <v>5349438.6791995633</v>
      </c>
      <c r="H1116">
        <f t="shared" si="297"/>
        <v>8327752.3660400808</v>
      </c>
      <c r="I1116">
        <f t="shared" si="300"/>
        <v>0.34594798275320898</v>
      </c>
      <c r="J1116">
        <f t="shared" si="301"/>
        <v>6.3359459796650475E-2</v>
      </c>
      <c r="K1116">
        <f t="shared" si="306"/>
        <v>5.3671799999999999E-2</v>
      </c>
      <c r="L1116">
        <f t="shared" si="306"/>
        <v>-0.18972213087115741</v>
      </c>
      <c r="M1116">
        <f t="shared" si="306"/>
        <v>0.52003499999999991</v>
      </c>
      <c r="N1116">
        <f t="shared" si="306"/>
        <v>-2.9365456401339647E-2</v>
      </c>
      <c r="O1116">
        <f t="shared" si="306"/>
        <v>-0.32514279436799992</v>
      </c>
      <c r="P1116">
        <f t="shared" si="306"/>
        <v>2.467707338731228E-2</v>
      </c>
      <c r="Q1116">
        <f t="shared" si="306"/>
        <v>-1.3163880665087999E-3</v>
      </c>
      <c r="R1116">
        <f t="shared" si="306"/>
        <v>-4.3204711850720594E-3</v>
      </c>
      <c r="S1116">
        <f t="shared" si="306"/>
        <v>0.81223309439999991</v>
      </c>
      <c r="T1116">
        <f t="shared" si="306"/>
        <v>6.7254513899999993E-2</v>
      </c>
      <c r="U1116">
        <f t="shared" si="306"/>
        <v>-0.11790046195199999</v>
      </c>
      <c r="V1116">
        <f t="shared" si="306"/>
        <v>0.15333435225237921</v>
      </c>
      <c r="W1116">
        <f t="shared" si="306"/>
        <v>-0.13525719394026361</v>
      </c>
      <c r="X1116">
        <f t="shared" si="306"/>
        <v>-5.395036120214098E-2</v>
      </c>
      <c r="Y1116">
        <f t="shared" si="306"/>
        <v>-0.14084040599999997</v>
      </c>
      <c r="Z1116">
        <f t="shared" si="306"/>
        <v>-0.28744218719999998</v>
      </c>
      <c r="AA1116">
        <f t="shared" si="305"/>
        <v>-9.2513899999999996E-2</v>
      </c>
      <c r="AB1116">
        <f t="shared" si="305"/>
        <v>-0.17697599999999999</v>
      </c>
      <c r="AC1116">
        <f t="shared" si="305"/>
        <v>0.22970944989416364</v>
      </c>
      <c r="AD1116">
        <f t="shared" si="305"/>
        <v>-0.1155713057166019</v>
      </c>
      <c r="AE1116">
        <f t="shared" si="305"/>
        <v>-0.40234057919999994</v>
      </c>
      <c r="AF1116">
        <f t="shared" si="305"/>
        <v>-0.53870371356129754</v>
      </c>
      <c r="AG1116">
        <f t="shared" si="305"/>
        <v>3.6649955672064E-2</v>
      </c>
      <c r="AH1116">
        <f t="shared" si="305"/>
        <v>1.4492847599999997E-3</v>
      </c>
      <c r="AI1116">
        <f t="shared" si="304"/>
        <v>2.5003109460312966E-3</v>
      </c>
      <c r="AJ1116">
        <f t="shared" si="304"/>
        <v>4.6134161553035784E-2</v>
      </c>
      <c r="AK1116">
        <f t="shared" si="304"/>
        <v>2.2923254856121582E-4</v>
      </c>
      <c r="AL1116">
        <f t="shared" si="304"/>
        <v>6.8742273129582282E-2</v>
      </c>
      <c r="AM1116">
        <f t="shared" si="304"/>
        <v>0.76764695999999999</v>
      </c>
      <c r="AN1116">
        <f t="shared" si="304"/>
        <v>2.114554834148383E-3</v>
      </c>
      <c r="AO1116">
        <f t="shared" si="304"/>
        <v>-1.2869768143257817E-2</v>
      </c>
      <c r="AP1116">
        <f t="shared" si="304"/>
        <v>-1.210355638601817E-2</v>
      </c>
      <c r="AQ1116">
        <f t="shared" si="303"/>
        <v>-5.8837492020348395E-2</v>
      </c>
      <c r="AR1116">
        <f t="shared" si="303"/>
        <v>3.8498464155837006E-2</v>
      </c>
      <c r="AS1116">
        <f t="shared" si="303"/>
        <v>-0.29771339896516319</v>
      </c>
      <c r="AT1116">
        <f t="shared" si="303"/>
        <v>-0.14844688943615997</v>
      </c>
      <c r="AU1116">
        <f t="shared" si="303"/>
        <v>1.13710310784</v>
      </c>
      <c r="AV1116">
        <f t="shared" si="303"/>
        <v>0.28873588473840811</v>
      </c>
      <c r="AW1116">
        <f t="shared" si="303"/>
        <v>-0.12984243867647999</v>
      </c>
    </row>
    <row r="1117" spans="1:49" x14ac:dyDescent="0.25">
      <c r="A1117">
        <v>0.7</v>
      </c>
      <c r="B1117">
        <v>8.5</v>
      </c>
      <c r="C1117">
        <v>23.5</v>
      </c>
      <c r="D1117">
        <v>1.4</v>
      </c>
      <c r="E1117">
        <f t="shared" si="298"/>
        <v>0.62747805363321796</v>
      </c>
      <c r="F1117" t="str">
        <f t="shared" si="299"/>
        <v/>
      </c>
      <c r="G1117">
        <f t="shared" si="296"/>
        <v>6800639.879674661</v>
      </c>
      <c r="H1117">
        <f t="shared" si="297"/>
        <v>12056349.246601658</v>
      </c>
      <c r="I1117">
        <f t="shared" si="300"/>
        <v>0.43979710562015545</v>
      </c>
      <c r="J1117">
        <f t="shared" si="301"/>
        <v>9.1727484416983016E-2</v>
      </c>
      <c r="K1117">
        <f t="shared" si="306"/>
        <v>5.3671799999999999E-2</v>
      </c>
      <c r="L1117">
        <f t="shared" si="306"/>
        <v>-0.18972213087115741</v>
      </c>
      <c r="M1117">
        <f t="shared" si="306"/>
        <v>0.60670749999999996</v>
      </c>
      <c r="N1117">
        <f t="shared" si="306"/>
        <v>-2.9365456401339647E-2</v>
      </c>
      <c r="O1117">
        <f t="shared" si="306"/>
        <v>-0.44255547011199986</v>
      </c>
      <c r="P1117">
        <f t="shared" si="306"/>
        <v>2.8789918951864325E-2</v>
      </c>
      <c r="Q1117">
        <f t="shared" si="306"/>
        <v>-3.3194388639551987E-3</v>
      </c>
      <c r="R1117">
        <f t="shared" si="306"/>
        <v>-5.0405497159174027E-3</v>
      </c>
      <c r="S1117">
        <f t="shared" si="306"/>
        <v>1.1055394895999999</v>
      </c>
      <c r="T1117">
        <f t="shared" si="306"/>
        <v>6.7254513899999993E-2</v>
      </c>
      <c r="U1117">
        <f t="shared" si="306"/>
        <v>-0.18722156689599992</v>
      </c>
      <c r="V1117">
        <f t="shared" si="306"/>
        <v>0.17889007762777576</v>
      </c>
      <c r="W1117">
        <f t="shared" si="306"/>
        <v>-0.15780005959697421</v>
      </c>
      <c r="X1117">
        <f t="shared" si="306"/>
        <v>-5.395036120214098E-2</v>
      </c>
      <c r="Y1117">
        <f t="shared" si="306"/>
        <v>-0.14084040599999997</v>
      </c>
      <c r="Z1117">
        <f t="shared" si="306"/>
        <v>-0.39124075479999992</v>
      </c>
      <c r="AA1117">
        <f t="shared" si="305"/>
        <v>-9.2513899999999996E-2</v>
      </c>
      <c r="AB1117">
        <f t="shared" si="305"/>
        <v>-0.24088399999999996</v>
      </c>
      <c r="AC1117">
        <f t="shared" si="305"/>
        <v>0.26799435820985756</v>
      </c>
      <c r="AD1117">
        <f t="shared" si="305"/>
        <v>-0.1155713057166019</v>
      </c>
      <c r="AE1117">
        <f t="shared" si="305"/>
        <v>-0.54763023279999989</v>
      </c>
      <c r="AF1117">
        <f t="shared" si="305"/>
        <v>-0.62848766582151361</v>
      </c>
      <c r="AG1117">
        <f t="shared" si="305"/>
        <v>0.10782041053683195</v>
      </c>
      <c r="AH1117">
        <f t="shared" si="305"/>
        <v>1.6908322199999997E-3</v>
      </c>
      <c r="AI1117">
        <f t="shared" si="304"/>
        <v>5.4041571592011303E-3</v>
      </c>
      <c r="AJ1117">
        <f t="shared" si="304"/>
        <v>4.6134161553035784E-2</v>
      </c>
      <c r="AK1117">
        <f t="shared" si="304"/>
        <v>4.2468159652428943E-4</v>
      </c>
      <c r="AL1117">
        <f t="shared" si="304"/>
        <v>8.0199318651179324E-2</v>
      </c>
      <c r="AM1117">
        <f t="shared" si="304"/>
        <v>0.89558811999999988</v>
      </c>
      <c r="AN1117">
        <f t="shared" si="304"/>
        <v>6.2208034399972162E-3</v>
      </c>
      <c r="AO1117">
        <f t="shared" si="304"/>
        <v>-1.2869768143257817E-2</v>
      </c>
      <c r="AP1117">
        <f t="shared" si="304"/>
        <v>-1.210355638601817E-2</v>
      </c>
      <c r="AQ1117">
        <f t="shared" si="303"/>
        <v>-8.0084364138807526E-2</v>
      </c>
      <c r="AR1117">
        <f t="shared" si="303"/>
        <v>4.4914874848476512E-2</v>
      </c>
      <c r="AS1117">
        <f t="shared" si="303"/>
        <v>-0.40522101525813869</v>
      </c>
      <c r="AT1117">
        <f t="shared" si="303"/>
        <v>-0.27501618945695983</v>
      </c>
      <c r="AU1117">
        <f t="shared" si="303"/>
        <v>1.8056776203199996</v>
      </c>
      <c r="AV1117">
        <f t="shared" si="303"/>
        <v>0.3930016208939443</v>
      </c>
      <c r="AW1117">
        <f t="shared" si="303"/>
        <v>-0.32741411753791982</v>
      </c>
    </row>
    <row r="1118" spans="1:49" x14ac:dyDescent="0.25">
      <c r="A1118">
        <v>0.7</v>
      </c>
      <c r="B1118">
        <v>8.5</v>
      </c>
      <c r="C1118">
        <v>23.5</v>
      </c>
      <c r="D1118">
        <v>1.6</v>
      </c>
      <c r="E1118">
        <f t="shared" si="298"/>
        <v>0.62747805363321796</v>
      </c>
      <c r="F1118" t="str">
        <f t="shared" si="299"/>
        <v/>
      </c>
      <c r="G1118">
        <f t="shared" si="296"/>
        <v>8036789.6134566376</v>
      </c>
      <c r="H1118">
        <f t="shared" si="297"/>
        <v>16001003.216577757</v>
      </c>
      <c r="I1118">
        <f t="shared" si="300"/>
        <v>0.51973885884477211</v>
      </c>
      <c r="J1118">
        <f t="shared" si="301"/>
        <v>0.12173932118119778</v>
      </c>
      <c r="K1118">
        <f t="shared" si="306"/>
        <v>5.3671799999999999E-2</v>
      </c>
      <c r="L1118">
        <f t="shared" si="306"/>
        <v>-0.18972213087115741</v>
      </c>
      <c r="M1118">
        <f t="shared" si="306"/>
        <v>0.69338</v>
      </c>
      <c r="N1118">
        <f t="shared" si="306"/>
        <v>-2.9365456401339647E-2</v>
      </c>
      <c r="O1118">
        <f t="shared" si="306"/>
        <v>-0.57803163443200001</v>
      </c>
      <c r="P1118">
        <f t="shared" si="306"/>
        <v>3.2902764516416376E-2</v>
      </c>
      <c r="Q1118">
        <f t="shared" si="306"/>
        <v>-7.3963313037312042E-3</v>
      </c>
      <c r="R1118">
        <f t="shared" si="306"/>
        <v>-5.7606282467627468E-3</v>
      </c>
      <c r="S1118">
        <f t="shared" si="306"/>
        <v>1.4439699456000001</v>
      </c>
      <c r="T1118">
        <f t="shared" si="306"/>
        <v>6.7254513899999993E-2</v>
      </c>
      <c r="U1118">
        <f t="shared" si="306"/>
        <v>-0.27946776166400006</v>
      </c>
      <c r="V1118">
        <f t="shared" si="306"/>
        <v>0.20444580300317231</v>
      </c>
      <c r="W1118">
        <f t="shared" si="306"/>
        <v>-0.18034292525368481</v>
      </c>
      <c r="X1118">
        <f t="shared" si="306"/>
        <v>-5.395036120214098E-2</v>
      </c>
      <c r="Y1118">
        <f t="shared" si="306"/>
        <v>-0.14084040599999997</v>
      </c>
      <c r="Z1118">
        <f t="shared" si="306"/>
        <v>-0.51100833280000002</v>
      </c>
      <c r="AA1118">
        <f t="shared" si="305"/>
        <v>-9.2513899999999996E-2</v>
      </c>
      <c r="AB1118">
        <f t="shared" si="305"/>
        <v>-0.31462400000000007</v>
      </c>
      <c r="AC1118">
        <f t="shared" si="305"/>
        <v>0.30627926652555154</v>
      </c>
      <c r="AD1118">
        <f t="shared" si="305"/>
        <v>-0.1155713057166019</v>
      </c>
      <c r="AE1118">
        <f t="shared" si="305"/>
        <v>-0.71527214080000012</v>
      </c>
      <c r="AF1118">
        <f t="shared" si="305"/>
        <v>-0.71827161808173001</v>
      </c>
      <c r="AG1118">
        <f t="shared" si="305"/>
        <v>0.27456464276684822</v>
      </c>
      <c r="AH1118">
        <f t="shared" si="305"/>
        <v>1.9323796799999998E-3</v>
      </c>
      <c r="AI1118">
        <f t="shared" si="304"/>
        <v>1.0536289747884975E-2</v>
      </c>
      <c r="AJ1118">
        <f t="shared" si="304"/>
        <v>4.6134161553035784E-2</v>
      </c>
      <c r="AK1118">
        <f t="shared" si="304"/>
        <v>7.2448805471199114E-4</v>
      </c>
      <c r="AL1118">
        <f t="shared" si="304"/>
        <v>9.1656364172776381E-2</v>
      </c>
      <c r="AM1118">
        <f t="shared" si="304"/>
        <v>1.02352928</v>
      </c>
      <c r="AN1118">
        <f t="shared" si="304"/>
        <v>1.5841274075302759E-2</v>
      </c>
      <c r="AO1118">
        <f t="shared" si="304"/>
        <v>-1.2869768143257817E-2</v>
      </c>
      <c r="AP1118">
        <f t="shared" si="304"/>
        <v>-1.210355638601817E-2</v>
      </c>
      <c r="AQ1118">
        <f t="shared" si="303"/>
        <v>-0.1045999858139527</v>
      </c>
      <c r="AR1118">
        <f t="shared" si="303"/>
        <v>5.133128554111601E-2</v>
      </c>
      <c r="AS1118">
        <f t="shared" si="303"/>
        <v>-0.52926826482695688</v>
      </c>
      <c r="AT1118">
        <f t="shared" si="303"/>
        <v>-0.46916547772416012</v>
      </c>
      <c r="AU1118">
        <f t="shared" si="303"/>
        <v>2.6953555148800006</v>
      </c>
      <c r="AV1118">
        <f t="shared" si="303"/>
        <v>0.51330823953494786</v>
      </c>
      <c r="AW1118">
        <f t="shared" si="303"/>
        <v>-0.72953995722752041</v>
      </c>
    </row>
    <row r="1119" spans="1:49" x14ac:dyDescent="0.25">
      <c r="A1119">
        <v>0.7</v>
      </c>
      <c r="B1119">
        <v>8.5</v>
      </c>
      <c r="C1119">
        <v>24</v>
      </c>
      <c r="D1119">
        <v>0.4</v>
      </c>
      <c r="E1119">
        <f t="shared" si="298"/>
        <v>0.64082865051903115</v>
      </c>
      <c r="F1119" t="str">
        <f t="shared" si="299"/>
        <v/>
      </c>
      <c r="G1119">
        <f t="shared" si="296"/>
        <v>-1485433.0817662943</v>
      </c>
      <c r="H1119">
        <f t="shared" si="297"/>
        <v>-467593.37993504753</v>
      </c>
      <c r="I1119">
        <f t="shared" si="300"/>
        <v>-9.6062897243795381E-2</v>
      </c>
      <c r="J1119">
        <f t="shared" si="301"/>
        <v>-3.5575582287951956E-3</v>
      </c>
      <c r="K1119">
        <f t="shared" si="306"/>
        <v>5.3671799999999999E-2</v>
      </c>
      <c r="L1119">
        <f t="shared" si="306"/>
        <v>-0.19375877195352248</v>
      </c>
      <c r="M1119">
        <f t="shared" si="306"/>
        <v>0.173345</v>
      </c>
      <c r="N1119">
        <f t="shared" si="306"/>
        <v>-3.0628343842773454E-2</v>
      </c>
      <c r="O1119">
        <f t="shared" si="306"/>
        <v>-3.6126977152E-2</v>
      </c>
      <c r="P1119">
        <f t="shared" si="306"/>
        <v>8.7619856231266682E-3</v>
      </c>
      <c r="Q1119">
        <f t="shared" si="306"/>
        <v>-1.805744947200001E-6</v>
      </c>
      <c r="R1119">
        <f t="shared" si="306"/>
        <v>-1.5666910990271355E-3</v>
      </c>
      <c r="S1119">
        <f t="shared" si="306"/>
        <v>9.0248121600000009E-2</v>
      </c>
      <c r="T1119">
        <f t="shared" si="306"/>
        <v>6.7254513899999993E-2</v>
      </c>
      <c r="U1119">
        <f t="shared" si="306"/>
        <v>-4.3666837760000009E-3</v>
      </c>
      <c r="V1119">
        <f t="shared" si="306"/>
        <v>5.219892842634187E-2</v>
      </c>
      <c r="W1119">
        <f t="shared" si="306"/>
        <v>-4.6045002192430164E-2</v>
      </c>
      <c r="X1119">
        <f t="shared" si="306"/>
        <v>-5.627054423256353E-2</v>
      </c>
      <c r="Y1119">
        <f t="shared" si="306"/>
        <v>-0.14084040599999997</v>
      </c>
      <c r="Z1119">
        <f t="shared" si="306"/>
        <v>-3.1938020800000001E-2</v>
      </c>
      <c r="AA1119">
        <f t="shared" si="305"/>
        <v>-9.2513899999999996E-2</v>
      </c>
      <c r="AB1119">
        <f t="shared" si="305"/>
        <v>-1.9664000000000004E-2</v>
      </c>
      <c r="AC1119">
        <f t="shared" si="305"/>
        <v>7.8198961666098271E-2</v>
      </c>
      <c r="AD1119">
        <f t="shared" si="305"/>
        <v>-0.12054155200138109</v>
      </c>
      <c r="AE1119">
        <f t="shared" si="305"/>
        <v>-4.4704508800000008E-2</v>
      </c>
      <c r="AF1119">
        <f t="shared" si="305"/>
        <v>-0.18338849823363321</v>
      </c>
      <c r="AG1119">
        <f t="shared" si="305"/>
        <v>1.6758095872000014E-5</v>
      </c>
      <c r="AH1119">
        <f t="shared" si="305"/>
        <v>4.8309491999999995E-4</v>
      </c>
      <c r="AI1119">
        <f t="shared" si="304"/>
        <v>1.0731847864527479E-5</v>
      </c>
      <c r="AJ1119">
        <f t="shared" si="304"/>
        <v>4.7115739458419528E-2</v>
      </c>
      <c r="AK1119">
        <f t="shared" si="304"/>
        <v>3.0786816397440433E-6</v>
      </c>
      <c r="AL1119">
        <f t="shared" si="304"/>
        <v>2.3899531807840293E-2</v>
      </c>
      <c r="AM1119">
        <f t="shared" si="304"/>
        <v>0.25588232</v>
      </c>
      <c r="AN1119">
        <f t="shared" si="304"/>
        <v>9.8744643920188423E-7</v>
      </c>
      <c r="AO1119">
        <f t="shared" si="304"/>
        <v>-1.3143592997369688E-2</v>
      </c>
      <c r="AP1119">
        <f t="shared" si="304"/>
        <v>-1.3166990296382295E-2</v>
      </c>
      <c r="AQ1119">
        <f t="shared" si="303"/>
        <v>-6.8186500485329076E-3</v>
      </c>
      <c r="AR1119">
        <f t="shared" si="303"/>
        <v>1.3669489252292612E-2</v>
      </c>
      <c r="AS1119">
        <f t="shared" si="303"/>
        <v>-3.3783080733635548E-2</v>
      </c>
      <c r="AT1119">
        <f t="shared" si="303"/>
        <v>-1.8326776473600005E-3</v>
      </c>
      <c r="AU1119">
        <f t="shared" si="303"/>
        <v>4.2114929920000009E-2</v>
      </c>
      <c r="AV1119">
        <f t="shared" si="303"/>
        <v>3.2764355714996675E-2</v>
      </c>
      <c r="AW1119">
        <f t="shared" si="303"/>
        <v>-1.781103411200001E-4</v>
      </c>
    </row>
    <row r="1120" spans="1:49" x14ac:dyDescent="0.25">
      <c r="A1120">
        <v>0.7</v>
      </c>
      <c r="B1120">
        <v>8.5</v>
      </c>
      <c r="C1120">
        <v>24</v>
      </c>
      <c r="D1120">
        <v>0.6</v>
      </c>
      <c r="E1120">
        <f t="shared" si="298"/>
        <v>0.64082865051903115</v>
      </c>
      <c r="F1120" t="str">
        <f t="shared" si="299"/>
        <v/>
      </c>
      <c r="G1120">
        <f t="shared" si="296"/>
        <v>226124.78839890772</v>
      </c>
      <c r="H1120">
        <f t="shared" si="297"/>
        <v>783825.67608926748</v>
      </c>
      <c r="I1120">
        <f t="shared" si="300"/>
        <v>1.4623480908618161E-2</v>
      </c>
      <c r="J1120">
        <f t="shared" si="301"/>
        <v>5.9635264389322137E-3</v>
      </c>
      <c r="K1120">
        <f t="shared" si="306"/>
        <v>5.3671799999999999E-2</v>
      </c>
      <c r="L1120">
        <f t="shared" si="306"/>
        <v>-0.19375877195352248</v>
      </c>
      <c r="M1120">
        <f t="shared" si="306"/>
        <v>0.26001749999999996</v>
      </c>
      <c r="N1120">
        <f t="shared" si="306"/>
        <v>-3.0628343842773454E-2</v>
      </c>
      <c r="O1120">
        <f t="shared" si="306"/>
        <v>-8.128569859199998E-2</v>
      </c>
      <c r="P1120">
        <f t="shared" si="306"/>
        <v>1.3142978434690002E-2</v>
      </c>
      <c r="Q1120">
        <f t="shared" si="306"/>
        <v>-2.0568563539199999E-5</v>
      </c>
      <c r="R1120">
        <f t="shared" si="306"/>
        <v>-2.3500366485407027E-3</v>
      </c>
      <c r="S1120">
        <f t="shared" si="306"/>
        <v>0.20305827359999998</v>
      </c>
      <c r="T1120">
        <f t="shared" si="306"/>
        <v>6.7254513899999993E-2</v>
      </c>
      <c r="U1120">
        <f t="shared" si="306"/>
        <v>-1.4737557743999999E-2</v>
      </c>
      <c r="V1120">
        <f t="shared" si="306"/>
        <v>7.8298392639512798E-2</v>
      </c>
      <c r="W1120">
        <f t="shared" si="306"/>
        <v>-6.9067503288645249E-2</v>
      </c>
      <c r="X1120">
        <f t="shared" si="306"/>
        <v>-5.627054423256353E-2</v>
      </c>
      <c r="Y1120">
        <f t="shared" si="306"/>
        <v>-0.14084040599999997</v>
      </c>
      <c r="Z1120">
        <f t="shared" si="306"/>
        <v>-7.1860546799999994E-2</v>
      </c>
      <c r="AA1120">
        <f t="shared" si="305"/>
        <v>-9.2513899999999996E-2</v>
      </c>
      <c r="AB1120">
        <f t="shared" si="305"/>
        <v>-4.4243999999999999E-2</v>
      </c>
      <c r="AC1120">
        <f t="shared" si="305"/>
        <v>0.11729844249914741</v>
      </c>
      <c r="AD1120">
        <f t="shared" si="305"/>
        <v>-0.12054155200138109</v>
      </c>
      <c r="AE1120">
        <f t="shared" si="305"/>
        <v>-0.10058514479999998</v>
      </c>
      <c r="AF1120">
        <f t="shared" si="305"/>
        <v>-0.2750827473504498</v>
      </c>
      <c r="AG1120">
        <f t="shared" si="305"/>
        <v>2.86327778688E-4</v>
      </c>
      <c r="AH1120">
        <f t="shared" si="305"/>
        <v>7.2464237999999984E-4</v>
      </c>
      <c r="AI1120">
        <f t="shared" si="304"/>
        <v>8.1494969721255487E-5</v>
      </c>
      <c r="AJ1120">
        <f t="shared" si="304"/>
        <v>4.7115739458419528E-2</v>
      </c>
      <c r="AK1120">
        <f t="shared" si="304"/>
        <v>1.558582580120421E-5</v>
      </c>
      <c r="AL1120">
        <f t="shared" si="304"/>
        <v>3.5849297711760438E-2</v>
      </c>
      <c r="AM1120">
        <f t="shared" si="304"/>
        <v>0.38382347999999999</v>
      </c>
      <c r="AN1120">
        <f t="shared" si="304"/>
        <v>1.6871448144800927E-5</v>
      </c>
      <c r="AO1120">
        <f t="shared" si="304"/>
        <v>-1.3143592997369688E-2</v>
      </c>
      <c r="AP1120">
        <f t="shared" si="304"/>
        <v>-1.3166990296382295E-2</v>
      </c>
      <c r="AQ1120">
        <f t="shared" si="303"/>
        <v>-1.5341962609199041E-2</v>
      </c>
      <c r="AR1120">
        <f t="shared" si="303"/>
        <v>2.0504233878438916E-2</v>
      </c>
      <c r="AS1120">
        <f t="shared" si="303"/>
        <v>-7.6011931650679959E-2</v>
      </c>
      <c r="AT1120">
        <f t="shared" si="303"/>
        <v>-9.277930589759998E-3</v>
      </c>
      <c r="AU1120">
        <f t="shared" si="303"/>
        <v>0.14213788848</v>
      </c>
      <c r="AV1120">
        <f t="shared" si="303"/>
        <v>7.3719800358742496E-2</v>
      </c>
      <c r="AW1120">
        <f t="shared" si="303"/>
        <v>-2.0287881043199998E-3</v>
      </c>
    </row>
    <row r="1121" spans="1:49" x14ac:dyDescent="0.25">
      <c r="A1121">
        <v>0.7</v>
      </c>
      <c r="B1121">
        <v>8.5</v>
      </c>
      <c r="C1121">
        <v>24</v>
      </c>
      <c r="D1121">
        <v>0.8</v>
      </c>
      <c r="E1121">
        <f t="shared" si="298"/>
        <v>0.64082865051903115</v>
      </c>
      <c r="F1121">
        <f t="shared" si="299"/>
        <v>0.80055621625470985</v>
      </c>
      <c r="G1121">
        <f t="shared" si="296"/>
        <v>1956088.2218679814</v>
      </c>
      <c r="H1121">
        <f t="shared" si="297"/>
        <v>2566662.6343270475</v>
      </c>
      <c r="I1121">
        <f t="shared" si="300"/>
        <v>0.12650014609454222</v>
      </c>
      <c r="J1121">
        <f t="shared" si="301"/>
        <v>1.9527761014408968E-2</v>
      </c>
      <c r="K1121">
        <f t="shared" si="306"/>
        <v>5.3671799999999999E-2</v>
      </c>
      <c r="L1121">
        <f t="shared" si="306"/>
        <v>-0.19375877195352248</v>
      </c>
      <c r="M1121">
        <f t="shared" si="306"/>
        <v>0.34669</v>
      </c>
      <c r="N1121">
        <f t="shared" si="306"/>
        <v>-3.0628343842773454E-2</v>
      </c>
      <c r="O1121">
        <f t="shared" si="306"/>
        <v>-0.144507908608</v>
      </c>
      <c r="P1121">
        <f t="shared" si="306"/>
        <v>1.7523971246253336E-2</v>
      </c>
      <c r="Q1121">
        <f t="shared" si="306"/>
        <v>-1.1556767662080007E-4</v>
      </c>
      <c r="R1121">
        <f t="shared" si="306"/>
        <v>-3.133382198054271E-3</v>
      </c>
      <c r="S1121">
        <f t="shared" si="306"/>
        <v>0.36099248640000003</v>
      </c>
      <c r="T1121">
        <f t="shared" si="306"/>
        <v>6.7254513899999993E-2</v>
      </c>
      <c r="U1121">
        <f t="shared" si="306"/>
        <v>-3.4933470208000007E-2</v>
      </c>
      <c r="V1121">
        <f t="shared" si="306"/>
        <v>0.10439785685268374</v>
      </c>
      <c r="W1121">
        <f t="shared" si="306"/>
        <v>-9.2090004384860327E-2</v>
      </c>
      <c r="X1121">
        <f t="shared" si="306"/>
        <v>-5.627054423256353E-2</v>
      </c>
      <c r="Y1121">
        <f t="shared" si="306"/>
        <v>-0.14084040599999997</v>
      </c>
      <c r="Z1121">
        <f t="shared" si="306"/>
        <v>-0.12775208320000001</v>
      </c>
      <c r="AA1121">
        <f t="shared" si="305"/>
        <v>-9.2513899999999996E-2</v>
      </c>
      <c r="AB1121">
        <f t="shared" si="305"/>
        <v>-7.8656000000000018E-2</v>
      </c>
      <c r="AC1121">
        <f t="shared" si="305"/>
        <v>0.15639792333219654</v>
      </c>
      <c r="AD1121">
        <f t="shared" si="305"/>
        <v>-0.12054155200138109</v>
      </c>
      <c r="AE1121">
        <f t="shared" si="305"/>
        <v>-0.17881803520000003</v>
      </c>
      <c r="AF1121">
        <f t="shared" si="305"/>
        <v>-0.36677699646726641</v>
      </c>
      <c r="AG1121">
        <f t="shared" si="305"/>
        <v>2.1450362716160017E-3</v>
      </c>
      <c r="AH1121">
        <f t="shared" si="305"/>
        <v>9.661898399999999E-4</v>
      </c>
      <c r="AI1121">
        <f t="shared" si="304"/>
        <v>3.4341913166487933E-4</v>
      </c>
      <c r="AJ1121">
        <f t="shared" si="304"/>
        <v>4.7115739458419528E-2</v>
      </c>
      <c r="AK1121">
        <f t="shared" si="304"/>
        <v>4.9258906235904693E-5</v>
      </c>
      <c r="AL1121">
        <f t="shared" si="304"/>
        <v>4.7799063615680586E-2</v>
      </c>
      <c r="AM1121">
        <f t="shared" si="304"/>
        <v>0.51176463999999999</v>
      </c>
      <c r="AN1121">
        <f t="shared" si="304"/>
        <v>1.2639314421784118E-4</v>
      </c>
      <c r="AO1121">
        <f t="shared" si="304"/>
        <v>-1.3143592997369688E-2</v>
      </c>
      <c r="AP1121">
        <f t="shared" si="304"/>
        <v>-1.3166990296382295E-2</v>
      </c>
      <c r="AQ1121">
        <f t="shared" si="303"/>
        <v>-2.727460019413163E-2</v>
      </c>
      <c r="AR1121">
        <f t="shared" si="303"/>
        <v>2.7338978504585224E-2</v>
      </c>
      <c r="AS1121">
        <f t="shared" si="303"/>
        <v>-0.13513232293454219</v>
      </c>
      <c r="AT1121">
        <f t="shared" si="303"/>
        <v>-2.9322842357760007E-2</v>
      </c>
      <c r="AU1121">
        <f t="shared" si="303"/>
        <v>0.33691943936000007</v>
      </c>
      <c r="AV1121">
        <f t="shared" si="303"/>
        <v>0.1310574228599867</v>
      </c>
      <c r="AW1121">
        <f t="shared" si="303"/>
        <v>-1.1399061831680006E-2</v>
      </c>
    </row>
    <row r="1122" spans="1:49" x14ac:dyDescent="0.25">
      <c r="A1122">
        <v>0.7</v>
      </c>
      <c r="B1122">
        <v>8.5</v>
      </c>
      <c r="C1122">
        <v>24</v>
      </c>
      <c r="D1122">
        <v>1</v>
      </c>
      <c r="E1122">
        <f t="shared" si="298"/>
        <v>0.64082865051903115</v>
      </c>
      <c r="F1122" t="str">
        <f t="shared" si="299"/>
        <v/>
      </c>
      <c r="G1122">
        <f t="shared" si="296"/>
        <v>3651433.1333607491</v>
      </c>
      <c r="H1122">
        <f t="shared" si="297"/>
        <v>5037930.0274336105</v>
      </c>
      <c r="I1122">
        <f t="shared" si="300"/>
        <v>0.23613803286616866</v>
      </c>
      <c r="J1122">
        <f t="shared" si="301"/>
        <v>3.8329733042158247E-2</v>
      </c>
      <c r="K1122">
        <f t="shared" si="306"/>
        <v>5.3671799999999999E-2</v>
      </c>
      <c r="L1122">
        <f t="shared" si="306"/>
        <v>-0.19375877195352248</v>
      </c>
      <c r="M1122">
        <f t="shared" si="306"/>
        <v>0.43336249999999998</v>
      </c>
      <c r="N1122">
        <f t="shared" si="306"/>
        <v>-3.0628343842773454E-2</v>
      </c>
      <c r="O1122">
        <f t="shared" si="306"/>
        <v>-0.22579360719999997</v>
      </c>
      <c r="P1122">
        <f t="shared" si="306"/>
        <v>2.1904964057816671E-2</v>
      </c>
      <c r="Q1122">
        <f t="shared" si="306"/>
        <v>-4.408557E-4</v>
      </c>
      <c r="R1122">
        <f t="shared" si="306"/>
        <v>-3.9167277475678384E-3</v>
      </c>
      <c r="S1122">
        <f t="shared" si="306"/>
        <v>0.56405075999999998</v>
      </c>
      <c r="T1122">
        <f t="shared" si="306"/>
        <v>6.7254513899999993E-2</v>
      </c>
      <c r="U1122">
        <f t="shared" si="306"/>
        <v>-6.8229433999999992E-2</v>
      </c>
      <c r="V1122">
        <f t="shared" si="306"/>
        <v>0.13049732106585468</v>
      </c>
      <c r="W1122">
        <f t="shared" si="306"/>
        <v>-0.11511250548107542</v>
      </c>
      <c r="X1122">
        <f t="shared" si="306"/>
        <v>-5.627054423256353E-2</v>
      </c>
      <c r="Y1122">
        <f t="shared" si="306"/>
        <v>-0.14084040599999997</v>
      </c>
      <c r="Z1122">
        <f t="shared" si="306"/>
        <v>-0.19961262999999999</v>
      </c>
      <c r="AA1122">
        <f t="shared" si="305"/>
        <v>-9.2513899999999996E-2</v>
      </c>
      <c r="AB1122">
        <f t="shared" si="305"/>
        <v>-0.1229</v>
      </c>
      <c r="AC1122">
        <f t="shared" si="305"/>
        <v>0.19549740416524566</v>
      </c>
      <c r="AD1122">
        <f t="shared" si="305"/>
        <v>-0.12054155200138109</v>
      </c>
      <c r="AE1122">
        <f t="shared" si="305"/>
        <v>-0.27940317999999997</v>
      </c>
      <c r="AF1122">
        <f t="shared" si="305"/>
        <v>-0.45847124558408303</v>
      </c>
      <c r="AG1122">
        <f t="shared" si="305"/>
        <v>1.0228330000000001E-2</v>
      </c>
      <c r="AH1122">
        <f t="shared" si="305"/>
        <v>1.2077372999999998E-3</v>
      </c>
      <c r="AI1122">
        <f t="shared" si="304"/>
        <v>1.048032018020261E-3</v>
      </c>
      <c r="AJ1122">
        <f t="shared" si="304"/>
        <v>4.7115739458419528E-2</v>
      </c>
      <c r="AK1122">
        <f t="shared" si="304"/>
        <v>1.2026100155250164E-4</v>
      </c>
      <c r="AL1122">
        <f t="shared" si="304"/>
        <v>5.9748829519600727E-2</v>
      </c>
      <c r="AM1122">
        <f t="shared" si="304"/>
        <v>0.63970579999999999</v>
      </c>
      <c r="AN1122">
        <f t="shared" si="304"/>
        <v>6.0268947705193084E-4</v>
      </c>
      <c r="AO1122">
        <f t="shared" si="304"/>
        <v>-1.3143592997369688E-2</v>
      </c>
      <c r="AP1122">
        <f t="shared" si="304"/>
        <v>-1.3166990296382295E-2</v>
      </c>
      <c r="AQ1122">
        <f t="shared" si="303"/>
        <v>-4.261656280333067E-2</v>
      </c>
      <c r="AR1122">
        <f t="shared" si="303"/>
        <v>3.4173723130731526E-2</v>
      </c>
      <c r="AS1122">
        <f t="shared" si="303"/>
        <v>-0.21114425458522212</v>
      </c>
      <c r="AT1122">
        <f t="shared" si="303"/>
        <v>-7.1588970599999982E-2</v>
      </c>
      <c r="AU1122">
        <f t="shared" si="303"/>
        <v>0.65804578000000002</v>
      </c>
      <c r="AV1122">
        <f t="shared" si="303"/>
        <v>0.20477722321872915</v>
      </c>
      <c r="AW1122">
        <f t="shared" si="303"/>
        <v>-4.3483969999999997E-2</v>
      </c>
    </row>
    <row r="1123" spans="1:49" x14ac:dyDescent="0.25">
      <c r="A1123">
        <v>0.7</v>
      </c>
      <c r="B1123">
        <v>8.5</v>
      </c>
      <c r="C1123">
        <v>24</v>
      </c>
      <c r="D1123">
        <v>1.2</v>
      </c>
      <c r="E1123">
        <f t="shared" si="298"/>
        <v>0.64082865051903115</v>
      </c>
      <c r="F1123" t="str">
        <f t="shared" si="299"/>
        <v/>
      </c>
      <c r="G1123">
        <f t="shared" si="296"/>
        <v>5256570.060746694</v>
      </c>
      <c r="H1123">
        <f t="shared" si="297"/>
        <v>8209687.3661846593</v>
      </c>
      <c r="I1123">
        <f t="shared" si="300"/>
        <v>0.3399421729586653</v>
      </c>
      <c r="J1123">
        <f t="shared" si="301"/>
        <v>6.246119406023927E-2</v>
      </c>
      <c r="K1123">
        <f t="shared" si="306"/>
        <v>5.3671799999999999E-2</v>
      </c>
      <c r="L1123">
        <f t="shared" si="306"/>
        <v>-0.19375877195352248</v>
      </c>
      <c r="M1123">
        <f t="shared" si="306"/>
        <v>0.52003499999999991</v>
      </c>
      <c r="N1123">
        <f t="shared" si="306"/>
        <v>-3.0628343842773454E-2</v>
      </c>
      <c r="O1123">
        <f t="shared" si="306"/>
        <v>-0.32514279436799992</v>
      </c>
      <c r="P1123">
        <f t="shared" si="306"/>
        <v>2.6285956869380005E-2</v>
      </c>
      <c r="Q1123">
        <f t="shared" si="306"/>
        <v>-1.3163880665087999E-3</v>
      </c>
      <c r="R1123">
        <f t="shared" si="306"/>
        <v>-4.7000732970814054E-3</v>
      </c>
      <c r="S1123">
        <f t="shared" si="306"/>
        <v>0.81223309439999991</v>
      </c>
      <c r="T1123">
        <f t="shared" si="306"/>
        <v>6.7254513899999993E-2</v>
      </c>
      <c r="U1123">
        <f t="shared" si="306"/>
        <v>-0.11790046195199999</v>
      </c>
      <c r="V1123">
        <f t="shared" si="306"/>
        <v>0.1565967852790256</v>
      </c>
      <c r="W1123">
        <f t="shared" si="306"/>
        <v>-0.1381350065772905</v>
      </c>
      <c r="X1123">
        <f t="shared" si="306"/>
        <v>-5.627054423256353E-2</v>
      </c>
      <c r="Y1123">
        <f t="shared" si="306"/>
        <v>-0.14084040599999997</v>
      </c>
      <c r="Z1123">
        <f t="shared" si="306"/>
        <v>-0.28744218719999998</v>
      </c>
      <c r="AA1123">
        <f t="shared" si="305"/>
        <v>-9.2513899999999996E-2</v>
      </c>
      <c r="AB1123">
        <f t="shared" si="305"/>
        <v>-0.17697599999999999</v>
      </c>
      <c r="AC1123">
        <f t="shared" si="305"/>
        <v>0.23459688499829481</v>
      </c>
      <c r="AD1123">
        <f t="shared" si="305"/>
        <v>-0.12054155200138109</v>
      </c>
      <c r="AE1123">
        <f t="shared" si="305"/>
        <v>-0.40234057919999994</v>
      </c>
      <c r="AF1123">
        <f t="shared" si="305"/>
        <v>-0.55016549470089959</v>
      </c>
      <c r="AG1123">
        <f t="shared" si="305"/>
        <v>3.6649955672064E-2</v>
      </c>
      <c r="AH1123">
        <f t="shared" si="305"/>
        <v>1.4492847599999997E-3</v>
      </c>
      <c r="AI1123">
        <f t="shared" si="304"/>
        <v>2.6078390310801756E-3</v>
      </c>
      <c r="AJ1123">
        <f t="shared" si="304"/>
        <v>4.7115739458419528E-2</v>
      </c>
      <c r="AK1123">
        <f t="shared" si="304"/>
        <v>2.4937321281926736E-4</v>
      </c>
      <c r="AL1123">
        <f t="shared" si="304"/>
        <v>7.1698595423520875E-2</v>
      </c>
      <c r="AM1123">
        <f t="shared" si="304"/>
        <v>0.76764695999999999</v>
      </c>
      <c r="AN1123">
        <f t="shared" si="304"/>
        <v>2.1595453625345186E-3</v>
      </c>
      <c r="AO1123">
        <f t="shared" si="304"/>
        <v>-1.3143592997369688E-2</v>
      </c>
      <c r="AP1123">
        <f t="shared" si="304"/>
        <v>-1.3166990296382295E-2</v>
      </c>
      <c r="AQ1123">
        <f t="shared" si="303"/>
        <v>-6.1367850436796163E-2</v>
      </c>
      <c r="AR1123">
        <f t="shared" si="303"/>
        <v>4.1008467756877831E-2</v>
      </c>
      <c r="AS1123">
        <f t="shared" si="303"/>
        <v>-0.30404772660271984</v>
      </c>
      <c r="AT1123">
        <f t="shared" si="303"/>
        <v>-0.14844688943615997</v>
      </c>
      <c r="AU1123">
        <f t="shared" si="303"/>
        <v>1.13710310784</v>
      </c>
      <c r="AV1123">
        <f t="shared" si="303"/>
        <v>0.29487920143496998</v>
      </c>
      <c r="AW1123">
        <f t="shared" si="303"/>
        <v>-0.12984243867647999</v>
      </c>
    </row>
    <row r="1124" spans="1:49" x14ac:dyDescent="0.25">
      <c r="A1124">
        <v>0.7</v>
      </c>
      <c r="B1124">
        <v>8.5</v>
      </c>
      <c r="C1124">
        <v>24</v>
      </c>
      <c r="D1124">
        <v>1.4</v>
      </c>
      <c r="E1124">
        <f t="shared" si="298"/>
        <v>0.64082865051903115</v>
      </c>
      <c r="F1124" t="str">
        <f t="shared" si="299"/>
        <v/>
      </c>
      <c r="G1124">
        <f t="shared" si="296"/>
        <v>6711930.5900458097</v>
      </c>
      <c r="H1124">
        <f t="shared" si="297"/>
        <v>11925955.954886546</v>
      </c>
      <c r="I1124">
        <f t="shared" si="300"/>
        <v>0.43406027945222497</v>
      </c>
      <c r="J1124">
        <f t="shared" si="301"/>
        <v>9.0735422194063539E-2</v>
      </c>
      <c r="K1124">
        <f t="shared" si="306"/>
        <v>5.3671799999999999E-2</v>
      </c>
      <c r="L1124">
        <f t="shared" si="306"/>
        <v>-0.19375877195352248</v>
      </c>
      <c r="M1124">
        <f t="shared" si="306"/>
        <v>0.60670749999999996</v>
      </c>
      <c r="N1124">
        <f t="shared" si="306"/>
        <v>-3.0628343842773454E-2</v>
      </c>
      <c r="O1124">
        <f t="shared" si="306"/>
        <v>-0.44255547011199986</v>
      </c>
      <c r="P1124">
        <f t="shared" si="306"/>
        <v>3.0666949680943335E-2</v>
      </c>
      <c r="Q1124">
        <f t="shared" si="306"/>
        <v>-3.3194388639551987E-3</v>
      </c>
      <c r="R1124">
        <f t="shared" si="306"/>
        <v>-5.4834188465949724E-3</v>
      </c>
      <c r="S1124">
        <f t="shared" si="306"/>
        <v>1.1055394895999999</v>
      </c>
      <c r="T1124">
        <f t="shared" si="306"/>
        <v>6.7254513899999993E-2</v>
      </c>
      <c r="U1124">
        <f t="shared" si="306"/>
        <v>-0.18722156689599992</v>
      </c>
      <c r="V1124">
        <f t="shared" si="306"/>
        <v>0.18269624949219654</v>
      </c>
      <c r="W1124">
        <f t="shared" si="306"/>
        <v>-0.16115750767350559</v>
      </c>
      <c r="X1124">
        <f t="shared" si="306"/>
        <v>-5.627054423256353E-2</v>
      </c>
      <c r="Y1124">
        <f t="shared" si="306"/>
        <v>-0.14084040599999997</v>
      </c>
      <c r="Z1124">
        <f t="shared" si="306"/>
        <v>-0.39124075479999992</v>
      </c>
      <c r="AA1124">
        <f t="shared" si="305"/>
        <v>-9.2513899999999996E-2</v>
      </c>
      <c r="AB1124">
        <f t="shared" si="305"/>
        <v>-0.24088399999999996</v>
      </c>
      <c r="AC1124">
        <f t="shared" si="305"/>
        <v>0.27369636583134394</v>
      </c>
      <c r="AD1124">
        <f t="shared" si="305"/>
        <v>-0.12054155200138109</v>
      </c>
      <c r="AE1124">
        <f t="shared" si="305"/>
        <v>-0.54763023279999989</v>
      </c>
      <c r="AF1124">
        <f t="shared" si="305"/>
        <v>-0.64185974381771616</v>
      </c>
      <c r="AG1124">
        <f t="shared" si="305"/>
        <v>0.10782041053683195</v>
      </c>
      <c r="AH1124">
        <f t="shared" si="305"/>
        <v>1.6908322199999997E-3</v>
      </c>
      <c r="AI1124">
        <f t="shared" si="304"/>
        <v>5.6365677205972861E-3</v>
      </c>
      <c r="AJ1124">
        <f t="shared" si="304"/>
        <v>4.7115739458419528E-2</v>
      </c>
      <c r="AK1124">
        <f t="shared" si="304"/>
        <v>4.619946635640902E-4</v>
      </c>
      <c r="AL1124">
        <f t="shared" si="304"/>
        <v>8.3648361327441009E-2</v>
      </c>
      <c r="AM1124">
        <f t="shared" si="304"/>
        <v>0.89558811999999988</v>
      </c>
      <c r="AN1124">
        <f t="shared" si="304"/>
        <v>6.3531609599971573E-3</v>
      </c>
      <c r="AO1124">
        <f t="shared" si="304"/>
        <v>-1.3143592997369688E-2</v>
      </c>
      <c r="AP1124">
        <f t="shared" si="304"/>
        <v>-1.3166990296382295E-2</v>
      </c>
      <c r="AQ1124">
        <f t="shared" si="303"/>
        <v>-8.3528463094528091E-2</v>
      </c>
      <c r="AR1124">
        <f t="shared" si="303"/>
        <v>4.7843212383024136E-2</v>
      </c>
      <c r="AS1124">
        <f t="shared" si="303"/>
        <v>-0.41384273898703527</v>
      </c>
      <c r="AT1124">
        <f t="shared" si="303"/>
        <v>-0.27501618945695983</v>
      </c>
      <c r="AU1124">
        <f t="shared" si="303"/>
        <v>1.8056776203199996</v>
      </c>
      <c r="AV1124">
        <f t="shared" si="303"/>
        <v>0.40136335750870905</v>
      </c>
      <c r="AW1124">
        <f t="shared" si="303"/>
        <v>-0.32741411753791982</v>
      </c>
    </row>
    <row r="1125" spans="1:49" x14ac:dyDescent="0.25">
      <c r="A1125">
        <v>0.7</v>
      </c>
      <c r="B1125">
        <v>8.5</v>
      </c>
      <c r="C1125">
        <v>24</v>
      </c>
      <c r="D1125">
        <v>1.6</v>
      </c>
      <c r="E1125">
        <f t="shared" si="298"/>
        <v>0.64082865051903115</v>
      </c>
      <c r="F1125" t="str">
        <f t="shared" si="299"/>
        <v/>
      </c>
      <c r="G1125">
        <f t="shared" si="296"/>
        <v>7952239.6526517961</v>
      </c>
      <c r="H1125">
        <f t="shared" si="297"/>
        <v>15859216.60847527</v>
      </c>
      <c r="I1125">
        <f t="shared" si="300"/>
        <v>0.5142710163034544</v>
      </c>
      <c r="J1125">
        <f t="shared" si="301"/>
        <v>0.12066057598070322</v>
      </c>
      <c r="K1125">
        <f t="shared" si="306"/>
        <v>5.3671799999999999E-2</v>
      </c>
      <c r="L1125">
        <f t="shared" si="306"/>
        <v>-0.19375877195352248</v>
      </c>
      <c r="M1125">
        <f t="shared" si="306"/>
        <v>0.69338</v>
      </c>
      <c r="N1125">
        <f t="shared" si="306"/>
        <v>-3.0628343842773454E-2</v>
      </c>
      <c r="O1125">
        <f t="shared" si="306"/>
        <v>-0.57803163443200001</v>
      </c>
      <c r="P1125">
        <f t="shared" si="306"/>
        <v>3.5047942492506673E-2</v>
      </c>
      <c r="Q1125">
        <f t="shared" si="306"/>
        <v>-7.3963313037312042E-3</v>
      </c>
      <c r="R1125">
        <f t="shared" si="306"/>
        <v>-6.266764396108542E-3</v>
      </c>
      <c r="S1125">
        <f t="shared" si="306"/>
        <v>1.4439699456000001</v>
      </c>
      <c r="T1125">
        <f t="shared" si="306"/>
        <v>6.7254513899999993E-2</v>
      </c>
      <c r="U1125">
        <f t="shared" si="306"/>
        <v>-0.27946776166400006</v>
      </c>
      <c r="V1125">
        <f t="shared" si="306"/>
        <v>0.20879571370536748</v>
      </c>
      <c r="W1125">
        <f t="shared" si="306"/>
        <v>-0.18418000876972065</v>
      </c>
      <c r="X1125">
        <f t="shared" si="306"/>
        <v>-5.627054423256353E-2</v>
      </c>
      <c r="Y1125">
        <f t="shared" si="306"/>
        <v>-0.14084040599999997</v>
      </c>
      <c r="Z1125">
        <f t="shared" si="306"/>
        <v>-0.51100833280000002</v>
      </c>
      <c r="AA1125">
        <f t="shared" si="305"/>
        <v>-9.2513899999999996E-2</v>
      </c>
      <c r="AB1125">
        <f t="shared" si="305"/>
        <v>-0.31462400000000007</v>
      </c>
      <c r="AC1125">
        <f t="shared" si="305"/>
        <v>0.31279584666439308</v>
      </c>
      <c r="AD1125">
        <f t="shared" si="305"/>
        <v>-0.12054155200138109</v>
      </c>
      <c r="AE1125">
        <f t="shared" si="305"/>
        <v>-0.71527214080000012</v>
      </c>
      <c r="AF1125">
        <f t="shared" si="305"/>
        <v>-0.73355399293453283</v>
      </c>
      <c r="AG1125">
        <f t="shared" si="305"/>
        <v>0.27456464276684822</v>
      </c>
      <c r="AH1125">
        <f t="shared" si="305"/>
        <v>1.9323796799999998E-3</v>
      </c>
      <c r="AI1125">
        <f t="shared" si="304"/>
        <v>1.0989412213276139E-2</v>
      </c>
      <c r="AJ1125">
        <f t="shared" si="304"/>
        <v>4.7115739458419528E-2</v>
      </c>
      <c r="AK1125">
        <f t="shared" si="304"/>
        <v>7.8814249977447509E-4</v>
      </c>
      <c r="AL1125">
        <f t="shared" si="304"/>
        <v>9.5598127231361171E-2</v>
      </c>
      <c r="AM1125">
        <f t="shared" si="304"/>
        <v>1.02352928</v>
      </c>
      <c r="AN1125">
        <f t="shared" si="304"/>
        <v>1.6178322459883671E-2</v>
      </c>
      <c r="AO1125">
        <f t="shared" si="304"/>
        <v>-1.3143592997369688E-2</v>
      </c>
      <c r="AP1125">
        <f t="shared" si="304"/>
        <v>-1.3166990296382295E-2</v>
      </c>
      <c r="AQ1125">
        <f t="shared" si="303"/>
        <v>-0.10909840077652652</v>
      </c>
      <c r="AR1125">
        <f t="shared" si="303"/>
        <v>5.4677957009170448E-2</v>
      </c>
      <c r="AS1125">
        <f t="shared" si="303"/>
        <v>-0.54052929173816877</v>
      </c>
      <c r="AT1125">
        <f t="shared" si="303"/>
        <v>-0.46916547772416012</v>
      </c>
      <c r="AU1125">
        <f t="shared" si="303"/>
        <v>2.6953555148800006</v>
      </c>
      <c r="AV1125">
        <f t="shared" si="303"/>
        <v>0.5242296914399468</v>
      </c>
      <c r="AW1125">
        <f t="shared" si="303"/>
        <v>-0.72953995722752041</v>
      </c>
    </row>
    <row r="1126" spans="1:49" x14ac:dyDescent="0.25">
      <c r="A1126">
        <v>0.7</v>
      </c>
      <c r="B1126">
        <v>8.5</v>
      </c>
      <c r="C1126">
        <v>24.5</v>
      </c>
      <c r="D1126">
        <v>0.4</v>
      </c>
      <c r="E1126">
        <f t="shared" si="298"/>
        <v>0.65417924740484434</v>
      </c>
      <c r="F1126" t="str">
        <f t="shared" si="299"/>
        <v/>
      </c>
      <c r="G1126">
        <f t="shared" si="296"/>
        <v>-1595878.800105758</v>
      </c>
      <c r="H1126">
        <f t="shared" si="297"/>
        <v>-548028.63331109285</v>
      </c>
      <c r="I1126">
        <f t="shared" si="300"/>
        <v>-0.10320541737620367</v>
      </c>
      <c r="J1126">
        <f t="shared" si="301"/>
        <v>-4.1695281792100743E-3</v>
      </c>
      <c r="K1126">
        <f t="shared" si="306"/>
        <v>5.3671799999999999E-2</v>
      </c>
      <c r="L1126">
        <f t="shared" si="306"/>
        <v>-0.19779541303588755</v>
      </c>
      <c r="M1126">
        <f t="shared" si="306"/>
        <v>0.173345</v>
      </c>
      <c r="N1126">
        <f t="shared" si="306"/>
        <v>-3.1917818388237443E-2</v>
      </c>
      <c r="O1126">
        <f t="shared" si="306"/>
        <v>-3.6126977152E-2</v>
      </c>
      <c r="P1126">
        <f t="shared" si="306"/>
        <v>9.3210977880428033E-3</v>
      </c>
      <c r="Q1126">
        <f t="shared" si="306"/>
        <v>-1.805744947200001E-6</v>
      </c>
      <c r="R1126">
        <f t="shared" si="306"/>
        <v>-1.7013855761045724E-3</v>
      </c>
      <c r="S1126">
        <f t="shared" si="306"/>
        <v>9.0248121600000009E-2</v>
      </c>
      <c r="T1126">
        <f t="shared" si="306"/>
        <v>6.7254513899999993E-2</v>
      </c>
      <c r="U1126">
        <f t="shared" si="306"/>
        <v>-4.3666837760000009E-3</v>
      </c>
      <c r="V1126">
        <f t="shared" si="306"/>
        <v>5.3286406101890664E-2</v>
      </c>
      <c r="W1126">
        <f t="shared" si="306"/>
        <v>-4.7004273071439132E-2</v>
      </c>
      <c r="X1126">
        <f t="shared" si="306"/>
        <v>-5.8639573221521288E-2</v>
      </c>
      <c r="Y1126">
        <f t="shared" si="306"/>
        <v>-0.14084040599999997</v>
      </c>
      <c r="Z1126">
        <f t="shared" si="306"/>
        <v>-3.1938020800000001E-2</v>
      </c>
      <c r="AA1126">
        <f t="shared" si="305"/>
        <v>-9.2513899999999996E-2</v>
      </c>
      <c r="AB1126">
        <f t="shared" si="305"/>
        <v>-1.9664000000000004E-2</v>
      </c>
      <c r="AC1126">
        <f t="shared" si="305"/>
        <v>7.9828106700808657E-2</v>
      </c>
      <c r="AD1126">
        <f t="shared" si="305"/>
        <v>-0.12561643505005035</v>
      </c>
      <c r="AE1126">
        <f t="shared" si="305"/>
        <v>-4.4704508800000008E-2</v>
      </c>
      <c r="AF1126">
        <f t="shared" si="305"/>
        <v>-0.18720909194683391</v>
      </c>
      <c r="AG1126">
        <f t="shared" si="305"/>
        <v>1.6758095872000014E-5</v>
      </c>
      <c r="AH1126">
        <f t="shared" si="305"/>
        <v>4.8309491999999995E-4</v>
      </c>
      <c r="AI1126">
        <f t="shared" si="304"/>
        <v>1.1183666112296214E-5</v>
      </c>
      <c r="AJ1126">
        <f t="shared" si="304"/>
        <v>4.8097317363803273E-2</v>
      </c>
      <c r="AK1126">
        <f t="shared" si="304"/>
        <v>3.3433677759011543E-6</v>
      </c>
      <c r="AL1126">
        <f t="shared" si="304"/>
        <v>2.4905718693847459E-2</v>
      </c>
      <c r="AM1126">
        <f t="shared" si="304"/>
        <v>0.25588232</v>
      </c>
      <c r="AN1126">
        <f t="shared" si="304"/>
        <v>1.0080182400185901E-6</v>
      </c>
      <c r="AO1126">
        <f t="shared" si="304"/>
        <v>-1.3417417851481556E-2</v>
      </c>
      <c r="AP1126">
        <f t="shared" si="304"/>
        <v>-1.4299007242004952E-2</v>
      </c>
      <c r="AQ1126">
        <f t="shared" si="303"/>
        <v>-7.1057199507497878E-3</v>
      </c>
      <c r="AR1126">
        <f t="shared" si="303"/>
        <v>1.4541754747567399E-2</v>
      </c>
      <c r="AS1126">
        <f t="shared" si="303"/>
        <v>-3.4486894915586291E-2</v>
      </c>
      <c r="AT1126">
        <f t="shared" si="303"/>
        <v>-1.8326776473600005E-3</v>
      </c>
      <c r="AU1126">
        <f t="shared" si="303"/>
        <v>4.2114929920000009E-2</v>
      </c>
      <c r="AV1126">
        <f t="shared" si="303"/>
        <v>3.3446946459059108E-2</v>
      </c>
      <c r="AW1126">
        <f t="shared" si="303"/>
        <v>-1.781103411200001E-4</v>
      </c>
    </row>
    <row r="1127" spans="1:49" x14ac:dyDescent="0.25">
      <c r="A1127">
        <v>0.7</v>
      </c>
      <c r="B1127">
        <v>8.5</v>
      </c>
      <c r="C1127">
        <v>24.5</v>
      </c>
      <c r="D1127">
        <v>0.6</v>
      </c>
      <c r="E1127">
        <f t="shared" si="298"/>
        <v>0.65417924740484434</v>
      </c>
      <c r="F1127" t="str">
        <f t="shared" si="299"/>
        <v/>
      </c>
      <c r="G1127">
        <f t="shared" si="296"/>
        <v>119951.72221986434</v>
      </c>
      <c r="H1127">
        <f t="shared" si="297"/>
        <v>696325.9753240071</v>
      </c>
      <c r="I1127">
        <f t="shared" si="300"/>
        <v>7.7572730183991107E-3</v>
      </c>
      <c r="J1127">
        <f t="shared" si="301"/>
        <v>5.2978085442139224E-3</v>
      </c>
      <c r="K1127">
        <f t="shared" si="306"/>
        <v>5.3671799999999999E-2</v>
      </c>
      <c r="L1127">
        <f t="shared" si="306"/>
        <v>-0.19779541303588755</v>
      </c>
      <c r="M1127">
        <f t="shared" si="306"/>
        <v>0.26001749999999996</v>
      </c>
      <c r="N1127">
        <f t="shared" si="306"/>
        <v>-3.1917818388237443E-2</v>
      </c>
      <c r="O1127">
        <f t="shared" si="306"/>
        <v>-8.128569859199998E-2</v>
      </c>
      <c r="P1127">
        <f t="shared" si="306"/>
        <v>1.3981646682064204E-2</v>
      </c>
      <c r="Q1127">
        <f t="shared" si="306"/>
        <v>-2.0568563539199999E-5</v>
      </c>
      <c r="R1127">
        <f t="shared" si="306"/>
        <v>-2.552078364156858E-3</v>
      </c>
      <c r="S1127">
        <f t="shared" si="306"/>
        <v>0.20305827359999998</v>
      </c>
      <c r="T1127">
        <f t="shared" si="306"/>
        <v>6.7254513899999993E-2</v>
      </c>
      <c r="U1127">
        <f t="shared" si="306"/>
        <v>-1.4737557743999999E-2</v>
      </c>
      <c r="V1127">
        <f t="shared" si="306"/>
        <v>7.9929609152835993E-2</v>
      </c>
      <c r="W1127">
        <f t="shared" si="306"/>
        <v>-7.050640960715869E-2</v>
      </c>
      <c r="X1127">
        <f t="shared" si="306"/>
        <v>-5.8639573221521288E-2</v>
      </c>
      <c r="Y1127">
        <f t="shared" si="306"/>
        <v>-0.14084040599999997</v>
      </c>
      <c r="Z1127">
        <f t="shared" si="306"/>
        <v>-7.1860546799999994E-2</v>
      </c>
      <c r="AA1127">
        <f t="shared" si="305"/>
        <v>-9.2513899999999996E-2</v>
      </c>
      <c r="AB1127">
        <f t="shared" si="305"/>
        <v>-4.4243999999999999E-2</v>
      </c>
      <c r="AC1127">
        <f t="shared" si="305"/>
        <v>0.11974216005121298</v>
      </c>
      <c r="AD1127">
        <f t="shared" si="305"/>
        <v>-0.12561643505005035</v>
      </c>
      <c r="AE1127">
        <f t="shared" si="305"/>
        <v>-0.10058514479999998</v>
      </c>
      <c r="AF1127">
        <f t="shared" si="305"/>
        <v>-0.28081363792025088</v>
      </c>
      <c r="AG1127">
        <f t="shared" si="305"/>
        <v>2.86327778688E-4</v>
      </c>
      <c r="AH1127">
        <f t="shared" si="305"/>
        <v>7.2464237999999984E-4</v>
      </c>
      <c r="AI1127">
        <f t="shared" si="304"/>
        <v>8.4925964540249324E-5</v>
      </c>
      <c r="AJ1127">
        <f t="shared" si="304"/>
        <v>4.8097317363803273E-2</v>
      </c>
      <c r="AK1127">
        <f t="shared" si="304"/>
        <v>1.6925799365499586E-5</v>
      </c>
      <c r="AL1127">
        <f t="shared" si="304"/>
        <v>3.7358578040771181E-2</v>
      </c>
      <c r="AM1127">
        <f t="shared" si="304"/>
        <v>0.38382347999999999</v>
      </c>
      <c r="AN1127">
        <f t="shared" si="304"/>
        <v>1.7222936647817614E-5</v>
      </c>
      <c r="AO1127">
        <f t="shared" si="304"/>
        <v>-1.3417417851481556E-2</v>
      </c>
      <c r="AP1127">
        <f t="shared" si="304"/>
        <v>-1.4299007242004952E-2</v>
      </c>
      <c r="AQ1127">
        <f t="shared" si="303"/>
        <v>-1.5987869889187021E-2</v>
      </c>
      <c r="AR1127">
        <f t="shared" si="303"/>
        <v>2.1812632121351098E-2</v>
      </c>
      <c r="AS1127">
        <f t="shared" si="303"/>
        <v>-7.7595513560069135E-2</v>
      </c>
      <c r="AT1127">
        <f t="shared" si="303"/>
        <v>-9.277930589759998E-3</v>
      </c>
      <c r="AU1127">
        <f t="shared" si="303"/>
        <v>0.14213788848</v>
      </c>
      <c r="AV1127">
        <f t="shared" si="303"/>
        <v>7.5255629532882978E-2</v>
      </c>
      <c r="AW1127">
        <f t="shared" si="303"/>
        <v>-2.0287881043199998E-3</v>
      </c>
    </row>
    <row r="1128" spans="1:49" x14ac:dyDescent="0.25">
      <c r="A1128">
        <v>0.7</v>
      </c>
      <c r="B1128">
        <v>8.5</v>
      </c>
      <c r="C1128">
        <v>24.5</v>
      </c>
      <c r="D1128">
        <v>0.8</v>
      </c>
      <c r="E1128">
        <f t="shared" si="298"/>
        <v>0.65417924740484434</v>
      </c>
      <c r="F1128">
        <f t="shared" si="299"/>
        <v>0.80839662848160521</v>
      </c>
      <c r="G1128">
        <f t="shared" si="296"/>
        <v>1854187.8078493588</v>
      </c>
      <c r="H1128">
        <f t="shared" si="297"/>
        <v>2470227.7732062708</v>
      </c>
      <c r="I1128">
        <f t="shared" si="300"/>
        <v>0.11991025044651246</v>
      </c>
      <c r="J1128">
        <f t="shared" si="301"/>
        <v>1.8794062359884397E-2</v>
      </c>
      <c r="K1128">
        <f t="shared" si="306"/>
        <v>5.3671799999999999E-2</v>
      </c>
      <c r="L1128">
        <f t="shared" si="306"/>
        <v>-0.19779541303588755</v>
      </c>
      <c r="M1128">
        <f t="shared" si="306"/>
        <v>0.34669</v>
      </c>
      <c r="N1128">
        <f t="shared" si="306"/>
        <v>-3.1917818388237443E-2</v>
      </c>
      <c r="O1128">
        <f t="shared" si="306"/>
        <v>-0.144507908608</v>
      </c>
      <c r="P1128">
        <f t="shared" si="306"/>
        <v>1.8642195576085607E-2</v>
      </c>
      <c r="Q1128">
        <f t="shared" si="306"/>
        <v>-1.1556767662080007E-4</v>
      </c>
      <c r="R1128">
        <f t="shared" si="306"/>
        <v>-3.4027711522091448E-3</v>
      </c>
      <c r="S1128">
        <f t="shared" si="306"/>
        <v>0.36099248640000003</v>
      </c>
      <c r="T1128">
        <f t="shared" si="306"/>
        <v>6.7254513899999993E-2</v>
      </c>
      <c r="U1128">
        <f t="shared" si="306"/>
        <v>-3.4933470208000007E-2</v>
      </c>
      <c r="V1128">
        <f t="shared" si="306"/>
        <v>0.10657281220378133</v>
      </c>
      <c r="W1128">
        <f t="shared" si="306"/>
        <v>-9.4008546142878263E-2</v>
      </c>
      <c r="X1128">
        <f t="shared" si="306"/>
        <v>-5.8639573221521288E-2</v>
      </c>
      <c r="Y1128">
        <f t="shared" si="306"/>
        <v>-0.14084040599999997</v>
      </c>
      <c r="Z1128">
        <f t="shared" si="306"/>
        <v>-0.12775208320000001</v>
      </c>
      <c r="AA1128">
        <f t="shared" si="305"/>
        <v>-9.2513899999999996E-2</v>
      </c>
      <c r="AB1128">
        <f t="shared" si="305"/>
        <v>-7.8656000000000018E-2</v>
      </c>
      <c r="AC1128">
        <f t="shared" si="305"/>
        <v>0.15965621340161731</v>
      </c>
      <c r="AD1128">
        <f t="shared" si="305"/>
        <v>-0.12561643505005035</v>
      </c>
      <c r="AE1128">
        <f t="shared" si="305"/>
        <v>-0.17881803520000003</v>
      </c>
      <c r="AF1128">
        <f t="shared" si="305"/>
        <v>-0.37441818389366782</v>
      </c>
      <c r="AG1128">
        <f t="shared" si="305"/>
        <v>2.1450362716160017E-3</v>
      </c>
      <c r="AH1128">
        <f t="shared" si="305"/>
        <v>9.661898399999999E-4</v>
      </c>
      <c r="AI1128">
        <f t="shared" si="304"/>
        <v>3.5787731559347886E-4</v>
      </c>
      <c r="AJ1128">
        <f t="shared" si="304"/>
        <v>4.8097317363803273E-2</v>
      </c>
      <c r="AK1128">
        <f t="shared" si="304"/>
        <v>5.3493884414418468E-5</v>
      </c>
      <c r="AL1128">
        <f t="shared" si="304"/>
        <v>4.9811437387694918E-2</v>
      </c>
      <c r="AM1128">
        <f t="shared" si="304"/>
        <v>0.51176463999999999</v>
      </c>
      <c r="AN1128">
        <f t="shared" si="304"/>
        <v>1.2902633472237953E-4</v>
      </c>
      <c r="AO1128">
        <f t="shared" si="304"/>
        <v>-1.3417417851481556E-2</v>
      </c>
      <c r="AP1128">
        <f t="shared" si="304"/>
        <v>-1.4299007242004952E-2</v>
      </c>
      <c r="AQ1128">
        <f t="shared" si="303"/>
        <v>-2.8422879802999151E-2</v>
      </c>
      <c r="AR1128">
        <f t="shared" si="303"/>
        <v>2.9083509495134798E-2</v>
      </c>
      <c r="AS1128">
        <f t="shared" si="303"/>
        <v>-0.13794757966234517</v>
      </c>
      <c r="AT1128">
        <f t="shared" si="303"/>
        <v>-2.9322842357760007E-2</v>
      </c>
      <c r="AU1128">
        <f t="shared" si="303"/>
        <v>0.33691943936000007</v>
      </c>
      <c r="AV1128">
        <f t="shared" si="303"/>
        <v>0.13378778583623643</v>
      </c>
      <c r="AW1128">
        <f t="shared" si="303"/>
        <v>-1.1399061831680006E-2</v>
      </c>
    </row>
    <row r="1129" spans="1:49" x14ac:dyDescent="0.25">
      <c r="A1129">
        <v>0.7</v>
      </c>
      <c r="B1129">
        <v>8.5</v>
      </c>
      <c r="C1129">
        <v>24.5</v>
      </c>
      <c r="D1129">
        <v>1</v>
      </c>
      <c r="E1129">
        <f t="shared" si="298"/>
        <v>0.65417924740484434</v>
      </c>
      <c r="F1129" t="str">
        <f t="shared" si="299"/>
        <v/>
      </c>
      <c r="G1129">
        <f t="shared" si="296"/>
        <v>3553805.3715025461</v>
      </c>
      <c r="H1129">
        <f t="shared" si="297"/>
        <v>4930921.5341842035</v>
      </c>
      <c r="I1129">
        <f t="shared" si="300"/>
        <v>0.22982444946032812</v>
      </c>
      <c r="J1129">
        <f t="shared" si="301"/>
        <v>3.7515587756860834E-2</v>
      </c>
      <c r="K1129">
        <f t="shared" si="306"/>
        <v>5.3671799999999999E-2</v>
      </c>
      <c r="L1129">
        <f t="shared" si="306"/>
        <v>-0.19779541303588755</v>
      </c>
      <c r="M1129">
        <f t="shared" si="306"/>
        <v>0.43336249999999998</v>
      </c>
      <c r="N1129">
        <f t="shared" si="306"/>
        <v>-3.1917818388237443E-2</v>
      </c>
      <c r="O1129">
        <f t="shared" si="306"/>
        <v>-0.22579360719999997</v>
      </c>
      <c r="P1129">
        <f t="shared" si="306"/>
        <v>2.3302744470107006E-2</v>
      </c>
      <c r="Q1129">
        <f t="shared" si="306"/>
        <v>-4.408557E-4</v>
      </c>
      <c r="R1129">
        <f t="shared" si="306"/>
        <v>-4.2534639402614302E-3</v>
      </c>
      <c r="S1129">
        <f t="shared" si="306"/>
        <v>0.56405075999999998</v>
      </c>
      <c r="T1129">
        <f t="shared" si="306"/>
        <v>6.7254513899999993E-2</v>
      </c>
      <c r="U1129">
        <f t="shared" si="306"/>
        <v>-6.8229433999999992E-2</v>
      </c>
      <c r="V1129">
        <f t="shared" si="306"/>
        <v>0.13321601525472665</v>
      </c>
      <c r="W1129">
        <f t="shared" si="306"/>
        <v>-0.11751068267859782</v>
      </c>
      <c r="X1129">
        <f t="shared" si="306"/>
        <v>-5.8639573221521288E-2</v>
      </c>
      <c r="Y1129">
        <f t="shared" si="306"/>
        <v>-0.14084040599999997</v>
      </c>
      <c r="Z1129">
        <f t="shared" ref="Z1129:AO1144" si="307">Z$4*$A1129^Z$1*$D1129^Z$2*$E1129^Z$3</f>
        <v>-0.19961262999999999</v>
      </c>
      <c r="AA1129">
        <f t="shared" si="307"/>
        <v>-9.2513899999999996E-2</v>
      </c>
      <c r="AB1129">
        <f t="shared" si="307"/>
        <v>-0.1229</v>
      </c>
      <c r="AC1129">
        <f t="shared" si="307"/>
        <v>0.19957026675202164</v>
      </c>
      <c r="AD1129">
        <f t="shared" si="307"/>
        <v>-0.12561643505005035</v>
      </c>
      <c r="AE1129">
        <f t="shared" si="307"/>
        <v>-0.27940317999999997</v>
      </c>
      <c r="AF1129">
        <f t="shared" si="307"/>
        <v>-0.46802272986708476</v>
      </c>
      <c r="AG1129">
        <f t="shared" si="307"/>
        <v>1.0228330000000001E-2</v>
      </c>
      <c r="AH1129">
        <f t="shared" si="307"/>
        <v>1.2077372999999998E-3</v>
      </c>
      <c r="AI1129">
        <f t="shared" si="307"/>
        <v>1.0921548937789264E-3</v>
      </c>
      <c r="AJ1129">
        <f t="shared" si="307"/>
        <v>4.8097317363803273E-2</v>
      </c>
      <c r="AK1129">
        <f t="shared" si="307"/>
        <v>1.3060030374613879E-4</v>
      </c>
      <c r="AL1129">
        <f t="shared" si="307"/>
        <v>6.226429673461864E-2</v>
      </c>
      <c r="AM1129">
        <f t="shared" si="307"/>
        <v>0.63970579999999999</v>
      </c>
      <c r="AN1129">
        <f t="shared" si="307"/>
        <v>6.1524550782384607E-4</v>
      </c>
      <c r="AO1129">
        <f t="shared" si="307"/>
        <v>-1.3417417851481556E-2</v>
      </c>
      <c r="AP1129">
        <f t="shared" si="304"/>
        <v>-1.4299007242004952E-2</v>
      </c>
      <c r="AQ1129">
        <f t="shared" si="303"/>
        <v>-4.4410749692186169E-2</v>
      </c>
      <c r="AR1129">
        <f t="shared" si="303"/>
        <v>3.6354386868918495E-2</v>
      </c>
      <c r="AS1129">
        <f t="shared" si="303"/>
        <v>-0.21554309322241427</v>
      </c>
      <c r="AT1129">
        <f t="shared" si="303"/>
        <v>-7.1588970599999982E-2</v>
      </c>
      <c r="AU1129">
        <f t="shared" si="303"/>
        <v>0.65804578000000002</v>
      </c>
      <c r="AV1129">
        <f t="shared" si="303"/>
        <v>0.20904341536911936</v>
      </c>
      <c r="AW1129">
        <f t="shared" si="303"/>
        <v>-4.3483969999999997E-2</v>
      </c>
    </row>
    <row r="1130" spans="1:49" x14ac:dyDescent="0.25">
      <c r="A1130">
        <v>0.7</v>
      </c>
      <c r="B1130">
        <v>8.5</v>
      </c>
      <c r="C1130">
        <v>24.5</v>
      </c>
      <c r="D1130">
        <v>1.2</v>
      </c>
      <c r="E1130">
        <f t="shared" si="298"/>
        <v>0.65417924740484434</v>
      </c>
      <c r="F1130" t="str">
        <f t="shared" si="299"/>
        <v/>
      </c>
      <c r="G1130">
        <f t="shared" si="296"/>
        <v>5163214.9510489125</v>
      </c>
      <c r="H1130">
        <f t="shared" si="297"/>
        <v>8090913.9678173196</v>
      </c>
      <c r="I1130">
        <f t="shared" si="300"/>
        <v>0.33390490179501414</v>
      </c>
      <c r="J1130">
        <f t="shared" si="301"/>
        <v>6.1557538664642357E-2</v>
      </c>
      <c r="K1130">
        <f t="shared" ref="K1130:Z1145" si="308">K$4*$A1130^K$1*$D1130^K$2*$E1130^K$3</f>
        <v>5.3671799999999999E-2</v>
      </c>
      <c r="L1130">
        <f t="shared" si="308"/>
        <v>-0.19779541303588755</v>
      </c>
      <c r="M1130">
        <f t="shared" si="308"/>
        <v>0.52003499999999991</v>
      </c>
      <c r="N1130">
        <f t="shared" si="308"/>
        <v>-3.1917818388237443E-2</v>
      </c>
      <c r="O1130">
        <f t="shared" si="308"/>
        <v>-0.32514279436799992</v>
      </c>
      <c r="P1130">
        <f t="shared" si="308"/>
        <v>2.7963293364128408E-2</v>
      </c>
      <c r="Q1130">
        <f t="shared" si="308"/>
        <v>-1.3163880665087999E-3</v>
      </c>
      <c r="R1130">
        <f t="shared" si="308"/>
        <v>-5.1041567283137161E-3</v>
      </c>
      <c r="S1130">
        <f t="shared" si="308"/>
        <v>0.81223309439999991</v>
      </c>
      <c r="T1130">
        <f t="shared" si="308"/>
        <v>6.7254513899999993E-2</v>
      </c>
      <c r="U1130">
        <f t="shared" si="308"/>
        <v>-0.11790046195199999</v>
      </c>
      <c r="V1130">
        <f t="shared" si="308"/>
        <v>0.15985921830567199</v>
      </c>
      <c r="W1130">
        <f t="shared" si="308"/>
        <v>-0.14101281921431738</v>
      </c>
      <c r="X1130">
        <f t="shared" si="308"/>
        <v>-5.8639573221521288E-2</v>
      </c>
      <c r="Y1130">
        <f t="shared" si="308"/>
        <v>-0.14084040599999997</v>
      </c>
      <c r="Z1130">
        <f t="shared" si="308"/>
        <v>-0.28744218719999998</v>
      </c>
      <c r="AA1130">
        <f t="shared" si="307"/>
        <v>-9.2513899999999996E-2</v>
      </c>
      <c r="AB1130">
        <f t="shared" si="307"/>
        <v>-0.17697599999999999</v>
      </c>
      <c r="AC1130">
        <f t="shared" si="307"/>
        <v>0.23948432010242596</v>
      </c>
      <c r="AD1130">
        <f t="shared" si="307"/>
        <v>-0.12561643505005035</v>
      </c>
      <c r="AE1130">
        <f t="shared" si="307"/>
        <v>-0.40234057919999994</v>
      </c>
      <c r="AF1130">
        <f t="shared" si="307"/>
        <v>-0.56162727584050176</v>
      </c>
      <c r="AG1130">
        <f t="shared" si="307"/>
        <v>3.6649955672064E-2</v>
      </c>
      <c r="AH1130">
        <f t="shared" si="307"/>
        <v>1.4492847599999997E-3</v>
      </c>
      <c r="AI1130">
        <f t="shared" si="307"/>
        <v>2.7176308652879784E-3</v>
      </c>
      <c r="AJ1130">
        <f t="shared" si="307"/>
        <v>4.8097317363803273E-2</v>
      </c>
      <c r="AK1130">
        <f t="shared" si="307"/>
        <v>2.7081278984799337E-4</v>
      </c>
      <c r="AL1130">
        <f t="shared" si="307"/>
        <v>7.4717156081542363E-2</v>
      </c>
      <c r="AM1130">
        <f t="shared" si="307"/>
        <v>0.76764695999999999</v>
      </c>
      <c r="AN1130">
        <f t="shared" si="307"/>
        <v>2.2045358909206546E-3</v>
      </c>
      <c r="AO1130">
        <f t="shared" si="307"/>
        <v>-1.3417417851481556E-2</v>
      </c>
      <c r="AP1130">
        <f t="shared" si="304"/>
        <v>-1.4299007242004952E-2</v>
      </c>
      <c r="AQ1130">
        <f t="shared" si="303"/>
        <v>-6.3951479556748084E-2</v>
      </c>
      <c r="AR1130">
        <f t="shared" si="303"/>
        <v>4.3625264242702196E-2</v>
      </c>
      <c r="AS1130">
        <f t="shared" si="303"/>
        <v>-0.31038205424027654</v>
      </c>
      <c r="AT1130">
        <f t="shared" si="303"/>
        <v>-0.14844688943615997</v>
      </c>
      <c r="AU1130">
        <f t="shared" si="303"/>
        <v>1.13710310784</v>
      </c>
      <c r="AV1130">
        <f t="shared" si="303"/>
        <v>0.30102251813153191</v>
      </c>
      <c r="AW1130">
        <f t="shared" si="303"/>
        <v>-0.12984243867647999</v>
      </c>
    </row>
    <row r="1131" spans="1:49" x14ac:dyDescent="0.25">
      <c r="A1131">
        <v>0.7</v>
      </c>
      <c r="B1131">
        <v>8.5</v>
      </c>
      <c r="C1131">
        <v>24.5</v>
      </c>
      <c r="D1131">
        <v>1.4</v>
      </c>
      <c r="E1131">
        <f t="shared" si="298"/>
        <v>0.65417924740484434</v>
      </c>
      <c r="F1131" t="str">
        <f t="shared" si="299"/>
        <v/>
      </c>
      <c r="G1131">
        <f t="shared" si="296"/>
        <v>6622848.1325084483</v>
      </c>
      <c r="H1131">
        <f t="shared" si="297"/>
        <v>11795020.818762882</v>
      </c>
      <c r="I1131">
        <f t="shared" si="300"/>
        <v>0.42829932053076297</v>
      </c>
      <c r="J1131">
        <f t="shared" si="301"/>
        <v>8.9739237493972474E-2</v>
      </c>
      <c r="K1131">
        <f t="shared" si="308"/>
        <v>5.3671799999999999E-2</v>
      </c>
      <c r="L1131">
        <f t="shared" si="308"/>
        <v>-0.19779541303588755</v>
      </c>
      <c r="M1131">
        <f t="shared" si="308"/>
        <v>0.60670749999999996</v>
      </c>
      <c r="N1131">
        <f t="shared" si="308"/>
        <v>-3.1917818388237443E-2</v>
      </c>
      <c r="O1131">
        <f t="shared" si="308"/>
        <v>-0.44255547011199986</v>
      </c>
      <c r="P1131">
        <f t="shared" si="308"/>
        <v>3.2623842258149807E-2</v>
      </c>
      <c r="Q1131">
        <f t="shared" si="308"/>
        <v>-3.3194388639551987E-3</v>
      </c>
      <c r="R1131">
        <f t="shared" si="308"/>
        <v>-5.9548495163660019E-3</v>
      </c>
      <c r="S1131">
        <f t="shared" si="308"/>
        <v>1.1055394895999999</v>
      </c>
      <c r="T1131">
        <f t="shared" si="308"/>
        <v>6.7254513899999993E-2</v>
      </c>
      <c r="U1131">
        <f t="shared" si="308"/>
        <v>-0.18722156689599992</v>
      </c>
      <c r="V1131">
        <f t="shared" si="308"/>
        <v>0.18650242135661729</v>
      </c>
      <c r="W1131">
        <f t="shared" si="308"/>
        <v>-0.16451495575003697</v>
      </c>
      <c r="X1131">
        <f t="shared" si="308"/>
        <v>-5.8639573221521288E-2</v>
      </c>
      <c r="Y1131">
        <f t="shared" si="308"/>
        <v>-0.14084040599999997</v>
      </c>
      <c r="Z1131">
        <f t="shared" si="308"/>
        <v>-0.39124075479999992</v>
      </c>
      <c r="AA1131">
        <f t="shared" si="307"/>
        <v>-9.2513899999999996E-2</v>
      </c>
      <c r="AB1131">
        <f t="shared" si="307"/>
        <v>-0.24088399999999996</v>
      </c>
      <c r="AC1131">
        <f t="shared" si="307"/>
        <v>0.27939837345283031</v>
      </c>
      <c r="AD1131">
        <f t="shared" si="307"/>
        <v>-0.12561643505005035</v>
      </c>
      <c r="AE1131">
        <f t="shared" si="307"/>
        <v>-0.54763023279999989</v>
      </c>
      <c r="AF1131">
        <f t="shared" si="307"/>
        <v>-0.65523182181391859</v>
      </c>
      <c r="AG1131">
        <f t="shared" si="307"/>
        <v>0.10782041053683195</v>
      </c>
      <c r="AH1131">
        <f t="shared" si="307"/>
        <v>1.6908322199999997E-3</v>
      </c>
      <c r="AI1131">
        <f t="shared" si="307"/>
        <v>5.8738711359175716E-3</v>
      </c>
      <c r="AJ1131">
        <f t="shared" si="307"/>
        <v>4.8097317363803273E-2</v>
      </c>
      <c r="AK1131">
        <f t="shared" si="307"/>
        <v>5.0171412687116657E-4</v>
      </c>
      <c r="AL1131">
        <f t="shared" si="307"/>
        <v>8.7170015428466086E-2</v>
      </c>
      <c r="AM1131">
        <f t="shared" si="307"/>
        <v>0.89558811999999988</v>
      </c>
      <c r="AN1131">
        <f t="shared" si="307"/>
        <v>6.4855184799970985E-3</v>
      </c>
      <c r="AO1131">
        <f t="shared" si="307"/>
        <v>-1.3417417851481556E-2</v>
      </c>
      <c r="AP1131">
        <f t="shared" si="304"/>
        <v>-1.4299007242004952E-2</v>
      </c>
      <c r="AQ1131">
        <f t="shared" si="303"/>
        <v>-8.7045069396684882E-2</v>
      </c>
      <c r="AR1131">
        <f t="shared" si="303"/>
        <v>5.0896141616485896E-2</v>
      </c>
      <c r="AS1131">
        <f t="shared" si="303"/>
        <v>-0.42246446271593191</v>
      </c>
      <c r="AT1131">
        <f t="shared" si="303"/>
        <v>-0.27501618945695983</v>
      </c>
      <c r="AU1131">
        <f t="shared" si="303"/>
        <v>1.8056776203199996</v>
      </c>
      <c r="AV1131">
        <f t="shared" si="303"/>
        <v>0.40972509412347385</v>
      </c>
      <c r="AW1131">
        <f t="shared" si="303"/>
        <v>-0.32741411753791982</v>
      </c>
    </row>
    <row r="1132" spans="1:49" x14ac:dyDescent="0.25">
      <c r="A1132">
        <v>0.7</v>
      </c>
      <c r="B1132">
        <v>8.5</v>
      </c>
      <c r="C1132">
        <v>24.5</v>
      </c>
      <c r="D1132">
        <v>1.6</v>
      </c>
      <c r="E1132">
        <f t="shared" si="298"/>
        <v>0.65417924740484434</v>
      </c>
      <c r="F1132" t="str">
        <f t="shared" si="299"/>
        <v/>
      </c>
      <c r="G1132">
        <f t="shared" si="296"/>
        <v>7867429.8472748594</v>
      </c>
      <c r="H1132">
        <f t="shared" si="297"/>
        <v>15717050.100640183</v>
      </c>
      <c r="I1132">
        <f t="shared" si="300"/>
        <v>0.508786369624182</v>
      </c>
      <c r="J1132">
        <f t="shared" si="301"/>
        <v>0.1195789404154648</v>
      </c>
      <c r="K1132">
        <f t="shared" si="308"/>
        <v>5.3671799999999999E-2</v>
      </c>
      <c r="L1132">
        <f t="shared" si="308"/>
        <v>-0.19779541303588755</v>
      </c>
      <c r="M1132">
        <f t="shared" si="308"/>
        <v>0.69338</v>
      </c>
      <c r="N1132">
        <f t="shared" si="308"/>
        <v>-3.1917818388237443E-2</v>
      </c>
      <c r="O1132">
        <f t="shared" si="308"/>
        <v>-0.57803163443200001</v>
      </c>
      <c r="P1132">
        <f t="shared" si="308"/>
        <v>3.7284391152171213E-2</v>
      </c>
      <c r="Q1132">
        <f t="shared" si="308"/>
        <v>-7.3963313037312042E-3</v>
      </c>
      <c r="R1132">
        <f t="shared" si="308"/>
        <v>-6.8055423044182895E-3</v>
      </c>
      <c r="S1132">
        <f t="shared" si="308"/>
        <v>1.4439699456000001</v>
      </c>
      <c r="T1132">
        <f t="shared" si="308"/>
        <v>6.7254513899999993E-2</v>
      </c>
      <c r="U1132">
        <f t="shared" si="308"/>
        <v>-0.27946776166400006</v>
      </c>
      <c r="V1132">
        <f t="shared" si="308"/>
        <v>0.21314562440756266</v>
      </c>
      <c r="W1132">
        <f t="shared" si="308"/>
        <v>-0.18801709228575653</v>
      </c>
      <c r="X1132">
        <f t="shared" si="308"/>
        <v>-5.8639573221521288E-2</v>
      </c>
      <c r="Y1132">
        <f t="shared" si="308"/>
        <v>-0.14084040599999997</v>
      </c>
      <c r="Z1132">
        <f t="shared" si="308"/>
        <v>-0.51100833280000002</v>
      </c>
      <c r="AA1132">
        <f t="shared" si="307"/>
        <v>-9.2513899999999996E-2</v>
      </c>
      <c r="AB1132">
        <f t="shared" si="307"/>
        <v>-0.31462400000000007</v>
      </c>
      <c r="AC1132">
        <f t="shared" si="307"/>
        <v>0.31931242680323463</v>
      </c>
      <c r="AD1132">
        <f t="shared" si="307"/>
        <v>-0.12561643505005035</v>
      </c>
      <c r="AE1132">
        <f t="shared" si="307"/>
        <v>-0.71527214080000012</v>
      </c>
      <c r="AF1132">
        <f t="shared" si="307"/>
        <v>-0.74883636778733564</v>
      </c>
      <c r="AG1132">
        <f t="shared" si="307"/>
        <v>0.27456464276684822</v>
      </c>
      <c r="AH1132">
        <f t="shared" si="307"/>
        <v>1.9323796799999998E-3</v>
      </c>
      <c r="AI1132">
        <f t="shared" si="307"/>
        <v>1.1452074098991323E-2</v>
      </c>
      <c r="AJ1132">
        <f t="shared" si="307"/>
        <v>4.8097317363803273E-2</v>
      </c>
      <c r="AK1132">
        <f t="shared" si="307"/>
        <v>8.5590215063069549E-4</v>
      </c>
      <c r="AL1132">
        <f t="shared" si="307"/>
        <v>9.9622874775389836E-2</v>
      </c>
      <c r="AM1132">
        <f t="shared" si="307"/>
        <v>1.02352928</v>
      </c>
      <c r="AN1132">
        <f t="shared" si="307"/>
        <v>1.651537084446458E-2</v>
      </c>
      <c r="AO1132">
        <f t="shared" si="307"/>
        <v>-1.3417417851481556E-2</v>
      </c>
      <c r="AP1132">
        <f t="shared" si="304"/>
        <v>-1.4299007242004952E-2</v>
      </c>
      <c r="AQ1132">
        <f t="shared" si="303"/>
        <v>-0.11369151921199661</v>
      </c>
      <c r="AR1132">
        <f t="shared" si="303"/>
        <v>5.8167018990269596E-2</v>
      </c>
      <c r="AS1132">
        <f t="shared" si="303"/>
        <v>-0.55179031864938066</v>
      </c>
      <c r="AT1132">
        <f t="shared" si="303"/>
        <v>-0.46916547772416012</v>
      </c>
      <c r="AU1132">
        <f t="shared" si="303"/>
        <v>2.6953555148800006</v>
      </c>
      <c r="AV1132">
        <f t="shared" si="303"/>
        <v>0.53515114334494573</v>
      </c>
      <c r="AW1132">
        <f t="shared" si="303"/>
        <v>-0.72953995722752041</v>
      </c>
    </row>
    <row r="1133" spans="1:49" x14ac:dyDescent="0.25">
      <c r="A1133">
        <v>0.7</v>
      </c>
      <c r="B1133">
        <v>8.5</v>
      </c>
      <c r="C1133">
        <v>25</v>
      </c>
      <c r="D1133">
        <v>0.4</v>
      </c>
      <c r="E1133">
        <f t="shared" si="298"/>
        <v>0.66752984429065743</v>
      </c>
      <c r="F1133" t="str">
        <f t="shared" si="299"/>
        <v/>
      </c>
      <c r="G1133">
        <f t="shared" si="296"/>
        <v>-1707262.264487799</v>
      </c>
      <c r="H1133">
        <f t="shared" si="297"/>
        <v>-630105.72123090352</v>
      </c>
      <c r="I1133">
        <f t="shared" si="300"/>
        <v>-0.11040858150721053</v>
      </c>
      <c r="J1133">
        <f t="shared" si="301"/>
        <v>-4.7939895853258531E-3</v>
      </c>
      <c r="K1133">
        <f t="shared" si="308"/>
        <v>5.3671799999999999E-2</v>
      </c>
      <c r="L1133">
        <f t="shared" si="308"/>
        <v>-0.20183205411825259</v>
      </c>
      <c r="M1133">
        <f t="shared" si="308"/>
        <v>0.173345</v>
      </c>
      <c r="N1133">
        <f t="shared" si="308"/>
        <v>-3.323388003773161E-2</v>
      </c>
      <c r="O1133">
        <f t="shared" si="308"/>
        <v>-3.6126977152E-2</v>
      </c>
      <c r="P1133">
        <f t="shared" si="308"/>
        <v>9.9035029919961066E-3</v>
      </c>
      <c r="Q1133">
        <f t="shared" si="308"/>
        <v>-1.805744947200001E-6</v>
      </c>
      <c r="R1133">
        <f t="shared" si="308"/>
        <v>-1.8445840282524191E-3</v>
      </c>
      <c r="S1133">
        <f t="shared" si="308"/>
        <v>9.0248121600000009E-2</v>
      </c>
      <c r="T1133">
        <f t="shared" si="308"/>
        <v>6.7254513899999993E-2</v>
      </c>
      <c r="U1133">
        <f t="shared" si="308"/>
        <v>-4.3666837760000009E-3</v>
      </c>
      <c r="V1133">
        <f t="shared" si="308"/>
        <v>5.4373883777439451E-2</v>
      </c>
      <c r="W1133">
        <f t="shared" si="308"/>
        <v>-4.7963543950448086E-2</v>
      </c>
      <c r="X1133">
        <f t="shared" si="308"/>
        <v>-6.105744816901424E-2</v>
      </c>
      <c r="Y1133">
        <f t="shared" si="308"/>
        <v>-0.14084040599999997</v>
      </c>
      <c r="Z1133">
        <f t="shared" si="308"/>
        <v>-3.1938020800000001E-2</v>
      </c>
      <c r="AA1133">
        <f t="shared" si="307"/>
        <v>-9.2513899999999996E-2</v>
      </c>
      <c r="AB1133">
        <f t="shared" si="307"/>
        <v>-1.9664000000000004E-2</v>
      </c>
      <c r="AC1133">
        <f t="shared" si="307"/>
        <v>8.1457251735519029E-2</v>
      </c>
      <c r="AD1133">
        <f t="shared" si="307"/>
        <v>-0.13079595486260967</v>
      </c>
      <c r="AE1133">
        <f t="shared" si="307"/>
        <v>-4.4704508800000008E-2</v>
      </c>
      <c r="AF1133">
        <f t="shared" si="307"/>
        <v>-0.19102968566003459</v>
      </c>
      <c r="AG1133">
        <f t="shared" si="307"/>
        <v>1.6758095872000014E-5</v>
      </c>
      <c r="AH1133">
        <f t="shared" si="307"/>
        <v>4.8309491999999995E-4</v>
      </c>
      <c r="AI1133">
        <f t="shared" si="307"/>
        <v>1.1644800200225127E-5</v>
      </c>
      <c r="AJ1133">
        <f t="shared" si="307"/>
        <v>4.907889526918701E-2</v>
      </c>
      <c r="AK1133">
        <f t="shared" si="307"/>
        <v>3.6247649484140398E-6</v>
      </c>
      <c r="AL1133">
        <f t="shared" si="307"/>
        <v>2.593265170121559E-2</v>
      </c>
      <c r="AM1133">
        <f t="shared" si="307"/>
        <v>0.25588232</v>
      </c>
      <c r="AN1133">
        <f t="shared" si="307"/>
        <v>1.0285900408352959E-6</v>
      </c>
      <c r="AO1133">
        <f t="shared" si="307"/>
        <v>-1.3691242705593423E-2</v>
      </c>
      <c r="AP1133">
        <f t="shared" si="304"/>
        <v>-1.5502494407444578E-2</v>
      </c>
      <c r="AQ1133">
        <f t="shared" si="303"/>
        <v>-7.3987088200226847E-3</v>
      </c>
      <c r="AR1133">
        <f t="shared" si="303"/>
        <v>1.5450359488358798E-2</v>
      </c>
      <c r="AS1133">
        <f t="shared" si="303"/>
        <v>-3.5190709097537028E-2</v>
      </c>
      <c r="AT1133">
        <f t="shared" si="303"/>
        <v>-1.8326776473600005E-3</v>
      </c>
      <c r="AU1133">
        <f t="shared" si="303"/>
        <v>4.2114929920000009E-2</v>
      </c>
      <c r="AV1133">
        <f t="shared" si="303"/>
        <v>3.4129537203121535E-2</v>
      </c>
      <c r="AW1133">
        <f t="shared" si="303"/>
        <v>-1.781103411200001E-4</v>
      </c>
    </row>
    <row r="1134" spans="1:49" x14ac:dyDescent="0.25">
      <c r="A1134">
        <v>0.7</v>
      </c>
      <c r="B1134">
        <v>8.5</v>
      </c>
      <c r="C1134">
        <v>25</v>
      </c>
      <c r="D1134">
        <v>0.6</v>
      </c>
      <c r="E1134">
        <f t="shared" si="298"/>
        <v>0.66752984429065743</v>
      </c>
      <c r="F1134" t="str">
        <f t="shared" si="299"/>
        <v/>
      </c>
      <c r="G1134">
        <f t="shared" si="296"/>
        <v>12955.252608631754</v>
      </c>
      <c r="H1134">
        <f t="shared" si="297"/>
        <v>607464.04891275871</v>
      </c>
      <c r="I1134">
        <f t="shared" si="300"/>
        <v>8.3781566156489184E-4</v>
      </c>
      <c r="J1134">
        <f t="shared" si="301"/>
        <v>4.6217265227472314E-3</v>
      </c>
      <c r="K1134">
        <f t="shared" si="308"/>
        <v>5.3671799999999999E-2</v>
      </c>
      <c r="L1134">
        <f t="shared" si="308"/>
        <v>-0.20183205411825259</v>
      </c>
      <c r="M1134">
        <f t="shared" si="308"/>
        <v>0.26001749999999996</v>
      </c>
      <c r="N1134">
        <f t="shared" si="308"/>
        <v>-3.323388003773161E-2</v>
      </c>
      <c r="O1134">
        <f t="shared" si="308"/>
        <v>-8.128569859199998E-2</v>
      </c>
      <c r="P1134">
        <f t="shared" si="308"/>
        <v>1.4855254487994159E-2</v>
      </c>
      <c r="Q1134">
        <f t="shared" si="308"/>
        <v>-2.0568563539199999E-5</v>
      </c>
      <c r="R1134">
        <f t="shared" si="308"/>
        <v>-2.7668760423786281E-3</v>
      </c>
      <c r="S1134">
        <f t="shared" si="308"/>
        <v>0.20305827359999998</v>
      </c>
      <c r="T1134">
        <f t="shared" si="308"/>
        <v>6.7254513899999993E-2</v>
      </c>
      <c r="U1134">
        <f t="shared" si="308"/>
        <v>-1.4737557743999999E-2</v>
      </c>
      <c r="V1134">
        <f t="shared" si="308"/>
        <v>8.1560825666159159E-2</v>
      </c>
      <c r="W1134">
        <f t="shared" si="308"/>
        <v>-7.1945315925672132E-2</v>
      </c>
      <c r="X1134">
        <f t="shared" si="308"/>
        <v>-6.105744816901424E-2</v>
      </c>
      <c r="Y1134">
        <f t="shared" si="308"/>
        <v>-0.14084040599999997</v>
      </c>
      <c r="Z1134">
        <f t="shared" si="308"/>
        <v>-7.1860546799999994E-2</v>
      </c>
      <c r="AA1134">
        <f t="shared" si="307"/>
        <v>-9.2513899999999996E-2</v>
      </c>
      <c r="AB1134">
        <f t="shared" si="307"/>
        <v>-4.4243999999999999E-2</v>
      </c>
      <c r="AC1134">
        <f t="shared" si="307"/>
        <v>0.12218587760327854</v>
      </c>
      <c r="AD1134">
        <f t="shared" si="307"/>
        <v>-0.13079595486260967</v>
      </c>
      <c r="AE1134">
        <f t="shared" si="307"/>
        <v>-0.10058514479999998</v>
      </c>
      <c r="AF1134">
        <f t="shared" si="307"/>
        <v>-0.28654452849005185</v>
      </c>
      <c r="AG1134">
        <f t="shared" si="307"/>
        <v>2.86327778688E-4</v>
      </c>
      <c r="AH1134">
        <f t="shared" si="307"/>
        <v>7.2464237999999984E-4</v>
      </c>
      <c r="AI1134">
        <f t="shared" si="307"/>
        <v>8.8427701520459506E-5</v>
      </c>
      <c r="AJ1134">
        <f t="shared" si="307"/>
        <v>4.907889526918701E-2</v>
      </c>
      <c r="AK1134">
        <f t="shared" si="307"/>
        <v>1.8350372551346068E-5</v>
      </c>
      <c r="AL1134">
        <f t="shared" si="307"/>
        <v>3.889897755182338E-2</v>
      </c>
      <c r="AM1134">
        <f t="shared" si="307"/>
        <v>0.38382347999999999</v>
      </c>
      <c r="AN1134">
        <f t="shared" si="307"/>
        <v>1.7574425150834298E-5</v>
      </c>
      <c r="AO1134">
        <f t="shared" si="307"/>
        <v>-1.3691242705593423E-2</v>
      </c>
      <c r="AP1134">
        <f t="shared" si="304"/>
        <v>-1.5502494407444578E-2</v>
      </c>
      <c r="AQ1134">
        <f t="shared" si="303"/>
        <v>-1.6647094845051041E-2</v>
      </c>
      <c r="AR1134">
        <f t="shared" si="303"/>
        <v>2.3175539232538196E-2</v>
      </c>
      <c r="AS1134">
        <f t="shared" si="303"/>
        <v>-7.9179095469458297E-2</v>
      </c>
      <c r="AT1134">
        <f t="shared" si="303"/>
        <v>-9.277930589759998E-3</v>
      </c>
      <c r="AU1134">
        <f t="shared" si="303"/>
        <v>0.14213788848</v>
      </c>
      <c r="AV1134">
        <f t="shared" si="303"/>
        <v>7.6791458707023433E-2</v>
      </c>
      <c r="AW1134">
        <f t="shared" si="303"/>
        <v>-2.0287881043199998E-3</v>
      </c>
    </row>
    <row r="1135" spans="1:49" x14ac:dyDescent="0.25">
      <c r="A1135">
        <v>0.7</v>
      </c>
      <c r="B1135">
        <v>8.5</v>
      </c>
      <c r="C1135">
        <v>25</v>
      </c>
      <c r="D1135">
        <v>0.8</v>
      </c>
      <c r="E1135">
        <f t="shared" si="298"/>
        <v>0.66752984429065743</v>
      </c>
      <c r="F1135">
        <f t="shared" si="299"/>
        <v>0.81639453196402401</v>
      </c>
      <c r="G1135">
        <f t="shared" si="296"/>
        <v>1751578.333008934</v>
      </c>
      <c r="H1135">
        <f t="shared" si="297"/>
        <v>2372675.0879820408</v>
      </c>
      <c r="I1135">
        <f t="shared" si="300"/>
        <v>0.11327449986385082</v>
      </c>
      <c r="J1135">
        <f t="shared" si="301"/>
        <v>1.8051859041888888E-2</v>
      </c>
      <c r="K1135">
        <f t="shared" si="308"/>
        <v>5.3671799999999999E-2</v>
      </c>
      <c r="L1135">
        <f t="shared" si="308"/>
        <v>-0.20183205411825259</v>
      </c>
      <c r="M1135">
        <f t="shared" si="308"/>
        <v>0.34669</v>
      </c>
      <c r="N1135">
        <f t="shared" si="308"/>
        <v>-3.323388003773161E-2</v>
      </c>
      <c r="O1135">
        <f t="shared" si="308"/>
        <v>-0.144507908608</v>
      </c>
      <c r="P1135">
        <f t="shared" si="308"/>
        <v>1.9807005983992213E-2</v>
      </c>
      <c r="Q1135">
        <f t="shared" si="308"/>
        <v>-1.1556767662080007E-4</v>
      </c>
      <c r="R1135">
        <f t="shared" si="308"/>
        <v>-3.6891680565048382E-3</v>
      </c>
      <c r="S1135">
        <f t="shared" si="308"/>
        <v>0.36099248640000003</v>
      </c>
      <c r="T1135">
        <f t="shared" si="308"/>
        <v>6.7254513899999993E-2</v>
      </c>
      <c r="U1135">
        <f t="shared" si="308"/>
        <v>-3.4933470208000007E-2</v>
      </c>
      <c r="V1135">
        <f t="shared" si="308"/>
        <v>0.1087477675548789</v>
      </c>
      <c r="W1135">
        <f t="shared" si="308"/>
        <v>-9.5927087900896171E-2</v>
      </c>
      <c r="X1135">
        <f t="shared" si="308"/>
        <v>-6.105744816901424E-2</v>
      </c>
      <c r="Y1135">
        <f t="shared" si="308"/>
        <v>-0.14084040599999997</v>
      </c>
      <c r="Z1135">
        <f t="shared" si="308"/>
        <v>-0.12775208320000001</v>
      </c>
      <c r="AA1135">
        <f t="shared" si="307"/>
        <v>-9.2513899999999996E-2</v>
      </c>
      <c r="AB1135">
        <f t="shared" si="307"/>
        <v>-7.8656000000000018E-2</v>
      </c>
      <c r="AC1135">
        <f t="shared" si="307"/>
        <v>0.16291450347103806</v>
      </c>
      <c r="AD1135">
        <f t="shared" si="307"/>
        <v>-0.13079595486260967</v>
      </c>
      <c r="AE1135">
        <f t="shared" si="307"/>
        <v>-0.17881803520000003</v>
      </c>
      <c r="AF1135">
        <f t="shared" si="307"/>
        <v>-0.38205937132006917</v>
      </c>
      <c r="AG1135">
        <f t="shared" si="307"/>
        <v>2.1450362716160017E-3</v>
      </c>
      <c r="AH1135">
        <f t="shared" si="307"/>
        <v>9.661898399999999E-4</v>
      </c>
      <c r="AI1135">
        <f t="shared" si="307"/>
        <v>3.7263360640720405E-4</v>
      </c>
      <c r="AJ1135">
        <f t="shared" si="307"/>
        <v>4.907889526918701E-2</v>
      </c>
      <c r="AK1135">
        <f t="shared" si="307"/>
        <v>5.7996239174624636E-5</v>
      </c>
      <c r="AL1135">
        <f t="shared" si="307"/>
        <v>5.186530340243118E-2</v>
      </c>
      <c r="AM1135">
        <f t="shared" si="307"/>
        <v>0.51176463999999999</v>
      </c>
      <c r="AN1135">
        <f t="shared" si="307"/>
        <v>1.3165952522691787E-4</v>
      </c>
      <c r="AO1135">
        <f t="shared" si="307"/>
        <v>-1.3691242705593423E-2</v>
      </c>
      <c r="AP1135">
        <f t="shared" si="304"/>
        <v>-1.5502494407444578E-2</v>
      </c>
      <c r="AQ1135">
        <f t="shared" si="303"/>
        <v>-2.9594835280090739E-2</v>
      </c>
      <c r="AR1135">
        <f t="shared" si="303"/>
        <v>3.0900718976717596E-2</v>
      </c>
      <c r="AS1135">
        <f t="shared" si="303"/>
        <v>-0.14076283639014811</v>
      </c>
      <c r="AT1135">
        <f t="shared" si="303"/>
        <v>-2.9322842357760007E-2</v>
      </c>
      <c r="AU1135">
        <f t="shared" si="303"/>
        <v>0.33691943936000007</v>
      </c>
      <c r="AV1135">
        <f t="shared" si="303"/>
        <v>0.13651814881248614</v>
      </c>
      <c r="AW1135">
        <f t="shared" si="303"/>
        <v>-1.1399061831680006E-2</v>
      </c>
    </row>
    <row r="1136" spans="1:49" x14ac:dyDescent="0.25">
      <c r="A1136">
        <v>0.7</v>
      </c>
      <c r="B1136">
        <v>8.5</v>
      </c>
      <c r="C1136">
        <v>25</v>
      </c>
      <c r="D1136">
        <v>1</v>
      </c>
      <c r="E1136">
        <f t="shared" si="298"/>
        <v>0.66752984429065743</v>
      </c>
      <c r="F1136" t="str">
        <f t="shared" si="299"/>
        <v/>
      </c>
      <c r="G1136">
        <f t="shared" si="296"/>
        <v>3455582.8914329321</v>
      </c>
      <c r="H1136">
        <f t="shared" si="297"/>
        <v>4823008.4339375552</v>
      </c>
      <c r="I1136">
        <f t="shared" si="300"/>
        <v>0.22347240565183926</v>
      </c>
      <c r="J1136">
        <f t="shared" si="301"/>
        <v>3.6694560012989451E-2</v>
      </c>
      <c r="K1136">
        <f t="shared" si="308"/>
        <v>5.3671799999999999E-2</v>
      </c>
      <c r="L1136">
        <f t="shared" si="308"/>
        <v>-0.20183205411825259</v>
      </c>
      <c r="M1136">
        <f t="shared" si="308"/>
        <v>0.43336249999999998</v>
      </c>
      <c r="N1136">
        <f t="shared" si="308"/>
        <v>-3.323388003773161E-2</v>
      </c>
      <c r="O1136">
        <f t="shared" si="308"/>
        <v>-0.22579360719999997</v>
      </c>
      <c r="P1136">
        <f t="shared" si="308"/>
        <v>2.4758757479990266E-2</v>
      </c>
      <c r="Q1136">
        <f t="shared" si="308"/>
        <v>-4.408557E-4</v>
      </c>
      <c r="R1136">
        <f t="shared" si="308"/>
        <v>-4.6114600706310474E-3</v>
      </c>
      <c r="S1136">
        <f t="shared" si="308"/>
        <v>0.56405075999999998</v>
      </c>
      <c r="T1136">
        <f t="shared" si="308"/>
        <v>6.7254513899999993E-2</v>
      </c>
      <c r="U1136">
        <f t="shared" si="308"/>
        <v>-6.8229433999999992E-2</v>
      </c>
      <c r="V1136">
        <f t="shared" si="308"/>
        <v>0.13593470944359862</v>
      </c>
      <c r="W1136">
        <f t="shared" si="308"/>
        <v>-0.11990885987612022</v>
      </c>
      <c r="X1136">
        <f t="shared" si="308"/>
        <v>-6.105744816901424E-2</v>
      </c>
      <c r="Y1136">
        <f t="shared" si="308"/>
        <v>-0.14084040599999997</v>
      </c>
      <c r="Z1136">
        <f t="shared" si="308"/>
        <v>-0.19961262999999999</v>
      </c>
      <c r="AA1136">
        <f t="shared" si="307"/>
        <v>-9.2513899999999996E-2</v>
      </c>
      <c r="AB1136">
        <f t="shared" si="307"/>
        <v>-0.1229</v>
      </c>
      <c r="AC1136">
        <f t="shared" si="307"/>
        <v>0.20364312933879758</v>
      </c>
      <c r="AD1136">
        <f t="shared" si="307"/>
        <v>-0.13079595486260967</v>
      </c>
      <c r="AE1136">
        <f t="shared" si="307"/>
        <v>-0.27940317999999997</v>
      </c>
      <c r="AF1136">
        <f t="shared" si="307"/>
        <v>-0.47757421415008644</v>
      </c>
      <c r="AG1136">
        <f t="shared" si="307"/>
        <v>1.0228330000000001E-2</v>
      </c>
      <c r="AH1136">
        <f t="shared" si="307"/>
        <v>1.2077372999999998E-3</v>
      </c>
      <c r="AI1136">
        <f t="shared" si="307"/>
        <v>1.1371875195532344E-3</v>
      </c>
      <c r="AJ1136">
        <f t="shared" si="307"/>
        <v>4.907889526918701E-2</v>
      </c>
      <c r="AK1136">
        <f t="shared" si="307"/>
        <v>1.4159238079742339E-4</v>
      </c>
      <c r="AL1136">
        <f t="shared" si="307"/>
        <v>6.4831629253038967E-2</v>
      </c>
      <c r="AM1136">
        <f t="shared" si="307"/>
        <v>0.63970579999999999</v>
      </c>
      <c r="AN1136">
        <f t="shared" si="307"/>
        <v>6.2780153859576119E-4</v>
      </c>
      <c r="AO1136">
        <f t="shared" si="307"/>
        <v>-1.3691242705593423E-2</v>
      </c>
      <c r="AP1136">
        <f t="shared" si="304"/>
        <v>-1.5502494407444578E-2</v>
      </c>
      <c r="AQ1136">
        <f t="shared" si="303"/>
        <v>-4.6241930125141779E-2</v>
      </c>
      <c r="AR1136">
        <f t="shared" si="303"/>
        <v>3.8625898720896994E-2</v>
      </c>
      <c r="AS1136">
        <f t="shared" si="303"/>
        <v>-0.21994193185960637</v>
      </c>
      <c r="AT1136">
        <f t="shared" si="303"/>
        <v>-7.1588970599999982E-2</v>
      </c>
      <c r="AU1136">
        <f t="shared" si="303"/>
        <v>0.65804578000000002</v>
      </c>
      <c r="AV1136">
        <f t="shared" si="303"/>
        <v>0.21330960751950953</v>
      </c>
      <c r="AW1136">
        <f t="shared" si="303"/>
        <v>-4.3483969999999997E-2</v>
      </c>
    </row>
    <row r="1137" spans="1:49" x14ac:dyDescent="0.25">
      <c r="A1137">
        <v>0.7</v>
      </c>
      <c r="B1137">
        <v>8.5</v>
      </c>
      <c r="C1137">
        <v>25</v>
      </c>
      <c r="D1137">
        <v>1.2</v>
      </c>
      <c r="E1137">
        <f t="shared" si="298"/>
        <v>0.66752984429065743</v>
      </c>
      <c r="F1137" t="str">
        <f t="shared" si="299"/>
        <v/>
      </c>
      <c r="G1137">
        <f t="shared" si="296"/>
        <v>5069379.4657501075</v>
      </c>
      <c r="H1137">
        <f t="shared" si="297"/>
        <v>7971424.1841714196</v>
      </c>
      <c r="I1137">
        <f t="shared" si="300"/>
        <v>0.32783656476069795</v>
      </c>
      <c r="J1137">
        <f t="shared" si="301"/>
        <v>6.0648432844697946E-2</v>
      </c>
      <c r="K1137">
        <f t="shared" si="308"/>
        <v>5.3671799999999999E-2</v>
      </c>
      <c r="L1137">
        <f t="shared" si="308"/>
        <v>-0.20183205411825259</v>
      </c>
      <c r="M1137">
        <f t="shared" si="308"/>
        <v>0.52003499999999991</v>
      </c>
      <c r="N1137">
        <f t="shared" si="308"/>
        <v>-3.323388003773161E-2</v>
      </c>
      <c r="O1137">
        <f t="shared" si="308"/>
        <v>-0.32514279436799992</v>
      </c>
      <c r="P1137">
        <f t="shared" si="308"/>
        <v>2.9710508975988318E-2</v>
      </c>
      <c r="Q1137">
        <f t="shared" si="308"/>
        <v>-1.3163880665087999E-3</v>
      </c>
      <c r="R1137">
        <f t="shared" si="308"/>
        <v>-5.5337520847572562E-3</v>
      </c>
      <c r="S1137">
        <f t="shared" si="308"/>
        <v>0.81223309439999991</v>
      </c>
      <c r="T1137">
        <f t="shared" si="308"/>
        <v>6.7254513899999993E-2</v>
      </c>
      <c r="U1137">
        <f t="shared" si="308"/>
        <v>-0.11790046195199999</v>
      </c>
      <c r="V1137">
        <f t="shared" si="308"/>
        <v>0.16312165133231832</v>
      </c>
      <c r="W1137">
        <f t="shared" si="308"/>
        <v>-0.14389063185134426</v>
      </c>
      <c r="X1137">
        <f t="shared" si="308"/>
        <v>-6.105744816901424E-2</v>
      </c>
      <c r="Y1137">
        <f t="shared" si="308"/>
        <v>-0.14084040599999997</v>
      </c>
      <c r="Z1137">
        <f t="shared" si="308"/>
        <v>-0.28744218719999998</v>
      </c>
      <c r="AA1137">
        <f t="shared" si="307"/>
        <v>-9.2513899999999996E-2</v>
      </c>
      <c r="AB1137">
        <f t="shared" si="307"/>
        <v>-0.17697599999999999</v>
      </c>
      <c r="AC1137">
        <f t="shared" si="307"/>
        <v>0.24437175520655707</v>
      </c>
      <c r="AD1137">
        <f t="shared" si="307"/>
        <v>-0.13079595486260967</v>
      </c>
      <c r="AE1137">
        <f t="shared" si="307"/>
        <v>-0.40234057919999994</v>
      </c>
      <c r="AF1137">
        <f t="shared" si="307"/>
        <v>-0.57308905698010371</v>
      </c>
      <c r="AG1137">
        <f t="shared" si="307"/>
        <v>3.6649955672064E-2</v>
      </c>
      <c r="AH1137">
        <f t="shared" si="307"/>
        <v>1.4492847599999997E-3</v>
      </c>
      <c r="AI1137">
        <f t="shared" si="307"/>
        <v>2.8296864486547042E-3</v>
      </c>
      <c r="AJ1137">
        <f t="shared" si="307"/>
        <v>4.907889526918701E-2</v>
      </c>
      <c r="AK1137">
        <f t="shared" si="307"/>
        <v>2.9360596082153708E-4</v>
      </c>
      <c r="AL1137">
        <f t="shared" si="307"/>
        <v>7.779795510364676E-2</v>
      </c>
      <c r="AM1137">
        <f t="shared" si="307"/>
        <v>0.76764695999999999</v>
      </c>
      <c r="AN1137">
        <f t="shared" si="307"/>
        <v>2.2495264193067902E-3</v>
      </c>
      <c r="AO1137">
        <f t="shared" si="307"/>
        <v>-1.3691242705593423E-2</v>
      </c>
      <c r="AP1137">
        <f t="shared" si="304"/>
        <v>-1.5502494407444578E-2</v>
      </c>
      <c r="AQ1137">
        <f t="shared" si="303"/>
        <v>-6.6588379380204163E-2</v>
      </c>
      <c r="AR1137">
        <f t="shared" si="303"/>
        <v>4.6351078465076391E-2</v>
      </c>
      <c r="AS1137">
        <f t="shared" si="303"/>
        <v>-0.31671638187783319</v>
      </c>
      <c r="AT1137">
        <f t="shared" si="303"/>
        <v>-0.14844688943615997</v>
      </c>
      <c r="AU1137">
        <f t="shared" si="303"/>
        <v>1.13710310784</v>
      </c>
      <c r="AV1137">
        <f t="shared" si="303"/>
        <v>0.30716583482809373</v>
      </c>
      <c r="AW1137">
        <f t="shared" si="303"/>
        <v>-0.12984243867647999</v>
      </c>
    </row>
    <row r="1138" spans="1:49" x14ac:dyDescent="0.25">
      <c r="A1138">
        <v>0.7</v>
      </c>
      <c r="B1138">
        <v>8.5</v>
      </c>
      <c r="C1138">
        <v>25</v>
      </c>
      <c r="D1138">
        <v>1.4</v>
      </c>
      <c r="E1138">
        <f t="shared" si="298"/>
        <v>0.66752984429065743</v>
      </c>
      <c r="F1138" t="str">
        <f t="shared" si="299"/>
        <v/>
      </c>
      <c r="G1138">
        <f t="shared" si="296"/>
        <v>6533399.6419804497</v>
      </c>
      <c r="H1138">
        <f t="shared" si="297"/>
        <v>11663541.338036466</v>
      </c>
      <c r="I1138">
        <f t="shared" si="300"/>
        <v>0.42251469027061933</v>
      </c>
      <c r="J1138">
        <f t="shared" si="301"/>
        <v>8.8738911294655984E-2</v>
      </c>
      <c r="K1138">
        <f t="shared" si="308"/>
        <v>5.3671799999999999E-2</v>
      </c>
      <c r="L1138">
        <f t="shared" si="308"/>
        <v>-0.20183205411825259</v>
      </c>
      <c r="M1138">
        <f t="shared" si="308"/>
        <v>0.60670749999999996</v>
      </c>
      <c r="N1138">
        <f t="shared" si="308"/>
        <v>-3.323388003773161E-2</v>
      </c>
      <c r="O1138">
        <f t="shared" si="308"/>
        <v>-0.44255547011199986</v>
      </c>
      <c r="P1138">
        <f t="shared" si="308"/>
        <v>3.4662260471986367E-2</v>
      </c>
      <c r="Q1138">
        <f t="shared" si="308"/>
        <v>-3.3194388639551987E-3</v>
      </c>
      <c r="R1138">
        <f t="shared" si="308"/>
        <v>-6.456044098883465E-3</v>
      </c>
      <c r="S1138">
        <f t="shared" si="308"/>
        <v>1.1055394895999999</v>
      </c>
      <c r="T1138">
        <f t="shared" si="308"/>
        <v>6.7254513899999993E-2</v>
      </c>
      <c r="U1138">
        <f t="shared" si="308"/>
        <v>-0.18722156689599992</v>
      </c>
      <c r="V1138">
        <f t="shared" si="308"/>
        <v>0.19030859322103805</v>
      </c>
      <c r="W1138">
        <f t="shared" si="308"/>
        <v>-0.16787240382656832</v>
      </c>
      <c r="X1138">
        <f t="shared" si="308"/>
        <v>-6.105744816901424E-2</v>
      </c>
      <c r="Y1138">
        <f t="shared" si="308"/>
        <v>-0.14084040599999997</v>
      </c>
      <c r="Z1138">
        <f t="shared" si="308"/>
        <v>-0.39124075479999992</v>
      </c>
      <c r="AA1138">
        <f t="shared" si="307"/>
        <v>-9.2513899999999996E-2</v>
      </c>
      <c r="AB1138">
        <f t="shared" si="307"/>
        <v>-0.24088399999999996</v>
      </c>
      <c r="AC1138">
        <f t="shared" si="307"/>
        <v>0.28510038107431657</v>
      </c>
      <c r="AD1138">
        <f t="shared" si="307"/>
        <v>-0.13079595486260967</v>
      </c>
      <c r="AE1138">
        <f t="shared" si="307"/>
        <v>-0.54763023279999989</v>
      </c>
      <c r="AF1138">
        <f t="shared" si="307"/>
        <v>-0.66860389981012092</v>
      </c>
      <c r="AG1138">
        <f t="shared" si="307"/>
        <v>0.10782041053683195</v>
      </c>
      <c r="AH1138">
        <f t="shared" si="307"/>
        <v>1.6908322199999997E-3</v>
      </c>
      <c r="AI1138">
        <f t="shared" si="307"/>
        <v>6.1160674051619849E-3</v>
      </c>
      <c r="AJ1138">
        <f t="shared" si="307"/>
        <v>4.907889526918701E-2</v>
      </c>
      <c r="AK1138">
        <f t="shared" si="307"/>
        <v>5.4394129007138156E-4</v>
      </c>
      <c r="AL1138">
        <f t="shared" si="307"/>
        <v>9.0764280954254553E-2</v>
      </c>
      <c r="AM1138">
        <f t="shared" si="307"/>
        <v>0.89558811999999988</v>
      </c>
      <c r="AN1138">
        <f t="shared" si="307"/>
        <v>6.6178759999970388E-3</v>
      </c>
      <c r="AO1138">
        <f t="shared" si="307"/>
        <v>-1.3691242705593423E-2</v>
      </c>
      <c r="AP1138">
        <f t="shared" si="304"/>
        <v>-1.5502494407444578E-2</v>
      </c>
      <c r="AQ1138">
        <f t="shared" si="303"/>
        <v>-9.0634183045277872E-2</v>
      </c>
      <c r="AR1138">
        <f t="shared" si="303"/>
        <v>5.4076258209255795E-2</v>
      </c>
      <c r="AS1138">
        <f t="shared" si="303"/>
        <v>-0.43108618644482843</v>
      </c>
      <c r="AT1138">
        <f t="shared" si="303"/>
        <v>-0.27501618945695983</v>
      </c>
      <c r="AU1138">
        <f t="shared" si="303"/>
        <v>1.8056776203199996</v>
      </c>
      <c r="AV1138">
        <f t="shared" si="303"/>
        <v>0.4180868307382386</v>
      </c>
      <c r="AW1138">
        <f t="shared" si="303"/>
        <v>-0.32741411753791982</v>
      </c>
    </row>
    <row r="1139" spans="1:49" x14ac:dyDescent="0.25">
      <c r="A1139">
        <v>0.7</v>
      </c>
      <c r="B1139">
        <v>8.5</v>
      </c>
      <c r="C1139">
        <v>25</v>
      </c>
      <c r="D1139">
        <v>1.6</v>
      </c>
      <c r="E1139">
        <f t="shared" si="298"/>
        <v>0.66752984429065743</v>
      </c>
      <c r="F1139" t="str">
        <f t="shared" si="299"/>
        <v/>
      </c>
      <c r="G1139">
        <f t="shared" si="296"/>
        <v>7782368.3515176643</v>
      </c>
      <c r="H1139">
        <f t="shared" si="297"/>
        <v>15574507.00664161</v>
      </c>
      <c r="I1139">
        <f t="shared" si="300"/>
        <v>0.50328544613821069</v>
      </c>
      <c r="J1139">
        <f t="shared" si="301"/>
        <v>0.11849443969588021</v>
      </c>
      <c r="K1139">
        <f t="shared" si="308"/>
        <v>5.3671799999999999E-2</v>
      </c>
      <c r="L1139">
        <f t="shared" si="308"/>
        <v>-0.20183205411825259</v>
      </c>
      <c r="M1139">
        <f t="shared" si="308"/>
        <v>0.69338</v>
      </c>
      <c r="N1139">
        <f t="shared" si="308"/>
        <v>-3.323388003773161E-2</v>
      </c>
      <c r="O1139">
        <f t="shared" si="308"/>
        <v>-0.57803163443200001</v>
      </c>
      <c r="P1139">
        <f t="shared" si="308"/>
        <v>3.9614011967984426E-2</v>
      </c>
      <c r="Q1139">
        <f t="shared" si="308"/>
        <v>-7.3963313037312042E-3</v>
      </c>
      <c r="R1139">
        <f t="shared" si="308"/>
        <v>-7.3783361130096764E-3</v>
      </c>
      <c r="S1139">
        <f t="shared" si="308"/>
        <v>1.4439699456000001</v>
      </c>
      <c r="T1139">
        <f t="shared" si="308"/>
        <v>6.7254513899999993E-2</v>
      </c>
      <c r="U1139">
        <f t="shared" si="308"/>
        <v>-0.27946776166400006</v>
      </c>
      <c r="V1139">
        <f t="shared" si="308"/>
        <v>0.2174955351097578</v>
      </c>
      <c r="W1139">
        <f t="shared" si="308"/>
        <v>-0.19185417580179234</v>
      </c>
      <c r="X1139">
        <f t="shared" si="308"/>
        <v>-6.105744816901424E-2</v>
      </c>
      <c r="Y1139">
        <f t="shared" si="308"/>
        <v>-0.14084040599999997</v>
      </c>
      <c r="Z1139">
        <f t="shared" si="308"/>
        <v>-0.51100833280000002</v>
      </c>
      <c r="AA1139">
        <f t="shared" si="307"/>
        <v>-9.2513899999999996E-2</v>
      </c>
      <c r="AB1139">
        <f t="shared" si="307"/>
        <v>-0.31462400000000007</v>
      </c>
      <c r="AC1139">
        <f t="shared" si="307"/>
        <v>0.32582900694207612</v>
      </c>
      <c r="AD1139">
        <f t="shared" si="307"/>
        <v>-0.13079595486260967</v>
      </c>
      <c r="AE1139">
        <f t="shared" si="307"/>
        <v>-0.71527214080000012</v>
      </c>
      <c r="AF1139">
        <f t="shared" si="307"/>
        <v>-0.76411874264013835</v>
      </c>
      <c r="AG1139">
        <f t="shared" si="307"/>
        <v>0.27456464276684822</v>
      </c>
      <c r="AH1139">
        <f t="shared" si="307"/>
        <v>1.9323796799999998E-3</v>
      </c>
      <c r="AI1139">
        <f t="shared" si="307"/>
        <v>1.192427540503053E-2</v>
      </c>
      <c r="AJ1139">
        <f t="shared" si="307"/>
        <v>4.907889526918701E-2</v>
      </c>
      <c r="AK1139">
        <f t="shared" si="307"/>
        <v>9.2793982679399418E-4</v>
      </c>
      <c r="AL1139">
        <f t="shared" si="307"/>
        <v>0.10373060680486236</v>
      </c>
      <c r="AM1139">
        <f t="shared" si="307"/>
        <v>1.02352928</v>
      </c>
      <c r="AN1139">
        <f t="shared" si="307"/>
        <v>1.6852419229045488E-2</v>
      </c>
      <c r="AO1139">
        <f t="shared" si="307"/>
        <v>-1.3691242705593423E-2</v>
      </c>
      <c r="AP1139">
        <f t="shared" si="304"/>
        <v>-1.5502494407444578E-2</v>
      </c>
      <c r="AQ1139">
        <f t="shared" si="303"/>
        <v>-0.11837934112036295</v>
      </c>
      <c r="AR1139">
        <f t="shared" si="303"/>
        <v>6.1801437953435193E-2</v>
      </c>
      <c r="AS1139">
        <f t="shared" si="303"/>
        <v>-0.56305134556059244</v>
      </c>
      <c r="AT1139">
        <f t="shared" si="303"/>
        <v>-0.46916547772416012</v>
      </c>
      <c r="AU1139">
        <f t="shared" si="303"/>
        <v>2.6953555148800006</v>
      </c>
      <c r="AV1139">
        <f t="shared" si="303"/>
        <v>0.54607259524994456</v>
      </c>
      <c r="AW1139">
        <f t="shared" si="303"/>
        <v>-0.72953995722752041</v>
      </c>
    </row>
    <row r="1140" spans="1:49" x14ac:dyDescent="0.25">
      <c r="A1140">
        <v>0.8</v>
      </c>
      <c r="B1140">
        <v>7.5</v>
      </c>
      <c r="C1140">
        <v>21</v>
      </c>
      <c r="D1140">
        <v>0.4</v>
      </c>
      <c r="E1140">
        <f t="shared" si="298"/>
        <v>0.63548841176470594</v>
      </c>
      <c r="F1140" t="str">
        <f t="shared" si="299"/>
        <v/>
      </c>
      <c r="G1140">
        <f t="shared" si="296"/>
        <v>-1015831.9999453742</v>
      </c>
      <c r="H1140">
        <f t="shared" si="297"/>
        <v>-220073.03438941031</v>
      </c>
      <c r="I1140">
        <f t="shared" si="300"/>
        <v>-0.10838149262416927</v>
      </c>
      <c r="J1140">
        <f t="shared" si="301"/>
        <v>-3.130680920301394E-3</v>
      </c>
      <c r="K1140">
        <f t="shared" si="308"/>
        <v>5.3671799999999999E-2</v>
      </c>
      <c r="L1140">
        <f t="shared" si="308"/>
        <v>-0.19214411552057648</v>
      </c>
      <c r="M1140">
        <f t="shared" si="308"/>
        <v>0.173345</v>
      </c>
      <c r="N1140">
        <f t="shared" si="308"/>
        <v>-3.4422855329961505E-2</v>
      </c>
      <c r="O1140">
        <f t="shared" si="308"/>
        <v>-5.392714956800003E-2</v>
      </c>
      <c r="P1140">
        <f t="shared" si="308"/>
        <v>9.7654358007159513E-3</v>
      </c>
      <c r="Q1140">
        <f t="shared" si="308"/>
        <v>-1.805744947200001E-6</v>
      </c>
      <c r="R1140">
        <f t="shared" si="308"/>
        <v>-1.7315625500645441E-3</v>
      </c>
      <c r="S1140">
        <f t="shared" si="308"/>
        <v>0.11787509760000005</v>
      </c>
      <c r="T1140">
        <f t="shared" si="308"/>
        <v>0.10039157760000003</v>
      </c>
      <c r="U1140">
        <f t="shared" si="308"/>
        <v>-4.9904957440000015E-3</v>
      </c>
      <c r="V1140">
        <f t="shared" si="308"/>
        <v>5.1763937356122364E-2</v>
      </c>
      <c r="W1140">
        <f t="shared" si="308"/>
        <v>-5.2184335818087541E-2</v>
      </c>
      <c r="X1140">
        <f t="shared" si="308"/>
        <v>-5.5336609505370296E-2</v>
      </c>
      <c r="Y1140">
        <f t="shared" si="308"/>
        <v>-0.18395481600000005</v>
      </c>
      <c r="Z1140">
        <f t="shared" si="308"/>
        <v>-3.6500595200000006E-2</v>
      </c>
      <c r="AA1140">
        <f t="shared" si="307"/>
        <v>-9.2513899999999996E-2</v>
      </c>
      <c r="AB1140">
        <f t="shared" si="307"/>
        <v>-1.9664000000000004E-2</v>
      </c>
      <c r="AC1140">
        <f t="shared" si="307"/>
        <v>7.7547303652214128E-2</v>
      </c>
      <c r="AD1140">
        <f t="shared" si="307"/>
        <v>-0.11854089707580262</v>
      </c>
      <c r="AE1140">
        <f t="shared" si="307"/>
        <v>-5.1090867200000015E-2</v>
      </c>
      <c r="AF1140">
        <f t="shared" si="307"/>
        <v>-0.20784029799811768</v>
      </c>
      <c r="AG1140">
        <f t="shared" si="307"/>
        <v>1.6758095872000014E-5</v>
      </c>
      <c r="AH1140">
        <f t="shared" si="307"/>
        <v>7.2112128000000021E-4</v>
      </c>
      <c r="AI1140">
        <f t="shared" si="307"/>
        <v>1.0553729000664836E-5</v>
      </c>
      <c r="AJ1140">
        <f t="shared" si="307"/>
        <v>6.9744115007837379E-2</v>
      </c>
      <c r="AK1140">
        <f t="shared" si="307"/>
        <v>2.97733459070497E-6</v>
      </c>
      <c r="AL1140">
        <f t="shared" si="307"/>
        <v>2.6860418248478294E-2</v>
      </c>
      <c r="AM1140">
        <f t="shared" si="307"/>
        <v>0.25588232</v>
      </c>
      <c r="AN1140">
        <f t="shared" si="307"/>
        <v>9.7921771887520186E-7</v>
      </c>
      <c r="AO1140">
        <f t="shared" si="307"/>
        <v>-1.4896072063685649E-2</v>
      </c>
      <c r="AP1140">
        <f t="shared" si="304"/>
        <v>-1.273354645014706E-2</v>
      </c>
      <c r="AQ1140">
        <f t="shared" si="303"/>
        <v>-1.0009345341084504E-2</v>
      </c>
      <c r="AR1140">
        <f t="shared" si="303"/>
        <v>1.5234962195042443E-2</v>
      </c>
      <c r="AS1140">
        <f t="shared" si="303"/>
        <v>-4.375713314070892E-2</v>
      </c>
      <c r="AT1140">
        <f t="shared" si="303"/>
        <v>-2.7356587622400018E-3</v>
      </c>
      <c r="AU1140">
        <f t="shared" si="303"/>
        <v>4.8131348480000016E-2</v>
      </c>
      <c r="AV1140">
        <f t="shared" si="303"/>
        <v>4.8500161929137954E-2</v>
      </c>
      <c r="AW1140">
        <f t="shared" si="303"/>
        <v>-1.781103411200001E-4</v>
      </c>
    </row>
    <row r="1141" spans="1:49" x14ac:dyDescent="0.25">
      <c r="A1141">
        <v>0.8</v>
      </c>
      <c r="B1141">
        <v>7.5</v>
      </c>
      <c r="C1141">
        <v>21</v>
      </c>
      <c r="D1141">
        <v>0.6</v>
      </c>
      <c r="E1141">
        <f t="shared" si="298"/>
        <v>0.63548841176470594</v>
      </c>
      <c r="F1141" t="str">
        <f t="shared" si="299"/>
        <v/>
      </c>
      <c r="G1141">
        <f t="shared" si="296"/>
        <v>42512.382991846403</v>
      </c>
      <c r="H1141">
        <f t="shared" si="297"/>
        <v>418851.23815044231</v>
      </c>
      <c r="I1141">
        <f t="shared" si="300"/>
        <v>4.5357455995818502E-3</v>
      </c>
      <c r="J1141">
        <f t="shared" si="301"/>
        <v>5.9584291340388923E-3</v>
      </c>
      <c r="K1141">
        <f t="shared" si="308"/>
        <v>5.3671799999999999E-2</v>
      </c>
      <c r="L1141">
        <f t="shared" si="308"/>
        <v>-0.19214411552057648</v>
      </c>
      <c r="M1141">
        <f t="shared" si="308"/>
        <v>0.26001749999999996</v>
      </c>
      <c r="N1141">
        <f t="shared" si="308"/>
        <v>-3.4422855329961505E-2</v>
      </c>
      <c r="O1141">
        <f t="shared" si="308"/>
        <v>-0.12133608652800003</v>
      </c>
      <c r="P1141">
        <f t="shared" si="308"/>
        <v>1.4648153701073925E-2</v>
      </c>
      <c r="Q1141">
        <f t="shared" si="308"/>
        <v>-2.0568563539199999E-5</v>
      </c>
      <c r="R1141">
        <f t="shared" si="308"/>
        <v>-2.5973438250968157E-3</v>
      </c>
      <c r="S1141">
        <f t="shared" si="308"/>
        <v>0.26521896960000002</v>
      </c>
      <c r="T1141">
        <f t="shared" si="308"/>
        <v>0.10039157760000003</v>
      </c>
      <c r="U1141">
        <f t="shared" si="308"/>
        <v>-1.6842923136000002E-2</v>
      </c>
      <c r="V1141">
        <f t="shared" si="308"/>
        <v>7.7645906034183532E-2</v>
      </c>
      <c r="W1141">
        <f t="shared" si="308"/>
        <v>-7.8276503727131311E-2</v>
      </c>
      <c r="X1141">
        <f t="shared" si="308"/>
        <v>-5.5336609505370296E-2</v>
      </c>
      <c r="Y1141">
        <f t="shared" si="308"/>
        <v>-0.18395481600000005</v>
      </c>
      <c r="Z1141">
        <f t="shared" si="308"/>
        <v>-8.2126339199999995E-2</v>
      </c>
      <c r="AA1141">
        <f t="shared" si="307"/>
        <v>-9.2513899999999996E-2</v>
      </c>
      <c r="AB1141">
        <f t="shared" si="307"/>
        <v>-4.4243999999999999E-2</v>
      </c>
      <c r="AC1141">
        <f t="shared" si="307"/>
        <v>0.11632095547832118</v>
      </c>
      <c r="AD1141">
        <f t="shared" si="307"/>
        <v>-0.11854089707580262</v>
      </c>
      <c r="AE1141">
        <f t="shared" si="307"/>
        <v>-0.1149544512</v>
      </c>
      <c r="AF1141">
        <f t="shared" si="307"/>
        <v>-0.31176044699717642</v>
      </c>
      <c r="AG1141">
        <f t="shared" si="307"/>
        <v>2.86327778688E-4</v>
      </c>
      <c r="AH1141">
        <f t="shared" si="307"/>
        <v>1.0816819200000001E-3</v>
      </c>
      <c r="AI1141">
        <f t="shared" si="307"/>
        <v>8.0142379598798554E-5</v>
      </c>
      <c r="AJ1141">
        <f t="shared" si="307"/>
        <v>6.9744115007837379E-2</v>
      </c>
      <c r="AK1141">
        <f t="shared" si="307"/>
        <v>1.5072756365443904E-5</v>
      </c>
      <c r="AL1141">
        <f t="shared" si="307"/>
        <v>4.0290627372717436E-2</v>
      </c>
      <c r="AM1141">
        <f t="shared" si="307"/>
        <v>0.38382347999999999</v>
      </c>
      <c r="AN1141">
        <f t="shared" si="307"/>
        <v>1.6730852743594254E-5</v>
      </c>
      <c r="AO1141">
        <f t="shared" si="307"/>
        <v>-1.4896072063685649E-2</v>
      </c>
      <c r="AP1141">
        <f t="shared" si="304"/>
        <v>-1.273354645014706E-2</v>
      </c>
      <c r="AQ1141">
        <f t="shared" si="303"/>
        <v>-2.2521027017440128E-2</v>
      </c>
      <c r="AR1141">
        <f t="shared" si="303"/>
        <v>2.2852443292563661E-2</v>
      </c>
      <c r="AS1141">
        <f t="shared" si="303"/>
        <v>-9.845354956659505E-2</v>
      </c>
      <c r="AT1141">
        <f t="shared" si="303"/>
        <v>-1.3849272483840002E-2</v>
      </c>
      <c r="AU1141">
        <f t="shared" si="303"/>
        <v>0.16244330112000002</v>
      </c>
      <c r="AV1141">
        <f t="shared" si="303"/>
        <v>0.10912536434056039</v>
      </c>
      <c r="AW1141">
        <f t="shared" si="303"/>
        <v>-2.0287881043199998E-3</v>
      </c>
    </row>
    <row r="1142" spans="1:49" x14ac:dyDescent="0.25">
      <c r="A1142">
        <v>0.8</v>
      </c>
      <c r="B1142">
        <v>7.5</v>
      </c>
      <c r="C1142">
        <v>21</v>
      </c>
      <c r="D1142">
        <v>0.8</v>
      </c>
      <c r="E1142">
        <f t="shared" si="298"/>
        <v>0.63548841176470594</v>
      </c>
      <c r="F1142">
        <f t="shared" si="299"/>
        <v>0.97476096380575816</v>
      </c>
      <c r="G1142">
        <f t="shared" si="296"/>
        <v>1123527.7909398575</v>
      </c>
      <c r="H1142">
        <f t="shared" si="297"/>
        <v>1380067.7164109782</v>
      </c>
      <c r="I1142">
        <f t="shared" si="300"/>
        <v>0.11987180852084348</v>
      </c>
      <c r="J1142">
        <f t="shared" si="301"/>
        <v>1.9632353779639917E-2</v>
      </c>
      <c r="K1142">
        <f t="shared" si="308"/>
        <v>5.3671799999999999E-2</v>
      </c>
      <c r="L1142">
        <f t="shared" si="308"/>
        <v>-0.19214411552057648</v>
      </c>
      <c r="M1142">
        <f t="shared" si="308"/>
        <v>0.34669</v>
      </c>
      <c r="N1142">
        <f t="shared" si="308"/>
        <v>-3.4422855329961505E-2</v>
      </c>
      <c r="O1142">
        <f t="shared" si="308"/>
        <v>-0.21570859827200012</v>
      </c>
      <c r="P1142">
        <f t="shared" si="308"/>
        <v>1.9530871601431903E-2</v>
      </c>
      <c r="Q1142">
        <f t="shared" si="308"/>
        <v>-1.1556767662080007E-4</v>
      </c>
      <c r="R1142">
        <f t="shared" si="308"/>
        <v>-3.4631251001290882E-3</v>
      </c>
      <c r="S1142">
        <f t="shared" si="308"/>
        <v>0.47150039040000019</v>
      </c>
      <c r="T1142">
        <f t="shared" si="308"/>
        <v>0.10039157760000003</v>
      </c>
      <c r="U1142">
        <f t="shared" si="308"/>
        <v>-3.9923965952000012E-2</v>
      </c>
      <c r="V1142">
        <f t="shared" si="308"/>
        <v>0.10352787471224473</v>
      </c>
      <c r="W1142">
        <f t="shared" si="308"/>
        <v>-0.10436867163617508</v>
      </c>
      <c r="X1142">
        <f t="shared" si="308"/>
        <v>-5.5336609505370296E-2</v>
      </c>
      <c r="Y1142">
        <f t="shared" si="308"/>
        <v>-0.18395481600000005</v>
      </c>
      <c r="Z1142">
        <f t="shared" si="308"/>
        <v>-0.14600238080000003</v>
      </c>
      <c r="AA1142">
        <f t="shared" si="307"/>
        <v>-9.2513899999999996E-2</v>
      </c>
      <c r="AB1142">
        <f t="shared" si="307"/>
        <v>-7.8656000000000018E-2</v>
      </c>
      <c r="AC1142">
        <f t="shared" si="307"/>
        <v>0.15509460730442826</v>
      </c>
      <c r="AD1142">
        <f t="shared" si="307"/>
        <v>-0.11854089707580262</v>
      </c>
      <c r="AE1142">
        <f t="shared" si="307"/>
        <v>-0.20436346880000006</v>
      </c>
      <c r="AF1142">
        <f t="shared" si="307"/>
        <v>-0.41568059599623536</v>
      </c>
      <c r="AG1142">
        <f t="shared" si="307"/>
        <v>2.1450362716160017E-3</v>
      </c>
      <c r="AH1142">
        <f t="shared" si="307"/>
        <v>1.4422425600000004E-3</v>
      </c>
      <c r="AI1142">
        <f t="shared" si="307"/>
        <v>3.3771932802127474E-4</v>
      </c>
      <c r="AJ1142">
        <f t="shared" si="307"/>
        <v>6.9744115007837379E-2</v>
      </c>
      <c r="AK1142">
        <f t="shared" si="307"/>
        <v>4.763735345127952E-5</v>
      </c>
      <c r="AL1142">
        <f t="shared" si="307"/>
        <v>5.3720836496956588E-2</v>
      </c>
      <c r="AM1142">
        <f t="shared" si="307"/>
        <v>0.51176463999999999</v>
      </c>
      <c r="AN1142">
        <f t="shared" si="307"/>
        <v>1.2533986801602584E-4</v>
      </c>
      <c r="AO1142">
        <f t="shared" si="307"/>
        <v>-1.4896072063685649E-2</v>
      </c>
      <c r="AP1142">
        <f t="shared" si="304"/>
        <v>-1.273354645014706E-2</v>
      </c>
      <c r="AQ1142">
        <f t="shared" si="303"/>
        <v>-4.0037381364338015E-2</v>
      </c>
      <c r="AR1142">
        <f t="shared" si="303"/>
        <v>3.0469924390084887E-2</v>
      </c>
      <c r="AS1142">
        <f t="shared" si="303"/>
        <v>-0.17502853256283568</v>
      </c>
      <c r="AT1142">
        <f t="shared" si="303"/>
        <v>-4.3770540195840028E-2</v>
      </c>
      <c r="AU1142">
        <f t="shared" si="303"/>
        <v>0.38505078784000013</v>
      </c>
      <c r="AV1142">
        <f t="shared" si="303"/>
        <v>0.19400064771655182</v>
      </c>
      <c r="AW1142">
        <f t="shared" si="303"/>
        <v>-1.1399061831680006E-2</v>
      </c>
    </row>
    <row r="1143" spans="1:49" x14ac:dyDescent="0.25">
      <c r="A1143">
        <v>0.8</v>
      </c>
      <c r="B1143">
        <v>7.5</v>
      </c>
      <c r="C1143">
        <v>21</v>
      </c>
      <c r="D1143">
        <v>1</v>
      </c>
      <c r="E1143">
        <f t="shared" si="298"/>
        <v>0.63548841176470594</v>
      </c>
      <c r="F1143" t="str">
        <f t="shared" si="299"/>
        <v/>
      </c>
      <c r="G1143">
        <f t="shared" si="296"/>
        <v>2190689.3483389514</v>
      </c>
      <c r="H1143">
        <f t="shared" si="297"/>
        <v>2745896.4316971628</v>
      </c>
      <c r="I1143">
        <f t="shared" si="300"/>
        <v>0.23372977171580728</v>
      </c>
      <c r="J1143">
        <f t="shared" si="301"/>
        <v>3.9062148580306232E-2</v>
      </c>
      <c r="K1143">
        <f t="shared" si="308"/>
        <v>5.3671799999999999E-2</v>
      </c>
      <c r="L1143">
        <f t="shared" si="308"/>
        <v>-0.19214411552057648</v>
      </c>
      <c r="M1143">
        <f t="shared" si="308"/>
        <v>0.43336249999999998</v>
      </c>
      <c r="N1143">
        <f t="shared" si="308"/>
        <v>-3.4422855329961505E-2</v>
      </c>
      <c r="O1143">
        <f t="shared" si="308"/>
        <v>-0.3370446848000001</v>
      </c>
      <c r="P1143">
        <f t="shared" si="308"/>
        <v>2.4413589501789876E-2</v>
      </c>
      <c r="Q1143">
        <f t="shared" si="308"/>
        <v>-4.408557E-4</v>
      </c>
      <c r="R1143">
        <f t="shared" si="308"/>
        <v>-4.3289063751613599E-3</v>
      </c>
      <c r="S1143">
        <f t="shared" si="308"/>
        <v>0.73671936000000016</v>
      </c>
      <c r="T1143">
        <f t="shared" si="308"/>
        <v>0.10039157760000003</v>
      </c>
      <c r="U1143">
        <f t="shared" si="308"/>
        <v>-7.7976496000000006E-2</v>
      </c>
      <c r="V1143">
        <f t="shared" si="308"/>
        <v>0.1294098433903059</v>
      </c>
      <c r="W1143">
        <f t="shared" si="308"/>
        <v>-0.13046083954521884</v>
      </c>
      <c r="X1143">
        <f t="shared" si="308"/>
        <v>-5.5336609505370296E-2</v>
      </c>
      <c r="Y1143">
        <f t="shared" si="308"/>
        <v>-0.18395481600000005</v>
      </c>
      <c r="Z1143">
        <f t="shared" si="308"/>
        <v>-0.22812872000000001</v>
      </c>
      <c r="AA1143">
        <f t="shared" si="307"/>
        <v>-9.2513899999999996E-2</v>
      </c>
      <c r="AB1143">
        <f t="shared" si="307"/>
        <v>-0.1229</v>
      </c>
      <c r="AC1143">
        <f t="shared" si="307"/>
        <v>0.19386825913053532</v>
      </c>
      <c r="AD1143">
        <f t="shared" si="307"/>
        <v>-0.11854089707580262</v>
      </c>
      <c r="AE1143">
        <f t="shared" si="307"/>
        <v>-0.31931792000000003</v>
      </c>
      <c r="AF1143">
        <f t="shared" si="307"/>
        <v>-0.51960074499529407</v>
      </c>
      <c r="AG1143">
        <f t="shared" si="307"/>
        <v>1.0228330000000001E-2</v>
      </c>
      <c r="AH1143">
        <f t="shared" si="307"/>
        <v>1.8028032000000005E-3</v>
      </c>
      <c r="AI1143">
        <f t="shared" si="307"/>
        <v>1.0306375977211749E-3</v>
      </c>
      <c r="AJ1143">
        <f t="shared" si="307"/>
        <v>6.9744115007837379E-2</v>
      </c>
      <c r="AK1143">
        <f t="shared" si="307"/>
        <v>1.1630213244941285E-4</v>
      </c>
      <c r="AL1143">
        <f t="shared" si="307"/>
        <v>6.7151045621195726E-2</v>
      </c>
      <c r="AM1143">
        <f t="shared" si="307"/>
        <v>0.63970579999999999</v>
      </c>
      <c r="AN1143">
        <f t="shared" si="307"/>
        <v>5.9766706474316479E-4</v>
      </c>
      <c r="AO1143">
        <f t="shared" si="307"/>
        <v>-1.4896072063685649E-2</v>
      </c>
      <c r="AP1143">
        <f t="shared" si="304"/>
        <v>-1.273354645014706E-2</v>
      </c>
      <c r="AQ1143">
        <f t="shared" si="303"/>
        <v>-6.2558408381778133E-2</v>
      </c>
      <c r="AR1143">
        <f t="shared" si="303"/>
        <v>3.8087405487606106E-2</v>
      </c>
      <c r="AS1143">
        <f t="shared" si="303"/>
        <v>-0.2734820821294307</v>
      </c>
      <c r="AT1143">
        <f t="shared" si="303"/>
        <v>-0.10686167040000003</v>
      </c>
      <c r="AU1143">
        <f t="shared" si="303"/>
        <v>0.75205232000000011</v>
      </c>
      <c r="AV1143">
        <f t="shared" si="303"/>
        <v>0.3031260120571122</v>
      </c>
      <c r="AW1143">
        <f t="shared" si="303"/>
        <v>-4.3483969999999997E-2</v>
      </c>
    </row>
    <row r="1144" spans="1:49" x14ac:dyDescent="0.25">
      <c r="A1144">
        <v>0.8</v>
      </c>
      <c r="B1144">
        <v>7.5</v>
      </c>
      <c r="C1144">
        <v>21</v>
      </c>
      <c r="D1144">
        <v>1.2</v>
      </c>
      <c r="E1144">
        <f t="shared" si="298"/>
        <v>0.63548841176470594</v>
      </c>
      <c r="F1144" t="str">
        <f t="shared" si="299"/>
        <v/>
      </c>
      <c r="G1144">
        <f t="shared" si="296"/>
        <v>3205917.2149732485</v>
      </c>
      <c r="H1144">
        <f t="shared" si="297"/>
        <v>4511565.9170133146</v>
      </c>
      <c r="I1144">
        <f t="shared" si="300"/>
        <v>0.34204680794364134</v>
      </c>
      <c r="J1144">
        <f t="shared" si="301"/>
        <v>6.4179936339148758E-2</v>
      </c>
      <c r="K1144">
        <f t="shared" si="308"/>
        <v>5.3671799999999999E-2</v>
      </c>
      <c r="L1144">
        <f t="shared" si="308"/>
        <v>-0.19214411552057648</v>
      </c>
      <c r="M1144">
        <f t="shared" si="308"/>
        <v>0.52003499999999991</v>
      </c>
      <c r="N1144">
        <f t="shared" si="308"/>
        <v>-3.4422855329961505E-2</v>
      </c>
      <c r="O1144">
        <f t="shared" si="308"/>
        <v>-0.48534434611200011</v>
      </c>
      <c r="P1144">
        <f t="shared" si="308"/>
        <v>2.929630740214785E-2</v>
      </c>
      <c r="Q1144">
        <f t="shared" si="308"/>
        <v>-1.3163880665087999E-3</v>
      </c>
      <c r="R1144">
        <f t="shared" si="308"/>
        <v>-5.1946876501936315E-3</v>
      </c>
      <c r="S1144">
        <f t="shared" si="308"/>
        <v>1.0608758784000001</v>
      </c>
      <c r="T1144">
        <f t="shared" si="308"/>
        <v>0.10039157760000003</v>
      </c>
      <c r="U1144">
        <f t="shared" si="308"/>
        <v>-0.13474338508800002</v>
      </c>
      <c r="V1144">
        <f t="shared" si="308"/>
        <v>0.15529181206836706</v>
      </c>
      <c r="W1144">
        <f t="shared" si="308"/>
        <v>-0.15655300745426262</v>
      </c>
      <c r="X1144">
        <f t="shared" si="308"/>
        <v>-5.5336609505370296E-2</v>
      </c>
      <c r="Y1144">
        <f t="shared" si="308"/>
        <v>-0.18395481600000005</v>
      </c>
      <c r="Z1144">
        <f t="shared" si="308"/>
        <v>-0.32850535679999998</v>
      </c>
      <c r="AA1144">
        <f t="shared" si="307"/>
        <v>-9.2513899999999996E-2</v>
      </c>
      <c r="AB1144">
        <f t="shared" si="307"/>
        <v>-0.17697599999999999</v>
      </c>
      <c r="AC1144">
        <f t="shared" si="307"/>
        <v>0.23264191095664236</v>
      </c>
      <c r="AD1144">
        <f t="shared" si="307"/>
        <v>-0.11854089707580262</v>
      </c>
      <c r="AE1144">
        <f t="shared" si="307"/>
        <v>-0.45981780480000001</v>
      </c>
      <c r="AF1144">
        <f t="shared" si="307"/>
        <v>-0.62352089399435284</v>
      </c>
      <c r="AG1144">
        <f t="shared" si="307"/>
        <v>3.6649955672064E-2</v>
      </c>
      <c r="AH1144">
        <f t="shared" si="307"/>
        <v>2.1633638400000003E-3</v>
      </c>
      <c r="AI1144">
        <f t="shared" si="307"/>
        <v>2.5645561471615537E-3</v>
      </c>
      <c r="AJ1144">
        <f t="shared" si="307"/>
        <v>6.9744115007837379E-2</v>
      </c>
      <c r="AK1144">
        <f t="shared" si="307"/>
        <v>2.4116410184710246E-4</v>
      </c>
      <c r="AL1144">
        <f t="shared" si="307"/>
        <v>8.0581254745434872E-2</v>
      </c>
      <c r="AM1144">
        <f t="shared" si="307"/>
        <v>0.76764695999999999</v>
      </c>
      <c r="AN1144">
        <f t="shared" si="307"/>
        <v>2.1415491511800645E-3</v>
      </c>
      <c r="AO1144">
        <f t="shared" si="307"/>
        <v>-1.4896072063685649E-2</v>
      </c>
      <c r="AP1144">
        <f t="shared" si="304"/>
        <v>-1.273354645014706E-2</v>
      </c>
      <c r="AQ1144">
        <f t="shared" si="303"/>
        <v>-9.0084108069760513E-2</v>
      </c>
      <c r="AR1144">
        <f t="shared" si="303"/>
        <v>4.5704886585127322E-2</v>
      </c>
      <c r="AS1144">
        <f t="shared" si="303"/>
        <v>-0.3938141982663802</v>
      </c>
      <c r="AT1144">
        <f t="shared" si="303"/>
        <v>-0.22158835974144003</v>
      </c>
      <c r="AU1144">
        <f t="shared" si="303"/>
        <v>1.2995464089600002</v>
      </c>
      <c r="AV1144">
        <f t="shared" si="303"/>
        <v>0.43650145736224155</v>
      </c>
      <c r="AW1144">
        <f t="shared" si="303"/>
        <v>-0.12984243867647999</v>
      </c>
    </row>
    <row r="1145" spans="1:49" x14ac:dyDescent="0.25">
      <c r="A1145">
        <v>0.8</v>
      </c>
      <c r="B1145">
        <v>7.5</v>
      </c>
      <c r="C1145">
        <v>21</v>
      </c>
      <c r="D1145">
        <v>1.4</v>
      </c>
      <c r="E1145">
        <f t="shared" si="298"/>
        <v>0.63548841176470594</v>
      </c>
      <c r="F1145" t="str">
        <f t="shared" si="299"/>
        <v/>
      </c>
      <c r="G1145">
        <f t="shared" si="296"/>
        <v>4128719.7687111758</v>
      </c>
      <c r="H1145">
        <f t="shared" si="297"/>
        <v>6572838.4427906834</v>
      </c>
      <c r="I1145">
        <f t="shared" si="300"/>
        <v>0.44050277130853821</v>
      </c>
      <c r="J1145">
        <f t="shared" si="301"/>
        <v>9.3502868091768748E-2</v>
      </c>
      <c r="K1145">
        <f t="shared" si="308"/>
        <v>5.3671799999999999E-2</v>
      </c>
      <c r="L1145">
        <f t="shared" si="308"/>
        <v>-0.19214411552057648</v>
      </c>
      <c r="M1145">
        <f t="shared" si="308"/>
        <v>0.60670749999999996</v>
      </c>
      <c r="N1145">
        <f t="shared" si="308"/>
        <v>-3.4422855329961505E-2</v>
      </c>
      <c r="O1145">
        <f t="shared" si="308"/>
        <v>-0.66060758220800009</v>
      </c>
      <c r="P1145">
        <f t="shared" si="308"/>
        <v>3.4179025302505828E-2</v>
      </c>
      <c r="Q1145">
        <f t="shared" si="308"/>
        <v>-3.3194388639551987E-3</v>
      </c>
      <c r="R1145">
        <f t="shared" si="308"/>
        <v>-6.0604689252259031E-3</v>
      </c>
      <c r="S1145">
        <f t="shared" si="308"/>
        <v>1.4439699456000001</v>
      </c>
      <c r="T1145">
        <f t="shared" si="308"/>
        <v>0.10039157760000003</v>
      </c>
      <c r="U1145">
        <f t="shared" si="308"/>
        <v>-0.21396750502399997</v>
      </c>
      <c r="V1145">
        <f t="shared" si="308"/>
        <v>0.18117378074642823</v>
      </c>
      <c r="W1145">
        <f t="shared" si="308"/>
        <v>-0.18264517536330638</v>
      </c>
      <c r="X1145">
        <f t="shared" si="308"/>
        <v>-5.5336609505370296E-2</v>
      </c>
      <c r="Y1145">
        <f t="shared" si="308"/>
        <v>-0.18395481600000005</v>
      </c>
      <c r="Z1145">
        <f t="shared" ref="Z1145:AO1160" si="309">Z$4*$A1145^Z$1*$D1145^Z$2*$E1145^Z$3</f>
        <v>-0.44713229119999998</v>
      </c>
      <c r="AA1145">
        <f t="shared" si="309"/>
        <v>-9.2513899999999996E-2</v>
      </c>
      <c r="AB1145">
        <f t="shared" si="309"/>
        <v>-0.24088399999999996</v>
      </c>
      <c r="AC1145">
        <f t="shared" si="309"/>
        <v>0.27141556278274942</v>
      </c>
      <c r="AD1145">
        <f t="shared" si="309"/>
        <v>-0.11854089707580262</v>
      </c>
      <c r="AE1145">
        <f t="shared" si="309"/>
        <v>-0.62586312319999993</v>
      </c>
      <c r="AF1145">
        <f t="shared" si="309"/>
        <v>-0.72744104299341161</v>
      </c>
      <c r="AG1145">
        <f t="shared" si="309"/>
        <v>0.10782041053683195</v>
      </c>
      <c r="AH1145">
        <f t="shared" si="309"/>
        <v>2.5239244800000006E-3</v>
      </c>
      <c r="AI1145">
        <f t="shared" si="309"/>
        <v>5.5430163535679297E-3</v>
      </c>
      <c r="AJ1145">
        <f t="shared" si="309"/>
        <v>6.9744115007837379E-2</v>
      </c>
      <c r="AK1145">
        <f t="shared" si="309"/>
        <v>4.4678627201766427E-4</v>
      </c>
      <c r="AL1145">
        <f t="shared" si="309"/>
        <v>9.4011463869674017E-2</v>
      </c>
      <c r="AM1145">
        <f t="shared" si="309"/>
        <v>0.89558811999999988</v>
      </c>
      <c r="AN1145">
        <f t="shared" si="309"/>
        <v>6.3002179519971819E-3</v>
      </c>
      <c r="AO1145">
        <f t="shared" si="309"/>
        <v>-1.4896072063685649E-2</v>
      </c>
      <c r="AP1145">
        <f t="shared" si="304"/>
        <v>-1.273354645014706E-2</v>
      </c>
      <c r="AQ1145">
        <f t="shared" si="303"/>
        <v>-0.12261448042828513</v>
      </c>
      <c r="AR1145">
        <f t="shared" si="303"/>
        <v>5.3322367682648537E-2</v>
      </c>
      <c r="AS1145">
        <f t="shared" si="303"/>
        <v>-0.53602488097368417</v>
      </c>
      <c r="AT1145">
        <f t="shared" si="303"/>
        <v>-0.41051979300863994</v>
      </c>
      <c r="AU1145">
        <f t="shared" si="303"/>
        <v>2.0636315660799998</v>
      </c>
      <c r="AV1145">
        <f t="shared" si="303"/>
        <v>0.59412698363193983</v>
      </c>
      <c r="AW1145">
        <f t="shared" si="303"/>
        <v>-0.32741411753791982</v>
      </c>
    </row>
    <row r="1146" spans="1:49" x14ac:dyDescent="0.25">
      <c r="A1146">
        <v>0.8</v>
      </c>
      <c r="B1146">
        <v>7.5</v>
      </c>
      <c r="C1146">
        <v>21</v>
      </c>
      <c r="D1146">
        <v>1.6</v>
      </c>
      <c r="E1146">
        <f t="shared" si="298"/>
        <v>0.63548841176470594</v>
      </c>
      <c r="F1146" t="str">
        <f t="shared" si="299"/>
        <v/>
      </c>
      <c r="G1146">
        <f t="shared" si="296"/>
        <v>4915146.3844104744</v>
      </c>
      <c r="H1146">
        <f t="shared" si="297"/>
        <v>8724097.2896443158</v>
      </c>
      <c r="I1146">
        <f t="shared" si="300"/>
        <v>0.52440846679110564</v>
      </c>
      <c r="J1146">
        <f t="shared" si="301"/>
        <v>0.12410591332700238</v>
      </c>
      <c r="K1146">
        <f t="shared" ref="K1146:Z1161" si="310">K$4*$A1146^K$1*$D1146^K$2*$E1146^K$3</f>
        <v>5.3671799999999999E-2</v>
      </c>
      <c r="L1146">
        <f t="shared" si="310"/>
        <v>-0.19214411552057648</v>
      </c>
      <c r="M1146">
        <f t="shared" si="310"/>
        <v>0.69338</v>
      </c>
      <c r="N1146">
        <f t="shared" si="310"/>
        <v>-3.4422855329961505E-2</v>
      </c>
      <c r="O1146">
        <f t="shared" si="310"/>
        <v>-0.86283439308800047</v>
      </c>
      <c r="P1146">
        <f t="shared" si="310"/>
        <v>3.9061743202863805E-2</v>
      </c>
      <c r="Q1146">
        <f t="shared" si="310"/>
        <v>-7.3963313037312042E-3</v>
      </c>
      <c r="R1146">
        <f t="shared" si="310"/>
        <v>-6.9262502002581765E-3</v>
      </c>
      <c r="S1146">
        <f t="shared" si="310"/>
        <v>1.8860015616000008</v>
      </c>
      <c r="T1146">
        <f t="shared" si="310"/>
        <v>0.10039157760000003</v>
      </c>
      <c r="U1146">
        <f t="shared" si="310"/>
        <v>-0.3193917276160001</v>
      </c>
      <c r="V1146">
        <f t="shared" si="310"/>
        <v>0.20705574942448945</v>
      </c>
      <c r="W1146">
        <f t="shared" si="310"/>
        <v>-0.20873734327235016</v>
      </c>
      <c r="X1146">
        <f t="shared" si="310"/>
        <v>-5.5336609505370296E-2</v>
      </c>
      <c r="Y1146">
        <f t="shared" si="310"/>
        <v>-0.18395481600000005</v>
      </c>
      <c r="Z1146">
        <f t="shared" si="310"/>
        <v>-0.5840095232000001</v>
      </c>
      <c r="AA1146">
        <f t="shared" si="309"/>
        <v>-9.2513899999999996E-2</v>
      </c>
      <c r="AB1146">
        <f t="shared" si="309"/>
        <v>-0.31462400000000007</v>
      </c>
      <c r="AC1146">
        <f t="shared" si="309"/>
        <v>0.31018921460885651</v>
      </c>
      <c r="AD1146">
        <f t="shared" si="309"/>
        <v>-0.11854089707580262</v>
      </c>
      <c r="AE1146">
        <f t="shared" si="309"/>
        <v>-0.81745387520000024</v>
      </c>
      <c r="AF1146">
        <f t="shared" si="309"/>
        <v>-0.83136119199247072</v>
      </c>
      <c r="AG1146">
        <f t="shared" si="309"/>
        <v>0.27456464276684822</v>
      </c>
      <c r="AH1146">
        <f t="shared" si="309"/>
        <v>2.8844851200000008E-3</v>
      </c>
      <c r="AI1146">
        <f t="shared" si="309"/>
        <v>1.0807018496680792E-2</v>
      </c>
      <c r="AJ1146">
        <f t="shared" si="309"/>
        <v>6.9744115007837379E-2</v>
      </c>
      <c r="AK1146">
        <f t="shared" si="309"/>
        <v>7.6219765522047233E-4</v>
      </c>
      <c r="AL1146">
        <f t="shared" si="309"/>
        <v>0.10744167299391318</v>
      </c>
      <c r="AM1146">
        <f t="shared" si="309"/>
        <v>1.02352928</v>
      </c>
      <c r="AN1146">
        <f t="shared" si="309"/>
        <v>1.6043503106051307E-2</v>
      </c>
      <c r="AO1146">
        <f t="shared" si="309"/>
        <v>-1.4896072063685649E-2</v>
      </c>
      <c r="AP1146">
        <f t="shared" si="304"/>
        <v>-1.273354645014706E-2</v>
      </c>
      <c r="AQ1146">
        <f t="shared" si="303"/>
        <v>-0.16014952545735206</v>
      </c>
      <c r="AR1146">
        <f t="shared" si="303"/>
        <v>6.0939848780169774E-2</v>
      </c>
      <c r="AS1146">
        <f t="shared" si="303"/>
        <v>-0.70011413025134273</v>
      </c>
      <c r="AT1146">
        <f t="shared" si="303"/>
        <v>-0.70032864313344045</v>
      </c>
      <c r="AU1146">
        <f t="shared" si="303"/>
        <v>3.080406302720001</v>
      </c>
      <c r="AV1146">
        <f t="shared" ref="AV1146:AW1146" si="311">AV$4*$A1146^AV$1*$D1146^AV$2*$E1146^AV$3</f>
        <v>0.77600259086620726</v>
      </c>
      <c r="AW1146">
        <f t="shared" si="311"/>
        <v>-0.72953995722752041</v>
      </c>
    </row>
    <row r="1147" spans="1:49" x14ac:dyDescent="0.25">
      <c r="A1147">
        <v>0.8</v>
      </c>
      <c r="B1147">
        <v>7.5</v>
      </c>
      <c r="C1147">
        <v>21.5</v>
      </c>
      <c r="D1147">
        <v>0.4</v>
      </c>
      <c r="E1147">
        <f t="shared" si="298"/>
        <v>0.65061908823529413</v>
      </c>
      <c r="F1147" t="str">
        <f t="shared" si="299"/>
        <v/>
      </c>
      <c r="G1147">
        <f t="shared" si="296"/>
        <v>-1094250.350401744</v>
      </c>
      <c r="H1147">
        <f t="shared" si="297"/>
        <v>-267346.58720767492</v>
      </c>
      <c r="I1147">
        <f t="shared" si="300"/>
        <v>-0.11674812989494202</v>
      </c>
      <c r="J1147">
        <f t="shared" si="301"/>
        <v>-3.8031777132575186E-3</v>
      </c>
      <c r="K1147">
        <f t="shared" si="310"/>
        <v>5.3671799999999999E-2</v>
      </c>
      <c r="L1147">
        <f t="shared" si="310"/>
        <v>-0.19671897541392352</v>
      </c>
      <c r="M1147">
        <f t="shared" si="310"/>
        <v>0.173345</v>
      </c>
      <c r="N1147">
        <f t="shared" si="310"/>
        <v>-3.6081553007425632E-2</v>
      </c>
      <c r="O1147">
        <f t="shared" si="310"/>
        <v>-5.392714956800003E-2</v>
      </c>
      <c r="P1147">
        <f t="shared" si="310"/>
        <v>1.047970662195663E-2</v>
      </c>
      <c r="Q1147">
        <f t="shared" si="310"/>
        <v>-1.805744947200001E-6</v>
      </c>
      <c r="R1147">
        <f t="shared" si="310"/>
        <v>-1.9024569809271894E-3</v>
      </c>
      <c r="S1147">
        <f t="shared" si="310"/>
        <v>0.11787509760000005</v>
      </c>
      <c r="T1147">
        <f t="shared" si="310"/>
        <v>0.10039157760000003</v>
      </c>
      <c r="U1147">
        <f t="shared" si="310"/>
        <v>-4.9904957440000015E-3</v>
      </c>
      <c r="V1147">
        <f t="shared" si="310"/>
        <v>5.299641205507765E-2</v>
      </c>
      <c r="W1147">
        <f t="shared" si="310"/>
        <v>-5.3426820004232475E-2</v>
      </c>
      <c r="X1147">
        <f t="shared" si="310"/>
        <v>-5.8003056108520211E-2</v>
      </c>
      <c r="Y1147">
        <f t="shared" si="310"/>
        <v>-0.18395481600000005</v>
      </c>
      <c r="Z1147">
        <f t="shared" si="310"/>
        <v>-3.6500595200000006E-2</v>
      </c>
      <c r="AA1147">
        <f t="shared" si="309"/>
        <v>-9.2513899999999996E-2</v>
      </c>
      <c r="AB1147">
        <f t="shared" si="309"/>
        <v>-1.9664000000000004E-2</v>
      </c>
      <c r="AC1147">
        <f t="shared" si="309"/>
        <v>7.9393668024885886E-2</v>
      </c>
      <c r="AD1147">
        <f t="shared" si="309"/>
        <v>-0.1242529017534915</v>
      </c>
      <c r="AE1147">
        <f t="shared" si="309"/>
        <v>-5.1090867200000015E-2</v>
      </c>
      <c r="AF1147">
        <f t="shared" si="309"/>
        <v>-0.21278887652188236</v>
      </c>
      <c r="AG1147">
        <f t="shared" si="309"/>
        <v>1.6758095872000014E-5</v>
      </c>
      <c r="AH1147">
        <f t="shared" si="309"/>
        <v>7.2112128000000021E-4</v>
      </c>
      <c r="AI1147">
        <f t="shared" si="309"/>
        <v>1.1062270364075554E-5</v>
      </c>
      <c r="AJ1147">
        <f t="shared" si="309"/>
        <v>7.1404689174690644E-2</v>
      </c>
      <c r="AK1147">
        <f t="shared" si="309"/>
        <v>3.271178957082163E-6</v>
      </c>
      <c r="AL1147">
        <f t="shared" si="309"/>
        <v>2.8154712778592036E-2</v>
      </c>
      <c r="AM1147">
        <f t="shared" si="309"/>
        <v>0.25588232</v>
      </c>
      <c r="AN1147">
        <f t="shared" si="309"/>
        <v>1.0025324264674684E-6</v>
      </c>
      <c r="AO1147">
        <f t="shared" si="309"/>
        <v>-1.5250740446154354E-2</v>
      </c>
      <c r="AP1147">
        <f t="shared" si="304"/>
        <v>-1.3990268116586326E-2</v>
      </c>
      <c r="AQ1147">
        <f t="shared" ref="AQ1147:AW1175" si="312">AQ$4*$A1147^AQ$1*$D1147^AQ$2*$E1147^AQ$3</f>
        <v>-1.0491655065569866E-2</v>
      </c>
      <c r="AR1147">
        <f t="shared" si="312"/>
        <v>1.6349289213384612E-2</v>
      </c>
      <c r="AS1147">
        <f t="shared" si="312"/>
        <v>-4.4798969644059133E-2</v>
      </c>
      <c r="AT1147">
        <f t="shared" si="312"/>
        <v>-2.7356587622400018E-3</v>
      </c>
      <c r="AU1147">
        <f t="shared" si="312"/>
        <v>4.8131348480000016E-2</v>
      </c>
      <c r="AV1147">
        <f t="shared" si="312"/>
        <v>4.9654927689355526E-2</v>
      </c>
      <c r="AW1147">
        <f t="shared" si="312"/>
        <v>-1.781103411200001E-4</v>
      </c>
    </row>
    <row r="1148" spans="1:49" x14ac:dyDescent="0.25">
      <c r="A1148">
        <v>0.8</v>
      </c>
      <c r="B1148">
        <v>7.5</v>
      </c>
      <c r="C1148">
        <v>21.5</v>
      </c>
      <c r="D1148">
        <v>0.6</v>
      </c>
      <c r="E1148">
        <f t="shared" si="298"/>
        <v>0.65061908823529413</v>
      </c>
      <c r="F1148" t="str">
        <f t="shared" si="299"/>
        <v/>
      </c>
      <c r="G1148">
        <f t="shared" si="296"/>
        <v>-33406.411706191917</v>
      </c>
      <c r="H1148">
        <f t="shared" si="297"/>
        <v>365928.73307438777</v>
      </c>
      <c r="I1148">
        <f t="shared" si="300"/>
        <v>-3.5642082195966457E-3</v>
      </c>
      <c r="J1148">
        <f t="shared" si="301"/>
        <v>5.2055723501269321E-3</v>
      </c>
      <c r="K1148">
        <f t="shared" si="310"/>
        <v>5.3671799999999999E-2</v>
      </c>
      <c r="L1148">
        <f t="shared" si="310"/>
        <v>-0.19671897541392352</v>
      </c>
      <c r="M1148">
        <f t="shared" si="310"/>
        <v>0.26001749999999996</v>
      </c>
      <c r="N1148">
        <f t="shared" si="310"/>
        <v>-3.6081553007425632E-2</v>
      </c>
      <c r="O1148">
        <f t="shared" si="310"/>
        <v>-0.12133608652800003</v>
      </c>
      <c r="P1148">
        <f t="shared" si="310"/>
        <v>1.5719559932934946E-2</v>
      </c>
      <c r="Q1148">
        <f t="shared" si="310"/>
        <v>-2.0568563539199999E-5</v>
      </c>
      <c r="R1148">
        <f t="shared" si="310"/>
        <v>-2.8536854713907835E-3</v>
      </c>
      <c r="S1148">
        <f t="shared" si="310"/>
        <v>0.26521896960000002</v>
      </c>
      <c r="T1148">
        <f t="shared" si="310"/>
        <v>0.10039157760000003</v>
      </c>
      <c r="U1148">
        <f t="shared" si="310"/>
        <v>-1.6842923136000002E-2</v>
      </c>
      <c r="V1148">
        <f t="shared" si="310"/>
        <v>7.9494618082616472E-2</v>
      </c>
      <c r="W1148">
        <f t="shared" si="310"/>
        <v>-8.0140230006348706E-2</v>
      </c>
      <c r="X1148">
        <f t="shared" si="310"/>
        <v>-5.8003056108520211E-2</v>
      </c>
      <c r="Y1148">
        <f t="shared" si="310"/>
        <v>-0.18395481600000005</v>
      </c>
      <c r="Z1148">
        <f t="shared" si="310"/>
        <v>-8.2126339199999995E-2</v>
      </c>
      <c r="AA1148">
        <f t="shared" si="309"/>
        <v>-9.2513899999999996E-2</v>
      </c>
      <c r="AB1148">
        <f t="shared" si="309"/>
        <v>-4.4243999999999999E-2</v>
      </c>
      <c r="AC1148">
        <f t="shared" si="309"/>
        <v>0.11909050203732882</v>
      </c>
      <c r="AD1148">
        <f t="shared" si="309"/>
        <v>-0.1242529017534915</v>
      </c>
      <c r="AE1148">
        <f t="shared" si="309"/>
        <v>-0.1149544512</v>
      </c>
      <c r="AF1148">
        <f t="shared" si="309"/>
        <v>-0.31918331478282347</v>
      </c>
      <c r="AG1148">
        <f t="shared" si="309"/>
        <v>2.86327778688E-4</v>
      </c>
      <c r="AH1148">
        <f t="shared" si="309"/>
        <v>1.0816819200000001E-3</v>
      </c>
      <c r="AI1148">
        <f t="shared" si="309"/>
        <v>8.4004115577198681E-5</v>
      </c>
      <c r="AJ1148">
        <f t="shared" si="309"/>
        <v>7.1404689174690644E-2</v>
      </c>
      <c r="AK1148">
        <f t="shared" si="309"/>
        <v>1.6560343470228442E-5</v>
      </c>
      <c r="AL1148">
        <f t="shared" si="309"/>
        <v>4.2232069167888048E-2</v>
      </c>
      <c r="AM1148">
        <f t="shared" si="309"/>
        <v>0.38382347999999999</v>
      </c>
      <c r="AN1148">
        <f t="shared" si="309"/>
        <v>1.7129206380346499E-5</v>
      </c>
      <c r="AO1148">
        <f t="shared" si="309"/>
        <v>-1.5250740446154354E-2</v>
      </c>
      <c r="AP1148">
        <f t="shared" si="304"/>
        <v>-1.3990268116586326E-2</v>
      </c>
      <c r="AQ1148">
        <f t="shared" si="312"/>
        <v>-2.3606223897532193E-2</v>
      </c>
      <c r="AR1148">
        <f t="shared" si="312"/>
        <v>2.4523933820076914E-2</v>
      </c>
      <c r="AS1148">
        <f t="shared" si="312"/>
        <v>-0.10079768169913302</v>
      </c>
      <c r="AT1148">
        <f t="shared" si="312"/>
        <v>-1.3849272483840002E-2</v>
      </c>
      <c r="AU1148">
        <f t="shared" si="312"/>
        <v>0.16244330112000002</v>
      </c>
      <c r="AV1148">
        <f t="shared" si="312"/>
        <v>0.11172358730104991</v>
      </c>
      <c r="AW1148">
        <f t="shared" si="312"/>
        <v>-2.0287881043199998E-3</v>
      </c>
    </row>
    <row r="1149" spans="1:49" x14ac:dyDescent="0.25">
      <c r="A1149">
        <v>0.8</v>
      </c>
      <c r="B1149">
        <v>7.5</v>
      </c>
      <c r="C1149">
        <v>21.5</v>
      </c>
      <c r="D1149">
        <v>0.8</v>
      </c>
      <c r="E1149">
        <f t="shared" si="298"/>
        <v>0.65061908823529413</v>
      </c>
      <c r="F1149">
        <f t="shared" si="299"/>
        <v>0.98458425935088978</v>
      </c>
      <c r="G1149">
        <f t="shared" si="296"/>
        <v>1050108.5520001492</v>
      </c>
      <c r="H1149">
        <f t="shared" si="297"/>
        <v>1320291.3873998336</v>
      </c>
      <c r="I1149">
        <f t="shared" si="300"/>
        <v>0.11203853815325907</v>
      </c>
      <c r="J1149">
        <f t="shared" si="301"/>
        <v>1.8781996927697255E-2</v>
      </c>
      <c r="K1149">
        <f t="shared" si="310"/>
        <v>5.3671799999999999E-2</v>
      </c>
      <c r="L1149">
        <f t="shared" si="310"/>
        <v>-0.19671897541392352</v>
      </c>
      <c r="M1149">
        <f t="shared" si="310"/>
        <v>0.34669</v>
      </c>
      <c r="N1149">
        <f t="shared" si="310"/>
        <v>-3.6081553007425632E-2</v>
      </c>
      <c r="O1149">
        <f t="shared" si="310"/>
        <v>-0.21570859827200012</v>
      </c>
      <c r="P1149">
        <f t="shared" si="310"/>
        <v>2.0959413243913261E-2</v>
      </c>
      <c r="Q1149">
        <f t="shared" si="310"/>
        <v>-1.1556767662080007E-4</v>
      </c>
      <c r="R1149">
        <f t="shared" si="310"/>
        <v>-3.8049139618543787E-3</v>
      </c>
      <c r="S1149">
        <f t="shared" si="310"/>
        <v>0.47150039040000019</v>
      </c>
      <c r="T1149">
        <f t="shared" si="310"/>
        <v>0.10039157760000003</v>
      </c>
      <c r="U1149">
        <f t="shared" si="310"/>
        <v>-3.9923965952000012E-2</v>
      </c>
      <c r="V1149">
        <f t="shared" si="310"/>
        <v>0.1059928241101553</v>
      </c>
      <c r="W1149">
        <f t="shared" si="310"/>
        <v>-0.10685364000846495</v>
      </c>
      <c r="X1149">
        <f t="shared" si="310"/>
        <v>-5.8003056108520211E-2</v>
      </c>
      <c r="Y1149">
        <f t="shared" si="310"/>
        <v>-0.18395481600000005</v>
      </c>
      <c r="Z1149">
        <f t="shared" si="310"/>
        <v>-0.14600238080000003</v>
      </c>
      <c r="AA1149">
        <f t="shared" si="309"/>
        <v>-9.2513899999999996E-2</v>
      </c>
      <c r="AB1149">
        <f t="shared" si="309"/>
        <v>-7.8656000000000018E-2</v>
      </c>
      <c r="AC1149">
        <f t="shared" si="309"/>
        <v>0.15878733604977177</v>
      </c>
      <c r="AD1149">
        <f t="shared" si="309"/>
        <v>-0.1242529017534915</v>
      </c>
      <c r="AE1149">
        <f t="shared" si="309"/>
        <v>-0.20436346880000006</v>
      </c>
      <c r="AF1149">
        <f t="shared" si="309"/>
        <v>-0.42557775304376472</v>
      </c>
      <c r="AG1149">
        <f t="shared" si="309"/>
        <v>2.1450362716160017E-3</v>
      </c>
      <c r="AH1149">
        <f t="shared" si="309"/>
        <v>1.4422425600000004E-3</v>
      </c>
      <c r="AI1149">
        <f t="shared" si="309"/>
        <v>3.5399265165041773E-4</v>
      </c>
      <c r="AJ1149">
        <f t="shared" si="309"/>
        <v>7.1404689174690644E-2</v>
      </c>
      <c r="AK1149">
        <f t="shared" si="309"/>
        <v>5.2338863313314607E-5</v>
      </c>
      <c r="AL1149">
        <f t="shared" si="309"/>
        <v>5.6309425557184073E-2</v>
      </c>
      <c r="AM1149">
        <f t="shared" si="309"/>
        <v>0.51176463999999999</v>
      </c>
      <c r="AN1149">
        <f t="shared" si="309"/>
        <v>1.2832415058783596E-4</v>
      </c>
      <c r="AO1149">
        <f t="shared" si="309"/>
        <v>-1.5250740446154354E-2</v>
      </c>
      <c r="AP1149">
        <f t="shared" si="304"/>
        <v>-1.3990268116586326E-2</v>
      </c>
      <c r="AQ1149">
        <f t="shared" si="312"/>
        <v>-4.1966620262279465E-2</v>
      </c>
      <c r="AR1149">
        <f t="shared" si="312"/>
        <v>3.2698578426769223E-2</v>
      </c>
      <c r="AS1149">
        <f t="shared" si="312"/>
        <v>-0.17919587857623653</v>
      </c>
      <c r="AT1149">
        <f t="shared" si="312"/>
        <v>-4.3770540195840028E-2</v>
      </c>
      <c r="AU1149">
        <f t="shared" si="312"/>
        <v>0.38505078784000013</v>
      </c>
      <c r="AV1149">
        <f t="shared" si="312"/>
        <v>0.1986197107574221</v>
      </c>
      <c r="AW1149">
        <f t="shared" si="312"/>
        <v>-1.1399061831680006E-2</v>
      </c>
    </row>
    <row r="1150" spans="1:49" x14ac:dyDescent="0.25">
      <c r="A1150">
        <v>0.8</v>
      </c>
      <c r="B1150">
        <v>7.5</v>
      </c>
      <c r="C1150">
        <v>21.5</v>
      </c>
      <c r="D1150">
        <v>1</v>
      </c>
      <c r="E1150">
        <f t="shared" si="298"/>
        <v>0.65061908823529413</v>
      </c>
      <c r="F1150" t="str">
        <f t="shared" si="299"/>
        <v/>
      </c>
      <c r="G1150">
        <f t="shared" si="296"/>
        <v>2119769.6651575752</v>
      </c>
      <c r="H1150">
        <f t="shared" si="297"/>
        <v>2678201.3704106072</v>
      </c>
      <c r="I1150">
        <f t="shared" si="300"/>
        <v>0.22616318479981717</v>
      </c>
      <c r="J1150">
        <f t="shared" si="301"/>
        <v>3.8099142652040396E-2</v>
      </c>
      <c r="K1150">
        <f t="shared" si="310"/>
        <v>5.3671799999999999E-2</v>
      </c>
      <c r="L1150">
        <f t="shared" si="310"/>
        <v>-0.19671897541392352</v>
      </c>
      <c r="M1150">
        <f t="shared" si="310"/>
        <v>0.43336249999999998</v>
      </c>
      <c r="N1150">
        <f t="shared" si="310"/>
        <v>-3.6081553007425632E-2</v>
      </c>
      <c r="O1150">
        <f t="shared" si="310"/>
        <v>-0.3370446848000001</v>
      </c>
      <c r="P1150">
        <f t="shared" si="310"/>
        <v>2.6199266554891576E-2</v>
      </c>
      <c r="Q1150">
        <f t="shared" si="310"/>
        <v>-4.408557E-4</v>
      </c>
      <c r="R1150">
        <f t="shared" si="310"/>
        <v>-4.7561424523179727E-3</v>
      </c>
      <c r="S1150">
        <f t="shared" si="310"/>
        <v>0.73671936000000016</v>
      </c>
      <c r="T1150">
        <f t="shared" si="310"/>
        <v>0.10039157760000003</v>
      </c>
      <c r="U1150">
        <f t="shared" si="310"/>
        <v>-7.7976496000000006E-2</v>
      </c>
      <c r="V1150">
        <f t="shared" si="310"/>
        <v>0.13249103013769412</v>
      </c>
      <c r="W1150">
        <f t="shared" si="310"/>
        <v>-0.1335670500105812</v>
      </c>
      <c r="X1150">
        <f t="shared" si="310"/>
        <v>-5.8003056108520211E-2</v>
      </c>
      <c r="Y1150">
        <f t="shared" si="310"/>
        <v>-0.18395481600000005</v>
      </c>
      <c r="Z1150">
        <f t="shared" si="310"/>
        <v>-0.22812872000000001</v>
      </c>
      <c r="AA1150">
        <f t="shared" si="309"/>
        <v>-9.2513899999999996E-2</v>
      </c>
      <c r="AB1150">
        <f t="shared" si="309"/>
        <v>-0.1229</v>
      </c>
      <c r="AC1150">
        <f t="shared" si="309"/>
        <v>0.19848417006221472</v>
      </c>
      <c r="AD1150">
        <f t="shared" si="309"/>
        <v>-0.1242529017534915</v>
      </c>
      <c r="AE1150">
        <f t="shared" si="309"/>
        <v>-0.31931792000000003</v>
      </c>
      <c r="AF1150">
        <f t="shared" si="309"/>
        <v>-0.53197219130470585</v>
      </c>
      <c r="AG1150">
        <f t="shared" si="309"/>
        <v>1.0228330000000001E-2</v>
      </c>
      <c r="AH1150">
        <f t="shared" si="309"/>
        <v>1.8028032000000005E-3</v>
      </c>
      <c r="AI1150">
        <f t="shared" si="309"/>
        <v>1.0802998402417528E-3</v>
      </c>
      <c r="AJ1150">
        <f t="shared" si="309"/>
        <v>7.1404689174690644E-2</v>
      </c>
      <c r="AK1150">
        <f t="shared" si="309"/>
        <v>1.2778042801102194E-4</v>
      </c>
      <c r="AL1150">
        <f t="shared" si="309"/>
        <v>7.0386781946480084E-2</v>
      </c>
      <c r="AM1150">
        <f t="shared" si="309"/>
        <v>0.63970579999999999</v>
      </c>
      <c r="AN1150">
        <f t="shared" si="309"/>
        <v>6.1189723295133533E-4</v>
      </c>
      <c r="AO1150">
        <f t="shared" si="309"/>
        <v>-1.5250740446154354E-2</v>
      </c>
      <c r="AP1150">
        <f t="shared" si="304"/>
        <v>-1.3990268116586326E-2</v>
      </c>
      <c r="AQ1150">
        <f t="shared" si="312"/>
        <v>-6.5572844159811655E-2</v>
      </c>
      <c r="AR1150">
        <f t="shared" si="312"/>
        <v>4.0873223033461525E-2</v>
      </c>
      <c r="AS1150">
        <f t="shared" si="312"/>
        <v>-0.27999356027536948</v>
      </c>
      <c r="AT1150">
        <f t="shared" si="312"/>
        <v>-0.10686167040000003</v>
      </c>
      <c r="AU1150">
        <f t="shared" si="312"/>
        <v>0.75205232000000011</v>
      </c>
      <c r="AV1150">
        <f t="shared" si="312"/>
        <v>0.31034329805847199</v>
      </c>
      <c r="AW1150">
        <f t="shared" si="312"/>
        <v>-4.3483969999999997E-2</v>
      </c>
    </row>
    <row r="1151" spans="1:49" x14ac:dyDescent="0.25">
      <c r="A1151">
        <v>0.8</v>
      </c>
      <c r="B1151">
        <v>7.5</v>
      </c>
      <c r="C1151">
        <v>21.5</v>
      </c>
      <c r="D1151">
        <v>1.2</v>
      </c>
      <c r="E1151">
        <f t="shared" si="298"/>
        <v>0.65061908823529413</v>
      </c>
      <c r="F1151" t="str">
        <f t="shared" si="299"/>
        <v/>
      </c>
      <c r="G1151">
        <f t="shared" si="296"/>
        <v>3137497.0875502047</v>
      </c>
      <c r="H1151">
        <f t="shared" si="297"/>
        <v>4435157.0360039575</v>
      </c>
      <c r="I1151">
        <f t="shared" si="300"/>
        <v>0.33474690447924554</v>
      </c>
      <c r="J1151">
        <f t="shared" si="301"/>
        <v>6.3092970702576051E-2</v>
      </c>
      <c r="K1151">
        <f t="shared" si="310"/>
        <v>5.3671799999999999E-2</v>
      </c>
      <c r="L1151">
        <f t="shared" si="310"/>
        <v>-0.19671897541392352</v>
      </c>
      <c r="M1151">
        <f t="shared" si="310"/>
        <v>0.52003499999999991</v>
      </c>
      <c r="N1151">
        <f t="shared" si="310"/>
        <v>-3.6081553007425632E-2</v>
      </c>
      <c r="O1151">
        <f t="shared" si="310"/>
        <v>-0.48534434611200011</v>
      </c>
      <c r="P1151">
        <f t="shared" si="310"/>
        <v>3.1439119865869891E-2</v>
      </c>
      <c r="Q1151">
        <f t="shared" si="310"/>
        <v>-1.3163880665087999E-3</v>
      </c>
      <c r="R1151">
        <f t="shared" si="310"/>
        <v>-5.707370942781567E-3</v>
      </c>
      <c r="S1151">
        <f t="shared" si="310"/>
        <v>1.0608758784000001</v>
      </c>
      <c r="T1151">
        <f t="shared" si="310"/>
        <v>0.10039157760000003</v>
      </c>
      <c r="U1151">
        <f t="shared" si="310"/>
        <v>-0.13474338508800002</v>
      </c>
      <c r="V1151">
        <f t="shared" si="310"/>
        <v>0.15898923616523294</v>
      </c>
      <c r="W1151">
        <f t="shared" si="310"/>
        <v>-0.16028046001269741</v>
      </c>
      <c r="X1151">
        <f t="shared" si="310"/>
        <v>-5.8003056108520211E-2</v>
      </c>
      <c r="Y1151">
        <f t="shared" si="310"/>
        <v>-0.18395481600000005</v>
      </c>
      <c r="Z1151">
        <f t="shared" si="310"/>
        <v>-0.32850535679999998</v>
      </c>
      <c r="AA1151">
        <f t="shared" si="309"/>
        <v>-9.2513899999999996E-2</v>
      </c>
      <c r="AB1151">
        <f t="shared" si="309"/>
        <v>-0.17697599999999999</v>
      </c>
      <c r="AC1151">
        <f t="shared" si="309"/>
        <v>0.23818100407465764</v>
      </c>
      <c r="AD1151">
        <f t="shared" si="309"/>
        <v>-0.1242529017534915</v>
      </c>
      <c r="AE1151">
        <f t="shared" si="309"/>
        <v>-0.45981780480000001</v>
      </c>
      <c r="AF1151">
        <f t="shared" si="309"/>
        <v>-0.63836662956564694</v>
      </c>
      <c r="AG1151">
        <f t="shared" si="309"/>
        <v>3.6649955672064E-2</v>
      </c>
      <c r="AH1151">
        <f t="shared" si="309"/>
        <v>2.1633638400000003E-3</v>
      </c>
      <c r="AI1151">
        <f t="shared" si="309"/>
        <v>2.6881316984703578E-3</v>
      </c>
      <c r="AJ1151">
        <f t="shared" si="309"/>
        <v>7.1404689174690644E-2</v>
      </c>
      <c r="AK1151">
        <f t="shared" si="309"/>
        <v>2.6496549552365508E-4</v>
      </c>
      <c r="AL1151">
        <f t="shared" si="309"/>
        <v>8.4464138335776096E-2</v>
      </c>
      <c r="AM1151">
        <f t="shared" si="309"/>
        <v>0.76764695999999999</v>
      </c>
      <c r="AN1151">
        <f t="shared" si="309"/>
        <v>2.1925384166843519E-3</v>
      </c>
      <c r="AO1151">
        <f t="shared" si="309"/>
        <v>-1.5250740446154354E-2</v>
      </c>
      <c r="AP1151">
        <f t="shared" si="304"/>
        <v>-1.3990268116586326E-2</v>
      </c>
      <c r="AQ1151">
        <f t="shared" si="312"/>
        <v>-9.4424895590128774E-2</v>
      </c>
      <c r="AR1151">
        <f t="shared" si="312"/>
        <v>4.9047867640153828E-2</v>
      </c>
      <c r="AS1151">
        <f t="shared" si="312"/>
        <v>-0.40319072679653206</v>
      </c>
      <c r="AT1151">
        <f t="shared" si="312"/>
        <v>-0.22158835974144003</v>
      </c>
      <c r="AU1151">
        <f t="shared" si="312"/>
        <v>1.2995464089600002</v>
      </c>
      <c r="AV1151">
        <f t="shared" si="312"/>
        <v>0.44689434920419963</v>
      </c>
      <c r="AW1151">
        <f t="shared" si="312"/>
        <v>-0.12984243867647999</v>
      </c>
    </row>
    <row r="1152" spans="1:49" x14ac:dyDescent="0.25">
      <c r="A1152">
        <v>0.8</v>
      </c>
      <c r="B1152">
        <v>7.5</v>
      </c>
      <c r="C1152">
        <v>21.5</v>
      </c>
      <c r="D1152">
        <v>1.4</v>
      </c>
      <c r="E1152">
        <f t="shared" si="298"/>
        <v>0.65061908823529413</v>
      </c>
      <c r="F1152" t="str">
        <f t="shared" si="299"/>
        <v/>
      </c>
      <c r="G1152">
        <f t="shared" si="296"/>
        <v>4062799.1970464583</v>
      </c>
      <c r="H1152">
        <f t="shared" si="297"/>
        <v>6487400.4222338302</v>
      </c>
      <c r="I1152">
        <f t="shared" si="300"/>
        <v>0.43346955129573617</v>
      </c>
      <c r="J1152">
        <f t="shared" si="301"/>
        <v>9.228745711891706E-2</v>
      </c>
      <c r="K1152">
        <f t="shared" si="310"/>
        <v>5.3671799999999999E-2</v>
      </c>
      <c r="L1152">
        <f t="shared" si="310"/>
        <v>-0.19671897541392352</v>
      </c>
      <c r="M1152">
        <f t="shared" si="310"/>
        <v>0.60670749999999996</v>
      </c>
      <c r="N1152">
        <f t="shared" si="310"/>
        <v>-3.6081553007425632E-2</v>
      </c>
      <c r="O1152">
        <f t="shared" si="310"/>
        <v>-0.66060758220800009</v>
      </c>
      <c r="P1152">
        <f t="shared" si="310"/>
        <v>3.6678973176848206E-2</v>
      </c>
      <c r="Q1152">
        <f t="shared" si="310"/>
        <v>-3.3194388639551987E-3</v>
      </c>
      <c r="R1152">
        <f t="shared" si="310"/>
        <v>-6.6585994332451614E-3</v>
      </c>
      <c r="S1152">
        <f t="shared" si="310"/>
        <v>1.4439699456000001</v>
      </c>
      <c r="T1152">
        <f t="shared" si="310"/>
        <v>0.10039157760000003</v>
      </c>
      <c r="U1152">
        <f t="shared" si="310"/>
        <v>-0.21396750502399997</v>
      </c>
      <c r="V1152">
        <f t="shared" si="310"/>
        <v>0.18548744219277175</v>
      </c>
      <c r="W1152">
        <f t="shared" si="310"/>
        <v>-0.18699387001481366</v>
      </c>
      <c r="X1152">
        <f t="shared" si="310"/>
        <v>-5.8003056108520211E-2</v>
      </c>
      <c r="Y1152">
        <f t="shared" si="310"/>
        <v>-0.18395481600000005</v>
      </c>
      <c r="Z1152">
        <f t="shared" si="310"/>
        <v>-0.44713229119999998</v>
      </c>
      <c r="AA1152">
        <f t="shared" si="309"/>
        <v>-9.2513899999999996E-2</v>
      </c>
      <c r="AB1152">
        <f t="shared" si="309"/>
        <v>-0.24088399999999996</v>
      </c>
      <c r="AC1152">
        <f t="shared" si="309"/>
        <v>0.27787783808710059</v>
      </c>
      <c r="AD1152">
        <f t="shared" si="309"/>
        <v>-0.1242529017534915</v>
      </c>
      <c r="AE1152">
        <f t="shared" si="309"/>
        <v>-0.62586312319999993</v>
      </c>
      <c r="AF1152">
        <f t="shared" si="309"/>
        <v>-0.74476106782658802</v>
      </c>
      <c r="AG1152">
        <f t="shared" si="309"/>
        <v>0.10782041053683195</v>
      </c>
      <c r="AH1152">
        <f t="shared" si="309"/>
        <v>2.5239244800000006E-3</v>
      </c>
      <c r="AI1152">
        <f t="shared" si="309"/>
        <v>5.8101118127818025E-3</v>
      </c>
      <c r="AJ1152">
        <f t="shared" si="309"/>
        <v>7.1404689174690644E-2</v>
      </c>
      <c r="AK1152">
        <f t="shared" si="309"/>
        <v>4.9088129224714172E-4</v>
      </c>
      <c r="AL1152">
        <f t="shared" si="309"/>
        <v>9.8541494725072121E-2</v>
      </c>
      <c r="AM1152">
        <f t="shared" si="309"/>
        <v>0.89558811999999988</v>
      </c>
      <c r="AN1152">
        <f t="shared" si="309"/>
        <v>6.4502231413304479E-3</v>
      </c>
      <c r="AO1152">
        <f t="shared" si="309"/>
        <v>-1.5250740446154354E-2</v>
      </c>
      <c r="AP1152">
        <f t="shared" si="304"/>
        <v>-1.3990268116586326E-2</v>
      </c>
      <c r="AQ1152">
        <f t="shared" si="312"/>
        <v>-0.1285227745532308</v>
      </c>
      <c r="AR1152">
        <f t="shared" si="312"/>
        <v>5.722251224684613E-2</v>
      </c>
      <c r="AS1152">
        <f t="shared" si="312"/>
        <v>-0.54878737813972422</v>
      </c>
      <c r="AT1152">
        <f t="shared" si="312"/>
        <v>-0.41051979300863994</v>
      </c>
      <c r="AU1152">
        <f t="shared" si="312"/>
        <v>2.0636315660799998</v>
      </c>
      <c r="AV1152">
        <f t="shared" si="312"/>
        <v>0.60827286419460502</v>
      </c>
      <c r="AW1152">
        <f t="shared" si="312"/>
        <v>-0.32741411753791982</v>
      </c>
    </row>
    <row r="1153" spans="1:49" x14ac:dyDescent="0.25">
      <c r="A1153">
        <v>0.8</v>
      </c>
      <c r="B1153">
        <v>7.5</v>
      </c>
      <c r="C1153">
        <v>21.5</v>
      </c>
      <c r="D1153">
        <v>1.6</v>
      </c>
      <c r="E1153">
        <f t="shared" si="298"/>
        <v>0.65061908823529413</v>
      </c>
      <c r="F1153" t="str">
        <f t="shared" si="299"/>
        <v/>
      </c>
      <c r="G1153">
        <f t="shared" si="296"/>
        <v>4851725.3685040902</v>
      </c>
      <c r="H1153">
        <f t="shared" si="297"/>
        <v>8630116.8794971015</v>
      </c>
      <c r="I1153">
        <f t="shared" si="300"/>
        <v>0.51764193022989791</v>
      </c>
      <c r="J1153">
        <f t="shared" si="301"/>
        <v>0.12276898135009616</v>
      </c>
      <c r="K1153">
        <f t="shared" si="310"/>
        <v>5.3671799999999999E-2</v>
      </c>
      <c r="L1153">
        <f t="shared" si="310"/>
        <v>-0.19671897541392352</v>
      </c>
      <c r="M1153">
        <f t="shared" si="310"/>
        <v>0.69338</v>
      </c>
      <c r="N1153">
        <f t="shared" si="310"/>
        <v>-3.6081553007425632E-2</v>
      </c>
      <c r="O1153">
        <f t="shared" si="310"/>
        <v>-0.86283439308800047</v>
      </c>
      <c r="P1153">
        <f t="shared" si="310"/>
        <v>4.1918826487826522E-2</v>
      </c>
      <c r="Q1153">
        <f t="shared" si="310"/>
        <v>-7.3963313037312042E-3</v>
      </c>
      <c r="R1153">
        <f t="shared" si="310"/>
        <v>-7.6098279237087575E-3</v>
      </c>
      <c r="S1153">
        <f t="shared" si="310"/>
        <v>1.8860015616000008</v>
      </c>
      <c r="T1153">
        <f t="shared" si="310"/>
        <v>0.10039157760000003</v>
      </c>
      <c r="U1153">
        <f t="shared" si="310"/>
        <v>-0.3193917276160001</v>
      </c>
      <c r="V1153">
        <f t="shared" si="310"/>
        <v>0.2119856482203106</v>
      </c>
      <c r="W1153">
        <f t="shared" si="310"/>
        <v>-0.2137072800169299</v>
      </c>
      <c r="X1153">
        <f t="shared" si="310"/>
        <v>-5.8003056108520211E-2</v>
      </c>
      <c r="Y1153">
        <f t="shared" si="310"/>
        <v>-0.18395481600000005</v>
      </c>
      <c r="Z1153">
        <f t="shared" si="310"/>
        <v>-0.5840095232000001</v>
      </c>
      <c r="AA1153">
        <f t="shared" si="309"/>
        <v>-9.2513899999999996E-2</v>
      </c>
      <c r="AB1153">
        <f t="shared" si="309"/>
        <v>-0.31462400000000007</v>
      </c>
      <c r="AC1153">
        <f t="shared" si="309"/>
        <v>0.31757467209954354</v>
      </c>
      <c r="AD1153">
        <f t="shared" si="309"/>
        <v>-0.1242529017534915</v>
      </c>
      <c r="AE1153">
        <f t="shared" si="309"/>
        <v>-0.81745387520000024</v>
      </c>
      <c r="AF1153">
        <f t="shared" si="309"/>
        <v>-0.85115550608752943</v>
      </c>
      <c r="AG1153">
        <f t="shared" si="309"/>
        <v>0.27456464276684822</v>
      </c>
      <c r="AH1153">
        <f t="shared" si="309"/>
        <v>2.8844851200000008E-3</v>
      </c>
      <c r="AI1153">
        <f t="shared" si="309"/>
        <v>1.1327764852813367E-2</v>
      </c>
      <c r="AJ1153">
        <f t="shared" si="309"/>
        <v>7.1404689174690644E-2</v>
      </c>
      <c r="AK1153">
        <f t="shared" si="309"/>
        <v>8.3742181301303372E-4</v>
      </c>
      <c r="AL1153">
        <f t="shared" si="309"/>
        <v>0.11261885111436815</v>
      </c>
      <c r="AM1153">
        <f t="shared" si="309"/>
        <v>1.02352928</v>
      </c>
      <c r="AN1153">
        <f t="shared" si="309"/>
        <v>1.6425491275243002E-2</v>
      </c>
      <c r="AO1153">
        <f t="shared" si="309"/>
        <v>-1.5250740446154354E-2</v>
      </c>
      <c r="AP1153">
        <f t="shared" si="304"/>
        <v>-1.3990268116586326E-2</v>
      </c>
      <c r="AQ1153">
        <f t="shared" si="312"/>
        <v>-0.16786648104911786</v>
      </c>
      <c r="AR1153">
        <f t="shared" si="312"/>
        <v>6.5397156853538446E-2</v>
      </c>
      <c r="AS1153">
        <f t="shared" si="312"/>
        <v>-0.71678351430494613</v>
      </c>
      <c r="AT1153">
        <f t="shared" si="312"/>
        <v>-0.70032864313344045</v>
      </c>
      <c r="AU1153">
        <f t="shared" si="312"/>
        <v>3.080406302720001</v>
      </c>
      <c r="AV1153">
        <f t="shared" si="312"/>
        <v>0.79447884302968841</v>
      </c>
      <c r="AW1153">
        <f t="shared" si="312"/>
        <v>-0.72953995722752041</v>
      </c>
    </row>
    <row r="1154" spans="1:49" x14ac:dyDescent="0.25">
      <c r="A1154">
        <v>0.8</v>
      </c>
      <c r="B1154">
        <v>7.5</v>
      </c>
      <c r="C1154">
        <v>22</v>
      </c>
      <c r="D1154">
        <v>0.4</v>
      </c>
      <c r="E1154">
        <f t="shared" si="298"/>
        <v>0.66574976470588232</v>
      </c>
      <c r="F1154" t="str">
        <f t="shared" si="299"/>
        <v/>
      </c>
      <c r="G1154">
        <f t="shared" si="296"/>
        <v>-1173419.546981588</v>
      </c>
      <c r="H1154">
        <f t="shared" si="297"/>
        <v>-315695.7533584364</v>
      </c>
      <c r="I1154">
        <f t="shared" si="300"/>
        <v>-0.12519487669524085</v>
      </c>
      <c r="J1154">
        <f t="shared" si="301"/>
        <v>-4.4909757999273981E-3</v>
      </c>
      <c r="K1154">
        <f t="shared" si="310"/>
        <v>5.3671799999999999E-2</v>
      </c>
      <c r="L1154">
        <f t="shared" si="310"/>
        <v>-0.20129383530727057</v>
      </c>
      <c r="M1154">
        <f t="shared" si="310"/>
        <v>0.173345</v>
      </c>
      <c r="N1154">
        <f t="shared" si="310"/>
        <v>-3.7779278865535976E-2</v>
      </c>
      <c r="O1154">
        <f t="shared" si="310"/>
        <v>-5.392714956800003E-2</v>
      </c>
      <c r="P1154">
        <f t="shared" si="310"/>
        <v>1.1227984062846714E-2</v>
      </c>
      <c r="Q1154">
        <f t="shared" si="310"/>
        <v>-1.805744947200001E-6</v>
      </c>
      <c r="R1154">
        <f t="shared" si="310"/>
        <v>-2.0856994602450607E-3</v>
      </c>
      <c r="S1154">
        <f t="shared" si="310"/>
        <v>0.11787509760000005</v>
      </c>
      <c r="T1154">
        <f t="shared" si="310"/>
        <v>0.10039157760000003</v>
      </c>
      <c r="U1154">
        <f t="shared" si="310"/>
        <v>-4.9904957440000015E-3</v>
      </c>
      <c r="V1154">
        <f t="shared" si="310"/>
        <v>5.4228886754032944E-2</v>
      </c>
      <c r="W1154">
        <f t="shared" si="310"/>
        <v>-5.4669304190377417E-2</v>
      </c>
      <c r="X1154">
        <f t="shared" si="310"/>
        <v>-6.0732242631744253E-2</v>
      </c>
      <c r="Y1154">
        <f t="shared" si="310"/>
        <v>-0.18395481600000005</v>
      </c>
      <c r="Z1154">
        <f t="shared" si="310"/>
        <v>-3.6500595200000006E-2</v>
      </c>
      <c r="AA1154">
        <f t="shared" si="309"/>
        <v>-9.2513899999999996E-2</v>
      </c>
      <c r="AB1154">
        <f t="shared" si="309"/>
        <v>-1.9664000000000004E-2</v>
      </c>
      <c r="AC1154">
        <f t="shared" si="309"/>
        <v>8.1240032397557643E-2</v>
      </c>
      <c r="AD1154">
        <f t="shared" si="309"/>
        <v>-0.13009930654124366</v>
      </c>
      <c r="AE1154">
        <f t="shared" si="309"/>
        <v>-5.1090867200000015E-2</v>
      </c>
      <c r="AF1154">
        <f t="shared" si="309"/>
        <v>-0.21773745504564707</v>
      </c>
      <c r="AG1154">
        <f t="shared" si="309"/>
        <v>1.6758095872000014E-5</v>
      </c>
      <c r="AH1154">
        <f t="shared" si="309"/>
        <v>7.2112128000000021E-4</v>
      </c>
      <c r="AI1154">
        <f t="shared" si="309"/>
        <v>1.158277740662535E-5</v>
      </c>
      <c r="AJ1154">
        <f t="shared" si="309"/>
        <v>7.306526334154391E-2</v>
      </c>
      <c r="AK1154">
        <f t="shared" si="309"/>
        <v>3.5862551708402521E-6</v>
      </c>
      <c r="AL1154">
        <f t="shared" si="309"/>
        <v>2.9479461297649636E-2</v>
      </c>
      <c r="AM1154">
        <f t="shared" si="309"/>
        <v>0.25588232</v>
      </c>
      <c r="AN1154">
        <f t="shared" si="309"/>
        <v>1.0258471340597352E-6</v>
      </c>
      <c r="AO1154">
        <f t="shared" si="309"/>
        <v>-1.5605408828623058E-2</v>
      </c>
      <c r="AP1154">
        <f t="shared" si="304"/>
        <v>-1.5337794731750906E-2</v>
      </c>
      <c r="AQ1154">
        <f t="shared" si="312"/>
        <v>-1.0985313254160767E-2</v>
      </c>
      <c r="AR1154">
        <f t="shared" si="312"/>
        <v>1.7516669631013053E-2</v>
      </c>
      <c r="AS1154">
        <f t="shared" si="312"/>
        <v>-4.584080614740934E-2</v>
      </c>
      <c r="AT1154">
        <f t="shared" si="312"/>
        <v>-2.7356587622400018E-3</v>
      </c>
      <c r="AU1154">
        <f t="shared" si="312"/>
        <v>4.8131348480000016E-2</v>
      </c>
      <c r="AV1154">
        <f t="shared" si="312"/>
        <v>5.080969344957309E-2</v>
      </c>
      <c r="AW1154">
        <f t="shared" si="312"/>
        <v>-1.781103411200001E-4</v>
      </c>
    </row>
    <row r="1155" spans="1:49" x14ac:dyDescent="0.25">
      <c r="A1155">
        <v>0.8</v>
      </c>
      <c r="B1155">
        <v>7.5</v>
      </c>
      <c r="C1155">
        <v>22</v>
      </c>
      <c r="D1155">
        <v>0.6</v>
      </c>
      <c r="E1155">
        <f t="shared" si="298"/>
        <v>0.66574976470588232</v>
      </c>
      <c r="F1155" t="str">
        <f t="shared" si="299"/>
        <v/>
      </c>
      <c r="G1155">
        <f t="shared" si="296"/>
        <v>-109974.55240457888</v>
      </c>
      <c r="H1155">
        <f t="shared" si="297"/>
        <v>312125.56727808836</v>
      </c>
      <c r="I1155">
        <f t="shared" si="300"/>
        <v>-1.1733442282704357E-2</v>
      </c>
      <c r="J1155">
        <f t="shared" si="301"/>
        <v>4.4401875992072055E-3</v>
      </c>
      <c r="K1155">
        <f t="shared" si="310"/>
        <v>5.3671799999999999E-2</v>
      </c>
      <c r="L1155">
        <f t="shared" si="310"/>
        <v>-0.20129383530727057</v>
      </c>
      <c r="M1155">
        <f t="shared" si="310"/>
        <v>0.26001749999999996</v>
      </c>
      <c r="N1155">
        <f t="shared" si="310"/>
        <v>-3.7779278865535976E-2</v>
      </c>
      <c r="O1155">
        <f t="shared" si="310"/>
        <v>-0.12133608652800003</v>
      </c>
      <c r="P1155">
        <f t="shared" si="310"/>
        <v>1.6841976094270069E-2</v>
      </c>
      <c r="Q1155">
        <f t="shared" si="310"/>
        <v>-2.0568563539199999E-5</v>
      </c>
      <c r="R1155">
        <f t="shared" si="310"/>
        <v>-3.1285491903675902E-3</v>
      </c>
      <c r="S1155">
        <f t="shared" si="310"/>
        <v>0.26521896960000002</v>
      </c>
      <c r="T1155">
        <f t="shared" si="310"/>
        <v>0.10039157760000003</v>
      </c>
      <c r="U1155">
        <f t="shared" si="310"/>
        <v>-1.6842923136000002E-2</v>
      </c>
      <c r="V1155">
        <f t="shared" si="310"/>
        <v>8.1343330131049399E-2</v>
      </c>
      <c r="W1155">
        <f t="shared" si="310"/>
        <v>-8.2003956285566115E-2</v>
      </c>
      <c r="X1155">
        <f t="shared" si="310"/>
        <v>-6.0732242631744253E-2</v>
      </c>
      <c r="Y1155">
        <f t="shared" si="310"/>
        <v>-0.18395481600000005</v>
      </c>
      <c r="Z1155">
        <f t="shared" si="310"/>
        <v>-8.2126339199999995E-2</v>
      </c>
      <c r="AA1155">
        <f t="shared" si="309"/>
        <v>-9.2513899999999996E-2</v>
      </c>
      <c r="AB1155">
        <f t="shared" si="309"/>
        <v>-4.4243999999999999E-2</v>
      </c>
      <c r="AC1155">
        <f t="shared" si="309"/>
        <v>0.12186004859633646</v>
      </c>
      <c r="AD1155">
        <f t="shared" si="309"/>
        <v>-0.13009930654124366</v>
      </c>
      <c r="AE1155">
        <f t="shared" si="309"/>
        <v>-0.1149544512</v>
      </c>
      <c r="AF1155">
        <f t="shared" si="309"/>
        <v>-0.32660618256847052</v>
      </c>
      <c r="AG1155">
        <f t="shared" si="309"/>
        <v>2.86327778688E-4</v>
      </c>
      <c r="AH1155">
        <f t="shared" si="309"/>
        <v>1.0816819200000001E-3</v>
      </c>
      <c r="AI1155">
        <f t="shared" si="309"/>
        <v>8.7956715931561196E-5</v>
      </c>
      <c r="AJ1155">
        <f t="shared" si="309"/>
        <v>7.306526334154391E-2</v>
      </c>
      <c r="AK1155">
        <f t="shared" si="309"/>
        <v>1.8155416802378769E-5</v>
      </c>
      <c r="AL1155">
        <f t="shared" si="309"/>
        <v>4.4219191946474452E-2</v>
      </c>
      <c r="AM1155">
        <f t="shared" si="309"/>
        <v>0.38382347999999999</v>
      </c>
      <c r="AN1155">
        <f t="shared" si="309"/>
        <v>1.7527560017098741E-5</v>
      </c>
      <c r="AO1155">
        <f t="shared" si="309"/>
        <v>-1.5605408828623058E-2</v>
      </c>
      <c r="AP1155">
        <f t="shared" si="304"/>
        <v>-1.5337794731750906E-2</v>
      </c>
      <c r="AQ1155">
        <f t="shared" si="312"/>
        <v>-2.471695482186172E-2</v>
      </c>
      <c r="AR1155">
        <f t="shared" si="312"/>
        <v>2.6275004446519572E-2</v>
      </c>
      <c r="AS1155">
        <f t="shared" si="312"/>
        <v>-0.10314181383167098</v>
      </c>
      <c r="AT1155">
        <f t="shared" si="312"/>
        <v>-1.3849272483840002E-2</v>
      </c>
      <c r="AU1155">
        <f t="shared" si="312"/>
        <v>0.16244330112000002</v>
      </c>
      <c r="AV1155">
        <f t="shared" si="312"/>
        <v>0.11432181026153944</v>
      </c>
      <c r="AW1155">
        <f t="shared" si="312"/>
        <v>-2.0287881043199998E-3</v>
      </c>
    </row>
    <row r="1156" spans="1:49" x14ac:dyDescent="0.25">
      <c r="A1156">
        <v>0.8</v>
      </c>
      <c r="B1156">
        <v>7.5</v>
      </c>
      <c r="C1156">
        <v>22</v>
      </c>
      <c r="D1156">
        <v>0.8</v>
      </c>
      <c r="E1156">
        <f t="shared" si="298"/>
        <v>0.66574976470588232</v>
      </c>
      <c r="F1156">
        <f t="shared" si="299"/>
        <v>0.99461219073084672</v>
      </c>
      <c r="G1156">
        <f t="shared" si="296"/>
        <v>976141.46718322183</v>
      </c>
      <c r="H1156">
        <f t="shared" si="297"/>
        <v>1259791.9873045918</v>
      </c>
      <c r="I1156">
        <f t="shared" si="300"/>
        <v>0.10414681682734275</v>
      </c>
      <c r="J1156">
        <f t="shared" si="301"/>
        <v>1.7921353923008591E-2</v>
      </c>
      <c r="K1156">
        <f t="shared" si="310"/>
        <v>5.3671799999999999E-2</v>
      </c>
      <c r="L1156">
        <f t="shared" si="310"/>
        <v>-0.20129383530727057</v>
      </c>
      <c r="M1156">
        <f t="shared" si="310"/>
        <v>0.34669</v>
      </c>
      <c r="N1156">
        <f t="shared" si="310"/>
        <v>-3.7779278865535976E-2</v>
      </c>
      <c r="O1156">
        <f t="shared" si="310"/>
        <v>-0.21570859827200012</v>
      </c>
      <c r="P1156">
        <f t="shared" si="310"/>
        <v>2.2455968125693428E-2</v>
      </c>
      <c r="Q1156">
        <f t="shared" si="310"/>
        <v>-1.1556767662080007E-4</v>
      </c>
      <c r="R1156">
        <f t="shared" si="310"/>
        <v>-4.1713989204901214E-3</v>
      </c>
      <c r="S1156">
        <f t="shared" si="310"/>
        <v>0.47150039040000019</v>
      </c>
      <c r="T1156">
        <f t="shared" si="310"/>
        <v>0.10039157760000003</v>
      </c>
      <c r="U1156">
        <f t="shared" si="310"/>
        <v>-3.9923965952000012E-2</v>
      </c>
      <c r="V1156">
        <f t="shared" si="310"/>
        <v>0.10845777350806589</v>
      </c>
      <c r="W1156">
        <f t="shared" si="310"/>
        <v>-0.10933860838075483</v>
      </c>
      <c r="X1156">
        <f t="shared" si="310"/>
        <v>-6.0732242631744253E-2</v>
      </c>
      <c r="Y1156">
        <f t="shared" si="310"/>
        <v>-0.18395481600000005</v>
      </c>
      <c r="Z1156">
        <f t="shared" si="310"/>
        <v>-0.14600238080000003</v>
      </c>
      <c r="AA1156">
        <f t="shared" si="309"/>
        <v>-9.2513899999999996E-2</v>
      </c>
      <c r="AB1156">
        <f t="shared" si="309"/>
        <v>-7.8656000000000018E-2</v>
      </c>
      <c r="AC1156">
        <f t="shared" si="309"/>
        <v>0.16248006479511529</v>
      </c>
      <c r="AD1156">
        <f t="shared" si="309"/>
        <v>-0.13009930654124366</v>
      </c>
      <c r="AE1156">
        <f t="shared" si="309"/>
        <v>-0.20436346880000006</v>
      </c>
      <c r="AF1156">
        <f t="shared" si="309"/>
        <v>-0.43547491009129413</v>
      </c>
      <c r="AG1156">
        <f t="shared" si="309"/>
        <v>2.1450362716160017E-3</v>
      </c>
      <c r="AH1156">
        <f t="shared" si="309"/>
        <v>1.4422425600000004E-3</v>
      </c>
      <c r="AI1156">
        <f t="shared" si="309"/>
        <v>3.706488770120112E-4</v>
      </c>
      <c r="AJ1156">
        <f t="shared" si="309"/>
        <v>7.306526334154391E-2</v>
      </c>
      <c r="AK1156">
        <f t="shared" si="309"/>
        <v>5.7380082733444034E-5</v>
      </c>
      <c r="AL1156">
        <f t="shared" si="309"/>
        <v>5.8958922595299272E-2</v>
      </c>
      <c r="AM1156">
        <f t="shared" si="309"/>
        <v>0.51176463999999999</v>
      </c>
      <c r="AN1156">
        <f t="shared" si="309"/>
        <v>1.313084331596461E-4</v>
      </c>
      <c r="AO1156">
        <f t="shared" si="309"/>
        <v>-1.5605408828623058E-2</v>
      </c>
      <c r="AP1156">
        <f t="shared" si="304"/>
        <v>-1.5337794731750906E-2</v>
      </c>
      <c r="AQ1156">
        <f t="shared" si="312"/>
        <v>-4.3941253016643068E-2</v>
      </c>
      <c r="AR1156">
        <f t="shared" si="312"/>
        <v>3.5033339262026106E-2</v>
      </c>
      <c r="AS1156">
        <f t="shared" si="312"/>
        <v>-0.18336322458963736</v>
      </c>
      <c r="AT1156">
        <f t="shared" si="312"/>
        <v>-4.3770540195840028E-2</v>
      </c>
      <c r="AU1156">
        <f t="shared" si="312"/>
        <v>0.38505078784000013</v>
      </c>
      <c r="AV1156">
        <f t="shared" si="312"/>
        <v>0.20323877379829236</v>
      </c>
      <c r="AW1156">
        <f t="shared" si="312"/>
        <v>-1.1399061831680006E-2</v>
      </c>
    </row>
    <row r="1157" spans="1:49" x14ac:dyDescent="0.25">
      <c r="A1157">
        <v>0.8</v>
      </c>
      <c r="B1157">
        <v>7.5</v>
      </c>
      <c r="C1157">
        <v>22</v>
      </c>
      <c r="D1157">
        <v>1</v>
      </c>
      <c r="E1157">
        <f t="shared" si="298"/>
        <v>0.66574976470588232</v>
      </c>
      <c r="F1157" t="str">
        <f t="shared" si="299"/>
        <v/>
      </c>
      <c r="G1157">
        <f t="shared" si="296"/>
        <v>2048403.6362221066</v>
      </c>
      <c r="H1157">
        <f t="shared" si="297"/>
        <v>2609906.2196738217</v>
      </c>
      <c r="I1157">
        <f t="shared" si="300"/>
        <v>0.21854897621109221</v>
      </c>
      <c r="J1157">
        <f t="shared" si="301"/>
        <v>3.7127600064126458E-2</v>
      </c>
      <c r="K1157">
        <f t="shared" si="310"/>
        <v>5.3671799999999999E-2</v>
      </c>
      <c r="L1157">
        <f t="shared" si="310"/>
        <v>-0.20129383530727057</v>
      </c>
      <c r="M1157">
        <f t="shared" si="310"/>
        <v>0.43336249999999998</v>
      </c>
      <c r="N1157">
        <f t="shared" si="310"/>
        <v>-3.7779278865535976E-2</v>
      </c>
      <c r="O1157">
        <f t="shared" si="310"/>
        <v>-0.3370446848000001</v>
      </c>
      <c r="P1157">
        <f t="shared" si="310"/>
        <v>2.8069960157116779E-2</v>
      </c>
      <c r="Q1157">
        <f t="shared" si="310"/>
        <v>-4.408557E-4</v>
      </c>
      <c r="R1157">
        <f t="shared" si="310"/>
        <v>-5.2142486506126509E-3</v>
      </c>
      <c r="S1157">
        <f t="shared" si="310"/>
        <v>0.73671936000000016</v>
      </c>
      <c r="T1157">
        <f t="shared" si="310"/>
        <v>0.10039157760000003</v>
      </c>
      <c r="U1157">
        <f t="shared" si="310"/>
        <v>-7.7976496000000006E-2</v>
      </c>
      <c r="V1157">
        <f t="shared" si="310"/>
        <v>0.13557221688508234</v>
      </c>
      <c r="W1157">
        <f t="shared" si="310"/>
        <v>-0.13667326047594353</v>
      </c>
      <c r="X1157">
        <f t="shared" si="310"/>
        <v>-6.0732242631744253E-2</v>
      </c>
      <c r="Y1157">
        <f t="shared" si="310"/>
        <v>-0.18395481600000005</v>
      </c>
      <c r="Z1157">
        <f t="shared" si="310"/>
        <v>-0.22812872000000001</v>
      </c>
      <c r="AA1157">
        <f t="shared" si="309"/>
        <v>-9.2513899999999996E-2</v>
      </c>
      <c r="AB1157">
        <f t="shared" si="309"/>
        <v>-0.1229</v>
      </c>
      <c r="AC1157">
        <f t="shared" si="309"/>
        <v>0.20310008099389409</v>
      </c>
      <c r="AD1157">
        <f t="shared" si="309"/>
        <v>-0.13009930654124366</v>
      </c>
      <c r="AE1157">
        <f t="shared" si="309"/>
        <v>-0.31931792000000003</v>
      </c>
      <c r="AF1157">
        <f t="shared" si="309"/>
        <v>-0.54434363761411753</v>
      </c>
      <c r="AG1157">
        <f t="shared" si="309"/>
        <v>1.0228330000000001E-2</v>
      </c>
      <c r="AH1157">
        <f t="shared" si="309"/>
        <v>1.8028032000000005E-3</v>
      </c>
      <c r="AI1157">
        <f t="shared" si="309"/>
        <v>1.1311306061157563E-3</v>
      </c>
      <c r="AJ1157">
        <f t="shared" si="309"/>
        <v>7.306526334154391E-2</v>
      </c>
      <c r="AK1157">
        <f t="shared" si="309"/>
        <v>1.400880926109473E-4</v>
      </c>
      <c r="AL1157">
        <f t="shared" si="309"/>
        <v>7.3698653244124085E-2</v>
      </c>
      <c r="AM1157">
        <f t="shared" si="309"/>
        <v>0.63970579999999999</v>
      </c>
      <c r="AN1157">
        <f t="shared" si="309"/>
        <v>6.2612740115950587E-4</v>
      </c>
      <c r="AO1157">
        <f t="shared" si="309"/>
        <v>-1.5605408828623058E-2</v>
      </c>
      <c r="AP1157">
        <f t="shared" si="304"/>
        <v>-1.5337794731750906E-2</v>
      </c>
      <c r="AQ1157">
        <f t="shared" si="312"/>
        <v>-6.8658207838504778E-2</v>
      </c>
      <c r="AR1157">
        <f t="shared" si="312"/>
        <v>4.3791674077532629E-2</v>
      </c>
      <c r="AS1157">
        <f t="shared" si="312"/>
        <v>-0.28650503842130831</v>
      </c>
      <c r="AT1157">
        <f t="shared" si="312"/>
        <v>-0.10686167040000003</v>
      </c>
      <c r="AU1157">
        <f t="shared" si="312"/>
        <v>0.75205232000000011</v>
      </c>
      <c r="AV1157">
        <f t="shared" si="312"/>
        <v>0.31756058405983179</v>
      </c>
      <c r="AW1157">
        <f t="shared" si="312"/>
        <v>-4.3483969999999997E-2</v>
      </c>
    </row>
    <row r="1158" spans="1:49" x14ac:dyDescent="0.25">
      <c r="A1158">
        <v>0.8</v>
      </c>
      <c r="B1158">
        <v>7.5</v>
      </c>
      <c r="C1158">
        <v>22</v>
      </c>
      <c r="D1158">
        <v>1.2</v>
      </c>
      <c r="E1158">
        <f t="shared" si="298"/>
        <v>0.66574976470588232</v>
      </c>
      <c r="F1158" t="str">
        <f t="shared" si="299"/>
        <v/>
      </c>
      <c r="G1158">
        <f t="shared" ref="G1158:G1221" si="313">I1158*1025*$B$2^2*B1158^4</f>
        <v>3068732.1144961934</v>
      </c>
      <c r="H1158">
        <f t="shared" ref="H1158:H1221" si="314">J1158*1025*$B$2^2*B1158^5</f>
        <v>4358240.6797270915</v>
      </c>
      <c r="I1158">
        <f t="shared" si="300"/>
        <v>0.3274102086277117</v>
      </c>
      <c r="J1158">
        <f t="shared" si="301"/>
        <v>6.1998785902865408E-2</v>
      </c>
      <c r="K1158">
        <f t="shared" si="310"/>
        <v>5.3671799999999999E-2</v>
      </c>
      <c r="L1158">
        <f t="shared" si="310"/>
        <v>-0.20129383530727057</v>
      </c>
      <c r="M1158">
        <f t="shared" si="310"/>
        <v>0.52003499999999991</v>
      </c>
      <c r="N1158">
        <f t="shared" si="310"/>
        <v>-3.7779278865535976E-2</v>
      </c>
      <c r="O1158">
        <f t="shared" si="310"/>
        <v>-0.48534434611200011</v>
      </c>
      <c r="P1158">
        <f t="shared" si="310"/>
        <v>3.3683952188540138E-2</v>
      </c>
      <c r="Q1158">
        <f t="shared" si="310"/>
        <v>-1.3163880665087999E-3</v>
      </c>
      <c r="R1158">
        <f t="shared" si="310"/>
        <v>-6.2570983807351804E-3</v>
      </c>
      <c r="S1158">
        <f t="shared" si="310"/>
        <v>1.0608758784000001</v>
      </c>
      <c r="T1158">
        <f t="shared" si="310"/>
        <v>0.10039157760000003</v>
      </c>
      <c r="U1158">
        <f t="shared" si="310"/>
        <v>-0.13474338508800002</v>
      </c>
      <c r="V1158">
        <f t="shared" si="310"/>
        <v>0.1626866602620988</v>
      </c>
      <c r="W1158">
        <f t="shared" si="310"/>
        <v>-0.16400791257113223</v>
      </c>
      <c r="X1158">
        <f t="shared" si="310"/>
        <v>-6.0732242631744253E-2</v>
      </c>
      <c r="Y1158">
        <f t="shared" si="310"/>
        <v>-0.18395481600000005</v>
      </c>
      <c r="Z1158">
        <f t="shared" si="310"/>
        <v>-0.32850535679999998</v>
      </c>
      <c r="AA1158">
        <f t="shared" si="309"/>
        <v>-9.2513899999999996E-2</v>
      </c>
      <c r="AB1158">
        <f t="shared" si="309"/>
        <v>-0.17697599999999999</v>
      </c>
      <c r="AC1158">
        <f t="shared" si="309"/>
        <v>0.24372009719267293</v>
      </c>
      <c r="AD1158">
        <f t="shared" si="309"/>
        <v>-0.13009930654124366</v>
      </c>
      <c r="AE1158">
        <f t="shared" si="309"/>
        <v>-0.45981780480000001</v>
      </c>
      <c r="AF1158">
        <f t="shared" si="309"/>
        <v>-0.65321236513694103</v>
      </c>
      <c r="AG1158">
        <f t="shared" si="309"/>
        <v>3.6649955672064E-2</v>
      </c>
      <c r="AH1158">
        <f t="shared" si="309"/>
        <v>2.1633638400000003E-3</v>
      </c>
      <c r="AI1158">
        <f t="shared" si="309"/>
        <v>2.8146149098099583E-3</v>
      </c>
      <c r="AJ1158">
        <f t="shared" si="309"/>
        <v>7.306526334154391E-2</v>
      </c>
      <c r="AK1158">
        <f t="shared" si="309"/>
        <v>2.904866688380603E-4</v>
      </c>
      <c r="AL1158">
        <f t="shared" si="309"/>
        <v>8.8438383892948905E-2</v>
      </c>
      <c r="AM1158">
        <f t="shared" si="309"/>
        <v>0.76764695999999999</v>
      </c>
      <c r="AN1158">
        <f t="shared" si="309"/>
        <v>2.2435276821886388E-3</v>
      </c>
      <c r="AO1158">
        <f t="shared" si="309"/>
        <v>-1.5605408828623058E-2</v>
      </c>
      <c r="AP1158">
        <f t="shared" si="304"/>
        <v>-1.5337794731750906E-2</v>
      </c>
      <c r="AQ1158">
        <f t="shared" si="312"/>
        <v>-9.8867819287446881E-2</v>
      </c>
      <c r="AR1158">
        <f t="shared" si="312"/>
        <v>5.2550008893039145E-2</v>
      </c>
      <c r="AS1158">
        <f t="shared" si="312"/>
        <v>-0.41256725532668392</v>
      </c>
      <c r="AT1158">
        <f t="shared" si="312"/>
        <v>-0.22158835974144003</v>
      </c>
      <c r="AU1158">
        <f t="shared" si="312"/>
        <v>1.2995464089600002</v>
      </c>
      <c r="AV1158">
        <f t="shared" si="312"/>
        <v>0.45728724104615776</v>
      </c>
      <c r="AW1158">
        <f t="shared" si="312"/>
        <v>-0.12984243867647999</v>
      </c>
    </row>
    <row r="1159" spans="1:49" x14ac:dyDescent="0.25">
      <c r="A1159">
        <v>0.8</v>
      </c>
      <c r="B1159">
        <v>7.5</v>
      </c>
      <c r="C1159">
        <v>22</v>
      </c>
      <c r="D1159">
        <v>1.4</v>
      </c>
      <c r="E1159">
        <f t="shared" ref="E1159:E1222" si="315">C1159*0.514443*(1-$B$1)/$B$2/B1159</f>
        <v>0.66574976470588232</v>
      </c>
      <c r="F1159" t="str">
        <f t="shared" ref="F1159:F1222" si="316">IF(AND($E$1&gt;H1159,$E$1&lt;H1160),($E$1-H1159)/(H1160-H1159)*0.2+D1159,"")</f>
        <v/>
      </c>
      <c r="G1159">
        <f t="shared" si="313"/>
        <v>3996635.279873908</v>
      </c>
      <c r="H1159">
        <f t="shared" si="314"/>
        <v>6401523.2146948678</v>
      </c>
      <c r="I1159">
        <f t="shared" ref="I1159:I1222" si="317">SUM(K1159:Z1159)</f>
        <v>0.42641036818139388</v>
      </c>
      <c r="J1159">
        <f t="shared" ref="J1159:J1222" si="318">0.1*SUM(AA1159:AW1159)</f>
        <v>9.1065798427851494E-2</v>
      </c>
      <c r="K1159">
        <f t="shared" si="310"/>
        <v>5.3671799999999999E-2</v>
      </c>
      <c r="L1159">
        <f t="shared" si="310"/>
        <v>-0.20129383530727057</v>
      </c>
      <c r="M1159">
        <f t="shared" si="310"/>
        <v>0.60670749999999996</v>
      </c>
      <c r="N1159">
        <f t="shared" si="310"/>
        <v>-3.7779278865535976E-2</v>
      </c>
      <c r="O1159">
        <f t="shared" si="310"/>
        <v>-0.66060758220800009</v>
      </c>
      <c r="P1159">
        <f t="shared" si="310"/>
        <v>3.9297944219963493E-2</v>
      </c>
      <c r="Q1159">
        <f t="shared" si="310"/>
        <v>-3.3194388639551987E-3</v>
      </c>
      <c r="R1159">
        <f t="shared" si="310"/>
        <v>-7.2999481108577107E-3</v>
      </c>
      <c r="S1159">
        <f t="shared" si="310"/>
        <v>1.4439699456000001</v>
      </c>
      <c r="T1159">
        <f t="shared" si="310"/>
        <v>0.10039157760000003</v>
      </c>
      <c r="U1159">
        <f t="shared" si="310"/>
        <v>-0.21396750502399997</v>
      </c>
      <c r="V1159">
        <f t="shared" si="310"/>
        <v>0.18980110363911526</v>
      </c>
      <c r="W1159">
        <f t="shared" si="310"/>
        <v>-0.19134256466632094</v>
      </c>
      <c r="X1159">
        <f t="shared" si="310"/>
        <v>-6.0732242631744253E-2</v>
      </c>
      <c r="Y1159">
        <f t="shared" si="310"/>
        <v>-0.18395481600000005</v>
      </c>
      <c r="Z1159">
        <f t="shared" si="310"/>
        <v>-0.44713229119999998</v>
      </c>
      <c r="AA1159">
        <f t="shared" si="309"/>
        <v>-9.2513899999999996E-2</v>
      </c>
      <c r="AB1159">
        <f t="shared" si="309"/>
        <v>-0.24088399999999996</v>
      </c>
      <c r="AC1159">
        <f t="shared" si="309"/>
        <v>0.28434011339145171</v>
      </c>
      <c r="AD1159">
        <f t="shared" si="309"/>
        <v>-0.13009930654124366</v>
      </c>
      <c r="AE1159">
        <f t="shared" si="309"/>
        <v>-0.62586312319999993</v>
      </c>
      <c r="AF1159">
        <f t="shared" si="309"/>
        <v>-0.76208109265976443</v>
      </c>
      <c r="AG1159">
        <f t="shared" si="309"/>
        <v>0.10782041053683195</v>
      </c>
      <c r="AH1159">
        <f t="shared" si="309"/>
        <v>2.5239244800000006E-3</v>
      </c>
      <c r="AI1159">
        <f t="shared" si="309"/>
        <v>6.0834918710360019E-3</v>
      </c>
      <c r="AJ1159">
        <f t="shared" si="309"/>
        <v>7.306526334154391E-2</v>
      </c>
      <c r="AK1159">
        <f t="shared" si="309"/>
        <v>5.3816241657421503E-4</v>
      </c>
      <c r="AL1159">
        <f t="shared" si="309"/>
        <v>0.10317811454177372</v>
      </c>
      <c r="AM1159">
        <f t="shared" si="309"/>
        <v>0.89558811999999988</v>
      </c>
      <c r="AN1159">
        <f t="shared" si="309"/>
        <v>6.6002283306637131E-3</v>
      </c>
      <c r="AO1159">
        <f t="shared" si="309"/>
        <v>-1.5605408828623058E-2</v>
      </c>
      <c r="AP1159">
        <f t="shared" si="304"/>
        <v>-1.5337794731750906E-2</v>
      </c>
      <c r="AQ1159">
        <f t="shared" si="312"/>
        <v>-0.13457008736346934</v>
      </c>
      <c r="AR1159">
        <f t="shared" si="312"/>
        <v>6.1308343708545668E-2</v>
      </c>
      <c r="AS1159">
        <f t="shared" si="312"/>
        <v>-0.56154987530576428</v>
      </c>
      <c r="AT1159">
        <f t="shared" si="312"/>
        <v>-0.41051979300863994</v>
      </c>
      <c r="AU1159">
        <f t="shared" si="312"/>
        <v>2.0636315660799998</v>
      </c>
      <c r="AV1159">
        <f t="shared" si="312"/>
        <v>0.62241874475727021</v>
      </c>
      <c r="AW1159">
        <f t="shared" si="312"/>
        <v>-0.32741411753791982</v>
      </c>
    </row>
    <row r="1160" spans="1:49" x14ac:dyDescent="0.25">
      <c r="A1160">
        <v>0.8</v>
      </c>
      <c r="B1160">
        <v>7.5</v>
      </c>
      <c r="C1160">
        <v>22</v>
      </c>
      <c r="D1160">
        <v>1.6</v>
      </c>
      <c r="E1160">
        <f t="shared" si="315"/>
        <v>0.66574976470588232</v>
      </c>
      <c r="F1160" t="str">
        <f t="shared" si="316"/>
        <v/>
      </c>
      <c r="G1160">
        <f t="shared" si="313"/>
        <v>4788162.5072129946</v>
      </c>
      <c r="H1160">
        <f t="shared" si="314"/>
        <v>8535749.4027377777</v>
      </c>
      <c r="I1160">
        <f t="shared" si="317"/>
        <v>0.51086025985274663</v>
      </c>
      <c r="J1160">
        <f t="shared" si="318"/>
        <v>0.12142654310087093</v>
      </c>
      <c r="K1160">
        <f t="shared" si="310"/>
        <v>5.3671799999999999E-2</v>
      </c>
      <c r="L1160">
        <f t="shared" si="310"/>
        <v>-0.20129383530727057</v>
      </c>
      <c r="M1160">
        <f t="shared" si="310"/>
        <v>0.69338</v>
      </c>
      <c r="N1160">
        <f t="shared" si="310"/>
        <v>-3.7779278865535976E-2</v>
      </c>
      <c r="O1160">
        <f t="shared" si="310"/>
        <v>-0.86283439308800047</v>
      </c>
      <c r="P1160">
        <f t="shared" si="310"/>
        <v>4.4911936251386855E-2</v>
      </c>
      <c r="Q1160">
        <f t="shared" si="310"/>
        <v>-7.3963313037312042E-3</v>
      </c>
      <c r="R1160">
        <f t="shared" si="310"/>
        <v>-8.3427978409802428E-3</v>
      </c>
      <c r="S1160">
        <f t="shared" si="310"/>
        <v>1.8860015616000008</v>
      </c>
      <c r="T1160">
        <f t="shared" si="310"/>
        <v>0.10039157760000003</v>
      </c>
      <c r="U1160">
        <f t="shared" si="310"/>
        <v>-0.3193917276160001</v>
      </c>
      <c r="V1160">
        <f t="shared" si="310"/>
        <v>0.21691554701613178</v>
      </c>
      <c r="W1160">
        <f t="shared" si="310"/>
        <v>-0.21867721676150967</v>
      </c>
      <c r="X1160">
        <f t="shared" si="310"/>
        <v>-6.0732242631744253E-2</v>
      </c>
      <c r="Y1160">
        <f t="shared" si="310"/>
        <v>-0.18395481600000005</v>
      </c>
      <c r="Z1160">
        <f t="shared" si="310"/>
        <v>-0.5840095232000001</v>
      </c>
      <c r="AA1160">
        <f t="shared" si="309"/>
        <v>-9.2513899999999996E-2</v>
      </c>
      <c r="AB1160">
        <f t="shared" si="309"/>
        <v>-0.31462400000000007</v>
      </c>
      <c r="AC1160">
        <f t="shared" si="309"/>
        <v>0.32496012959023057</v>
      </c>
      <c r="AD1160">
        <f t="shared" si="309"/>
        <v>-0.13009930654124366</v>
      </c>
      <c r="AE1160">
        <f t="shared" si="309"/>
        <v>-0.81745387520000024</v>
      </c>
      <c r="AF1160">
        <f t="shared" si="309"/>
        <v>-0.87094982018258826</v>
      </c>
      <c r="AG1160">
        <f t="shared" si="309"/>
        <v>0.27456464276684822</v>
      </c>
      <c r="AH1160">
        <f t="shared" si="309"/>
        <v>2.8844851200000008E-3</v>
      </c>
      <c r="AI1160">
        <f t="shared" si="309"/>
        <v>1.1860764064384358E-2</v>
      </c>
      <c r="AJ1160">
        <f t="shared" si="309"/>
        <v>7.306526334154391E-2</v>
      </c>
      <c r="AK1160">
        <f t="shared" si="309"/>
        <v>9.1808132373510454E-4</v>
      </c>
      <c r="AL1160">
        <f t="shared" si="309"/>
        <v>0.11791784519059854</v>
      </c>
      <c r="AM1160">
        <f t="shared" si="309"/>
        <v>1.02352928</v>
      </c>
      <c r="AN1160">
        <f t="shared" si="309"/>
        <v>1.6807479444434701E-2</v>
      </c>
      <c r="AO1160">
        <f t="shared" si="309"/>
        <v>-1.5605408828623058E-2</v>
      </c>
      <c r="AP1160">
        <f t="shared" si="304"/>
        <v>-1.5337794731750906E-2</v>
      </c>
      <c r="AQ1160">
        <f t="shared" si="312"/>
        <v>-0.17576501206657227</v>
      </c>
      <c r="AR1160">
        <f t="shared" si="312"/>
        <v>7.0066678524052212E-2</v>
      </c>
      <c r="AS1160">
        <f t="shared" si="312"/>
        <v>-0.73345289835854943</v>
      </c>
      <c r="AT1160">
        <f t="shared" si="312"/>
        <v>-0.70032864313344045</v>
      </c>
      <c r="AU1160">
        <f t="shared" si="312"/>
        <v>3.080406302720001</v>
      </c>
      <c r="AV1160">
        <f t="shared" si="312"/>
        <v>0.81295509519316944</v>
      </c>
      <c r="AW1160">
        <f t="shared" si="312"/>
        <v>-0.72953995722752041</v>
      </c>
    </row>
    <row r="1161" spans="1:49" x14ac:dyDescent="0.25">
      <c r="A1161">
        <v>0.8</v>
      </c>
      <c r="B1161">
        <v>7.5</v>
      </c>
      <c r="C1161">
        <v>22.5</v>
      </c>
      <c r="D1161">
        <v>0.4</v>
      </c>
      <c r="E1161">
        <f t="shared" si="315"/>
        <v>0.68088044117647051</v>
      </c>
      <c r="F1161" t="str">
        <f t="shared" si="316"/>
        <v/>
      </c>
      <c r="G1161">
        <f t="shared" si="313"/>
        <v>-1253337.6223654018</v>
      </c>
      <c r="H1161">
        <f t="shared" si="314"/>
        <v>-365141.88450789929</v>
      </c>
      <c r="I1161">
        <f t="shared" si="317"/>
        <v>-0.13372152312714536</v>
      </c>
      <c r="J1161">
        <f t="shared" si="318"/>
        <v>-5.1943789215403418E-3</v>
      </c>
      <c r="K1161">
        <f t="shared" si="310"/>
        <v>5.3671799999999999E-2</v>
      </c>
      <c r="L1161">
        <f t="shared" si="310"/>
        <v>-0.2058686952006176</v>
      </c>
      <c r="M1161">
        <f t="shared" si="310"/>
        <v>0.173345</v>
      </c>
      <c r="N1161">
        <f t="shared" si="310"/>
        <v>-3.9516032904292529E-2</v>
      </c>
      <c r="O1161">
        <f t="shared" si="310"/>
        <v>-5.392714956800003E-2</v>
      </c>
      <c r="P1161">
        <f t="shared" si="310"/>
        <v>1.2011058975005947E-2</v>
      </c>
      <c r="Q1161">
        <f t="shared" si="310"/>
        <v>-1.805744947200001E-6</v>
      </c>
      <c r="R1161">
        <f t="shared" si="310"/>
        <v>-2.2818709417174476E-3</v>
      </c>
      <c r="S1161">
        <f t="shared" si="310"/>
        <v>0.11787509760000005</v>
      </c>
      <c r="T1161">
        <f t="shared" si="310"/>
        <v>0.10039157760000003</v>
      </c>
      <c r="U1161">
        <f t="shared" si="310"/>
        <v>-4.9904957440000015E-3</v>
      </c>
      <c r="V1161">
        <f t="shared" si="310"/>
        <v>5.5461361452988231E-2</v>
      </c>
      <c r="W1161">
        <f t="shared" si="310"/>
        <v>-5.5911788376522352E-2</v>
      </c>
      <c r="X1161">
        <f t="shared" si="310"/>
        <v>-6.3524169075042408E-2</v>
      </c>
      <c r="Y1161">
        <f t="shared" si="310"/>
        <v>-0.18395481600000005</v>
      </c>
      <c r="Z1161">
        <f t="shared" ref="Z1161:AO1176" si="319">Z$4*$A1161^Z$1*$D1161^Z$2*$E1161^Z$3</f>
        <v>-3.6500595200000006E-2</v>
      </c>
      <c r="AA1161">
        <f t="shared" si="319"/>
        <v>-9.2513899999999996E-2</v>
      </c>
      <c r="AB1161">
        <f t="shared" si="319"/>
        <v>-1.9664000000000004E-2</v>
      </c>
      <c r="AC1161">
        <f t="shared" si="319"/>
        <v>8.3086396770229401E-2</v>
      </c>
      <c r="AD1161">
        <f t="shared" si="319"/>
        <v>-0.13608011143905907</v>
      </c>
      <c r="AE1161">
        <f t="shared" si="319"/>
        <v>-5.1090867200000015E-2</v>
      </c>
      <c r="AF1161">
        <f t="shared" si="319"/>
        <v>-0.22268603356941175</v>
      </c>
      <c r="AG1161">
        <f t="shared" si="319"/>
        <v>1.6758095872000014E-5</v>
      </c>
      <c r="AH1161">
        <f t="shared" si="319"/>
        <v>7.2112128000000021E-4</v>
      </c>
      <c r="AI1161">
        <f t="shared" si="319"/>
        <v>1.211525012831422E-5</v>
      </c>
      <c r="AJ1161">
        <f t="shared" si="319"/>
        <v>7.4725837508397175E-2</v>
      </c>
      <c r="AK1161">
        <f t="shared" si="319"/>
        <v>3.9235621526040971E-6</v>
      </c>
      <c r="AL1161">
        <f t="shared" si="319"/>
        <v>3.0834663805651089E-2</v>
      </c>
      <c r="AM1161">
        <f t="shared" si="319"/>
        <v>0.25588232</v>
      </c>
      <c r="AN1161">
        <f t="shared" si="319"/>
        <v>1.0491618416520017E-6</v>
      </c>
      <c r="AO1161">
        <f t="shared" si="319"/>
        <v>-1.5960077211091765E-2</v>
      </c>
      <c r="AP1161">
        <f t="shared" si="304"/>
        <v>-1.678039850683815E-2</v>
      </c>
      <c r="AQ1161">
        <f t="shared" si="312"/>
        <v>-1.1490319906857206E-2</v>
      </c>
      <c r="AR1161">
        <f t="shared" si="312"/>
        <v>1.8738337247911158E-2</v>
      </c>
      <c r="AS1161">
        <f t="shared" si="312"/>
        <v>-4.6882642650759553E-2</v>
      </c>
      <c r="AT1161">
        <f t="shared" si="312"/>
        <v>-2.7356587622400018E-3</v>
      </c>
      <c r="AU1161">
        <f t="shared" si="312"/>
        <v>4.8131348480000016E-2</v>
      </c>
      <c r="AV1161">
        <f t="shared" si="312"/>
        <v>5.1964459209790655E-2</v>
      </c>
      <c r="AW1161">
        <f t="shared" si="312"/>
        <v>-1.781103411200001E-4</v>
      </c>
    </row>
    <row r="1162" spans="1:49" x14ac:dyDescent="0.25">
      <c r="A1162">
        <v>0.8</v>
      </c>
      <c r="B1162">
        <v>7.5</v>
      </c>
      <c r="C1162">
        <v>22.5</v>
      </c>
      <c r="D1162">
        <v>0.6</v>
      </c>
      <c r="E1162">
        <f t="shared" si="315"/>
        <v>0.68088044117647051</v>
      </c>
      <c r="F1162" t="str">
        <f t="shared" si="316"/>
        <v/>
      </c>
      <c r="G1162">
        <f t="shared" si="313"/>
        <v>-187189.0881240555</v>
      </c>
      <c r="H1162">
        <f t="shared" si="314"/>
        <v>257424.75415643121</v>
      </c>
      <c r="I1162">
        <f t="shared" si="317"/>
        <v>-1.9971641742860299E-2</v>
      </c>
      <c r="J1162">
        <f t="shared" si="318"/>
        <v>3.6620332358610675E-3</v>
      </c>
      <c r="K1162">
        <f t="shared" ref="K1162:Z1177" si="320">K$4*$A1162^K$1*$D1162^K$2*$E1162^K$3</f>
        <v>5.3671799999999999E-2</v>
      </c>
      <c r="L1162">
        <f t="shared" si="320"/>
        <v>-0.2058686952006176</v>
      </c>
      <c r="M1162">
        <f t="shared" si="320"/>
        <v>0.26001749999999996</v>
      </c>
      <c r="N1162">
        <f t="shared" si="320"/>
        <v>-3.9516032904292529E-2</v>
      </c>
      <c r="O1162">
        <f t="shared" si="320"/>
        <v>-0.12133608652800003</v>
      </c>
      <c r="P1162">
        <f t="shared" si="320"/>
        <v>1.8016588462508917E-2</v>
      </c>
      <c r="Q1162">
        <f t="shared" si="320"/>
        <v>-2.0568563539199999E-5</v>
      </c>
      <c r="R1162">
        <f t="shared" si="320"/>
        <v>-3.4228064125761707E-3</v>
      </c>
      <c r="S1162">
        <f t="shared" si="320"/>
        <v>0.26521896960000002</v>
      </c>
      <c r="T1162">
        <f t="shared" si="320"/>
        <v>0.10039157760000003</v>
      </c>
      <c r="U1162">
        <f t="shared" si="320"/>
        <v>-1.6842923136000002E-2</v>
      </c>
      <c r="V1162">
        <f t="shared" si="320"/>
        <v>8.3192042179482339E-2</v>
      </c>
      <c r="W1162">
        <f t="shared" si="320"/>
        <v>-8.3867682564783524E-2</v>
      </c>
      <c r="X1162">
        <f t="shared" si="320"/>
        <v>-6.3524169075042408E-2</v>
      </c>
      <c r="Y1162">
        <f t="shared" si="320"/>
        <v>-0.18395481600000005</v>
      </c>
      <c r="Z1162">
        <f t="shared" si="320"/>
        <v>-8.2126339199999995E-2</v>
      </c>
      <c r="AA1162">
        <f t="shared" si="319"/>
        <v>-9.2513899999999996E-2</v>
      </c>
      <c r="AB1162">
        <f t="shared" si="319"/>
        <v>-4.4243999999999999E-2</v>
      </c>
      <c r="AC1162">
        <f t="shared" si="319"/>
        <v>0.12462959515534409</v>
      </c>
      <c r="AD1162">
        <f t="shared" si="319"/>
        <v>-0.13608011143905907</v>
      </c>
      <c r="AE1162">
        <f t="shared" si="319"/>
        <v>-0.1149544512</v>
      </c>
      <c r="AF1162">
        <f t="shared" si="319"/>
        <v>-0.33402905035411756</v>
      </c>
      <c r="AG1162">
        <f t="shared" si="319"/>
        <v>2.86327778688E-4</v>
      </c>
      <c r="AH1162">
        <f t="shared" si="319"/>
        <v>1.0816819200000001E-3</v>
      </c>
      <c r="AI1162">
        <f t="shared" si="319"/>
        <v>9.2000180661886059E-5</v>
      </c>
      <c r="AJ1162">
        <f t="shared" si="319"/>
        <v>7.4725837508397175E-2</v>
      </c>
      <c r="AK1162">
        <f t="shared" si="319"/>
        <v>1.986303339755823E-5</v>
      </c>
      <c r="AL1162">
        <f t="shared" si="319"/>
        <v>4.6251995708476629E-2</v>
      </c>
      <c r="AM1162">
        <f t="shared" si="319"/>
        <v>0.38382347999999999</v>
      </c>
      <c r="AN1162">
        <f t="shared" si="319"/>
        <v>1.7925913653850983E-5</v>
      </c>
      <c r="AO1162">
        <f t="shared" si="319"/>
        <v>-1.5960077211091765E-2</v>
      </c>
      <c r="AP1162">
        <f t="shared" si="304"/>
        <v>-1.678039850683815E-2</v>
      </c>
      <c r="AQ1162">
        <f t="shared" si="312"/>
        <v>-2.5853219790428709E-2</v>
      </c>
      <c r="AR1162">
        <f t="shared" si="312"/>
        <v>2.8107505871866733E-2</v>
      </c>
      <c r="AS1162">
        <f t="shared" si="312"/>
        <v>-0.10548594596420896</v>
      </c>
      <c r="AT1162">
        <f t="shared" si="312"/>
        <v>-1.3849272483840002E-2</v>
      </c>
      <c r="AU1162">
        <f t="shared" si="312"/>
        <v>0.16244330112000002</v>
      </c>
      <c r="AV1162">
        <f t="shared" si="312"/>
        <v>0.11692003322202896</v>
      </c>
      <c r="AW1162">
        <f t="shared" si="312"/>
        <v>-2.0287881043199998E-3</v>
      </c>
    </row>
    <row r="1163" spans="1:49" x14ac:dyDescent="0.25">
      <c r="A1163">
        <v>0.8</v>
      </c>
      <c r="B1163">
        <v>7.5</v>
      </c>
      <c r="C1163">
        <v>22.5</v>
      </c>
      <c r="D1163">
        <v>0.8</v>
      </c>
      <c r="E1163">
        <f t="shared" si="315"/>
        <v>0.68088044117647051</v>
      </c>
      <c r="F1163" t="str">
        <f t="shared" si="316"/>
        <v/>
      </c>
      <c r="G1163">
        <f t="shared" si="313"/>
        <v>901630.47112808423</v>
      </c>
      <c r="H1163">
        <f t="shared" si="314"/>
        <v>1198556.9428572794</v>
      </c>
      <c r="I1163">
        <f t="shared" si="317"/>
        <v>9.6197064338935545E-2</v>
      </c>
      <c r="J1163">
        <f t="shared" si="318"/>
        <v>1.7050245902723877E-2</v>
      </c>
      <c r="K1163">
        <f t="shared" si="320"/>
        <v>5.3671799999999999E-2</v>
      </c>
      <c r="L1163">
        <f t="shared" si="320"/>
        <v>-0.2058686952006176</v>
      </c>
      <c r="M1163">
        <f t="shared" si="320"/>
        <v>0.34669</v>
      </c>
      <c r="N1163">
        <f t="shared" si="320"/>
        <v>-3.9516032904292529E-2</v>
      </c>
      <c r="O1163">
        <f t="shared" si="320"/>
        <v>-0.21570859827200012</v>
      </c>
      <c r="P1163">
        <f t="shared" si="320"/>
        <v>2.4022117950011895E-2</v>
      </c>
      <c r="Q1163">
        <f t="shared" si="320"/>
        <v>-1.1556767662080007E-4</v>
      </c>
      <c r="R1163">
        <f t="shared" si="320"/>
        <v>-4.5637418834348952E-3</v>
      </c>
      <c r="S1163">
        <f t="shared" si="320"/>
        <v>0.47150039040000019</v>
      </c>
      <c r="T1163">
        <f t="shared" si="320"/>
        <v>0.10039157760000003</v>
      </c>
      <c r="U1163">
        <f t="shared" si="320"/>
        <v>-3.9923965952000012E-2</v>
      </c>
      <c r="V1163">
        <f t="shared" si="320"/>
        <v>0.11092272290597646</v>
      </c>
      <c r="W1163">
        <f t="shared" si="320"/>
        <v>-0.1118235767530447</v>
      </c>
      <c r="X1163">
        <f t="shared" si="320"/>
        <v>-6.3524169075042408E-2</v>
      </c>
      <c r="Y1163">
        <f t="shared" si="320"/>
        <v>-0.18395481600000005</v>
      </c>
      <c r="Z1163">
        <f t="shared" si="320"/>
        <v>-0.14600238080000003</v>
      </c>
      <c r="AA1163">
        <f t="shared" si="319"/>
        <v>-9.2513899999999996E-2</v>
      </c>
      <c r="AB1163">
        <f t="shared" si="319"/>
        <v>-7.8656000000000018E-2</v>
      </c>
      <c r="AC1163">
        <f t="shared" si="319"/>
        <v>0.1661727935404588</v>
      </c>
      <c r="AD1163">
        <f t="shared" si="319"/>
        <v>-0.13608011143905907</v>
      </c>
      <c r="AE1163">
        <f t="shared" si="319"/>
        <v>-0.20436346880000006</v>
      </c>
      <c r="AF1163">
        <f t="shared" si="319"/>
        <v>-0.44537206713882349</v>
      </c>
      <c r="AG1163">
        <f t="shared" si="319"/>
        <v>2.1450362716160017E-3</v>
      </c>
      <c r="AH1163">
        <f t="shared" si="319"/>
        <v>1.4422425600000004E-3</v>
      </c>
      <c r="AI1163">
        <f t="shared" si="319"/>
        <v>3.8768800410605503E-4</v>
      </c>
      <c r="AJ1163">
        <f t="shared" si="319"/>
        <v>7.4725837508397175E-2</v>
      </c>
      <c r="AK1163">
        <f t="shared" si="319"/>
        <v>6.2776994441665553E-5</v>
      </c>
      <c r="AL1163">
        <f t="shared" si="319"/>
        <v>6.1669327611302178E-2</v>
      </c>
      <c r="AM1163">
        <f t="shared" si="319"/>
        <v>0.51176463999999999</v>
      </c>
      <c r="AN1163">
        <f t="shared" si="319"/>
        <v>1.3429271573145622E-4</v>
      </c>
      <c r="AO1163">
        <f t="shared" si="319"/>
        <v>-1.5960077211091765E-2</v>
      </c>
      <c r="AP1163">
        <f t="shared" si="304"/>
        <v>-1.678039850683815E-2</v>
      </c>
      <c r="AQ1163">
        <f t="shared" si="312"/>
        <v>-4.5961279627428825E-2</v>
      </c>
      <c r="AR1163">
        <f t="shared" si="312"/>
        <v>3.7476674495822315E-2</v>
      </c>
      <c r="AS1163">
        <f t="shared" si="312"/>
        <v>-0.18753057060303821</v>
      </c>
      <c r="AT1163">
        <f t="shared" si="312"/>
        <v>-4.3770540195840028E-2</v>
      </c>
      <c r="AU1163">
        <f t="shared" si="312"/>
        <v>0.38505078784000013</v>
      </c>
      <c r="AV1163">
        <f t="shared" si="312"/>
        <v>0.20785783683916262</v>
      </c>
      <c r="AW1163">
        <f t="shared" si="312"/>
        <v>-1.1399061831680006E-2</v>
      </c>
    </row>
    <row r="1164" spans="1:49" x14ac:dyDescent="0.25">
      <c r="A1164">
        <v>0.8</v>
      </c>
      <c r="B1164">
        <v>7.5</v>
      </c>
      <c r="C1164">
        <v>22.5</v>
      </c>
      <c r="D1164">
        <v>1</v>
      </c>
      <c r="E1164">
        <f t="shared" si="315"/>
        <v>0.68088044117647051</v>
      </c>
      <c r="F1164">
        <f t="shared" si="316"/>
        <v>1.0037397779935147</v>
      </c>
      <c r="G1164">
        <f t="shared" si="313"/>
        <v>1976596.1798313044</v>
      </c>
      <c r="H1164">
        <f t="shared" si="314"/>
        <v>2541002.9046973637</v>
      </c>
      <c r="I1164">
        <f t="shared" si="317"/>
        <v>0.21088767069443332</v>
      </c>
      <c r="J1164">
        <f t="shared" si="318"/>
        <v>3.6147405947474176E-2</v>
      </c>
      <c r="K1164">
        <f t="shared" si="320"/>
        <v>5.3671799999999999E-2</v>
      </c>
      <c r="L1164">
        <f t="shared" si="320"/>
        <v>-0.2058686952006176</v>
      </c>
      <c r="M1164">
        <f t="shared" si="320"/>
        <v>0.43336249999999998</v>
      </c>
      <c r="N1164">
        <f t="shared" si="320"/>
        <v>-3.9516032904292529E-2</v>
      </c>
      <c r="O1164">
        <f t="shared" si="320"/>
        <v>-0.3370446848000001</v>
      </c>
      <c r="P1164">
        <f t="shared" si="320"/>
        <v>3.0027647437514866E-2</v>
      </c>
      <c r="Q1164">
        <f t="shared" si="320"/>
        <v>-4.408557E-4</v>
      </c>
      <c r="R1164">
        <f t="shared" si="320"/>
        <v>-5.7046773542936188E-3</v>
      </c>
      <c r="S1164">
        <f t="shared" si="320"/>
        <v>0.73671936000000016</v>
      </c>
      <c r="T1164">
        <f t="shared" si="320"/>
        <v>0.10039157760000003</v>
      </c>
      <c r="U1164">
        <f t="shared" si="320"/>
        <v>-7.7976496000000006E-2</v>
      </c>
      <c r="V1164">
        <f t="shared" si="320"/>
        <v>0.13865340363247056</v>
      </c>
      <c r="W1164">
        <f t="shared" si="320"/>
        <v>-0.13977947094130588</v>
      </c>
      <c r="X1164">
        <f t="shared" si="320"/>
        <v>-6.3524169075042408E-2</v>
      </c>
      <c r="Y1164">
        <f t="shared" si="320"/>
        <v>-0.18395481600000005</v>
      </c>
      <c r="Z1164">
        <f t="shared" si="320"/>
        <v>-0.22812872000000001</v>
      </c>
      <c r="AA1164">
        <f t="shared" si="319"/>
        <v>-9.2513899999999996E-2</v>
      </c>
      <c r="AB1164">
        <f t="shared" si="319"/>
        <v>-0.1229</v>
      </c>
      <c r="AC1164">
        <f t="shared" si="319"/>
        <v>0.2077159919255735</v>
      </c>
      <c r="AD1164">
        <f t="shared" si="319"/>
        <v>-0.13608011143905907</v>
      </c>
      <c r="AE1164">
        <f t="shared" si="319"/>
        <v>-0.31931792000000003</v>
      </c>
      <c r="AF1164">
        <f t="shared" si="319"/>
        <v>-0.55671508392352931</v>
      </c>
      <c r="AG1164">
        <f t="shared" si="319"/>
        <v>1.0228330000000001E-2</v>
      </c>
      <c r="AH1164">
        <f t="shared" si="319"/>
        <v>1.8028032000000005E-3</v>
      </c>
      <c r="AI1164">
        <f t="shared" si="319"/>
        <v>1.183129895343185E-3</v>
      </c>
      <c r="AJ1164">
        <f t="shared" si="319"/>
        <v>7.4725837508397175E-2</v>
      </c>
      <c r="AK1164">
        <f t="shared" si="319"/>
        <v>1.5326414658609747E-4</v>
      </c>
      <c r="AL1164">
        <f t="shared" si="319"/>
        <v>7.7086659514127714E-2</v>
      </c>
      <c r="AM1164">
        <f t="shared" si="319"/>
        <v>0.63970579999999999</v>
      </c>
      <c r="AN1164">
        <f t="shared" si="319"/>
        <v>6.4035756936767641E-4</v>
      </c>
      <c r="AO1164">
        <f t="shared" si="319"/>
        <v>-1.5960077211091765E-2</v>
      </c>
      <c r="AP1164">
        <f t="shared" si="304"/>
        <v>-1.678039850683815E-2</v>
      </c>
      <c r="AQ1164">
        <f t="shared" si="312"/>
        <v>-7.181449941785753E-2</v>
      </c>
      <c r="AR1164">
        <f t="shared" si="312"/>
        <v>4.6845843119777887E-2</v>
      </c>
      <c r="AS1164">
        <f t="shared" si="312"/>
        <v>-0.29301651656724714</v>
      </c>
      <c r="AT1164">
        <f t="shared" si="312"/>
        <v>-0.10686167040000003</v>
      </c>
      <c r="AU1164">
        <f t="shared" si="312"/>
        <v>0.75205232000000011</v>
      </c>
      <c r="AV1164">
        <f t="shared" si="312"/>
        <v>0.32477787006119158</v>
      </c>
      <c r="AW1164">
        <f t="shared" si="312"/>
        <v>-4.3483969999999997E-2</v>
      </c>
    </row>
    <row r="1165" spans="1:49" x14ac:dyDescent="0.25">
      <c r="A1165">
        <v>0.8</v>
      </c>
      <c r="B1165">
        <v>7.5</v>
      </c>
      <c r="C1165">
        <v>22.5</v>
      </c>
      <c r="D1165">
        <v>1.2</v>
      </c>
      <c r="E1165">
        <f t="shared" si="315"/>
        <v>0.68088044117647051</v>
      </c>
      <c r="F1165" t="str">
        <f t="shared" si="316"/>
        <v/>
      </c>
      <c r="G1165">
        <f t="shared" si="313"/>
        <v>2999628.1977697304</v>
      </c>
      <c r="H1165">
        <f t="shared" si="314"/>
        <v>4280813.4044115003</v>
      </c>
      <c r="I1165">
        <f t="shared" si="317"/>
        <v>0.3200373500828016</v>
      </c>
      <c r="J1165">
        <f t="shared" si="318"/>
        <v>6.0897332950149145E-2</v>
      </c>
      <c r="K1165">
        <f t="shared" si="320"/>
        <v>5.3671799999999999E-2</v>
      </c>
      <c r="L1165">
        <f t="shared" si="320"/>
        <v>-0.2058686952006176</v>
      </c>
      <c r="M1165">
        <f t="shared" si="320"/>
        <v>0.52003499999999991</v>
      </c>
      <c r="N1165">
        <f t="shared" si="320"/>
        <v>-3.9516032904292529E-2</v>
      </c>
      <c r="O1165">
        <f t="shared" si="320"/>
        <v>-0.48534434611200011</v>
      </c>
      <c r="P1165">
        <f t="shared" si="320"/>
        <v>3.6033176925017833E-2</v>
      </c>
      <c r="Q1165">
        <f t="shared" si="320"/>
        <v>-1.3163880665087999E-3</v>
      </c>
      <c r="R1165">
        <f t="shared" si="320"/>
        <v>-6.8456128251523415E-3</v>
      </c>
      <c r="S1165">
        <f t="shared" si="320"/>
        <v>1.0608758784000001</v>
      </c>
      <c r="T1165">
        <f t="shared" si="320"/>
        <v>0.10039157760000003</v>
      </c>
      <c r="U1165">
        <f t="shared" si="320"/>
        <v>-0.13474338508800002</v>
      </c>
      <c r="V1165">
        <f t="shared" si="320"/>
        <v>0.16638408435896468</v>
      </c>
      <c r="W1165">
        <f t="shared" si="320"/>
        <v>-0.16773536512956705</v>
      </c>
      <c r="X1165">
        <f t="shared" si="320"/>
        <v>-6.3524169075042408E-2</v>
      </c>
      <c r="Y1165">
        <f t="shared" si="320"/>
        <v>-0.18395481600000005</v>
      </c>
      <c r="Z1165">
        <f t="shared" si="320"/>
        <v>-0.32850535679999998</v>
      </c>
      <c r="AA1165">
        <f t="shared" si="319"/>
        <v>-9.2513899999999996E-2</v>
      </c>
      <c r="AB1165">
        <f t="shared" si="319"/>
        <v>-0.17697599999999999</v>
      </c>
      <c r="AC1165">
        <f t="shared" si="319"/>
        <v>0.24925919031068819</v>
      </c>
      <c r="AD1165">
        <f t="shared" si="319"/>
        <v>-0.13608011143905907</v>
      </c>
      <c r="AE1165">
        <f t="shared" si="319"/>
        <v>-0.45981780480000001</v>
      </c>
      <c r="AF1165">
        <f t="shared" si="319"/>
        <v>-0.66805810070823513</v>
      </c>
      <c r="AG1165">
        <f t="shared" si="319"/>
        <v>3.6649955672064E-2</v>
      </c>
      <c r="AH1165">
        <f t="shared" si="319"/>
        <v>2.1633638400000003E-3</v>
      </c>
      <c r="AI1165">
        <f t="shared" si="319"/>
        <v>2.9440057811803539E-3</v>
      </c>
      <c r="AJ1165">
        <f t="shared" si="319"/>
        <v>7.4725837508397175E-2</v>
      </c>
      <c r="AK1165">
        <f t="shared" si="319"/>
        <v>3.1780853436093169E-4</v>
      </c>
      <c r="AL1165">
        <f t="shared" si="319"/>
        <v>9.2503991416953257E-2</v>
      </c>
      <c r="AM1165">
        <f t="shared" si="319"/>
        <v>0.76764695999999999</v>
      </c>
      <c r="AN1165">
        <f t="shared" si="319"/>
        <v>2.2945169476929258E-3</v>
      </c>
      <c r="AO1165">
        <f t="shared" si="319"/>
        <v>-1.5960077211091765E-2</v>
      </c>
      <c r="AP1165">
        <f t="shared" si="304"/>
        <v>-1.678039850683815E-2</v>
      </c>
      <c r="AQ1165">
        <f t="shared" si="312"/>
        <v>-0.10341287916171484</v>
      </c>
      <c r="AR1165">
        <f t="shared" si="312"/>
        <v>5.6215011743733466E-2</v>
      </c>
      <c r="AS1165">
        <f t="shared" si="312"/>
        <v>-0.42194378385683584</v>
      </c>
      <c r="AT1165">
        <f t="shared" si="312"/>
        <v>-0.22158835974144003</v>
      </c>
      <c r="AU1165">
        <f t="shared" si="312"/>
        <v>1.2995464089600002</v>
      </c>
      <c r="AV1165">
        <f t="shared" si="312"/>
        <v>0.46768013288811583</v>
      </c>
      <c r="AW1165">
        <f t="shared" si="312"/>
        <v>-0.12984243867647999</v>
      </c>
    </row>
    <row r="1166" spans="1:49" x14ac:dyDescent="0.25">
      <c r="A1166">
        <v>0.8</v>
      </c>
      <c r="B1166">
        <v>7.5</v>
      </c>
      <c r="C1166">
        <v>22.5</v>
      </c>
      <c r="D1166">
        <v>1.4</v>
      </c>
      <c r="E1166">
        <f t="shared" si="315"/>
        <v>0.68088044117647051</v>
      </c>
      <c r="F1166" t="str">
        <f t="shared" si="316"/>
        <v/>
      </c>
      <c r="G1166">
        <f t="shared" si="313"/>
        <v>3930234.9028117838</v>
      </c>
      <c r="H1166">
        <f t="shared" si="314"/>
        <v>6315208.1978917727</v>
      </c>
      <c r="I1166">
        <f t="shared" si="317"/>
        <v>0.41932595660823246</v>
      </c>
      <c r="J1166">
        <f t="shared" si="318"/>
        <v>8.9837911617499294E-2</v>
      </c>
      <c r="K1166">
        <f t="shared" si="320"/>
        <v>5.3671799999999999E-2</v>
      </c>
      <c r="L1166">
        <f t="shared" si="320"/>
        <v>-0.2058686952006176</v>
      </c>
      <c r="M1166">
        <f t="shared" si="320"/>
        <v>0.60670749999999996</v>
      </c>
      <c r="N1166">
        <f t="shared" si="320"/>
        <v>-3.9516032904292529E-2</v>
      </c>
      <c r="O1166">
        <f t="shared" si="320"/>
        <v>-0.66060758220800009</v>
      </c>
      <c r="P1166">
        <f t="shared" si="320"/>
        <v>4.2038706412520804E-2</v>
      </c>
      <c r="Q1166">
        <f t="shared" si="320"/>
        <v>-3.3194388639551987E-3</v>
      </c>
      <c r="R1166">
        <f t="shared" si="320"/>
        <v>-7.9865482960110659E-3</v>
      </c>
      <c r="S1166">
        <f t="shared" si="320"/>
        <v>1.4439699456000001</v>
      </c>
      <c r="T1166">
        <f t="shared" si="320"/>
        <v>0.10039157760000003</v>
      </c>
      <c r="U1166">
        <f t="shared" si="320"/>
        <v>-0.21396750502399997</v>
      </c>
      <c r="V1166">
        <f t="shared" si="320"/>
        <v>0.19411476508545877</v>
      </c>
      <c r="W1166">
        <f t="shared" si="320"/>
        <v>-0.19569125931782821</v>
      </c>
      <c r="X1166">
        <f t="shared" si="320"/>
        <v>-6.3524169075042408E-2</v>
      </c>
      <c r="Y1166">
        <f t="shared" si="320"/>
        <v>-0.18395481600000005</v>
      </c>
      <c r="Z1166">
        <f t="shared" si="320"/>
        <v>-0.44713229119999998</v>
      </c>
      <c r="AA1166">
        <f t="shared" si="319"/>
        <v>-9.2513899999999996E-2</v>
      </c>
      <c r="AB1166">
        <f t="shared" si="319"/>
        <v>-0.24088399999999996</v>
      </c>
      <c r="AC1166">
        <f t="shared" si="319"/>
        <v>0.29080238869580288</v>
      </c>
      <c r="AD1166">
        <f t="shared" si="319"/>
        <v>-0.13608011143905907</v>
      </c>
      <c r="AE1166">
        <f t="shared" si="319"/>
        <v>-0.62586312319999993</v>
      </c>
      <c r="AF1166">
        <f t="shared" si="319"/>
        <v>-0.77940111749294094</v>
      </c>
      <c r="AG1166">
        <f t="shared" si="319"/>
        <v>0.10782041053683195</v>
      </c>
      <c r="AH1166">
        <f t="shared" si="319"/>
        <v>2.5239244800000006E-3</v>
      </c>
      <c r="AI1166">
        <f t="shared" si="319"/>
        <v>6.3631565283305287E-3</v>
      </c>
      <c r="AJ1166">
        <f t="shared" si="319"/>
        <v>7.4725837508397175E-2</v>
      </c>
      <c r="AK1166">
        <f t="shared" si="319"/>
        <v>5.8877954552515185E-4</v>
      </c>
      <c r="AL1166">
        <f t="shared" si="319"/>
        <v>0.1079213233197788</v>
      </c>
      <c r="AM1166">
        <f t="shared" si="319"/>
        <v>0.89558811999999988</v>
      </c>
      <c r="AN1166">
        <f t="shared" si="319"/>
        <v>6.7502335199969791E-3</v>
      </c>
      <c r="AO1166">
        <f t="shared" si="319"/>
        <v>-1.5960077211091765E-2</v>
      </c>
      <c r="AP1166">
        <f t="shared" si="304"/>
        <v>-1.678039850683815E-2</v>
      </c>
      <c r="AQ1166">
        <f t="shared" si="312"/>
        <v>-0.14075641885900073</v>
      </c>
      <c r="AR1166">
        <f t="shared" si="312"/>
        <v>6.5584180367689038E-2</v>
      </c>
      <c r="AS1166">
        <f t="shared" si="312"/>
        <v>-0.57431237247180433</v>
      </c>
      <c r="AT1166">
        <f t="shared" si="312"/>
        <v>-0.41051979300863994</v>
      </c>
      <c r="AU1166">
        <f t="shared" si="312"/>
        <v>2.0636315660799998</v>
      </c>
      <c r="AV1166">
        <f t="shared" si="312"/>
        <v>0.6365646253199353</v>
      </c>
      <c r="AW1166">
        <f t="shared" si="312"/>
        <v>-0.32741411753791982</v>
      </c>
    </row>
    <row r="1167" spans="1:49" x14ac:dyDescent="0.25">
      <c r="A1167">
        <v>0.8</v>
      </c>
      <c r="B1167">
        <v>7.5</v>
      </c>
      <c r="C1167">
        <v>22.5</v>
      </c>
      <c r="D1167">
        <v>1.6</v>
      </c>
      <c r="E1167">
        <f t="shared" si="315"/>
        <v>0.68088044117647051</v>
      </c>
      <c r="F1167" t="str">
        <f t="shared" si="316"/>
        <v/>
      </c>
      <c r="G1167">
        <f t="shared" si="313"/>
        <v>4724465.6698152097</v>
      </c>
      <c r="H1167">
        <f t="shared" si="314"/>
        <v>8441001.3175086658</v>
      </c>
      <c r="I1167">
        <f t="shared" si="317"/>
        <v>0.504064295251334</v>
      </c>
      <c r="J1167">
        <f t="shared" si="318"/>
        <v>0.1200786904505685</v>
      </c>
      <c r="K1167">
        <f t="shared" si="320"/>
        <v>5.3671799999999999E-2</v>
      </c>
      <c r="L1167">
        <f t="shared" si="320"/>
        <v>-0.2058686952006176</v>
      </c>
      <c r="M1167">
        <f t="shared" si="320"/>
        <v>0.69338</v>
      </c>
      <c r="N1167">
        <f t="shared" si="320"/>
        <v>-3.9516032904292529E-2</v>
      </c>
      <c r="O1167">
        <f t="shared" si="320"/>
        <v>-0.86283439308800047</v>
      </c>
      <c r="P1167">
        <f t="shared" si="320"/>
        <v>4.8044235900023789E-2</v>
      </c>
      <c r="Q1167">
        <f t="shared" si="320"/>
        <v>-7.3963313037312042E-3</v>
      </c>
      <c r="R1167">
        <f t="shared" si="320"/>
        <v>-9.1274837668697904E-3</v>
      </c>
      <c r="S1167">
        <f t="shared" si="320"/>
        <v>1.8860015616000008</v>
      </c>
      <c r="T1167">
        <f t="shared" si="320"/>
        <v>0.10039157760000003</v>
      </c>
      <c r="U1167">
        <f t="shared" si="320"/>
        <v>-0.3193917276160001</v>
      </c>
      <c r="V1167">
        <f t="shared" si="320"/>
        <v>0.22184544581195292</v>
      </c>
      <c r="W1167">
        <f t="shared" si="320"/>
        <v>-0.22364715350608941</v>
      </c>
      <c r="X1167">
        <f t="shared" si="320"/>
        <v>-6.3524169075042408E-2</v>
      </c>
      <c r="Y1167">
        <f t="shared" si="320"/>
        <v>-0.18395481600000005</v>
      </c>
      <c r="Z1167">
        <f t="shared" si="320"/>
        <v>-0.5840095232000001</v>
      </c>
      <c r="AA1167">
        <f t="shared" si="319"/>
        <v>-9.2513899999999996E-2</v>
      </c>
      <c r="AB1167">
        <f t="shared" si="319"/>
        <v>-0.31462400000000007</v>
      </c>
      <c r="AC1167">
        <f t="shared" si="319"/>
        <v>0.3323455870809176</v>
      </c>
      <c r="AD1167">
        <f t="shared" si="319"/>
        <v>-0.13608011143905907</v>
      </c>
      <c r="AE1167">
        <f t="shared" si="319"/>
        <v>-0.81745387520000024</v>
      </c>
      <c r="AF1167">
        <f t="shared" si="319"/>
        <v>-0.89074413427764698</v>
      </c>
      <c r="AG1167">
        <f t="shared" si="319"/>
        <v>0.27456464276684822</v>
      </c>
      <c r="AH1167">
        <f t="shared" si="319"/>
        <v>2.8844851200000008E-3</v>
      </c>
      <c r="AI1167">
        <f t="shared" si="319"/>
        <v>1.2406016131393761E-2</v>
      </c>
      <c r="AJ1167">
        <f t="shared" si="319"/>
        <v>7.4725837508397175E-2</v>
      </c>
      <c r="AK1167">
        <f t="shared" si="319"/>
        <v>1.0044319110666488E-3</v>
      </c>
      <c r="AL1167">
        <f t="shared" si="319"/>
        <v>0.12333865522260436</v>
      </c>
      <c r="AM1167">
        <f t="shared" si="319"/>
        <v>1.02352928</v>
      </c>
      <c r="AN1167">
        <f t="shared" si="319"/>
        <v>1.7189467613626396E-2</v>
      </c>
      <c r="AO1167">
        <f t="shared" si="319"/>
        <v>-1.5960077211091765E-2</v>
      </c>
      <c r="AP1167">
        <f t="shared" si="304"/>
        <v>-1.678039850683815E-2</v>
      </c>
      <c r="AQ1167">
        <f t="shared" si="312"/>
        <v>-0.1838451185097153</v>
      </c>
      <c r="AR1167">
        <f t="shared" si="312"/>
        <v>7.495334899164463E-2</v>
      </c>
      <c r="AS1167">
        <f t="shared" si="312"/>
        <v>-0.75012228241215284</v>
      </c>
      <c r="AT1167">
        <f t="shared" si="312"/>
        <v>-0.70032864313344045</v>
      </c>
      <c r="AU1167">
        <f t="shared" si="312"/>
        <v>3.080406302720001</v>
      </c>
      <c r="AV1167">
        <f t="shared" si="312"/>
        <v>0.83143134735665047</v>
      </c>
      <c r="AW1167">
        <f t="shared" si="312"/>
        <v>-0.72953995722752041</v>
      </c>
    </row>
    <row r="1168" spans="1:49" x14ac:dyDescent="0.25">
      <c r="A1168">
        <v>0.8</v>
      </c>
      <c r="B1168">
        <v>7.5</v>
      </c>
      <c r="C1168">
        <v>23</v>
      </c>
      <c r="D1168">
        <v>0.4</v>
      </c>
      <c r="E1168">
        <f t="shared" si="315"/>
        <v>0.69601111764705881</v>
      </c>
      <c r="F1168" t="str">
        <f t="shared" si="316"/>
        <v/>
      </c>
      <c r="G1168">
        <f t="shared" si="313"/>
        <v>-1334002.7344090946</v>
      </c>
      <c r="H1168">
        <f t="shared" si="314"/>
        <v>-415707.02254606184</v>
      </c>
      <c r="I1168">
        <f t="shared" si="317"/>
        <v>-0.14232787264799268</v>
      </c>
      <c r="J1168">
        <f t="shared" si="318"/>
        <v>-5.913700638204504E-3</v>
      </c>
      <c r="K1168">
        <f t="shared" si="320"/>
        <v>5.3671799999999999E-2</v>
      </c>
      <c r="L1168">
        <f t="shared" si="320"/>
        <v>-0.21044355509396467</v>
      </c>
      <c r="M1168">
        <f t="shared" si="320"/>
        <v>0.173345</v>
      </c>
      <c r="N1168">
        <f t="shared" si="320"/>
        <v>-4.1291815123695313E-2</v>
      </c>
      <c r="O1168">
        <f t="shared" si="320"/>
        <v>-5.392714956800003E-2</v>
      </c>
      <c r="P1168">
        <f t="shared" si="320"/>
        <v>1.282972221005409E-2</v>
      </c>
      <c r="Q1168">
        <f t="shared" si="320"/>
        <v>-1.805744947200001E-6</v>
      </c>
      <c r="R1168">
        <f t="shared" si="320"/>
        <v>-2.4915657343010981E-3</v>
      </c>
      <c r="S1168">
        <f t="shared" si="320"/>
        <v>0.11787509760000005</v>
      </c>
      <c r="T1168">
        <f t="shared" si="320"/>
        <v>0.10039157760000003</v>
      </c>
      <c r="U1168">
        <f t="shared" si="320"/>
        <v>-4.9904957440000015E-3</v>
      </c>
      <c r="V1168">
        <f t="shared" si="320"/>
        <v>5.6693836151943532E-2</v>
      </c>
      <c r="W1168">
        <f t="shared" si="320"/>
        <v>-5.7154272562667301E-2</v>
      </c>
      <c r="X1168">
        <f t="shared" si="320"/>
        <v>-6.6378835438414691E-2</v>
      </c>
      <c r="Y1168">
        <f t="shared" si="320"/>
        <v>-0.18395481600000005</v>
      </c>
      <c r="Z1168">
        <f t="shared" si="320"/>
        <v>-3.6500595200000006E-2</v>
      </c>
      <c r="AA1168">
        <f t="shared" si="319"/>
        <v>-9.2513899999999996E-2</v>
      </c>
      <c r="AB1168">
        <f t="shared" si="319"/>
        <v>-1.9664000000000004E-2</v>
      </c>
      <c r="AC1168">
        <f t="shared" si="319"/>
        <v>8.4932761142901173E-2</v>
      </c>
      <c r="AD1168">
        <f t="shared" si="319"/>
        <v>-0.14219531644693781</v>
      </c>
      <c r="AE1168">
        <f t="shared" si="319"/>
        <v>-5.1090867200000015E-2</v>
      </c>
      <c r="AF1168">
        <f t="shared" si="319"/>
        <v>-0.22763461209317648</v>
      </c>
      <c r="AG1168">
        <f t="shared" si="319"/>
        <v>1.6758095872000014E-5</v>
      </c>
      <c r="AH1168">
        <f t="shared" si="319"/>
        <v>7.2112128000000021E-4</v>
      </c>
      <c r="AI1168">
        <f t="shared" si="319"/>
        <v>1.2659688529142169E-5</v>
      </c>
      <c r="AJ1168">
        <f t="shared" si="319"/>
        <v>7.6386411675250454E-2</v>
      </c>
      <c r="AK1168">
        <f t="shared" si="319"/>
        <v>4.284121786691086E-6</v>
      </c>
      <c r="AL1168">
        <f t="shared" si="319"/>
        <v>3.2220320302596403E-2</v>
      </c>
      <c r="AM1168">
        <f t="shared" si="319"/>
        <v>0.25588232</v>
      </c>
      <c r="AN1168">
        <f t="shared" si="319"/>
        <v>1.0724765492442685E-6</v>
      </c>
      <c r="AO1168">
        <f t="shared" si="319"/>
        <v>-1.631474559356047E-2</v>
      </c>
      <c r="AP1168">
        <f t="shared" si="304"/>
        <v>-1.8322449864797086E-2</v>
      </c>
      <c r="AQ1168">
        <f t="shared" si="312"/>
        <v>-1.2006675023659185E-2</v>
      </c>
      <c r="AR1168">
        <f t="shared" si="312"/>
        <v>2.0015525864062338E-2</v>
      </c>
      <c r="AS1168">
        <f t="shared" si="312"/>
        <v>-4.7924479154109766E-2</v>
      </c>
      <c r="AT1168">
        <f t="shared" si="312"/>
        <v>-2.7356587622400018E-3</v>
      </c>
      <c r="AU1168">
        <f t="shared" si="312"/>
        <v>4.8131348480000016E-2</v>
      </c>
      <c r="AV1168">
        <f t="shared" si="312"/>
        <v>5.3119224970008233E-2</v>
      </c>
      <c r="AW1168">
        <f t="shared" si="312"/>
        <v>-1.781103411200001E-4</v>
      </c>
    </row>
    <row r="1169" spans="1:49" x14ac:dyDescent="0.25">
      <c r="A1169">
        <v>0.8</v>
      </c>
      <c r="B1169">
        <v>7.5</v>
      </c>
      <c r="C1169">
        <v>23</v>
      </c>
      <c r="D1169">
        <v>0.6</v>
      </c>
      <c r="E1169">
        <f t="shared" si="315"/>
        <v>0.69601111764705881</v>
      </c>
      <c r="F1169" t="str">
        <f t="shared" si="316"/>
        <v/>
      </c>
      <c r="G1169">
        <f t="shared" si="313"/>
        <v>-265047.25564848341</v>
      </c>
      <c r="H1169">
        <f t="shared" si="314"/>
        <v>201808.61753630114</v>
      </c>
      <c r="I1169">
        <f t="shared" si="317"/>
        <v>-2.827851178607009E-2</v>
      </c>
      <c r="J1169">
        <f t="shared" si="318"/>
        <v>2.8708578051200848E-3</v>
      </c>
      <c r="K1169">
        <f t="shared" si="320"/>
        <v>5.3671799999999999E-2</v>
      </c>
      <c r="L1169">
        <f t="shared" si="320"/>
        <v>-0.21044355509396467</v>
      </c>
      <c r="M1169">
        <f t="shared" si="320"/>
        <v>0.26001749999999996</v>
      </c>
      <c r="N1169">
        <f t="shared" si="320"/>
        <v>-4.1291815123695313E-2</v>
      </c>
      <c r="O1169">
        <f t="shared" si="320"/>
        <v>-0.12133608652800003</v>
      </c>
      <c r="P1169">
        <f t="shared" si="320"/>
        <v>1.9244583315081134E-2</v>
      </c>
      <c r="Q1169">
        <f t="shared" si="320"/>
        <v>-2.0568563539199999E-5</v>
      </c>
      <c r="R1169">
        <f t="shared" si="320"/>
        <v>-3.7373486014516464E-3</v>
      </c>
      <c r="S1169">
        <f t="shared" si="320"/>
        <v>0.26521896960000002</v>
      </c>
      <c r="T1169">
        <f t="shared" si="320"/>
        <v>0.10039157760000003</v>
      </c>
      <c r="U1169">
        <f t="shared" si="320"/>
        <v>-1.6842923136000002E-2</v>
      </c>
      <c r="V1169">
        <f t="shared" si="320"/>
        <v>8.5040754227915294E-2</v>
      </c>
      <c r="W1169">
        <f t="shared" si="320"/>
        <v>-8.5731408844000948E-2</v>
      </c>
      <c r="X1169">
        <f t="shared" si="320"/>
        <v>-6.6378835438414691E-2</v>
      </c>
      <c r="Y1169">
        <f t="shared" si="320"/>
        <v>-0.18395481600000005</v>
      </c>
      <c r="Z1169">
        <f t="shared" si="320"/>
        <v>-8.2126339199999995E-2</v>
      </c>
      <c r="AA1169">
        <f t="shared" si="319"/>
        <v>-9.2513899999999996E-2</v>
      </c>
      <c r="AB1169">
        <f t="shared" si="319"/>
        <v>-4.4243999999999999E-2</v>
      </c>
      <c r="AC1169">
        <f t="shared" si="319"/>
        <v>0.12739914171435177</v>
      </c>
      <c r="AD1169">
        <f t="shared" si="319"/>
        <v>-0.14219531644693781</v>
      </c>
      <c r="AE1169">
        <f t="shared" si="319"/>
        <v>-0.1149544512</v>
      </c>
      <c r="AF1169">
        <f t="shared" si="319"/>
        <v>-0.34145191813976461</v>
      </c>
      <c r="AG1169">
        <f t="shared" si="319"/>
        <v>2.86327778688E-4</v>
      </c>
      <c r="AH1169">
        <f t="shared" si="319"/>
        <v>1.0816819200000001E-3</v>
      </c>
      <c r="AI1169">
        <f t="shared" si="319"/>
        <v>9.6134509768173296E-5</v>
      </c>
      <c r="AJ1169">
        <f t="shared" si="319"/>
        <v>7.6386411675250454E-2</v>
      </c>
      <c r="AK1169">
        <f t="shared" si="319"/>
        <v>2.1688366545123612E-5</v>
      </c>
      <c r="AL1169">
        <f t="shared" si="319"/>
        <v>4.8330480453894598E-2</v>
      </c>
      <c r="AM1169">
        <f t="shared" si="319"/>
        <v>0.38382347999999999</v>
      </c>
      <c r="AN1169">
        <f t="shared" si="319"/>
        <v>1.8324267290603231E-5</v>
      </c>
      <c r="AO1169">
        <f t="shared" si="319"/>
        <v>-1.631474559356047E-2</v>
      </c>
      <c r="AP1169">
        <f t="shared" si="304"/>
        <v>-1.8322449864797086E-2</v>
      </c>
      <c r="AQ1169">
        <f t="shared" si="312"/>
        <v>-2.7015018803233162E-2</v>
      </c>
      <c r="AR1169">
        <f t="shared" si="312"/>
        <v>3.0023288796093506E-2</v>
      </c>
      <c r="AS1169">
        <f t="shared" si="312"/>
        <v>-0.10783007809674694</v>
      </c>
      <c r="AT1169">
        <f t="shared" si="312"/>
        <v>-1.3849272483840002E-2</v>
      </c>
      <c r="AU1169">
        <f t="shared" si="312"/>
        <v>0.16244330112000002</v>
      </c>
      <c r="AV1169">
        <f t="shared" si="312"/>
        <v>0.1195182561825185</v>
      </c>
      <c r="AW1169">
        <f t="shared" si="312"/>
        <v>-2.0287881043199998E-3</v>
      </c>
    </row>
    <row r="1170" spans="1:49" x14ac:dyDescent="0.25">
      <c r="A1170">
        <v>0.8</v>
      </c>
      <c r="B1170">
        <v>7.5</v>
      </c>
      <c r="C1170">
        <v>23</v>
      </c>
      <c r="D1170">
        <v>0.8</v>
      </c>
      <c r="E1170">
        <f t="shared" si="315"/>
        <v>0.69601111764705881</v>
      </c>
      <c r="F1170" t="str">
        <f t="shared" si="316"/>
        <v/>
      </c>
      <c r="G1170">
        <f t="shared" si="313"/>
        <v>826579.24812291726</v>
      </c>
      <c r="H1170">
        <f t="shared" si="314"/>
        <v>1136572.9929875017</v>
      </c>
      <c r="I1170">
        <f t="shared" si="317"/>
        <v>8.8189673773362898E-2</v>
      </c>
      <c r="J1170">
        <f t="shared" si="318"/>
        <v>1.6168484219559801E-2</v>
      </c>
      <c r="K1170">
        <f t="shared" si="320"/>
        <v>5.3671799999999999E-2</v>
      </c>
      <c r="L1170">
        <f t="shared" si="320"/>
        <v>-0.21044355509396467</v>
      </c>
      <c r="M1170">
        <f t="shared" si="320"/>
        <v>0.34669</v>
      </c>
      <c r="N1170">
        <f t="shared" si="320"/>
        <v>-4.1291815123695313E-2</v>
      </c>
      <c r="O1170">
        <f t="shared" si="320"/>
        <v>-0.21570859827200012</v>
      </c>
      <c r="P1170">
        <f t="shared" si="320"/>
        <v>2.5659444420108181E-2</v>
      </c>
      <c r="Q1170">
        <f t="shared" si="320"/>
        <v>-1.1556767662080007E-4</v>
      </c>
      <c r="R1170">
        <f t="shared" si="320"/>
        <v>-4.9831314686021961E-3</v>
      </c>
      <c r="S1170">
        <f t="shared" si="320"/>
        <v>0.47150039040000019</v>
      </c>
      <c r="T1170">
        <f t="shared" si="320"/>
        <v>0.10039157760000003</v>
      </c>
      <c r="U1170">
        <f t="shared" si="320"/>
        <v>-3.9923965952000012E-2</v>
      </c>
      <c r="V1170">
        <f t="shared" si="320"/>
        <v>0.11338767230388706</v>
      </c>
      <c r="W1170">
        <f t="shared" si="320"/>
        <v>-0.1143085451253346</v>
      </c>
      <c r="X1170">
        <f t="shared" si="320"/>
        <v>-6.6378835438414691E-2</v>
      </c>
      <c r="Y1170">
        <f t="shared" si="320"/>
        <v>-0.18395481600000005</v>
      </c>
      <c r="Z1170">
        <f t="shared" si="320"/>
        <v>-0.14600238080000003</v>
      </c>
      <c r="AA1170">
        <f t="shared" si="319"/>
        <v>-9.2513899999999996E-2</v>
      </c>
      <c r="AB1170">
        <f t="shared" si="319"/>
        <v>-7.8656000000000018E-2</v>
      </c>
      <c r="AC1170">
        <f t="shared" si="319"/>
        <v>0.16986552228580235</v>
      </c>
      <c r="AD1170">
        <f t="shared" si="319"/>
        <v>-0.14219531644693781</v>
      </c>
      <c r="AE1170">
        <f t="shared" si="319"/>
        <v>-0.20436346880000006</v>
      </c>
      <c r="AF1170">
        <f t="shared" si="319"/>
        <v>-0.45526922418635296</v>
      </c>
      <c r="AG1170">
        <f t="shared" si="319"/>
        <v>2.1450362716160017E-3</v>
      </c>
      <c r="AH1170">
        <f t="shared" si="319"/>
        <v>1.4422425600000004E-3</v>
      </c>
      <c r="AI1170">
        <f t="shared" si="319"/>
        <v>4.051100329325494E-4</v>
      </c>
      <c r="AJ1170">
        <f t="shared" si="319"/>
        <v>7.6386411675250454E-2</v>
      </c>
      <c r="AK1170">
        <f t="shared" si="319"/>
        <v>6.8545948587057375E-5</v>
      </c>
      <c r="AL1170">
        <f t="shared" si="319"/>
        <v>6.4440640605192806E-2</v>
      </c>
      <c r="AM1170">
        <f t="shared" si="319"/>
        <v>0.51176463999999999</v>
      </c>
      <c r="AN1170">
        <f t="shared" si="319"/>
        <v>1.3727699830326637E-4</v>
      </c>
      <c r="AO1170">
        <f t="shared" si="319"/>
        <v>-1.631474559356047E-2</v>
      </c>
      <c r="AP1170">
        <f t="shared" si="304"/>
        <v>-1.8322449864797086E-2</v>
      </c>
      <c r="AQ1170">
        <f t="shared" si="312"/>
        <v>-4.8026700094636741E-2</v>
      </c>
      <c r="AR1170">
        <f t="shared" si="312"/>
        <v>4.0031051728124677E-2</v>
      </c>
      <c r="AS1170">
        <f t="shared" si="312"/>
        <v>-0.19169791661643906</v>
      </c>
      <c r="AT1170">
        <f t="shared" si="312"/>
        <v>-4.3770540195840028E-2</v>
      </c>
      <c r="AU1170">
        <f t="shared" si="312"/>
        <v>0.38505078784000013</v>
      </c>
      <c r="AV1170">
        <f t="shared" si="312"/>
        <v>0.21247689988003293</v>
      </c>
      <c r="AW1170">
        <f t="shared" si="312"/>
        <v>-1.1399061831680006E-2</v>
      </c>
    </row>
    <row r="1171" spans="1:49" x14ac:dyDescent="0.25">
      <c r="A1171">
        <v>0.8</v>
      </c>
      <c r="B1171">
        <v>7.5</v>
      </c>
      <c r="C1171">
        <v>23</v>
      </c>
      <c r="D1171">
        <v>1</v>
      </c>
      <c r="E1171">
        <f t="shared" si="315"/>
        <v>0.69601111764705881</v>
      </c>
      <c r="F1171">
        <f t="shared" si="316"/>
        <v>1.0117885463325882</v>
      </c>
      <c r="G1171">
        <f t="shared" si="313"/>
        <v>1904351.9013454029</v>
      </c>
      <c r="H1171">
        <f t="shared" si="314"/>
        <v>2471482.6666122288</v>
      </c>
      <c r="I1171">
        <f t="shared" si="317"/>
        <v>0.20317975960649831</v>
      </c>
      <c r="J1171">
        <f t="shared" si="318"/>
        <v>3.5158435701520163E-2</v>
      </c>
      <c r="K1171">
        <f t="shared" si="320"/>
        <v>5.3671799999999999E-2</v>
      </c>
      <c r="L1171">
        <f t="shared" si="320"/>
        <v>-0.21044355509396467</v>
      </c>
      <c r="M1171">
        <f t="shared" si="320"/>
        <v>0.43336249999999998</v>
      </c>
      <c r="N1171">
        <f t="shared" si="320"/>
        <v>-4.1291815123695313E-2</v>
      </c>
      <c r="O1171">
        <f t="shared" si="320"/>
        <v>-0.3370446848000001</v>
      </c>
      <c r="P1171">
        <f t="shared" si="320"/>
        <v>3.2074305525135224E-2</v>
      </c>
      <c r="Q1171">
        <f t="shared" si="320"/>
        <v>-4.408557E-4</v>
      </c>
      <c r="R1171">
        <f t="shared" si="320"/>
        <v>-6.2289143357527445E-3</v>
      </c>
      <c r="S1171">
        <f t="shared" si="320"/>
        <v>0.73671936000000016</v>
      </c>
      <c r="T1171">
        <f t="shared" si="320"/>
        <v>0.10039157760000003</v>
      </c>
      <c r="U1171">
        <f t="shared" si="320"/>
        <v>-7.7976496000000006E-2</v>
      </c>
      <c r="V1171">
        <f t="shared" si="320"/>
        <v>0.1417345903798588</v>
      </c>
      <c r="W1171">
        <f t="shared" si="320"/>
        <v>-0.14288568140666824</v>
      </c>
      <c r="X1171">
        <f t="shared" si="320"/>
        <v>-6.6378835438414691E-2</v>
      </c>
      <c r="Y1171">
        <f t="shared" si="320"/>
        <v>-0.18395481600000005</v>
      </c>
      <c r="Z1171">
        <f t="shared" si="320"/>
        <v>-0.22812872000000001</v>
      </c>
      <c r="AA1171">
        <f t="shared" si="319"/>
        <v>-9.2513899999999996E-2</v>
      </c>
      <c r="AB1171">
        <f t="shared" si="319"/>
        <v>-0.1229</v>
      </c>
      <c r="AC1171">
        <f t="shared" si="319"/>
        <v>0.21233190285725292</v>
      </c>
      <c r="AD1171">
        <f t="shared" si="319"/>
        <v>-0.14219531644693781</v>
      </c>
      <c r="AE1171">
        <f t="shared" si="319"/>
        <v>-0.31931792000000003</v>
      </c>
      <c r="AF1171">
        <f t="shared" si="319"/>
        <v>-0.56908653023294109</v>
      </c>
      <c r="AG1171">
        <f t="shared" si="319"/>
        <v>1.0228330000000001E-2</v>
      </c>
      <c r="AH1171">
        <f t="shared" si="319"/>
        <v>1.8028032000000005E-3</v>
      </c>
      <c r="AI1171">
        <f t="shared" si="319"/>
        <v>1.2362977079240394E-3</v>
      </c>
      <c r="AJ1171">
        <f t="shared" si="319"/>
        <v>7.6386411675250454E-2</v>
      </c>
      <c r="AK1171">
        <f t="shared" si="319"/>
        <v>1.6734850729262048E-4</v>
      </c>
      <c r="AL1171">
        <f t="shared" si="319"/>
        <v>8.0550800756491001E-2</v>
      </c>
      <c r="AM1171">
        <f t="shared" si="319"/>
        <v>0.63970579999999999</v>
      </c>
      <c r="AN1171">
        <f t="shared" si="319"/>
        <v>6.5458773757584706E-4</v>
      </c>
      <c r="AO1171">
        <f t="shared" si="319"/>
        <v>-1.631474559356047E-2</v>
      </c>
      <c r="AP1171">
        <f t="shared" si="304"/>
        <v>-1.8322449864797086E-2</v>
      </c>
      <c r="AQ1171">
        <f t="shared" si="312"/>
        <v>-7.5041718897869897E-2</v>
      </c>
      <c r="AR1171">
        <f t="shared" si="312"/>
        <v>5.0038814660155848E-2</v>
      </c>
      <c r="AS1171">
        <f t="shared" si="312"/>
        <v>-0.29952799471318597</v>
      </c>
      <c r="AT1171">
        <f t="shared" si="312"/>
        <v>-0.10686167040000003</v>
      </c>
      <c r="AU1171">
        <f t="shared" si="312"/>
        <v>0.75205232000000011</v>
      </c>
      <c r="AV1171">
        <f t="shared" si="312"/>
        <v>0.33199515606255142</v>
      </c>
      <c r="AW1171">
        <f t="shared" si="312"/>
        <v>-4.3483969999999997E-2</v>
      </c>
    </row>
    <row r="1172" spans="1:49" x14ac:dyDescent="0.25">
      <c r="A1172">
        <v>0.8</v>
      </c>
      <c r="B1172">
        <v>7.5</v>
      </c>
      <c r="C1172">
        <v>23</v>
      </c>
      <c r="D1172">
        <v>1.2</v>
      </c>
      <c r="E1172">
        <f t="shared" si="315"/>
        <v>0.69601111764705881</v>
      </c>
      <c r="F1172" t="str">
        <f t="shared" si="316"/>
        <v/>
      </c>
      <c r="G1172">
        <f t="shared" si="313"/>
        <v>2930190.8638030947</v>
      </c>
      <c r="H1172">
        <f t="shared" si="314"/>
        <v>4202871.0889761522</v>
      </c>
      <c r="I1172">
        <f t="shared" si="317"/>
        <v>0.31262891847250424</v>
      </c>
      <c r="J1172">
        <f t="shared" si="318"/>
        <v>5.9788553219390361E-2</v>
      </c>
      <c r="K1172">
        <f t="shared" si="320"/>
        <v>5.3671799999999999E-2</v>
      </c>
      <c r="L1172">
        <f t="shared" si="320"/>
        <v>-0.21044355509396467</v>
      </c>
      <c r="M1172">
        <f t="shared" si="320"/>
        <v>0.52003499999999991</v>
      </c>
      <c r="N1172">
        <f t="shared" si="320"/>
        <v>-4.1291815123695313E-2</v>
      </c>
      <c r="O1172">
        <f t="shared" si="320"/>
        <v>-0.48534434611200011</v>
      </c>
      <c r="P1172">
        <f t="shared" si="320"/>
        <v>3.8489166630162268E-2</v>
      </c>
      <c r="Q1172">
        <f t="shared" si="320"/>
        <v>-1.3163880665087999E-3</v>
      </c>
      <c r="R1172">
        <f t="shared" si="320"/>
        <v>-7.4746972029032929E-3</v>
      </c>
      <c r="S1172">
        <f t="shared" si="320"/>
        <v>1.0608758784000001</v>
      </c>
      <c r="T1172">
        <f t="shared" si="320"/>
        <v>0.10039157760000003</v>
      </c>
      <c r="U1172">
        <f t="shared" si="320"/>
        <v>-0.13474338508800002</v>
      </c>
      <c r="V1172">
        <f t="shared" si="320"/>
        <v>0.17008150845583059</v>
      </c>
      <c r="W1172">
        <f t="shared" si="320"/>
        <v>-0.1714628176880019</v>
      </c>
      <c r="X1172">
        <f t="shared" si="320"/>
        <v>-6.6378835438414691E-2</v>
      </c>
      <c r="Y1172">
        <f t="shared" si="320"/>
        <v>-0.18395481600000005</v>
      </c>
      <c r="Z1172">
        <f t="shared" si="320"/>
        <v>-0.32850535679999998</v>
      </c>
      <c r="AA1172">
        <f t="shared" si="319"/>
        <v>-9.2513899999999996E-2</v>
      </c>
      <c r="AB1172">
        <f t="shared" si="319"/>
        <v>-0.17697599999999999</v>
      </c>
      <c r="AC1172">
        <f t="shared" si="319"/>
        <v>0.25479828342870353</v>
      </c>
      <c r="AD1172">
        <f t="shared" si="319"/>
        <v>-0.14219531644693781</v>
      </c>
      <c r="AE1172">
        <f t="shared" si="319"/>
        <v>-0.45981780480000001</v>
      </c>
      <c r="AF1172">
        <f t="shared" si="319"/>
        <v>-0.68290383627952922</v>
      </c>
      <c r="AG1172">
        <f t="shared" si="319"/>
        <v>3.6649955672064E-2</v>
      </c>
      <c r="AH1172">
        <f t="shared" si="319"/>
        <v>2.1633638400000003E-3</v>
      </c>
      <c r="AI1172">
        <f t="shared" si="319"/>
        <v>3.0763043125815455E-3</v>
      </c>
      <c r="AJ1172">
        <f t="shared" si="319"/>
        <v>7.6386411675250454E-2</v>
      </c>
      <c r="AK1172">
        <f t="shared" si="319"/>
        <v>3.470138647219778E-4</v>
      </c>
      <c r="AL1172">
        <f t="shared" si="319"/>
        <v>9.6660960907789195E-2</v>
      </c>
      <c r="AM1172">
        <f t="shared" si="319"/>
        <v>0.76764695999999999</v>
      </c>
      <c r="AN1172">
        <f t="shared" si="319"/>
        <v>2.3455062131972136E-3</v>
      </c>
      <c r="AO1172">
        <f t="shared" si="319"/>
        <v>-1.631474559356047E-2</v>
      </c>
      <c r="AP1172">
        <f t="shared" si="304"/>
        <v>-1.8322449864797086E-2</v>
      </c>
      <c r="AQ1172">
        <f t="shared" si="312"/>
        <v>-0.10806007521293265</v>
      </c>
      <c r="AR1172">
        <f t="shared" si="312"/>
        <v>6.0046577592187012E-2</v>
      </c>
      <c r="AS1172">
        <f t="shared" si="312"/>
        <v>-0.43132031238698776</v>
      </c>
      <c r="AT1172">
        <f t="shared" si="312"/>
        <v>-0.22158835974144003</v>
      </c>
      <c r="AU1172">
        <f t="shared" si="312"/>
        <v>1.2995464089600002</v>
      </c>
      <c r="AV1172">
        <f t="shared" si="312"/>
        <v>0.47807302473007401</v>
      </c>
      <c r="AW1172">
        <f t="shared" si="312"/>
        <v>-0.12984243867647999</v>
      </c>
    </row>
    <row r="1173" spans="1:49" x14ac:dyDescent="0.25">
      <c r="A1173">
        <v>0.8</v>
      </c>
      <c r="B1173">
        <v>7.5</v>
      </c>
      <c r="C1173">
        <v>23</v>
      </c>
      <c r="D1173">
        <v>1.4</v>
      </c>
      <c r="E1173">
        <f t="shared" si="315"/>
        <v>0.69601111764705881</v>
      </c>
      <c r="F1173" t="str">
        <f t="shared" si="316"/>
        <v/>
      </c>
      <c r="G1173">
        <f t="shared" si="313"/>
        <v>3863604.5133644091</v>
      </c>
      <c r="H1173">
        <f t="shared" si="314"/>
        <v>6228456.083381068</v>
      </c>
      <c r="I1173">
        <f t="shared" si="317"/>
        <v>0.4122170044755723</v>
      </c>
      <c r="J1173">
        <f t="shared" si="318"/>
        <v>8.8603806810211128E-2</v>
      </c>
      <c r="K1173">
        <f t="shared" si="320"/>
        <v>5.3671799999999999E-2</v>
      </c>
      <c r="L1173">
        <f t="shared" si="320"/>
        <v>-0.21044355509396467</v>
      </c>
      <c r="M1173">
        <f t="shared" si="320"/>
        <v>0.60670749999999996</v>
      </c>
      <c r="N1173">
        <f t="shared" si="320"/>
        <v>-4.1291815123695313E-2</v>
      </c>
      <c r="O1173">
        <f t="shared" si="320"/>
        <v>-0.66060758220800009</v>
      </c>
      <c r="P1173">
        <f t="shared" si="320"/>
        <v>4.4904027735189311E-2</v>
      </c>
      <c r="Q1173">
        <f t="shared" si="320"/>
        <v>-3.3194388639551987E-3</v>
      </c>
      <c r="R1173">
        <f t="shared" si="320"/>
        <v>-8.7204800700538421E-3</v>
      </c>
      <c r="S1173">
        <f t="shared" si="320"/>
        <v>1.4439699456000001</v>
      </c>
      <c r="T1173">
        <f t="shared" si="320"/>
        <v>0.10039157760000003</v>
      </c>
      <c r="U1173">
        <f t="shared" si="320"/>
        <v>-0.21396750502399997</v>
      </c>
      <c r="V1173">
        <f t="shared" si="320"/>
        <v>0.19842842653180234</v>
      </c>
      <c r="W1173">
        <f t="shared" si="320"/>
        <v>-0.20003995396933552</v>
      </c>
      <c r="X1173">
        <f t="shared" si="320"/>
        <v>-6.6378835438414691E-2</v>
      </c>
      <c r="Y1173">
        <f t="shared" si="320"/>
        <v>-0.18395481600000005</v>
      </c>
      <c r="Z1173">
        <f t="shared" si="320"/>
        <v>-0.44713229119999998</v>
      </c>
      <c r="AA1173">
        <f t="shared" si="319"/>
        <v>-9.2513899999999996E-2</v>
      </c>
      <c r="AB1173">
        <f t="shared" si="319"/>
        <v>-0.24088399999999996</v>
      </c>
      <c r="AC1173">
        <f t="shared" si="319"/>
        <v>0.29726466400015411</v>
      </c>
      <c r="AD1173">
        <f t="shared" si="319"/>
        <v>-0.14219531644693781</v>
      </c>
      <c r="AE1173">
        <f t="shared" si="319"/>
        <v>-0.62586312319999993</v>
      </c>
      <c r="AF1173">
        <f t="shared" si="319"/>
        <v>-0.79672114232611746</v>
      </c>
      <c r="AG1173">
        <f t="shared" si="319"/>
        <v>0.10782041053683195</v>
      </c>
      <c r="AH1173">
        <f t="shared" si="319"/>
        <v>2.5239244800000006E-3</v>
      </c>
      <c r="AI1173">
        <f t="shared" si="319"/>
        <v>6.6491057846653828E-3</v>
      </c>
      <c r="AJ1173">
        <f t="shared" si="319"/>
        <v>7.6386411675250454E-2</v>
      </c>
      <c r="AK1173">
        <f t="shared" si="319"/>
        <v>6.4288602561533067E-4</v>
      </c>
      <c r="AL1173">
        <f t="shared" si="319"/>
        <v>0.11277112105908739</v>
      </c>
      <c r="AM1173">
        <f t="shared" si="319"/>
        <v>0.89558811999999988</v>
      </c>
      <c r="AN1173">
        <f t="shared" si="319"/>
        <v>6.900238709330246E-3</v>
      </c>
      <c r="AO1173">
        <f t="shared" si="319"/>
        <v>-1.631474559356047E-2</v>
      </c>
      <c r="AP1173">
        <f t="shared" si="304"/>
        <v>-1.8322449864797086E-2</v>
      </c>
      <c r="AQ1173">
        <f t="shared" si="312"/>
        <v>-0.14708176903982498</v>
      </c>
      <c r="AR1173">
        <f t="shared" si="312"/>
        <v>7.0054340524218175E-2</v>
      </c>
      <c r="AS1173">
        <f t="shared" si="312"/>
        <v>-0.58707486963784439</v>
      </c>
      <c r="AT1173">
        <f t="shared" si="312"/>
        <v>-0.41051979300863994</v>
      </c>
      <c r="AU1173">
        <f t="shared" si="312"/>
        <v>2.0636315660799998</v>
      </c>
      <c r="AV1173">
        <f t="shared" si="312"/>
        <v>0.6507105058826006</v>
      </c>
      <c r="AW1173">
        <f t="shared" si="312"/>
        <v>-0.32741411753791982</v>
      </c>
    </row>
    <row r="1174" spans="1:49" x14ac:dyDescent="0.25">
      <c r="A1174">
        <v>0.8</v>
      </c>
      <c r="B1174">
        <v>7.5</v>
      </c>
      <c r="C1174">
        <v>23</v>
      </c>
      <c r="D1174">
        <v>1.6</v>
      </c>
      <c r="E1174">
        <f t="shared" si="315"/>
        <v>0.69601111764705881</v>
      </c>
      <c r="F1174" t="str">
        <f t="shared" si="316"/>
        <v/>
      </c>
      <c r="G1174">
        <f t="shared" si="313"/>
        <v>4660642.2248870973</v>
      </c>
      <c r="H1174">
        <f t="shared" si="314"/>
        <v>8345878.4328915672</v>
      </c>
      <c r="I1174">
        <f t="shared" si="317"/>
        <v>0.49725482259631104</v>
      </c>
      <c r="J1174">
        <f t="shared" si="318"/>
        <v>0.11872550603712582</v>
      </c>
      <c r="K1174">
        <f t="shared" si="320"/>
        <v>5.3671799999999999E-2</v>
      </c>
      <c r="L1174">
        <f t="shared" si="320"/>
        <v>-0.21044355509396467</v>
      </c>
      <c r="M1174">
        <f t="shared" si="320"/>
        <v>0.69338</v>
      </c>
      <c r="N1174">
        <f t="shared" si="320"/>
        <v>-4.1291815123695313E-2</v>
      </c>
      <c r="O1174">
        <f t="shared" si="320"/>
        <v>-0.86283439308800047</v>
      </c>
      <c r="P1174">
        <f t="shared" si="320"/>
        <v>5.1318888840216362E-2</v>
      </c>
      <c r="Q1174">
        <f t="shared" si="320"/>
        <v>-7.3963313037312042E-3</v>
      </c>
      <c r="R1174">
        <f t="shared" si="320"/>
        <v>-9.9662629372043923E-3</v>
      </c>
      <c r="S1174">
        <f t="shared" si="320"/>
        <v>1.8860015616000008</v>
      </c>
      <c r="T1174">
        <f t="shared" si="320"/>
        <v>0.10039157760000003</v>
      </c>
      <c r="U1174">
        <f t="shared" si="320"/>
        <v>-0.3193917276160001</v>
      </c>
      <c r="V1174">
        <f t="shared" si="320"/>
        <v>0.22677534460777413</v>
      </c>
      <c r="W1174">
        <f t="shared" si="320"/>
        <v>-0.2286170902506692</v>
      </c>
      <c r="X1174">
        <f t="shared" si="320"/>
        <v>-6.6378835438414691E-2</v>
      </c>
      <c r="Y1174">
        <f t="shared" si="320"/>
        <v>-0.18395481600000005</v>
      </c>
      <c r="Z1174">
        <f t="shared" si="320"/>
        <v>-0.5840095232000001</v>
      </c>
      <c r="AA1174">
        <f t="shared" si="319"/>
        <v>-9.2513899999999996E-2</v>
      </c>
      <c r="AB1174">
        <f t="shared" si="319"/>
        <v>-0.31462400000000007</v>
      </c>
      <c r="AC1174">
        <f t="shared" si="319"/>
        <v>0.33973104457160469</v>
      </c>
      <c r="AD1174">
        <f t="shared" si="319"/>
        <v>-0.14219531644693781</v>
      </c>
      <c r="AE1174">
        <f t="shared" si="319"/>
        <v>-0.81745387520000024</v>
      </c>
      <c r="AF1174">
        <f t="shared" si="319"/>
        <v>-0.91053844837270592</v>
      </c>
      <c r="AG1174">
        <f t="shared" si="319"/>
        <v>0.27456464276684822</v>
      </c>
      <c r="AH1174">
        <f t="shared" si="319"/>
        <v>2.8844851200000008E-3</v>
      </c>
      <c r="AI1174">
        <f t="shared" si="319"/>
        <v>1.2963521053841581E-2</v>
      </c>
      <c r="AJ1174">
        <f t="shared" si="319"/>
        <v>7.6386411675250454E-2</v>
      </c>
      <c r="AK1174">
        <f t="shared" si="319"/>
        <v>1.096735177392918E-3</v>
      </c>
      <c r="AL1174">
        <f t="shared" si="319"/>
        <v>0.12888128121038561</v>
      </c>
      <c r="AM1174">
        <f t="shared" si="319"/>
        <v>1.02352928</v>
      </c>
      <c r="AN1174">
        <f t="shared" si="319"/>
        <v>1.7571455782818095E-2</v>
      </c>
      <c r="AO1174">
        <f t="shared" si="319"/>
        <v>-1.631474559356047E-2</v>
      </c>
      <c r="AP1174">
        <f t="shared" si="304"/>
        <v>-1.8322449864797086E-2</v>
      </c>
      <c r="AQ1174">
        <f t="shared" si="312"/>
        <v>-0.19210680037854697</v>
      </c>
      <c r="AR1174">
        <f t="shared" si="312"/>
        <v>8.0062103456249353E-2</v>
      </c>
      <c r="AS1174">
        <f t="shared" si="312"/>
        <v>-0.76679166646575625</v>
      </c>
      <c r="AT1174">
        <f t="shared" si="312"/>
        <v>-0.70032864313344045</v>
      </c>
      <c r="AU1174">
        <f t="shared" si="312"/>
        <v>3.080406302720001</v>
      </c>
      <c r="AV1174">
        <f t="shared" si="312"/>
        <v>0.84990759952013173</v>
      </c>
      <c r="AW1174">
        <f t="shared" si="312"/>
        <v>-0.72953995722752041</v>
      </c>
    </row>
    <row r="1175" spans="1:49" x14ac:dyDescent="0.25">
      <c r="A1175">
        <v>0.8</v>
      </c>
      <c r="B1175">
        <v>7.5</v>
      </c>
      <c r="C1175">
        <v>23.5</v>
      </c>
      <c r="D1175">
        <v>0.4</v>
      </c>
      <c r="E1175">
        <f t="shared" si="315"/>
        <v>0.71114179411764711</v>
      </c>
      <c r="F1175" t="str">
        <f t="shared" si="316"/>
        <v/>
      </c>
      <c r="G1175">
        <f t="shared" si="313"/>
        <v>-1415413.166143982</v>
      </c>
      <c r="H1175">
        <f t="shared" si="314"/>
        <v>-467413.8995867116</v>
      </c>
      <c r="I1175">
        <f t="shared" si="317"/>
        <v>-0.1510137420703771</v>
      </c>
      <c r="J1175">
        <f t="shared" si="318"/>
        <v>-6.6492643289068204E-3</v>
      </c>
      <c r="K1175">
        <f t="shared" si="320"/>
        <v>5.3671799999999999E-2</v>
      </c>
      <c r="L1175">
        <f t="shared" si="320"/>
        <v>-0.21501841498731175</v>
      </c>
      <c r="M1175">
        <f t="shared" si="320"/>
        <v>0.173345</v>
      </c>
      <c r="N1175">
        <f t="shared" si="320"/>
        <v>-4.3106625523744314E-2</v>
      </c>
      <c r="O1175">
        <f t="shared" si="320"/>
        <v>-5.392714956800003E-2</v>
      </c>
      <c r="P1175">
        <f t="shared" si="320"/>
        <v>1.3684764619610899E-2</v>
      </c>
      <c r="Q1175">
        <f t="shared" si="320"/>
        <v>-1.805744947200001E-6</v>
      </c>
      <c r="R1175">
        <f t="shared" si="320"/>
        <v>-2.7153915022102111E-3</v>
      </c>
      <c r="S1175">
        <f t="shared" si="320"/>
        <v>0.11787509760000005</v>
      </c>
      <c r="T1175">
        <f t="shared" si="320"/>
        <v>0.10039157760000003</v>
      </c>
      <c r="U1175">
        <f t="shared" si="320"/>
        <v>-4.9904957440000015E-3</v>
      </c>
      <c r="V1175">
        <f t="shared" si="320"/>
        <v>5.7926310850898832E-2</v>
      </c>
      <c r="W1175">
        <f t="shared" si="320"/>
        <v>-5.8396756748812242E-2</v>
      </c>
      <c r="X1175">
        <f t="shared" si="320"/>
        <v>-6.9296241721861107E-2</v>
      </c>
      <c r="Y1175">
        <f t="shared" si="320"/>
        <v>-0.18395481600000005</v>
      </c>
      <c r="Z1175">
        <f t="shared" si="320"/>
        <v>-3.6500595200000006E-2</v>
      </c>
      <c r="AA1175">
        <f t="shared" si="319"/>
        <v>-9.2513899999999996E-2</v>
      </c>
      <c r="AB1175">
        <f t="shared" si="319"/>
        <v>-1.9664000000000004E-2</v>
      </c>
      <c r="AC1175">
        <f t="shared" si="319"/>
        <v>8.6779125515572944E-2</v>
      </c>
      <c r="AD1175">
        <f t="shared" si="319"/>
        <v>-0.14844492156487982</v>
      </c>
      <c r="AE1175">
        <f t="shared" si="319"/>
        <v>-5.1090867200000015E-2</v>
      </c>
      <c r="AF1175">
        <f t="shared" si="319"/>
        <v>-0.23258319061694122</v>
      </c>
      <c r="AG1175">
        <f t="shared" si="319"/>
        <v>1.6758095872000014E-5</v>
      </c>
      <c r="AH1175">
        <f t="shared" si="319"/>
        <v>7.2112128000000021E-4</v>
      </c>
      <c r="AI1175">
        <f t="shared" si="319"/>
        <v>1.3216092609109197E-5</v>
      </c>
      <c r="AJ1175">
        <f t="shared" si="319"/>
        <v>7.8046985842103733E-2</v>
      </c>
      <c r="AK1175">
        <f t="shared" si="319"/>
        <v>4.6689789211111305E-6</v>
      </c>
      <c r="AL1175">
        <f t="shared" si="319"/>
        <v>3.363643078848557E-2</v>
      </c>
      <c r="AM1175">
        <f t="shared" si="319"/>
        <v>0.25588232</v>
      </c>
      <c r="AN1175">
        <f t="shared" si="319"/>
        <v>1.0957912568365355E-6</v>
      </c>
      <c r="AO1175">
        <f t="shared" si="319"/>
        <v>-1.6669413976029179E-2</v>
      </c>
      <c r="AP1175">
        <f t="shared" si="304"/>
        <v>-1.996841744032838E-2</v>
      </c>
      <c r="AQ1175">
        <f t="shared" si="312"/>
        <v>-1.2534378604566706E-2</v>
      </c>
      <c r="AR1175">
        <f t="shared" si="312"/>
        <v>2.1349469279450001E-2</v>
      </c>
      <c r="AS1175">
        <f t="shared" si="312"/>
        <v>-4.8966315657459986E-2</v>
      </c>
      <c r="AT1175">
        <f t="shared" si="312"/>
        <v>-2.7356587622400018E-3</v>
      </c>
      <c r="AU1175">
        <f t="shared" si="312"/>
        <v>4.8131348480000016E-2</v>
      </c>
      <c r="AV1175">
        <f t="shared" si="312"/>
        <v>5.4273990730225811E-2</v>
      </c>
      <c r="AW1175">
        <f t="shared" si="312"/>
        <v>-1.781103411200001E-4</v>
      </c>
    </row>
    <row r="1176" spans="1:49" x14ac:dyDescent="0.25">
      <c r="A1176">
        <v>0.8</v>
      </c>
      <c r="B1176">
        <v>7.5</v>
      </c>
      <c r="C1176">
        <v>23.5</v>
      </c>
      <c r="D1176">
        <v>0.6</v>
      </c>
      <c r="E1176">
        <f t="shared" si="315"/>
        <v>0.71114179411764711</v>
      </c>
      <c r="F1176" t="str">
        <f t="shared" si="316"/>
        <v/>
      </c>
      <c r="G1176">
        <f t="shared" si="313"/>
        <v>-343546.47952484124</v>
      </c>
      <c r="H1176">
        <f t="shared" si="314"/>
        <v>145258.79167657302</v>
      </c>
      <c r="I1176">
        <f t="shared" si="317"/>
        <v>-3.6653777631225584E-2</v>
      </c>
      <c r="J1176">
        <f t="shared" si="318"/>
        <v>2.0664000424659239E-3</v>
      </c>
      <c r="K1176">
        <f t="shared" si="320"/>
        <v>5.3671799999999999E-2</v>
      </c>
      <c r="L1176">
        <f t="shared" si="320"/>
        <v>-0.21501841498731175</v>
      </c>
      <c r="M1176">
        <f t="shared" si="320"/>
        <v>0.26001749999999996</v>
      </c>
      <c r="N1176">
        <f t="shared" si="320"/>
        <v>-4.3106625523744314E-2</v>
      </c>
      <c r="O1176">
        <f t="shared" si="320"/>
        <v>-0.12133608652800003</v>
      </c>
      <c r="P1176">
        <f t="shared" si="320"/>
        <v>2.0527146929416346E-2</v>
      </c>
      <c r="Q1176">
        <f t="shared" si="320"/>
        <v>-2.0568563539199999E-5</v>
      </c>
      <c r="R1176">
        <f t="shared" si="320"/>
        <v>-4.0730872533153162E-3</v>
      </c>
      <c r="S1176">
        <f t="shared" si="320"/>
        <v>0.26521896960000002</v>
      </c>
      <c r="T1176">
        <f t="shared" si="320"/>
        <v>0.10039157760000003</v>
      </c>
      <c r="U1176">
        <f t="shared" si="320"/>
        <v>-1.6842923136000002E-2</v>
      </c>
      <c r="V1176">
        <f t="shared" si="320"/>
        <v>8.6889466276348234E-2</v>
      </c>
      <c r="W1176">
        <f t="shared" si="320"/>
        <v>-8.7595135123218357E-2</v>
      </c>
      <c r="X1176">
        <f t="shared" si="320"/>
        <v>-6.9296241721861107E-2</v>
      </c>
      <c r="Y1176">
        <f t="shared" si="320"/>
        <v>-0.18395481600000005</v>
      </c>
      <c r="Z1176">
        <f t="shared" si="320"/>
        <v>-8.2126339199999995E-2</v>
      </c>
      <c r="AA1176">
        <f t="shared" si="319"/>
        <v>-9.2513899999999996E-2</v>
      </c>
      <c r="AB1176">
        <f t="shared" si="319"/>
        <v>-4.4243999999999999E-2</v>
      </c>
      <c r="AC1176">
        <f t="shared" si="319"/>
        <v>0.13016868827335942</v>
      </c>
      <c r="AD1176">
        <f t="shared" si="319"/>
        <v>-0.14844492156487982</v>
      </c>
      <c r="AE1176">
        <f t="shared" si="319"/>
        <v>-0.1149544512</v>
      </c>
      <c r="AF1176">
        <f t="shared" si="319"/>
        <v>-0.34887478592541171</v>
      </c>
      <c r="AG1176">
        <f t="shared" si="319"/>
        <v>2.86327778688E-4</v>
      </c>
      <c r="AH1176">
        <f t="shared" si="319"/>
        <v>1.0816819200000001E-3</v>
      </c>
      <c r="AI1176">
        <f t="shared" si="319"/>
        <v>1.0035970325042291E-4</v>
      </c>
      <c r="AJ1176">
        <f t="shared" si="319"/>
        <v>7.8046985842103733E-2</v>
      </c>
      <c r="AK1176">
        <f t="shared" si="319"/>
        <v>2.3636705788125086E-5</v>
      </c>
      <c r="AL1176">
        <f t="shared" si="319"/>
        <v>5.0454646182728352E-2</v>
      </c>
      <c r="AM1176">
        <f t="shared" si="319"/>
        <v>0.38382347999999999</v>
      </c>
      <c r="AN1176">
        <f t="shared" si="319"/>
        <v>1.8722620927355476E-5</v>
      </c>
      <c r="AO1176">
        <f t="shared" si="319"/>
        <v>-1.6669413976029179E-2</v>
      </c>
      <c r="AP1176">
        <f t="shared" ref="AP1176:AW1207" si="321">AP$4*$A1176^AP$1*$D1176^AP$2*$E1176^AP$3</f>
        <v>-1.996841744032838E-2</v>
      </c>
      <c r="AQ1176">
        <f t="shared" si="321"/>
        <v>-2.8202351860275081E-2</v>
      </c>
      <c r="AR1176">
        <f t="shared" si="321"/>
        <v>3.2024203919174994E-2</v>
      </c>
      <c r="AS1176">
        <f t="shared" si="321"/>
        <v>-0.11017421022928493</v>
      </c>
      <c r="AT1176">
        <f t="shared" si="321"/>
        <v>-1.3849272483840002E-2</v>
      </c>
      <c r="AU1176">
        <f t="shared" si="321"/>
        <v>0.16244330112000002</v>
      </c>
      <c r="AV1176">
        <f t="shared" si="321"/>
        <v>0.12211647914300805</v>
      </c>
      <c r="AW1176">
        <f t="shared" si="321"/>
        <v>-2.0287881043199998E-3</v>
      </c>
    </row>
    <row r="1177" spans="1:49" x14ac:dyDescent="0.25">
      <c r="A1177">
        <v>0.8</v>
      </c>
      <c r="B1177">
        <v>7.5</v>
      </c>
      <c r="C1177">
        <v>23.5</v>
      </c>
      <c r="D1177">
        <v>0.8</v>
      </c>
      <c r="E1177">
        <f t="shared" si="315"/>
        <v>0.71114179411764711</v>
      </c>
      <c r="F1177" t="str">
        <f t="shared" si="316"/>
        <v/>
      </c>
      <c r="G1177">
        <f t="shared" si="313"/>
        <v>750991.23210509203</v>
      </c>
      <c r="H1177">
        <f t="shared" si="314"/>
        <v>1073826.1888224403</v>
      </c>
      <c r="I1177">
        <f t="shared" si="317"/>
        <v>8.0125011505436661E-2</v>
      </c>
      <c r="J1177">
        <f t="shared" si="318"/>
        <v>1.5275870441799767E-2</v>
      </c>
      <c r="K1177">
        <f t="shared" si="320"/>
        <v>5.3671799999999999E-2</v>
      </c>
      <c r="L1177">
        <f t="shared" si="320"/>
        <v>-0.21501841498731175</v>
      </c>
      <c r="M1177">
        <f t="shared" si="320"/>
        <v>0.34669</v>
      </c>
      <c r="N1177">
        <f t="shared" si="320"/>
        <v>-4.3106625523744314E-2</v>
      </c>
      <c r="O1177">
        <f t="shared" si="320"/>
        <v>-0.21570859827200012</v>
      </c>
      <c r="P1177">
        <f t="shared" si="320"/>
        <v>2.7369529239221799E-2</v>
      </c>
      <c r="Q1177">
        <f t="shared" si="320"/>
        <v>-1.1556767662080007E-4</v>
      </c>
      <c r="R1177">
        <f t="shared" si="320"/>
        <v>-5.4307830044204222E-3</v>
      </c>
      <c r="S1177">
        <f t="shared" si="320"/>
        <v>0.47150039040000019</v>
      </c>
      <c r="T1177">
        <f t="shared" si="320"/>
        <v>0.10039157760000003</v>
      </c>
      <c r="U1177">
        <f t="shared" si="320"/>
        <v>-3.9923965952000012E-2</v>
      </c>
      <c r="V1177">
        <f t="shared" si="320"/>
        <v>0.11585262170179766</v>
      </c>
      <c r="W1177">
        <f t="shared" si="320"/>
        <v>-0.11679351349762448</v>
      </c>
      <c r="X1177">
        <f t="shared" si="320"/>
        <v>-6.9296241721861107E-2</v>
      </c>
      <c r="Y1177">
        <f t="shared" si="320"/>
        <v>-0.18395481600000005</v>
      </c>
      <c r="Z1177">
        <f t="shared" ref="Z1177:AO1192" si="322">Z$4*$A1177^Z$1*$D1177^Z$2*$E1177^Z$3</f>
        <v>-0.14600238080000003</v>
      </c>
      <c r="AA1177">
        <f t="shared" si="322"/>
        <v>-9.2513899999999996E-2</v>
      </c>
      <c r="AB1177">
        <f t="shared" si="322"/>
        <v>-7.8656000000000018E-2</v>
      </c>
      <c r="AC1177">
        <f t="shared" si="322"/>
        <v>0.17355825103114589</v>
      </c>
      <c r="AD1177">
        <f t="shared" si="322"/>
        <v>-0.14844492156487982</v>
      </c>
      <c r="AE1177">
        <f t="shared" si="322"/>
        <v>-0.20436346880000006</v>
      </c>
      <c r="AF1177">
        <f t="shared" si="322"/>
        <v>-0.46516638123388243</v>
      </c>
      <c r="AG1177">
        <f t="shared" si="322"/>
        <v>2.1450362716160017E-3</v>
      </c>
      <c r="AH1177">
        <f t="shared" si="322"/>
        <v>1.4422425600000004E-3</v>
      </c>
      <c r="AI1177">
        <f t="shared" si="322"/>
        <v>4.2291496349149431E-4</v>
      </c>
      <c r="AJ1177">
        <f t="shared" si="322"/>
        <v>7.8046985842103733E-2</v>
      </c>
      <c r="AK1177">
        <f t="shared" si="322"/>
        <v>7.4703662737778088E-5</v>
      </c>
      <c r="AL1177">
        <f t="shared" si="322"/>
        <v>6.7272861576971141E-2</v>
      </c>
      <c r="AM1177">
        <f t="shared" si="322"/>
        <v>0.51176463999999999</v>
      </c>
      <c r="AN1177">
        <f t="shared" si="322"/>
        <v>1.4026128087507654E-4</v>
      </c>
      <c r="AO1177">
        <f t="shared" si="322"/>
        <v>-1.6669413976029179E-2</v>
      </c>
      <c r="AP1177">
        <f t="shared" si="321"/>
        <v>-1.996841744032838E-2</v>
      </c>
      <c r="AQ1177">
        <f t="shared" si="321"/>
        <v>-5.0137514418266825E-2</v>
      </c>
      <c r="AR1177">
        <f t="shared" si="321"/>
        <v>4.2698938558900001E-2</v>
      </c>
      <c r="AS1177">
        <f t="shared" si="321"/>
        <v>-0.19586526262983994</v>
      </c>
      <c r="AT1177">
        <f t="shared" si="321"/>
        <v>-4.3770540195840028E-2</v>
      </c>
      <c r="AU1177">
        <f t="shared" si="321"/>
        <v>0.38505078784000013</v>
      </c>
      <c r="AV1177">
        <f t="shared" si="321"/>
        <v>0.21709596292090325</v>
      </c>
      <c r="AW1177">
        <f t="shared" si="321"/>
        <v>-1.1399061831680006E-2</v>
      </c>
    </row>
    <row r="1178" spans="1:49" x14ac:dyDescent="0.25">
      <c r="A1178">
        <v>0.8</v>
      </c>
      <c r="B1178">
        <v>7.5</v>
      </c>
      <c r="C1178">
        <v>23.5</v>
      </c>
      <c r="D1178">
        <v>1</v>
      </c>
      <c r="E1178">
        <f t="shared" si="315"/>
        <v>0.71114179411764711</v>
      </c>
      <c r="F1178">
        <f t="shared" si="316"/>
        <v>1.0199874735501147</v>
      </c>
      <c r="G1178">
        <f t="shared" si="313"/>
        <v>1831675.0931861082</v>
      </c>
      <c r="H1178">
        <f t="shared" si="314"/>
        <v>2401336.062469847</v>
      </c>
      <c r="I1178">
        <f t="shared" si="317"/>
        <v>0.19542570091580108</v>
      </c>
      <c r="J1178">
        <f t="shared" si="318"/>
        <v>3.4160554994227758E-2</v>
      </c>
      <c r="K1178">
        <f t="shared" ref="K1178:Z1193" si="323">K$4*$A1178^K$1*$D1178^K$2*$E1178^K$3</f>
        <v>5.3671799999999999E-2</v>
      </c>
      <c r="L1178">
        <f t="shared" si="323"/>
        <v>-0.21501841498731175</v>
      </c>
      <c r="M1178">
        <f t="shared" si="323"/>
        <v>0.43336249999999998</v>
      </c>
      <c r="N1178">
        <f t="shared" si="323"/>
        <v>-4.3106625523744314E-2</v>
      </c>
      <c r="O1178">
        <f t="shared" si="323"/>
        <v>-0.3370446848000001</v>
      </c>
      <c r="P1178">
        <f t="shared" si="323"/>
        <v>3.4211911549027245E-2</v>
      </c>
      <c r="Q1178">
        <f t="shared" si="323"/>
        <v>-4.408557E-4</v>
      </c>
      <c r="R1178">
        <f t="shared" si="323"/>
        <v>-6.7884787555255273E-3</v>
      </c>
      <c r="S1178">
        <f t="shared" si="323"/>
        <v>0.73671936000000016</v>
      </c>
      <c r="T1178">
        <f t="shared" si="323"/>
        <v>0.10039157760000003</v>
      </c>
      <c r="U1178">
        <f t="shared" si="323"/>
        <v>-7.7976496000000006E-2</v>
      </c>
      <c r="V1178">
        <f t="shared" si="323"/>
        <v>0.14481577712724708</v>
      </c>
      <c r="W1178">
        <f t="shared" si="323"/>
        <v>-0.1459918918720306</v>
      </c>
      <c r="X1178">
        <f t="shared" si="323"/>
        <v>-6.9296241721861107E-2</v>
      </c>
      <c r="Y1178">
        <f t="shared" si="323"/>
        <v>-0.18395481600000005</v>
      </c>
      <c r="Z1178">
        <f t="shared" si="323"/>
        <v>-0.22812872000000001</v>
      </c>
      <c r="AA1178">
        <f t="shared" si="322"/>
        <v>-9.2513899999999996E-2</v>
      </c>
      <c r="AB1178">
        <f t="shared" si="322"/>
        <v>-0.1229</v>
      </c>
      <c r="AC1178">
        <f t="shared" si="322"/>
        <v>0.21694781378893238</v>
      </c>
      <c r="AD1178">
        <f t="shared" si="322"/>
        <v>-0.14844492156487982</v>
      </c>
      <c r="AE1178">
        <f t="shared" si="322"/>
        <v>-0.31931792000000003</v>
      </c>
      <c r="AF1178">
        <f t="shared" si="322"/>
        <v>-0.58145797654235287</v>
      </c>
      <c r="AG1178">
        <f t="shared" si="322"/>
        <v>1.0228330000000001E-2</v>
      </c>
      <c r="AH1178">
        <f t="shared" si="322"/>
        <v>1.8028032000000005E-3</v>
      </c>
      <c r="AI1178">
        <f t="shared" si="322"/>
        <v>1.2906340438583192E-3</v>
      </c>
      <c r="AJ1178">
        <f t="shared" si="322"/>
        <v>7.8046985842103733E-2</v>
      </c>
      <c r="AK1178">
        <f t="shared" si="322"/>
        <v>1.8238198910590345E-4</v>
      </c>
      <c r="AL1178">
        <f t="shared" si="322"/>
        <v>8.4091076971213929E-2</v>
      </c>
      <c r="AM1178">
        <f t="shared" si="322"/>
        <v>0.63970579999999999</v>
      </c>
      <c r="AN1178">
        <f t="shared" si="322"/>
        <v>6.6881790578401771E-4</v>
      </c>
      <c r="AO1178">
        <f t="shared" si="322"/>
        <v>-1.6669413976029179E-2</v>
      </c>
      <c r="AP1178">
        <f t="shared" si="321"/>
        <v>-1.996841744032838E-2</v>
      </c>
      <c r="AQ1178">
        <f t="shared" si="321"/>
        <v>-7.8339866278541892E-2</v>
      </c>
      <c r="AR1178">
        <f t="shared" si="321"/>
        <v>5.3373673198624995E-2</v>
      </c>
      <c r="AS1178">
        <f t="shared" si="321"/>
        <v>-0.30603947285912481</v>
      </c>
      <c r="AT1178">
        <f t="shared" si="321"/>
        <v>-0.10686167040000003</v>
      </c>
      <c r="AU1178">
        <f t="shared" si="321"/>
        <v>0.75205232000000011</v>
      </c>
      <c r="AV1178">
        <f t="shared" si="321"/>
        <v>0.33921244206391127</v>
      </c>
      <c r="AW1178">
        <f t="shared" si="321"/>
        <v>-4.3483969999999997E-2</v>
      </c>
    </row>
    <row r="1179" spans="1:49" x14ac:dyDescent="0.25">
      <c r="A1179">
        <v>0.8</v>
      </c>
      <c r="B1179">
        <v>7.5</v>
      </c>
      <c r="C1179">
        <v>23.5</v>
      </c>
      <c r="D1179">
        <v>1.2</v>
      </c>
      <c r="E1179">
        <f t="shared" si="315"/>
        <v>0.71114179411764711</v>
      </c>
      <c r="F1179" t="str">
        <f t="shared" si="316"/>
        <v/>
      </c>
      <c r="G1179">
        <f t="shared" si="313"/>
        <v>2860425.2635023245</v>
      </c>
      <c r="H1179">
        <f t="shared" si="314"/>
        <v>4124408.9350301982</v>
      </c>
      <c r="I1179">
        <f t="shared" si="317"/>
        <v>0.30518546335903546</v>
      </c>
      <c r="J1179">
        <f t="shared" si="318"/>
        <v>5.8672378450383006E-2</v>
      </c>
      <c r="K1179">
        <f t="shared" si="323"/>
        <v>5.3671799999999999E-2</v>
      </c>
      <c r="L1179">
        <f t="shared" si="323"/>
        <v>-0.21501841498731175</v>
      </c>
      <c r="M1179">
        <f t="shared" si="323"/>
        <v>0.52003499999999991</v>
      </c>
      <c r="N1179">
        <f t="shared" si="323"/>
        <v>-4.3106625523744314E-2</v>
      </c>
      <c r="O1179">
        <f t="shared" si="323"/>
        <v>-0.48534434611200011</v>
      </c>
      <c r="P1179">
        <f t="shared" si="323"/>
        <v>4.1054293858832691E-2</v>
      </c>
      <c r="Q1179">
        <f t="shared" si="323"/>
        <v>-1.3163880665087999E-3</v>
      </c>
      <c r="R1179">
        <f t="shared" si="323"/>
        <v>-8.1461745066306324E-3</v>
      </c>
      <c r="S1179">
        <f t="shared" si="323"/>
        <v>1.0608758784000001</v>
      </c>
      <c r="T1179">
        <f t="shared" si="323"/>
        <v>0.10039157760000003</v>
      </c>
      <c r="U1179">
        <f t="shared" si="323"/>
        <v>-0.13474338508800002</v>
      </c>
      <c r="V1179">
        <f t="shared" si="323"/>
        <v>0.17377893255269647</v>
      </c>
      <c r="W1179">
        <f t="shared" si="323"/>
        <v>-0.17519027024643671</v>
      </c>
      <c r="X1179">
        <f t="shared" si="323"/>
        <v>-6.9296241721861107E-2</v>
      </c>
      <c r="Y1179">
        <f t="shared" si="323"/>
        <v>-0.18395481600000005</v>
      </c>
      <c r="Z1179">
        <f t="shared" si="323"/>
        <v>-0.32850535679999998</v>
      </c>
      <c r="AA1179">
        <f t="shared" si="322"/>
        <v>-9.2513899999999996E-2</v>
      </c>
      <c r="AB1179">
        <f t="shared" si="322"/>
        <v>-0.17697599999999999</v>
      </c>
      <c r="AC1179">
        <f t="shared" si="322"/>
        <v>0.26033737654671885</v>
      </c>
      <c r="AD1179">
        <f t="shared" si="322"/>
        <v>-0.14844492156487982</v>
      </c>
      <c r="AE1179">
        <f t="shared" si="322"/>
        <v>-0.45981780480000001</v>
      </c>
      <c r="AF1179">
        <f t="shared" si="322"/>
        <v>-0.69774957185082342</v>
      </c>
      <c r="AG1179">
        <f t="shared" si="322"/>
        <v>3.6649955672064E-2</v>
      </c>
      <c r="AH1179">
        <f t="shared" si="322"/>
        <v>2.1633638400000003E-3</v>
      </c>
      <c r="AI1179">
        <f t="shared" si="322"/>
        <v>3.2115105040135331E-3</v>
      </c>
      <c r="AJ1179">
        <f t="shared" si="322"/>
        <v>7.8046985842103733E-2</v>
      </c>
      <c r="AK1179">
        <f t="shared" si="322"/>
        <v>3.7818729261000138E-4</v>
      </c>
      <c r="AL1179">
        <f t="shared" si="322"/>
        <v>0.1009092923654567</v>
      </c>
      <c r="AM1179">
        <f t="shared" si="322"/>
        <v>0.76764695999999999</v>
      </c>
      <c r="AN1179">
        <f t="shared" si="322"/>
        <v>2.396495478701501E-3</v>
      </c>
      <c r="AO1179">
        <f t="shared" si="322"/>
        <v>-1.6669413976029179E-2</v>
      </c>
      <c r="AP1179">
        <f t="shared" si="321"/>
        <v>-1.996841744032838E-2</v>
      </c>
      <c r="AQ1179">
        <f t="shared" si="321"/>
        <v>-0.11280940744110032</v>
      </c>
      <c r="AR1179">
        <f t="shared" si="321"/>
        <v>6.4048407838349988E-2</v>
      </c>
      <c r="AS1179">
        <f t="shared" si="321"/>
        <v>-0.44069684091713973</v>
      </c>
      <c r="AT1179">
        <f t="shared" si="321"/>
        <v>-0.22158835974144003</v>
      </c>
      <c r="AU1179">
        <f t="shared" si="321"/>
        <v>1.2995464089600002</v>
      </c>
      <c r="AV1179">
        <f t="shared" si="321"/>
        <v>0.4884659165720322</v>
      </c>
      <c r="AW1179">
        <f t="shared" si="321"/>
        <v>-0.12984243867647999</v>
      </c>
    </row>
    <row r="1180" spans="1:49" x14ac:dyDescent="0.25">
      <c r="A1180">
        <v>0.8</v>
      </c>
      <c r="B1180">
        <v>7.5</v>
      </c>
      <c r="C1180">
        <v>23.5</v>
      </c>
      <c r="D1180">
        <v>1.4</v>
      </c>
      <c r="E1180">
        <f t="shared" si="315"/>
        <v>0.71114179411764711</v>
      </c>
      <c r="F1180" t="str">
        <f t="shared" si="316"/>
        <v/>
      </c>
      <c r="G1180">
        <f t="shared" si="313"/>
        <v>3796750.1209221748</v>
      </c>
      <c r="H1180">
        <f t="shared" si="314"/>
        <v>6141266.9165578606</v>
      </c>
      <c r="I1180">
        <f t="shared" si="317"/>
        <v>0.40508415293933309</v>
      </c>
      <c r="J1180">
        <f t="shared" si="318"/>
        <v>8.7363484651761691E-2</v>
      </c>
      <c r="K1180">
        <f t="shared" si="323"/>
        <v>5.3671799999999999E-2</v>
      </c>
      <c r="L1180">
        <f t="shared" si="323"/>
        <v>-0.21501841498731175</v>
      </c>
      <c r="M1180">
        <f t="shared" si="323"/>
        <v>0.60670749999999996</v>
      </c>
      <c r="N1180">
        <f t="shared" si="323"/>
        <v>-4.3106625523744314E-2</v>
      </c>
      <c r="O1180">
        <f t="shared" si="323"/>
        <v>-0.66060758220800009</v>
      </c>
      <c r="P1180">
        <f t="shared" si="323"/>
        <v>4.7896676168638137E-2</v>
      </c>
      <c r="Q1180">
        <f t="shared" si="323"/>
        <v>-3.3194388639551987E-3</v>
      </c>
      <c r="R1180">
        <f t="shared" si="323"/>
        <v>-9.5038702577357366E-3</v>
      </c>
      <c r="S1180">
        <f t="shared" si="323"/>
        <v>1.4439699456000001</v>
      </c>
      <c r="T1180">
        <f t="shared" si="323"/>
        <v>0.10039157760000003</v>
      </c>
      <c r="U1180">
        <f t="shared" si="323"/>
        <v>-0.21396750502399997</v>
      </c>
      <c r="V1180">
        <f t="shared" si="323"/>
        <v>0.20274208797814589</v>
      </c>
      <c r="W1180">
        <f t="shared" si="323"/>
        <v>-0.20438864862084286</v>
      </c>
      <c r="X1180">
        <f t="shared" si="323"/>
        <v>-6.9296241721861107E-2</v>
      </c>
      <c r="Y1180">
        <f t="shared" si="323"/>
        <v>-0.18395481600000005</v>
      </c>
      <c r="Z1180">
        <f t="shared" si="323"/>
        <v>-0.44713229119999998</v>
      </c>
      <c r="AA1180">
        <f t="shared" si="322"/>
        <v>-9.2513899999999996E-2</v>
      </c>
      <c r="AB1180">
        <f t="shared" si="322"/>
        <v>-0.24088399999999996</v>
      </c>
      <c r="AC1180">
        <f t="shared" si="322"/>
        <v>0.30372693930450528</v>
      </c>
      <c r="AD1180">
        <f t="shared" si="322"/>
        <v>-0.14844492156487982</v>
      </c>
      <c r="AE1180">
        <f t="shared" si="322"/>
        <v>-0.62586312319999993</v>
      </c>
      <c r="AF1180">
        <f t="shared" si="322"/>
        <v>-0.81404116715929398</v>
      </c>
      <c r="AG1180">
        <f t="shared" si="322"/>
        <v>0.10782041053683195</v>
      </c>
      <c r="AH1180">
        <f t="shared" si="322"/>
        <v>2.5239244800000006E-3</v>
      </c>
      <c r="AI1180">
        <f t="shared" si="322"/>
        <v>6.9413396400405643E-3</v>
      </c>
      <c r="AJ1180">
        <f t="shared" si="322"/>
        <v>7.8046985842103733E-2</v>
      </c>
      <c r="AK1180">
        <f t="shared" si="322"/>
        <v>7.0063864934923851E-4</v>
      </c>
      <c r="AL1180">
        <f t="shared" si="322"/>
        <v>0.11772750775969949</v>
      </c>
      <c r="AM1180">
        <f t="shared" si="322"/>
        <v>0.89558811999999988</v>
      </c>
      <c r="AN1180">
        <f t="shared" si="322"/>
        <v>7.0502438986635128E-3</v>
      </c>
      <c r="AO1180">
        <f t="shared" si="322"/>
        <v>-1.6669413976029179E-2</v>
      </c>
      <c r="AP1180">
        <f t="shared" si="321"/>
        <v>-1.996841744032838E-2</v>
      </c>
      <c r="AQ1180">
        <f t="shared" si="321"/>
        <v>-0.1535461379059421</v>
      </c>
      <c r="AR1180">
        <f t="shared" si="321"/>
        <v>7.4723142478074989E-2</v>
      </c>
      <c r="AS1180">
        <f t="shared" si="321"/>
        <v>-0.59983736680388455</v>
      </c>
      <c r="AT1180">
        <f t="shared" si="321"/>
        <v>-0.41051979300863994</v>
      </c>
      <c r="AU1180">
        <f t="shared" si="321"/>
        <v>2.0636315660799998</v>
      </c>
      <c r="AV1180">
        <f t="shared" si="321"/>
        <v>0.6648563864452659</v>
      </c>
      <c r="AW1180">
        <f t="shared" si="321"/>
        <v>-0.32741411753791982</v>
      </c>
    </row>
    <row r="1181" spans="1:49" x14ac:dyDescent="0.25">
      <c r="A1181">
        <v>0.8</v>
      </c>
      <c r="B1181">
        <v>7.5</v>
      </c>
      <c r="C1181">
        <v>23.5</v>
      </c>
      <c r="D1181">
        <v>1.6</v>
      </c>
      <c r="E1181">
        <f t="shared" si="315"/>
        <v>0.71114179411764711</v>
      </c>
      <c r="F1181" t="str">
        <f t="shared" si="316"/>
        <v/>
      </c>
      <c r="G1181">
        <f t="shared" si="313"/>
        <v>4596699.0403033923</v>
      </c>
      <c r="H1181">
        <f t="shared" si="314"/>
        <v>8250385.9089077553</v>
      </c>
      <c r="I1181">
        <f t="shared" si="317"/>
        <v>0.49043257463730072</v>
      </c>
      <c r="J1181">
        <f t="shared" si="318"/>
        <v>0.11736706326517515</v>
      </c>
      <c r="K1181">
        <f t="shared" si="323"/>
        <v>5.3671799999999999E-2</v>
      </c>
      <c r="L1181">
        <f t="shared" si="323"/>
        <v>-0.21501841498731175</v>
      </c>
      <c r="M1181">
        <f t="shared" si="323"/>
        <v>0.69338</v>
      </c>
      <c r="N1181">
        <f t="shared" si="323"/>
        <v>-4.3106625523744314E-2</v>
      </c>
      <c r="O1181">
        <f t="shared" si="323"/>
        <v>-0.86283439308800047</v>
      </c>
      <c r="P1181">
        <f t="shared" si="323"/>
        <v>5.4739058478443597E-2</v>
      </c>
      <c r="Q1181">
        <f t="shared" si="323"/>
        <v>-7.3963313037312042E-3</v>
      </c>
      <c r="R1181">
        <f t="shared" si="323"/>
        <v>-1.0861566008840844E-2</v>
      </c>
      <c r="S1181">
        <f t="shared" si="323"/>
        <v>1.8860015616000008</v>
      </c>
      <c r="T1181">
        <f t="shared" si="323"/>
        <v>0.10039157760000003</v>
      </c>
      <c r="U1181">
        <f t="shared" si="323"/>
        <v>-0.3193917276160001</v>
      </c>
      <c r="V1181">
        <f t="shared" si="323"/>
        <v>0.23170524340359533</v>
      </c>
      <c r="W1181">
        <f t="shared" si="323"/>
        <v>-0.23358702699524897</v>
      </c>
      <c r="X1181">
        <f t="shared" si="323"/>
        <v>-6.9296241721861107E-2</v>
      </c>
      <c r="Y1181">
        <f t="shared" si="323"/>
        <v>-0.18395481600000005</v>
      </c>
      <c r="Z1181">
        <f t="shared" si="323"/>
        <v>-0.5840095232000001</v>
      </c>
      <c r="AA1181">
        <f t="shared" si="322"/>
        <v>-9.2513899999999996E-2</v>
      </c>
      <c r="AB1181">
        <f t="shared" si="322"/>
        <v>-0.31462400000000007</v>
      </c>
      <c r="AC1181">
        <f t="shared" si="322"/>
        <v>0.34711650206229178</v>
      </c>
      <c r="AD1181">
        <f t="shared" si="322"/>
        <v>-0.14844492156487982</v>
      </c>
      <c r="AE1181">
        <f t="shared" si="322"/>
        <v>-0.81745387520000024</v>
      </c>
      <c r="AF1181">
        <f t="shared" si="322"/>
        <v>-0.93033276246776486</v>
      </c>
      <c r="AG1181">
        <f t="shared" si="322"/>
        <v>0.27456464276684822</v>
      </c>
      <c r="AH1181">
        <f t="shared" si="322"/>
        <v>2.8844851200000008E-3</v>
      </c>
      <c r="AI1181">
        <f t="shared" si="322"/>
        <v>1.3533278831727818E-2</v>
      </c>
      <c r="AJ1181">
        <f t="shared" si="322"/>
        <v>7.8046985842103733E-2</v>
      </c>
      <c r="AK1181">
        <f t="shared" si="322"/>
        <v>1.1952586038044494E-3</v>
      </c>
      <c r="AL1181">
        <f t="shared" si="322"/>
        <v>0.13454572315394228</v>
      </c>
      <c r="AM1181">
        <f t="shared" si="322"/>
        <v>1.02352928</v>
      </c>
      <c r="AN1181">
        <f t="shared" si="322"/>
        <v>1.7953443952009797E-2</v>
      </c>
      <c r="AO1181">
        <f t="shared" si="322"/>
        <v>-1.6669413976029179E-2</v>
      </c>
      <c r="AP1181">
        <f t="shared" si="321"/>
        <v>-1.996841744032838E-2</v>
      </c>
      <c r="AQ1181">
        <f t="shared" si="321"/>
        <v>-0.2005500576730673</v>
      </c>
      <c r="AR1181">
        <f t="shared" si="321"/>
        <v>8.5397877117800003E-2</v>
      </c>
      <c r="AS1181">
        <f t="shared" si="321"/>
        <v>-0.78346105051935977</v>
      </c>
      <c r="AT1181">
        <f t="shared" si="321"/>
        <v>-0.70032864313344045</v>
      </c>
      <c r="AU1181">
        <f t="shared" si="321"/>
        <v>3.080406302720001</v>
      </c>
      <c r="AV1181">
        <f t="shared" si="321"/>
        <v>0.86838385168361298</v>
      </c>
      <c r="AW1181">
        <f t="shared" si="321"/>
        <v>-0.72953995722752041</v>
      </c>
    </row>
    <row r="1182" spans="1:49" x14ac:dyDescent="0.25">
      <c r="A1182">
        <v>0.8</v>
      </c>
      <c r="B1182">
        <v>7.5</v>
      </c>
      <c r="C1182">
        <v>24</v>
      </c>
      <c r="D1182">
        <v>0.4</v>
      </c>
      <c r="E1182">
        <f t="shared" si="315"/>
        <v>0.7262724705882353</v>
      </c>
      <c r="F1182" t="str">
        <f t="shared" si="316"/>
        <v/>
      </c>
      <c r="G1182">
        <f t="shared" si="313"/>
        <v>-1497567.3257767931</v>
      </c>
      <c r="H1182">
        <f t="shared" si="314"/>
        <v>-520285.93796742271</v>
      </c>
      <c r="I1182">
        <f t="shared" si="317"/>
        <v>-0.15977896156215049</v>
      </c>
      <c r="J1182">
        <f t="shared" si="318"/>
        <v>-7.4014031915129704E-3</v>
      </c>
      <c r="K1182">
        <f t="shared" si="323"/>
        <v>5.3671799999999999E-2</v>
      </c>
      <c r="L1182">
        <f t="shared" si="323"/>
        <v>-0.2195932748806588</v>
      </c>
      <c r="M1182">
        <f t="shared" si="323"/>
        <v>0.173345</v>
      </c>
      <c r="N1182">
        <f t="shared" si="323"/>
        <v>-4.4960464104439511E-2</v>
      </c>
      <c r="O1182">
        <f t="shared" si="323"/>
        <v>-5.392714956800003E-2</v>
      </c>
      <c r="P1182">
        <f t="shared" si="323"/>
        <v>1.4576977055296111E-2</v>
      </c>
      <c r="Q1182">
        <f t="shared" si="323"/>
        <v>-1.805744947200001E-6</v>
      </c>
      <c r="R1182">
        <f t="shared" si="323"/>
        <v>-2.9539692649164389E-3</v>
      </c>
      <c r="S1182">
        <f t="shared" si="323"/>
        <v>0.11787509760000005</v>
      </c>
      <c r="T1182">
        <f t="shared" si="323"/>
        <v>0.10039157760000003</v>
      </c>
      <c r="U1182">
        <f t="shared" si="323"/>
        <v>-4.9904957440000015E-3</v>
      </c>
      <c r="V1182">
        <f t="shared" si="323"/>
        <v>5.9158785549854119E-2</v>
      </c>
      <c r="W1182">
        <f t="shared" si="323"/>
        <v>-5.9639240934957184E-2</v>
      </c>
      <c r="X1182">
        <f t="shared" si="323"/>
        <v>-7.2276387925381588E-2</v>
      </c>
      <c r="Y1182">
        <f t="shared" si="323"/>
        <v>-0.18395481600000005</v>
      </c>
      <c r="Z1182">
        <f t="shared" si="323"/>
        <v>-3.6500595200000006E-2</v>
      </c>
      <c r="AA1182">
        <f t="shared" si="322"/>
        <v>-9.2513899999999996E-2</v>
      </c>
      <c r="AB1182">
        <f t="shared" si="322"/>
        <v>-1.9664000000000004E-2</v>
      </c>
      <c r="AC1182">
        <f t="shared" si="322"/>
        <v>8.8625489888244716E-2</v>
      </c>
      <c r="AD1182">
        <f t="shared" si="322"/>
        <v>-0.15482892679288501</v>
      </c>
      <c r="AE1182">
        <f t="shared" si="322"/>
        <v>-5.1090867200000015E-2</v>
      </c>
      <c r="AF1182">
        <f t="shared" si="322"/>
        <v>-0.2375317691407059</v>
      </c>
      <c r="AG1182">
        <f t="shared" si="322"/>
        <v>1.6758095872000014E-5</v>
      </c>
      <c r="AH1182">
        <f t="shared" si="322"/>
        <v>7.2112128000000021E-4</v>
      </c>
      <c r="AI1182">
        <f t="shared" si="322"/>
        <v>1.3784462368215293E-5</v>
      </c>
      <c r="AJ1182">
        <f t="shared" si="322"/>
        <v>7.9707560008956999E-2</v>
      </c>
      <c r="AK1182">
        <f t="shared" si="322"/>
        <v>5.0792013675666608E-6</v>
      </c>
      <c r="AL1182">
        <f t="shared" si="322"/>
        <v>3.5082995263318574E-2</v>
      </c>
      <c r="AM1182">
        <f t="shared" si="322"/>
        <v>0.25588232</v>
      </c>
      <c r="AN1182">
        <f t="shared" si="322"/>
        <v>1.119105964428802E-6</v>
      </c>
      <c r="AO1182">
        <f t="shared" si="322"/>
        <v>-1.7024082358497884E-2</v>
      </c>
      <c r="AP1182">
        <f t="shared" si="321"/>
        <v>-2.1722868079884355E-2</v>
      </c>
      <c r="AQ1182">
        <f t="shared" si="321"/>
        <v>-1.3073430649579757E-2</v>
      </c>
      <c r="AR1182">
        <f t="shared" si="321"/>
        <v>2.2741401294057519E-2</v>
      </c>
      <c r="AS1182">
        <f t="shared" si="321"/>
        <v>-5.0008152160810192E-2</v>
      </c>
      <c r="AT1182">
        <f t="shared" si="321"/>
        <v>-2.7356587622400018E-3</v>
      </c>
      <c r="AU1182">
        <f t="shared" si="321"/>
        <v>4.8131348480000016E-2</v>
      </c>
      <c r="AV1182">
        <f t="shared" si="321"/>
        <v>5.5428756490443376E-2</v>
      </c>
      <c r="AW1182">
        <f t="shared" si="321"/>
        <v>-1.781103411200001E-4</v>
      </c>
    </row>
    <row r="1183" spans="1:49" x14ac:dyDescent="0.25">
      <c r="A1183">
        <v>0.8</v>
      </c>
      <c r="B1183">
        <v>7.5</v>
      </c>
      <c r="C1183">
        <v>24</v>
      </c>
      <c r="D1183">
        <v>0.6</v>
      </c>
      <c r="E1183">
        <f t="shared" si="315"/>
        <v>0.7262724705882353</v>
      </c>
      <c r="F1183" t="str">
        <f t="shared" si="316"/>
        <v/>
      </c>
      <c r="G1183">
        <f t="shared" si="313"/>
        <v>-422684.37206321856</v>
      </c>
      <c r="H1183">
        <f t="shared" si="314"/>
        <v>87756.221268131005</v>
      </c>
      <c r="I1183">
        <f t="shared" si="317"/>
        <v>-4.5097184530104209E-2</v>
      </c>
      <c r="J1183">
        <f t="shared" si="318"/>
        <v>1.248388873830629E-3</v>
      </c>
      <c r="K1183">
        <f t="shared" si="323"/>
        <v>5.3671799999999999E-2</v>
      </c>
      <c r="L1183">
        <f t="shared" si="323"/>
        <v>-0.2195932748806588</v>
      </c>
      <c r="M1183">
        <f t="shared" si="323"/>
        <v>0.26001749999999996</v>
      </c>
      <c r="N1183">
        <f t="shared" si="323"/>
        <v>-4.4960464104439511E-2</v>
      </c>
      <c r="O1183">
        <f t="shared" si="323"/>
        <v>-0.12133608652800003</v>
      </c>
      <c r="P1183">
        <f t="shared" si="323"/>
        <v>2.1865465582944162E-2</v>
      </c>
      <c r="Q1183">
        <f t="shared" si="323"/>
        <v>-2.0568563539199999E-5</v>
      </c>
      <c r="R1183">
        <f t="shared" si="323"/>
        <v>-4.4309538973746577E-3</v>
      </c>
      <c r="S1183">
        <f t="shared" si="323"/>
        <v>0.26521896960000002</v>
      </c>
      <c r="T1183">
        <f t="shared" si="323"/>
        <v>0.10039157760000003</v>
      </c>
      <c r="U1183">
        <f t="shared" si="323"/>
        <v>-1.6842923136000002E-2</v>
      </c>
      <c r="V1183">
        <f t="shared" si="323"/>
        <v>8.8738178324781175E-2</v>
      </c>
      <c r="W1183">
        <f t="shared" si="323"/>
        <v>-8.9458861402435766E-2</v>
      </c>
      <c r="X1183">
        <f t="shared" si="323"/>
        <v>-7.2276387925381588E-2</v>
      </c>
      <c r="Y1183">
        <f t="shared" si="323"/>
        <v>-0.18395481600000005</v>
      </c>
      <c r="Z1183">
        <f t="shared" si="323"/>
        <v>-8.2126339199999995E-2</v>
      </c>
      <c r="AA1183">
        <f t="shared" si="322"/>
        <v>-9.2513899999999996E-2</v>
      </c>
      <c r="AB1183">
        <f t="shared" si="322"/>
        <v>-4.4243999999999999E-2</v>
      </c>
      <c r="AC1183">
        <f t="shared" si="322"/>
        <v>0.13293823483236705</v>
      </c>
      <c r="AD1183">
        <f t="shared" si="322"/>
        <v>-0.15482892679288501</v>
      </c>
      <c r="AE1183">
        <f t="shared" si="322"/>
        <v>-0.1149544512</v>
      </c>
      <c r="AF1183">
        <f t="shared" si="322"/>
        <v>-0.35629765371105876</v>
      </c>
      <c r="AG1183">
        <f t="shared" si="322"/>
        <v>2.86327778688E-4</v>
      </c>
      <c r="AH1183">
        <f t="shared" si="322"/>
        <v>1.0816819200000001E-3</v>
      </c>
      <c r="AI1183">
        <f t="shared" si="322"/>
        <v>1.0467576110863481E-4</v>
      </c>
      <c r="AJ1183">
        <f t="shared" si="322"/>
        <v>7.9707560008956999E-2</v>
      </c>
      <c r="AK1183">
        <f t="shared" si="322"/>
        <v>2.5713456923306208E-5</v>
      </c>
      <c r="AL1183">
        <f t="shared" si="322"/>
        <v>5.2624492894977865E-2</v>
      </c>
      <c r="AM1183">
        <f t="shared" si="322"/>
        <v>0.38382347999999999</v>
      </c>
      <c r="AN1183">
        <f t="shared" si="322"/>
        <v>1.9120974564107718E-5</v>
      </c>
      <c r="AO1183">
        <f t="shared" si="322"/>
        <v>-1.7024082358497884E-2</v>
      </c>
      <c r="AP1183">
        <f t="shared" si="321"/>
        <v>-2.1722868079884355E-2</v>
      </c>
      <c r="AQ1183">
        <f t="shared" si="321"/>
        <v>-2.9415218961554447E-2</v>
      </c>
      <c r="AR1183">
        <f t="shared" si="321"/>
        <v>3.4112101941086277E-2</v>
      </c>
      <c r="AS1183">
        <f t="shared" si="321"/>
        <v>-0.1125183423618229</v>
      </c>
      <c r="AT1183">
        <f t="shared" si="321"/>
        <v>-1.3849272483840002E-2</v>
      </c>
      <c r="AU1183">
        <f t="shared" si="321"/>
        <v>0.16244330112000002</v>
      </c>
      <c r="AV1183">
        <f t="shared" si="321"/>
        <v>0.12471470210349757</v>
      </c>
      <c r="AW1183">
        <f t="shared" si="321"/>
        <v>-2.0287881043199998E-3</v>
      </c>
    </row>
    <row r="1184" spans="1:49" x14ac:dyDescent="0.25">
      <c r="A1184">
        <v>0.8</v>
      </c>
      <c r="B1184">
        <v>7.5</v>
      </c>
      <c r="C1184">
        <v>24</v>
      </c>
      <c r="D1184">
        <v>0.8</v>
      </c>
      <c r="E1184">
        <f t="shared" si="315"/>
        <v>0.7262724705882353</v>
      </c>
      <c r="F1184" t="str">
        <f t="shared" si="316"/>
        <v/>
      </c>
      <c r="G1184">
        <f t="shared" si="313"/>
        <v>674869.60666114546</v>
      </c>
      <c r="H1184">
        <f t="shared" si="314"/>
        <v>1010301.8936868634</v>
      </c>
      <c r="I1184">
        <f t="shared" si="317"/>
        <v>7.2003417199452469E-2</v>
      </c>
      <c r="J1184">
        <f t="shared" si="318"/>
        <v>1.4372196353294012E-2</v>
      </c>
      <c r="K1184">
        <f t="shared" si="323"/>
        <v>5.3671799999999999E-2</v>
      </c>
      <c r="L1184">
        <f t="shared" si="323"/>
        <v>-0.2195932748806588</v>
      </c>
      <c r="M1184">
        <f t="shared" si="323"/>
        <v>0.34669</v>
      </c>
      <c r="N1184">
        <f t="shared" si="323"/>
        <v>-4.4960464104439511E-2</v>
      </c>
      <c r="O1184">
        <f t="shared" si="323"/>
        <v>-0.21570859827200012</v>
      </c>
      <c r="P1184">
        <f t="shared" si="323"/>
        <v>2.9153954110592222E-2</v>
      </c>
      <c r="Q1184">
        <f t="shared" si="323"/>
        <v>-1.1556767662080007E-4</v>
      </c>
      <c r="R1184">
        <f t="shared" si="323"/>
        <v>-5.9079385298328778E-3</v>
      </c>
      <c r="S1184">
        <f t="shared" si="323"/>
        <v>0.47150039040000019</v>
      </c>
      <c r="T1184">
        <f t="shared" si="323"/>
        <v>0.10039157760000003</v>
      </c>
      <c r="U1184">
        <f t="shared" si="323"/>
        <v>-3.9923965952000012E-2</v>
      </c>
      <c r="V1184">
        <f t="shared" si="323"/>
        <v>0.11831757109970824</v>
      </c>
      <c r="W1184">
        <f t="shared" si="323"/>
        <v>-0.11927848186991437</v>
      </c>
      <c r="X1184">
        <f t="shared" si="323"/>
        <v>-7.2276387925381588E-2</v>
      </c>
      <c r="Y1184">
        <f t="shared" si="323"/>
        <v>-0.18395481600000005</v>
      </c>
      <c r="Z1184">
        <f t="shared" si="323"/>
        <v>-0.14600238080000003</v>
      </c>
      <c r="AA1184">
        <f t="shared" si="322"/>
        <v>-9.2513899999999996E-2</v>
      </c>
      <c r="AB1184">
        <f t="shared" si="322"/>
        <v>-7.8656000000000018E-2</v>
      </c>
      <c r="AC1184">
        <f t="shared" si="322"/>
        <v>0.17725097977648943</v>
      </c>
      <c r="AD1184">
        <f t="shared" si="322"/>
        <v>-0.15482892679288501</v>
      </c>
      <c r="AE1184">
        <f t="shared" si="322"/>
        <v>-0.20436346880000006</v>
      </c>
      <c r="AF1184">
        <f t="shared" si="322"/>
        <v>-0.47506353828141179</v>
      </c>
      <c r="AG1184">
        <f t="shared" si="322"/>
        <v>2.1450362716160017E-3</v>
      </c>
      <c r="AH1184">
        <f t="shared" si="322"/>
        <v>1.4422425600000004E-3</v>
      </c>
      <c r="AI1184">
        <f t="shared" si="322"/>
        <v>4.4110279578288937E-4</v>
      </c>
      <c r="AJ1184">
        <f t="shared" si="322"/>
        <v>7.9707560008956999E-2</v>
      </c>
      <c r="AK1184">
        <f t="shared" si="322"/>
        <v>8.1267221881066573E-5</v>
      </c>
      <c r="AL1184">
        <f t="shared" si="322"/>
        <v>7.0165990526637148E-2</v>
      </c>
      <c r="AM1184">
        <f t="shared" si="322"/>
        <v>0.51176463999999999</v>
      </c>
      <c r="AN1184">
        <f t="shared" si="322"/>
        <v>1.4324556344688666E-4</v>
      </c>
      <c r="AO1184">
        <f t="shared" si="322"/>
        <v>-1.7024082358497884E-2</v>
      </c>
      <c r="AP1184">
        <f t="shared" si="321"/>
        <v>-2.1722868079884355E-2</v>
      </c>
      <c r="AQ1184">
        <f t="shared" si="321"/>
        <v>-5.2293722598319027E-2</v>
      </c>
      <c r="AR1184">
        <f t="shared" si="321"/>
        <v>4.5482802588115039E-2</v>
      </c>
      <c r="AS1184">
        <f t="shared" si="321"/>
        <v>-0.20003260864324077</v>
      </c>
      <c r="AT1184">
        <f t="shared" si="321"/>
        <v>-4.3770540195840028E-2</v>
      </c>
      <c r="AU1184">
        <f t="shared" si="321"/>
        <v>0.38505078784000013</v>
      </c>
      <c r="AV1184">
        <f t="shared" si="321"/>
        <v>0.2217150259617735</v>
      </c>
      <c r="AW1184">
        <f t="shared" si="321"/>
        <v>-1.1399061831680006E-2</v>
      </c>
    </row>
    <row r="1185" spans="1:49" x14ac:dyDescent="0.25">
      <c r="A1185">
        <v>0.8</v>
      </c>
      <c r="B1185">
        <v>7.5</v>
      </c>
      <c r="C1185">
        <v>24</v>
      </c>
      <c r="D1185">
        <v>1</v>
      </c>
      <c r="E1185">
        <f t="shared" si="315"/>
        <v>0.7262724705882353</v>
      </c>
      <c r="F1185">
        <f t="shared" si="316"/>
        <v>1.0283383203228462</v>
      </c>
      <c r="G1185">
        <f t="shared" si="313"/>
        <v>1758569.7348365956</v>
      </c>
      <c r="H1185">
        <f t="shared" si="314"/>
        <v>2330552.965242072</v>
      </c>
      <c r="I1185">
        <f t="shared" si="317"/>
        <v>0.18762591920271171</v>
      </c>
      <c r="J1185">
        <f t="shared" si="318"/>
        <v>3.3153619762086944E-2</v>
      </c>
      <c r="K1185">
        <f t="shared" si="323"/>
        <v>5.3671799999999999E-2</v>
      </c>
      <c r="L1185">
        <f t="shared" si="323"/>
        <v>-0.2195932748806588</v>
      </c>
      <c r="M1185">
        <f t="shared" si="323"/>
        <v>0.43336249999999998</v>
      </c>
      <c r="N1185">
        <f t="shared" si="323"/>
        <v>-4.4960464104439511E-2</v>
      </c>
      <c r="O1185">
        <f t="shared" si="323"/>
        <v>-0.3370446848000001</v>
      </c>
      <c r="P1185">
        <f t="shared" si="323"/>
        <v>3.6442442638240272E-2</v>
      </c>
      <c r="Q1185">
        <f t="shared" si="323"/>
        <v>-4.408557E-4</v>
      </c>
      <c r="R1185">
        <f t="shared" si="323"/>
        <v>-7.3849231622910962E-3</v>
      </c>
      <c r="S1185">
        <f t="shared" si="323"/>
        <v>0.73671936000000016</v>
      </c>
      <c r="T1185">
        <f t="shared" si="323"/>
        <v>0.10039157760000003</v>
      </c>
      <c r="U1185">
        <f t="shared" si="323"/>
        <v>-7.7976496000000006E-2</v>
      </c>
      <c r="V1185">
        <f t="shared" si="323"/>
        <v>0.1478969638746353</v>
      </c>
      <c r="W1185">
        <f t="shared" si="323"/>
        <v>-0.14909810233739296</v>
      </c>
      <c r="X1185">
        <f t="shared" si="323"/>
        <v>-7.2276387925381588E-2</v>
      </c>
      <c r="Y1185">
        <f t="shared" si="323"/>
        <v>-0.18395481600000005</v>
      </c>
      <c r="Z1185">
        <f t="shared" si="323"/>
        <v>-0.22812872000000001</v>
      </c>
      <c r="AA1185">
        <f t="shared" si="322"/>
        <v>-9.2513899999999996E-2</v>
      </c>
      <c r="AB1185">
        <f t="shared" si="322"/>
        <v>-0.1229</v>
      </c>
      <c r="AC1185">
        <f t="shared" si="322"/>
        <v>0.22156372472061175</v>
      </c>
      <c r="AD1185">
        <f t="shared" si="322"/>
        <v>-0.15482892679288501</v>
      </c>
      <c r="AE1185">
        <f t="shared" si="322"/>
        <v>-0.31931792000000003</v>
      </c>
      <c r="AF1185">
        <f t="shared" si="322"/>
        <v>-0.59382942285176465</v>
      </c>
      <c r="AG1185">
        <f t="shared" si="322"/>
        <v>1.0228330000000001E-2</v>
      </c>
      <c r="AH1185">
        <f t="shared" si="322"/>
        <v>1.8028032000000005E-3</v>
      </c>
      <c r="AI1185">
        <f t="shared" si="322"/>
        <v>1.3461389031460239E-3</v>
      </c>
      <c r="AJ1185">
        <f t="shared" si="322"/>
        <v>7.9707560008956999E-2</v>
      </c>
      <c r="AK1185">
        <f t="shared" si="322"/>
        <v>1.9840630342057261E-4</v>
      </c>
      <c r="AL1185">
        <f t="shared" si="322"/>
        <v>8.7707488158296446E-2</v>
      </c>
      <c r="AM1185">
        <f t="shared" si="322"/>
        <v>0.63970579999999999</v>
      </c>
      <c r="AN1185">
        <f t="shared" si="322"/>
        <v>6.8304807399218825E-4</v>
      </c>
      <c r="AO1185">
        <f t="shared" si="322"/>
        <v>-1.7024082358497884E-2</v>
      </c>
      <c r="AP1185">
        <f t="shared" si="321"/>
        <v>-2.1722868079884355E-2</v>
      </c>
      <c r="AQ1185">
        <f t="shared" si="321"/>
        <v>-8.1708941559873474E-2</v>
      </c>
      <c r="AR1185">
        <f t="shared" si="321"/>
        <v>5.6853503235143793E-2</v>
      </c>
      <c r="AS1185">
        <f t="shared" si="321"/>
        <v>-0.31255095100506364</v>
      </c>
      <c r="AT1185">
        <f t="shared" si="321"/>
        <v>-0.10686167040000003</v>
      </c>
      <c r="AU1185">
        <f t="shared" si="321"/>
        <v>0.75205232000000011</v>
      </c>
      <c r="AV1185">
        <f t="shared" si="321"/>
        <v>0.34642972806527106</v>
      </c>
      <c r="AW1185">
        <f t="shared" si="321"/>
        <v>-4.3483969999999997E-2</v>
      </c>
    </row>
    <row r="1186" spans="1:49" x14ac:dyDescent="0.25">
      <c r="A1186">
        <v>0.8</v>
      </c>
      <c r="B1186">
        <v>7.5</v>
      </c>
      <c r="C1186">
        <v>24</v>
      </c>
      <c r="D1186">
        <v>1.2</v>
      </c>
      <c r="E1186">
        <f t="shared" si="315"/>
        <v>0.7262724705882353</v>
      </c>
      <c r="F1186" t="str">
        <f t="shared" si="316"/>
        <v/>
      </c>
      <c r="G1186">
        <f t="shared" si="313"/>
        <v>2790336.1722472464</v>
      </c>
      <c r="H1186">
        <f t="shared" si="314"/>
        <v>4045421.4668729478</v>
      </c>
      <c r="I1186">
        <f t="shared" si="317"/>
        <v>0.29770749423884085</v>
      </c>
      <c r="J1186">
        <f t="shared" si="318"/>
        <v>5.7548730747751443E-2</v>
      </c>
      <c r="K1186">
        <f t="shared" si="323"/>
        <v>5.3671799999999999E-2</v>
      </c>
      <c r="L1186">
        <f t="shared" si="323"/>
        <v>-0.2195932748806588</v>
      </c>
      <c r="M1186">
        <f t="shared" si="323"/>
        <v>0.52003499999999991</v>
      </c>
      <c r="N1186">
        <f t="shared" si="323"/>
        <v>-4.4960464104439511E-2</v>
      </c>
      <c r="O1186">
        <f t="shared" si="323"/>
        <v>-0.48534434611200011</v>
      </c>
      <c r="P1186">
        <f t="shared" si="323"/>
        <v>4.3730931165888325E-2</v>
      </c>
      <c r="Q1186">
        <f t="shared" si="323"/>
        <v>-1.3163880665087999E-3</v>
      </c>
      <c r="R1186">
        <f t="shared" si="323"/>
        <v>-8.8619077947493154E-3</v>
      </c>
      <c r="S1186">
        <f t="shared" si="323"/>
        <v>1.0608758784000001</v>
      </c>
      <c r="T1186">
        <f t="shared" si="323"/>
        <v>0.10039157760000003</v>
      </c>
      <c r="U1186">
        <f t="shared" si="323"/>
        <v>-0.13474338508800002</v>
      </c>
      <c r="V1186">
        <f t="shared" si="323"/>
        <v>0.17747635664956235</v>
      </c>
      <c r="W1186">
        <f t="shared" si="323"/>
        <v>-0.17891772280487153</v>
      </c>
      <c r="X1186">
        <f t="shared" si="323"/>
        <v>-7.2276387925381588E-2</v>
      </c>
      <c r="Y1186">
        <f t="shared" si="323"/>
        <v>-0.18395481600000005</v>
      </c>
      <c r="Z1186">
        <f t="shared" si="323"/>
        <v>-0.32850535679999998</v>
      </c>
      <c r="AA1186">
        <f t="shared" si="322"/>
        <v>-9.2513899999999996E-2</v>
      </c>
      <c r="AB1186">
        <f t="shared" si="322"/>
        <v>-0.17697599999999999</v>
      </c>
      <c r="AC1186">
        <f t="shared" si="322"/>
        <v>0.26587646966473411</v>
      </c>
      <c r="AD1186">
        <f t="shared" si="322"/>
        <v>-0.15482892679288501</v>
      </c>
      <c r="AE1186">
        <f t="shared" si="322"/>
        <v>-0.45981780480000001</v>
      </c>
      <c r="AF1186">
        <f t="shared" si="322"/>
        <v>-0.71259530742211752</v>
      </c>
      <c r="AG1186">
        <f t="shared" si="322"/>
        <v>3.6649955672064E-2</v>
      </c>
      <c r="AH1186">
        <f t="shared" si="322"/>
        <v>2.1633638400000003E-3</v>
      </c>
      <c r="AI1186">
        <f t="shared" si="322"/>
        <v>3.349624355476314E-3</v>
      </c>
      <c r="AJ1186">
        <f t="shared" si="322"/>
        <v>7.9707560008956999E-2</v>
      </c>
      <c r="AK1186">
        <f t="shared" si="322"/>
        <v>4.1141531077289932E-4</v>
      </c>
      <c r="AL1186">
        <f t="shared" si="322"/>
        <v>0.10524898578995573</v>
      </c>
      <c r="AM1186">
        <f t="shared" si="322"/>
        <v>0.76764695999999999</v>
      </c>
      <c r="AN1186">
        <f t="shared" si="322"/>
        <v>2.4474847442057879E-3</v>
      </c>
      <c r="AO1186">
        <f t="shared" si="322"/>
        <v>-1.7024082358497884E-2</v>
      </c>
      <c r="AP1186">
        <f t="shared" si="321"/>
        <v>-2.1722868079884355E-2</v>
      </c>
      <c r="AQ1186">
        <f t="shared" si="321"/>
        <v>-0.11766087584621779</v>
      </c>
      <c r="AR1186">
        <f t="shared" si="321"/>
        <v>6.8224203882172554E-2</v>
      </c>
      <c r="AS1186">
        <f t="shared" si="321"/>
        <v>-0.45007336944729159</v>
      </c>
      <c r="AT1186">
        <f t="shared" si="321"/>
        <v>-0.22158835974144003</v>
      </c>
      <c r="AU1186">
        <f t="shared" si="321"/>
        <v>1.2995464089600002</v>
      </c>
      <c r="AV1186">
        <f t="shared" si="321"/>
        <v>0.49885880841399027</v>
      </c>
      <c r="AW1186">
        <f t="shared" si="321"/>
        <v>-0.12984243867647999</v>
      </c>
    </row>
    <row r="1187" spans="1:49" x14ac:dyDescent="0.25">
      <c r="A1187">
        <v>0.8</v>
      </c>
      <c r="B1187">
        <v>7.5</v>
      </c>
      <c r="C1187">
        <v>24</v>
      </c>
      <c r="D1187">
        <v>1.4</v>
      </c>
      <c r="E1187">
        <f t="shared" si="315"/>
        <v>0.7262724705882353</v>
      </c>
      <c r="F1187" t="str">
        <f t="shared" si="316"/>
        <v/>
      </c>
      <c r="G1187">
        <f t="shared" si="313"/>
        <v>3729677.2967615267</v>
      </c>
      <c r="H1187">
        <f t="shared" si="314"/>
        <v>6053640.076655807</v>
      </c>
      <c r="I1187">
        <f t="shared" si="317"/>
        <v>0.39792799641203291</v>
      </c>
      <c r="J1187">
        <f t="shared" si="318"/>
        <v>8.6116936311349174E-2</v>
      </c>
      <c r="K1187">
        <f t="shared" si="323"/>
        <v>5.3671799999999999E-2</v>
      </c>
      <c r="L1187">
        <f t="shared" si="323"/>
        <v>-0.2195932748806588</v>
      </c>
      <c r="M1187">
        <f t="shared" si="323"/>
        <v>0.60670749999999996</v>
      </c>
      <c r="N1187">
        <f t="shared" si="323"/>
        <v>-4.4960464104439511E-2</v>
      </c>
      <c r="O1187">
        <f t="shared" si="323"/>
        <v>-0.66060758220800009</v>
      </c>
      <c r="P1187">
        <f t="shared" si="323"/>
        <v>5.1019419693536378E-2</v>
      </c>
      <c r="Q1187">
        <f t="shared" si="323"/>
        <v>-3.3194388639551987E-3</v>
      </c>
      <c r="R1187">
        <f t="shared" si="323"/>
        <v>-1.0338892427207534E-2</v>
      </c>
      <c r="S1187">
        <f t="shared" si="323"/>
        <v>1.4439699456000001</v>
      </c>
      <c r="T1187">
        <f t="shared" si="323"/>
        <v>0.10039157760000003</v>
      </c>
      <c r="U1187">
        <f t="shared" si="323"/>
        <v>-0.21396750502399997</v>
      </c>
      <c r="V1187">
        <f t="shared" si="323"/>
        <v>0.2070557494244894</v>
      </c>
      <c r="W1187">
        <f t="shared" si="323"/>
        <v>-0.20873734327235013</v>
      </c>
      <c r="X1187">
        <f t="shared" si="323"/>
        <v>-7.2276387925381588E-2</v>
      </c>
      <c r="Y1187">
        <f t="shared" si="323"/>
        <v>-0.18395481600000005</v>
      </c>
      <c r="Z1187">
        <f t="shared" si="323"/>
        <v>-0.44713229119999998</v>
      </c>
      <c r="AA1187">
        <f t="shared" si="322"/>
        <v>-9.2513899999999996E-2</v>
      </c>
      <c r="AB1187">
        <f t="shared" si="322"/>
        <v>-0.24088399999999996</v>
      </c>
      <c r="AC1187">
        <f t="shared" si="322"/>
        <v>0.31018921460885646</v>
      </c>
      <c r="AD1187">
        <f t="shared" si="322"/>
        <v>-0.15482892679288501</v>
      </c>
      <c r="AE1187">
        <f t="shared" si="322"/>
        <v>-0.62586312319999993</v>
      </c>
      <c r="AF1187">
        <f t="shared" si="322"/>
        <v>-0.83136119199247038</v>
      </c>
      <c r="AG1187">
        <f t="shared" si="322"/>
        <v>0.10782041053683195</v>
      </c>
      <c r="AH1187">
        <f t="shared" si="322"/>
        <v>2.5239244800000006E-3</v>
      </c>
      <c r="AI1187">
        <f t="shared" si="322"/>
        <v>7.2398580944560689E-3</v>
      </c>
      <c r="AJ1187">
        <f t="shared" si="322"/>
        <v>7.9707560008956999E-2</v>
      </c>
      <c r="AK1187">
        <f t="shared" si="322"/>
        <v>7.6219765522047157E-4</v>
      </c>
      <c r="AL1187">
        <f t="shared" si="322"/>
        <v>0.12279048342161501</v>
      </c>
      <c r="AM1187">
        <f t="shared" si="322"/>
        <v>0.89558811999999988</v>
      </c>
      <c r="AN1187">
        <f t="shared" si="322"/>
        <v>7.2002490879967788E-3</v>
      </c>
      <c r="AO1187">
        <f t="shared" si="322"/>
        <v>-1.7024082358497884E-2</v>
      </c>
      <c r="AP1187">
        <f t="shared" si="321"/>
        <v>-2.1722868079884355E-2</v>
      </c>
      <c r="AQ1187">
        <f t="shared" si="321"/>
        <v>-0.16014952545735198</v>
      </c>
      <c r="AR1187">
        <f t="shared" si="321"/>
        <v>7.9594904529201302E-2</v>
      </c>
      <c r="AS1187">
        <f t="shared" si="321"/>
        <v>-0.61259986396992461</v>
      </c>
      <c r="AT1187">
        <f t="shared" si="321"/>
        <v>-0.41051979300863994</v>
      </c>
      <c r="AU1187">
        <f t="shared" si="321"/>
        <v>2.0636315660799998</v>
      </c>
      <c r="AV1187">
        <f t="shared" si="321"/>
        <v>0.67900226700793109</v>
      </c>
      <c r="AW1187">
        <f t="shared" si="321"/>
        <v>-0.32741411753791982</v>
      </c>
    </row>
    <row r="1188" spans="1:49" x14ac:dyDescent="0.25">
      <c r="A1188">
        <v>0.8</v>
      </c>
      <c r="B1188">
        <v>7.5</v>
      </c>
      <c r="C1188">
        <v>24</v>
      </c>
      <c r="D1188">
        <v>1.6</v>
      </c>
      <c r="E1188">
        <f t="shared" si="315"/>
        <v>0.7262724705882353</v>
      </c>
      <c r="F1188" t="str">
        <f t="shared" si="316"/>
        <v/>
      </c>
      <c r="G1188">
        <f t="shared" si="313"/>
        <v>4532642.483237179</v>
      </c>
      <c r="H1188">
        <f t="shared" si="314"/>
        <v>8154528.2565180101</v>
      </c>
      <c r="I1188">
        <f t="shared" si="317"/>
        <v>0.48359823070289532</v>
      </c>
      <c r="J1188">
        <f t="shared" si="318"/>
        <v>0.11600342630604438</v>
      </c>
      <c r="K1188">
        <f t="shared" si="323"/>
        <v>5.3671799999999999E-2</v>
      </c>
      <c r="L1188">
        <f t="shared" si="323"/>
        <v>-0.2195932748806588</v>
      </c>
      <c r="M1188">
        <f t="shared" si="323"/>
        <v>0.69338</v>
      </c>
      <c r="N1188">
        <f t="shared" si="323"/>
        <v>-4.4960464104439511E-2</v>
      </c>
      <c r="O1188">
        <f t="shared" si="323"/>
        <v>-0.86283439308800047</v>
      </c>
      <c r="P1188">
        <f t="shared" si="323"/>
        <v>5.8307908221184444E-2</v>
      </c>
      <c r="Q1188">
        <f t="shared" si="323"/>
        <v>-7.3963313037312042E-3</v>
      </c>
      <c r="R1188">
        <f t="shared" si="323"/>
        <v>-1.1815877059665756E-2</v>
      </c>
      <c r="S1188">
        <f t="shared" si="323"/>
        <v>1.8860015616000008</v>
      </c>
      <c r="T1188">
        <f t="shared" si="323"/>
        <v>0.10039157760000003</v>
      </c>
      <c r="U1188">
        <f t="shared" si="323"/>
        <v>-0.3193917276160001</v>
      </c>
      <c r="V1188">
        <f t="shared" si="323"/>
        <v>0.23663514219941648</v>
      </c>
      <c r="W1188">
        <f t="shared" si="323"/>
        <v>-0.23855696373982874</v>
      </c>
      <c r="X1188">
        <f t="shared" si="323"/>
        <v>-7.2276387925381588E-2</v>
      </c>
      <c r="Y1188">
        <f t="shared" si="323"/>
        <v>-0.18395481600000005</v>
      </c>
      <c r="Z1188">
        <f t="shared" si="323"/>
        <v>-0.5840095232000001</v>
      </c>
      <c r="AA1188">
        <f t="shared" si="322"/>
        <v>-9.2513899999999996E-2</v>
      </c>
      <c r="AB1188">
        <f t="shared" si="322"/>
        <v>-0.31462400000000007</v>
      </c>
      <c r="AC1188">
        <f t="shared" si="322"/>
        <v>0.35450195955297886</v>
      </c>
      <c r="AD1188">
        <f t="shared" si="322"/>
        <v>-0.15482892679288501</v>
      </c>
      <c r="AE1188">
        <f t="shared" si="322"/>
        <v>-0.81745387520000024</v>
      </c>
      <c r="AF1188">
        <f t="shared" si="322"/>
        <v>-0.95012707656282358</v>
      </c>
      <c r="AG1188">
        <f t="shared" si="322"/>
        <v>0.27456464276684822</v>
      </c>
      <c r="AH1188">
        <f t="shared" si="322"/>
        <v>2.8844851200000008E-3</v>
      </c>
      <c r="AI1188">
        <f t="shared" si="322"/>
        <v>1.411528946505246E-2</v>
      </c>
      <c r="AJ1188">
        <f t="shared" si="322"/>
        <v>7.9707560008956999E-2</v>
      </c>
      <c r="AK1188">
        <f t="shared" si="322"/>
        <v>1.3002755500970652E-3</v>
      </c>
      <c r="AL1188">
        <f t="shared" si="322"/>
        <v>0.1403319810532743</v>
      </c>
      <c r="AM1188">
        <f t="shared" si="322"/>
        <v>1.02352928</v>
      </c>
      <c r="AN1188">
        <f t="shared" si="322"/>
        <v>1.8335432121201492E-2</v>
      </c>
      <c r="AO1188">
        <f t="shared" si="322"/>
        <v>-1.7024082358497884E-2</v>
      </c>
      <c r="AP1188">
        <f t="shared" si="321"/>
        <v>-2.1722868079884355E-2</v>
      </c>
      <c r="AQ1188">
        <f t="shared" si="321"/>
        <v>-0.20917489039327611</v>
      </c>
      <c r="AR1188">
        <f t="shared" si="321"/>
        <v>9.0965605176230077E-2</v>
      </c>
      <c r="AS1188">
        <f t="shared" si="321"/>
        <v>-0.80013043457296307</v>
      </c>
      <c r="AT1188">
        <f t="shared" si="321"/>
        <v>-0.70032864313344045</v>
      </c>
      <c r="AU1188">
        <f t="shared" si="321"/>
        <v>3.080406302720001</v>
      </c>
      <c r="AV1188">
        <f t="shared" si="321"/>
        <v>0.88686010384709402</v>
      </c>
      <c r="AW1188">
        <f t="shared" si="321"/>
        <v>-0.72953995722752041</v>
      </c>
    </row>
    <row r="1189" spans="1:49" x14ac:dyDescent="0.25">
      <c r="A1189">
        <v>0.8</v>
      </c>
      <c r="B1189">
        <v>7.5</v>
      </c>
      <c r="C1189">
        <v>24.5</v>
      </c>
      <c r="D1189">
        <v>0.4</v>
      </c>
      <c r="E1189">
        <f t="shared" si="315"/>
        <v>0.7414031470588236</v>
      </c>
      <c r="F1189" t="str">
        <f t="shared" si="316"/>
        <v/>
      </c>
      <c r="G1189">
        <f t="shared" si="313"/>
        <v>-1580463.7466896693</v>
      </c>
      <c r="H1189">
        <f t="shared" si="314"/>
        <v>-574347.25024956558</v>
      </c>
      <c r="I1189">
        <f t="shared" si="317"/>
        <v>-0.16862337464642238</v>
      </c>
      <c r="J1189">
        <f t="shared" si="318"/>
        <v>-8.1704602427675153E-3</v>
      </c>
      <c r="K1189">
        <f t="shared" si="323"/>
        <v>5.3671799999999999E-2</v>
      </c>
      <c r="L1189">
        <f t="shared" si="323"/>
        <v>-0.22416813477400588</v>
      </c>
      <c r="M1189">
        <f t="shared" si="323"/>
        <v>0.173345</v>
      </c>
      <c r="N1189">
        <f t="shared" si="323"/>
        <v>-4.6853330865780939E-2</v>
      </c>
      <c r="O1189">
        <f t="shared" si="323"/>
        <v>-5.392714956800003E-2</v>
      </c>
      <c r="P1189">
        <f t="shared" si="323"/>
        <v>1.5507150368729496E-2</v>
      </c>
      <c r="Q1189">
        <f t="shared" si="323"/>
        <v>-1.805744947200001E-6</v>
      </c>
      <c r="R1189">
        <f t="shared" si="323"/>
        <v>-3.2079333971488963E-3</v>
      </c>
      <c r="S1189">
        <f t="shared" si="323"/>
        <v>0.11787509760000005</v>
      </c>
      <c r="T1189">
        <f t="shared" si="323"/>
        <v>0.10039157760000003</v>
      </c>
      <c r="U1189">
        <f t="shared" si="323"/>
        <v>-4.9904957440000015E-3</v>
      </c>
      <c r="V1189">
        <f t="shared" si="323"/>
        <v>6.039126024880942E-2</v>
      </c>
      <c r="W1189">
        <f t="shared" si="323"/>
        <v>-6.0881725121102133E-2</v>
      </c>
      <c r="X1189">
        <f t="shared" si="323"/>
        <v>-7.5319274048976231E-2</v>
      </c>
      <c r="Y1189">
        <f t="shared" si="323"/>
        <v>-0.18395481600000005</v>
      </c>
      <c r="Z1189">
        <f t="shared" si="323"/>
        <v>-3.6500595200000006E-2</v>
      </c>
      <c r="AA1189">
        <f t="shared" si="322"/>
        <v>-9.2513899999999996E-2</v>
      </c>
      <c r="AB1189">
        <f t="shared" si="322"/>
        <v>-1.9664000000000004E-2</v>
      </c>
      <c r="AC1189">
        <f t="shared" si="322"/>
        <v>9.0471854260916487E-2</v>
      </c>
      <c r="AD1189">
        <f t="shared" si="322"/>
        <v>-0.16134733213095356</v>
      </c>
      <c r="AE1189">
        <f t="shared" si="322"/>
        <v>-5.1090867200000015E-2</v>
      </c>
      <c r="AF1189">
        <f t="shared" si="322"/>
        <v>-0.24248034766447063</v>
      </c>
      <c r="AG1189">
        <f t="shared" si="322"/>
        <v>1.6758095872000014E-5</v>
      </c>
      <c r="AH1189">
        <f t="shared" si="322"/>
        <v>7.2112128000000021E-4</v>
      </c>
      <c r="AI1189">
        <f t="shared" si="322"/>
        <v>1.4364797806460469E-5</v>
      </c>
      <c r="AJ1189">
        <f t="shared" si="322"/>
        <v>8.1368134175810278E-2</v>
      </c>
      <c r="AK1189">
        <f t="shared" si="322"/>
        <v>5.5158799014526475E-6</v>
      </c>
      <c r="AL1189">
        <f t="shared" si="322"/>
        <v>3.6560013727095449E-2</v>
      </c>
      <c r="AM1189">
        <f t="shared" si="322"/>
        <v>0.25588232</v>
      </c>
      <c r="AN1189">
        <f t="shared" si="322"/>
        <v>1.1424206720210688E-6</v>
      </c>
      <c r="AO1189">
        <f t="shared" si="322"/>
        <v>-1.7378750740966592E-2</v>
      </c>
      <c r="AP1189">
        <f t="shared" si="321"/>
        <v>-2.3590466841669044E-2</v>
      </c>
      <c r="AQ1189">
        <f t="shared" si="321"/>
        <v>-1.3623831158698351E-2</v>
      </c>
      <c r="AR1189">
        <f t="shared" si="321"/>
        <v>2.4192555707868321E-2</v>
      </c>
      <c r="AS1189">
        <f t="shared" si="321"/>
        <v>-5.1049988664160412E-2</v>
      </c>
      <c r="AT1189">
        <f t="shared" si="321"/>
        <v>-2.7356587622400018E-3</v>
      </c>
      <c r="AU1189">
        <f t="shared" si="321"/>
        <v>4.8131348480000016E-2</v>
      </c>
      <c r="AV1189">
        <f t="shared" si="321"/>
        <v>5.6583522250660948E-2</v>
      </c>
      <c r="AW1189">
        <f t="shared" si="321"/>
        <v>-1.781103411200001E-4</v>
      </c>
    </row>
    <row r="1190" spans="1:49" x14ac:dyDescent="0.25">
      <c r="A1190">
        <v>0.8</v>
      </c>
      <c r="B1190">
        <v>7.5</v>
      </c>
      <c r="C1190">
        <v>24.5</v>
      </c>
      <c r="D1190">
        <v>0.6</v>
      </c>
      <c r="E1190">
        <f t="shared" si="315"/>
        <v>0.7414031470588236</v>
      </c>
      <c r="F1190" t="str">
        <f t="shared" si="316"/>
        <v/>
      </c>
      <c r="G1190">
        <f t="shared" si="313"/>
        <v>-502458.73333682987</v>
      </c>
      <c r="H1190">
        <f t="shared" si="314"/>
        <v>29281.161433848156</v>
      </c>
      <c r="I1190">
        <f t="shared" si="317"/>
        <v>-5.3608497767370464E-2</v>
      </c>
      <c r="J1190">
        <f t="shared" si="318"/>
        <v>4.1654341559632944E-4</v>
      </c>
      <c r="K1190">
        <f t="shared" si="323"/>
        <v>5.3671799999999999E-2</v>
      </c>
      <c r="L1190">
        <f t="shared" si="323"/>
        <v>-0.22416813477400588</v>
      </c>
      <c r="M1190">
        <f t="shared" si="323"/>
        <v>0.26001749999999996</v>
      </c>
      <c r="N1190">
        <f t="shared" si="323"/>
        <v>-4.6853330865780939E-2</v>
      </c>
      <c r="O1190">
        <f t="shared" si="323"/>
        <v>-0.12133608652800003</v>
      </c>
      <c r="P1190">
        <f t="shared" si="323"/>
        <v>2.326072555309424E-2</v>
      </c>
      <c r="Q1190">
        <f t="shared" si="323"/>
        <v>-2.0568563539199999E-5</v>
      </c>
      <c r="R1190">
        <f t="shared" si="323"/>
        <v>-4.8119000957233433E-3</v>
      </c>
      <c r="S1190">
        <f t="shared" si="323"/>
        <v>0.26521896960000002</v>
      </c>
      <c r="T1190">
        <f t="shared" si="323"/>
        <v>0.10039157760000003</v>
      </c>
      <c r="U1190">
        <f t="shared" si="323"/>
        <v>-1.6842923136000002E-2</v>
      </c>
      <c r="V1190">
        <f t="shared" si="323"/>
        <v>9.0586890373214116E-2</v>
      </c>
      <c r="W1190">
        <f t="shared" si="323"/>
        <v>-9.1322587681653189E-2</v>
      </c>
      <c r="X1190">
        <f t="shared" si="323"/>
        <v>-7.5319274048976231E-2</v>
      </c>
      <c r="Y1190">
        <f t="shared" si="323"/>
        <v>-0.18395481600000005</v>
      </c>
      <c r="Z1190">
        <f t="shared" si="323"/>
        <v>-8.2126339199999995E-2</v>
      </c>
      <c r="AA1190">
        <f t="shared" si="322"/>
        <v>-9.2513899999999996E-2</v>
      </c>
      <c r="AB1190">
        <f t="shared" si="322"/>
        <v>-4.4243999999999999E-2</v>
      </c>
      <c r="AC1190">
        <f t="shared" si="322"/>
        <v>0.13570778139137471</v>
      </c>
      <c r="AD1190">
        <f t="shared" si="322"/>
        <v>-0.16134733213095356</v>
      </c>
      <c r="AE1190">
        <f t="shared" si="322"/>
        <v>-0.1149544512</v>
      </c>
      <c r="AF1190">
        <f t="shared" si="322"/>
        <v>-0.36372052149670586</v>
      </c>
      <c r="AG1190">
        <f t="shared" si="322"/>
        <v>2.86327778688E-4</v>
      </c>
      <c r="AH1190">
        <f t="shared" si="322"/>
        <v>1.0816819200000001E-3</v>
      </c>
      <c r="AI1190">
        <f t="shared" si="322"/>
        <v>1.0908268334280912E-4</v>
      </c>
      <c r="AJ1190">
        <f t="shared" si="322"/>
        <v>8.1368134175810278E-2</v>
      </c>
      <c r="AK1190">
        <f t="shared" si="322"/>
        <v>2.7924142001104013E-5</v>
      </c>
      <c r="AL1190">
        <f t="shared" si="322"/>
        <v>5.484002059064317E-2</v>
      </c>
      <c r="AM1190">
        <f t="shared" si="322"/>
        <v>0.38382347999999999</v>
      </c>
      <c r="AN1190">
        <f t="shared" si="322"/>
        <v>1.9519328200859963E-5</v>
      </c>
      <c r="AO1190">
        <f t="shared" si="322"/>
        <v>-1.7378750740966592E-2</v>
      </c>
      <c r="AP1190">
        <f t="shared" si="321"/>
        <v>-2.3590466841669044E-2</v>
      </c>
      <c r="AQ1190">
        <f t="shared" si="321"/>
        <v>-3.0653620107071282E-2</v>
      </c>
      <c r="AR1190">
        <f t="shared" si="321"/>
        <v>3.6288833561802479E-2</v>
      </c>
      <c r="AS1190">
        <f t="shared" si="321"/>
        <v>-0.11486247449436088</v>
      </c>
      <c r="AT1190">
        <f t="shared" si="321"/>
        <v>-1.3849272483840002E-2</v>
      </c>
      <c r="AU1190">
        <f t="shared" si="321"/>
        <v>0.16244330112000002</v>
      </c>
      <c r="AV1190">
        <f t="shared" si="321"/>
        <v>0.12731292506398711</v>
      </c>
      <c r="AW1190">
        <f t="shared" si="321"/>
        <v>-2.0287881043199998E-3</v>
      </c>
    </row>
    <row r="1191" spans="1:49" x14ac:dyDescent="0.25">
      <c r="A1191">
        <v>0.8</v>
      </c>
      <c r="B1191">
        <v>7.5</v>
      </c>
      <c r="C1191">
        <v>24.5</v>
      </c>
      <c r="D1191">
        <v>0.8</v>
      </c>
      <c r="E1191">
        <f t="shared" si="315"/>
        <v>0.7414031470588236</v>
      </c>
      <c r="F1191" t="str">
        <f t="shared" si="316"/>
        <v/>
      </c>
      <c r="G1191">
        <f t="shared" si="313"/>
        <v>598217.30502680107</v>
      </c>
      <c r="H1191">
        <f t="shared" si="314"/>
        <v>945984.78310310608</v>
      </c>
      <c r="I1191">
        <f t="shared" si="317"/>
        <v>6.3825203809192044E-2</v>
      </c>
      <c r="J1191">
        <f t="shared" si="318"/>
        <v>1.3457243953459368E-2</v>
      </c>
      <c r="K1191">
        <f t="shared" si="323"/>
        <v>5.3671799999999999E-2</v>
      </c>
      <c r="L1191">
        <f t="shared" si="323"/>
        <v>-0.22416813477400588</v>
      </c>
      <c r="M1191">
        <f t="shared" si="323"/>
        <v>0.34669</v>
      </c>
      <c r="N1191">
        <f t="shared" si="323"/>
        <v>-4.6853330865780939E-2</v>
      </c>
      <c r="O1191">
        <f t="shared" si="323"/>
        <v>-0.21570859827200012</v>
      </c>
      <c r="P1191">
        <f t="shared" si="323"/>
        <v>3.1014300737458991E-2</v>
      </c>
      <c r="Q1191">
        <f t="shared" si="323"/>
        <v>-1.1556767662080007E-4</v>
      </c>
      <c r="R1191">
        <f t="shared" si="323"/>
        <v>-6.4158667942977926E-3</v>
      </c>
      <c r="S1191">
        <f t="shared" si="323"/>
        <v>0.47150039040000019</v>
      </c>
      <c r="T1191">
        <f t="shared" si="323"/>
        <v>0.10039157760000003</v>
      </c>
      <c r="U1191">
        <f t="shared" si="323"/>
        <v>-3.9923965952000012E-2</v>
      </c>
      <c r="V1191">
        <f t="shared" si="323"/>
        <v>0.12078252049761884</v>
      </c>
      <c r="W1191">
        <f t="shared" si="323"/>
        <v>-0.12176345024220427</v>
      </c>
      <c r="X1191">
        <f t="shared" si="323"/>
        <v>-7.5319274048976231E-2</v>
      </c>
      <c r="Y1191">
        <f t="shared" si="323"/>
        <v>-0.18395481600000005</v>
      </c>
      <c r="Z1191">
        <f t="shared" si="323"/>
        <v>-0.14600238080000003</v>
      </c>
      <c r="AA1191">
        <f t="shared" si="322"/>
        <v>-9.2513899999999996E-2</v>
      </c>
      <c r="AB1191">
        <f t="shared" si="322"/>
        <v>-7.8656000000000018E-2</v>
      </c>
      <c r="AC1191">
        <f t="shared" si="322"/>
        <v>0.18094370852183297</v>
      </c>
      <c r="AD1191">
        <f t="shared" si="322"/>
        <v>-0.16134733213095356</v>
      </c>
      <c r="AE1191">
        <f t="shared" si="322"/>
        <v>-0.20436346880000006</v>
      </c>
      <c r="AF1191">
        <f t="shared" si="322"/>
        <v>-0.48496069532894126</v>
      </c>
      <c r="AG1191">
        <f t="shared" si="322"/>
        <v>2.1450362716160017E-3</v>
      </c>
      <c r="AH1191">
        <f t="shared" si="322"/>
        <v>1.4422425600000004E-3</v>
      </c>
      <c r="AI1191">
        <f t="shared" si="322"/>
        <v>4.5967352980673501E-4</v>
      </c>
      <c r="AJ1191">
        <f t="shared" si="322"/>
        <v>8.1368134175810278E-2</v>
      </c>
      <c r="AK1191">
        <f t="shared" si="322"/>
        <v>8.8254078423242359E-5</v>
      </c>
      <c r="AL1191">
        <f t="shared" si="322"/>
        <v>7.3120027454190897E-2</v>
      </c>
      <c r="AM1191">
        <f t="shared" si="322"/>
        <v>0.51176463999999999</v>
      </c>
      <c r="AN1191">
        <f t="shared" si="322"/>
        <v>1.462298460186968E-4</v>
      </c>
      <c r="AO1191">
        <f t="shared" si="322"/>
        <v>-1.7378750740966592E-2</v>
      </c>
      <c r="AP1191">
        <f t="shared" si="321"/>
        <v>-2.3590466841669044E-2</v>
      </c>
      <c r="AQ1191">
        <f t="shared" si="321"/>
        <v>-5.4495324634793403E-2</v>
      </c>
      <c r="AR1191">
        <f t="shared" si="321"/>
        <v>4.8385111415736641E-2</v>
      </c>
      <c r="AS1191">
        <f t="shared" si="321"/>
        <v>-0.20419995465664165</v>
      </c>
      <c r="AT1191">
        <f t="shared" si="321"/>
        <v>-4.3770540195840028E-2</v>
      </c>
      <c r="AU1191">
        <f t="shared" si="321"/>
        <v>0.38505078784000013</v>
      </c>
      <c r="AV1191">
        <f t="shared" si="321"/>
        <v>0.22633408900264379</v>
      </c>
      <c r="AW1191">
        <f t="shared" si="321"/>
        <v>-1.1399061831680006E-2</v>
      </c>
    </row>
    <row r="1192" spans="1:49" x14ac:dyDescent="0.25">
      <c r="A1192">
        <v>0.8</v>
      </c>
      <c r="B1192">
        <v>7.5</v>
      </c>
      <c r="C1192">
        <v>24.5</v>
      </c>
      <c r="D1192">
        <v>1</v>
      </c>
      <c r="E1192">
        <f t="shared" si="315"/>
        <v>0.7414031470588236</v>
      </c>
      <c r="F1192">
        <f t="shared" si="316"/>
        <v>1.0368428118363096</v>
      </c>
      <c r="G1192">
        <f t="shared" si="313"/>
        <v>1685039.4928415143</v>
      </c>
      <c r="H1192">
        <f t="shared" si="314"/>
        <v>2259122.5638212082</v>
      </c>
      <c r="I1192">
        <f t="shared" si="317"/>
        <v>0.1797808056594567</v>
      </c>
      <c r="J1192">
        <f t="shared" si="318"/>
        <v>3.2137476210114688E-2</v>
      </c>
      <c r="K1192">
        <f t="shared" si="323"/>
        <v>5.3671799999999999E-2</v>
      </c>
      <c r="L1192">
        <f t="shared" si="323"/>
        <v>-0.22416813477400588</v>
      </c>
      <c r="M1192">
        <f t="shared" si="323"/>
        <v>0.43336249999999998</v>
      </c>
      <c r="N1192">
        <f t="shared" si="323"/>
        <v>-4.6853330865780939E-2</v>
      </c>
      <c r="O1192">
        <f t="shared" si="323"/>
        <v>-0.3370446848000001</v>
      </c>
      <c r="P1192">
        <f t="shared" si="323"/>
        <v>3.8767875921823736E-2</v>
      </c>
      <c r="Q1192">
        <f t="shared" si="323"/>
        <v>-4.408557E-4</v>
      </c>
      <c r="R1192">
        <f t="shared" si="323"/>
        <v>-8.0198334928722401E-3</v>
      </c>
      <c r="S1192">
        <f t="shared" si="323"/>
        <v>0.73671936000000016</v>
      </c>
      <c r="T1192">
        <f t="shared" si="323"/>
        <v>0.10039157760000003</v>
      </c>
      <c r="U1192">
        <f t="shared" si="323"/>
        <v>-7.7976496000000006E-2</v>
      </c>
      <c r="V1192">
        <f t="shared" si="323"/>
        <v>0.15097815062202355</v>
      </c>
      <c r="W1192">
        <f t="shared" si="323"/>
        <v>-0.15220431280275531</v>
      </c>
      <c r="X1192">
        <f t="shared" si="323"/>
        <v>-7.5319274048976231E-2</v>
      </c>
      <c r="Y1192">
        <f t="shared" si="323"/>
        <v>-0.18395481600000005</v>
      </c>
      <c r="Z1192">
        <f t="shared" si="323"/>
        <v>-0.22812872000000001</v>
      </c>
      <c r="AA1192">
        <f t="shared" si="322"/>
        <v>-9.2513899999999996E-2</v>
      </c>
      <c r="AB1192">
        <f t="shared" si="322"/>
        <v>-0.1229</v>
      </c>
      <c r="AC1192">
        <f t="shared" si="322"/>
        <v>0.22617963565229118</v>
      </c>
      <c r="AD1192">
        <f t="shared" si="322"/>
        <v>-0.16134733213095356</v>
      </c>
      <c r="AE1192">
        <f t="shared" si="322"/>
        <v>-0.31931792000000003</v>
      </c>
      <c r="AF1192">
        <f t="shared" si="322"/>
        <v>-0.60620086916117644</v>
      </c>
      <c r="AG1192">
        <f t="shared" si="322"/>
        <v>1.0228330000000001E-2</v>
      </c>
      <c r="AH1192">
        <f t="shared" si="322"/>
        <v>1.8028032000000005E-3</v>
      </c>
      <c r="AI1192">
        <f t="shared" si="322"/>
        <v>1.4028122857871544E-3</v>
      </c>
      <c r="AJ1192">
        <f t="shared" si="322"/>
        <v>8.1368134175810278E-2</v>
      </c>
      <c r="AK1192">
        <f t="shared" si="322"/>
        <v>2.1546405865049395E-4</v>
      </c>
      <c r="AL1192">
        <f t="shared" si="322"/>
        <v>9.1400034317738618E-2</v>
      </c>
      <c r="AM1192">
        <f t="shared" si="322"/>
        <v>0.63970579999999999</v>
      </c>
      <c r="AN1192">
        <f t="shared" si="322"/>
        <v>6.972782422003589E-4</v>
      </c>
      <c r="AO1192">
        <f t="shared" si="322"/>
        <v>-1.7378750740966592E-2</v>
      </c>
      <c r="AP1192">
        <f t="shared" si="321"/>
        <v>-2.3590466841669044E-2</v>
      </c>
      <c r="AQ1192">
        <f t="shared" si="321"/>
        <v>-8.5148944741864685E-2</v>
      </c>
      <c r="AR1192">
        <f t="shared" si="321"/>
        <v>6.0481389269670803E-2</v>
      </c>
      <c r="AS1192">
        <f t="shared" si="321"/>
        <v>-0.31906242915100247</v>
      </c>
      <c r="AT1192">
        <f t="shared" si="321"/>
        <v>-0.10686167040000003</v>
      </c>
      <c r="AU1192">
        <f t="shared" si="321"/>
        <v>0.75205232000000011</v>
      </c>
      <c r="AV1192">
        <f t="shared" si="321"/>
        <v>0.3536470140666309</v>
      </c>
      <c r="AW1192">
        <f t="shared" si="321"/>
        <v>-4.3483969999999997E-2</v>
      </c>
    </row>
    <row r="1193" spans="1:49" x14ac:dyDescent="0.25">
      <c r="A1193">
        <v>0.8</v>
      </c>
      <c r="B1193">
        <v>7.5</v>
      </c>
      <c r="C1193">
        <v>24.5</v>
      </c>
      <c r="D1193">
        <v>1.2</v>
      </c>
      <c r="E1193">
        <f t="shared" si="315"/>
        <v>0.7414031470588236</v>
      </c>
      <c r="F1193" t="str">
        <f t="shared" si="316"/>
        <v/>
      </c>
      <c r="G1193">
        <f t="shared" si="313"/>
        <v>2719927.9898914318</v>
      </c>
      <c r="H1193">
        <f t="shared" si="314"/>
        <v>3965902.5314939162</v>
      </c>
      <c r="I1193">
        <f t="shared" si="317"/>
        <v>0.29019548054259164</v>
      </c>
      <c r="J1193">
        <f t="shared" si="318"/>
        <v>5.6417522580951188E-2</v>
      </c>
      <c r="K1193">
        <f t="shared" si="323"/>
        <v>5.3671799999999999E-2</v>
      </c>
      <c r="L1193">
        <f t="shared" si="323"/>
        <v>-0.22416813477400588</v>
      </c>
      <c r="M1193">
        <f t="shared" si="323"/>
        <v>0.52003499999999991</v>
      </c>
      <c r="N1193">
        <f t="shared" si="323"/>
        <v>-4.6853330865780939E-2</v>
      </c>
      <c r="O1193">
        <f t="shared" si="323"/>
        <v>-0.48534434611200011</v>
      </c>
      <c r="P1193">
        <f t="shared" si="323"/>
        <v>4.652145110618848E-2</v>
      </c>
      <c r="Q1193">
        <f t="shared" si="323"/>
        <v>-1.3163880665087999E-3</v>
      </c>
      <c r="R1193">
        <f t="shared" si="323"/>
        <v>-9.6238001914466867E-3</v>
      </c>
      <c r="S1193">
        <f t="shared" si="323"/>
        <v>1.0608758784000001</v>
      </c>
      <c r="T1193">
        <f t="shared" si="323"/>
        <v>0.10039157760000003</v>
      </c>
      <c r="U1193">
        <f t="shared" si="323"/>
        <v>-0.13474338508800002</v>
      </c>
      <c r="V1193">
        <f t="shared" si="323"/>
        <v>0.18117378074642823</v>
      </c>
      <c r="W1193">
        <f t="shared" si="323"/>
        <v>-0.18264517536330638</v>
      </c>
      <c r="X1193">
        <f t="shared" si="323"/>
        <v>-7.5319274048976231E-2</v>
      </c>
      <c r="Y1193">
        <f t="shared" si="323"/>
        <v>-0.18395481600000005</v>
      </c>
      <c r="Z1193">
        <f t="shared" ref="Z1193:AO1207" si="324">Z$4*$A1193^Z$1*$D1193^Z$2*$E1193^Z$3</f>
        <v>-0.32850535679999998</v>
      </c>
      <c r="AA1193">
        <f t="shared" si="324"/>
        <v>-9.2513899999999996E-2</v>
      </c>
      <c r="AB1193">
        <f t="shared" si="324"/>
        <v>-0.17697599999999999</v>
      </c>
      <c r="AC1193">
        <f t="shared" si="324"/>
        <v>0.27141556278274942</v>
      </c>
      <c r="AD1193">
        <f t="shared" si="324"/>
        <v>-0.16134733213095356</v>
      </c>
      <c r="AE1193">
        <f t="shared" si="324"/>
        <v>-0.45981780480000001</v>
      </c>
      <c r="AF1193">
        <f t="shared" si="324"/>
        <v>-0.72744104299341172</v>
      </c>
      <c r="AG1193">
        <f t="shared" si="324"/>
        <v>3.6649955672064E-2</v>
      </c>
      <c r="AH1193">
        <f t="shared" si="324"/>
        <v>2.1633638400000003E-3</v>
      </c>
      <c r="AI1193">
        <f t="shared" si="324"/>
        <v>3.4906458669698918E-3</v>
      </c>
      <c r="AJ1193">
        <f t="shared" si="324"/>
        <v>8.1368134175810278E-2</v>
      </c>
      <c r="AK1193">
        <f t="shared" si="324"/>
        <v>4.4678627201766421E-4</v>
      </c>
      <c r="AL1193">
        <f t="shared" si="324"/>
        <v>0.10968004118128634</v>
      </c>
      <c r="AM1193">
        <f t="shared" si="324"/>
        <v>0.76764695999999999</v>
      </c>
      <c r="AN1193">
        <f t="shared" si="324"/>
        <v>2.4984740097100753E-3</v>
      </c>
      <c r="AO1193">
        <f t="shared" si="324"/>
        <v>-1.7378750740966592E-2</v>
      </c>
      <c r="AP1193">
        <f t="shared" si="321"/>
        <v>-2.3590466841669044E-2</v>
      </c>
      <c r="AQ1193">
        <f t="shared" si="321"/>
        <v>-0.12261448042828513</v>
      </c>
      <c r="AR1193">
        <f t="shared" si="321"/>
        <v>7.2577667123604958E-2</v>
      </c>
      <c r="AS1193">
        <f t="shared" si="321"/>
        <v>-0.45944989797744351</v>
      </c>
      <c r="AT1193">
        <f t="shared" si="321"/>
        <v>-0.22158835974144003</v>
      </c>
      <c r="AU1193">
        <f t="shared" si="321"/>
        <v>1.2995464089600002</v>
      </c>
      <c r="AV1193">
        <f t="shared" si="321"/>
        <v>0.50925170025594846</v>
      </c>
      <c r="AW1193">
        <f t="shared" si="321"/>
        <v>-0.12984243867647999</v>
      </c>
    </row>
    <row r="1194" spans="1:49" x14ac:dyDescent="0.25">
      <c r="A1194">
        <v>0.8</v>
      </c>
      <c r="B1194">
        <v>7.5</v>
      </c>
      <c r="C1194">
        <v>24.5</v>
      </c>
      <c r="D1194">
        <v>1.4</v>
      </c>
      <c r="E1194">
        <f t="shared" si="315"/>
        <v>0.7414031470588236</v>
      </c>
      <c r="F1194" t="str">
        <f t="shared" si="316"/>
        <v/>
      </c>
      <c r="G1194">
        <f t="shared" si="313"/>
        <v>3662391.1740449737</v>
      </c>
      <c r="H1194">
        <f t="shared" si="314"/>
        <v>5965574.276747142</v>
      </c>
      <c r="I1194">
        <f t="shared" si="317"/>
        <v>0.39074908256278895</v>
      </c>
      <c r="J1194">
        <f t="shared" si="318"/>
        <v>8.4864143481595739E-2</v>
      </c>
      <c r="K1194">
        <f t="shared" ref="K1194:Z1216" si="325">K$4*$A1194^K$1*$D1194^K$2*$E1194^K$3</f>
        <v>5.3671799999999999E-2</v>
      </c>
      <c r="L1194">
        <f t="shared" si="325"/>
        <v>-0.22416813477400588</v>
      </c>
      <c r="M1194">
        <f t="shared" si="325"/>
        <v>0.60670749999999996</v>
      </c>
      <c r="N1194">
        <f t="shared" si="325"/>
        <v>-4.6853330865780939E-2</v>
      </c>
      <c r="O1194">
        <f t="shared" si="325"/>
        <v>-0.66060758220800009</v>
      </c>
      <c r="P1194">
        <f t="shared" si="325"/>
        <v>5.4275026290553224E-2</v>
      </c>
      <c r="Q1194">
        <f t="shared" si="325"/>
        <v>-3.3194388639551987E-3</v>
      </c>
      <c r="R1194">
        <f t="shared" si="325"/>
        <v>-1.1227766890021135E-2</v>
      </c>
      <c r="S1194">
        <f t="shared" si="325"/>
        <v>1.4439699456000001</v>
      </c>
      <c r="T1194">
        <f t="shared" si="325"/>
        <v>0.10039157760000003</v>
      </c>
      <c r="U1194">
        <f t="shared" si="325"/>
        <v>-0.21396750502399997</v>
      </c>
      <c r="V1194">
        <f t="shared" si="325"/>
        <v>0.21136941087083294</v>
      </c>
      <c r="W1194">
        <f t="shared" si="325"/>
        <v>-0.21308603792385744</v>
      </c>
      <c r="X1194">
        <f t="shared" si="325"/>
        <v>-7.5319274048976231E-2</v>
      </c>
      <c r="Y1194">
        <f t="shared" si="325"/>
        <v>-0.18395481600000005</v>
      </c>
      <c r="Z1194">
        <f t="shared" si="325"/>
        <v>-0.44713229119999998</v>
      </c>
      <c r="AA1194">
        <f t="shared" si="324"/>
        <v>-9.2513899999999996E-2</v>
      </c>
      <c r="AB1194">
        <f t="shared" si="324"/>
        <v>-0.24088399999999996</v>
      </c>
      <c r="AC1194">
        <f t="shared" si="324"/>
        <v>0.31665148991320768</v>
      </c>
      <c r="AD1194">
        <f t="shared" si="324"/>
        <v>-0.16134733213095356</v>
      </c>
      <c r="AE1194">
        <f t="shared" si="324"/>
        <v>-0.62586312319999993</v>
      </c>
      <c r="AF1194">
        <f t="shared" si="324"/>
        <v>-0.8486812168256469</v>
      </c>
      <c r="AG1194">
        <f t="shared" si="324"/>
        <v>0.10782041053683195</v>
      </c>
      <c r="AH1194">
        <f t="shared" si="324"/>
        <v>2.5239244800000006E-3</v>
      </c>
      <c r="AI1194">
        <f t="shared" si="324"/>
        <v>7.5446611479119026E-3</v>
      </c>
      <c r="AJ1194">
        <f t="shared" si="324"/>
        <v>8.1368134175810278E-2</v>
      </c>
      <c r="AK1194">
        <f t="shared" si="324"/>
        <v>8.2772672771173731E-4</v>
      </c>
      <c r="AL1194">
        <f t="shared" si="324"/>
        <v>0.12796004804483405</v>
      </c>
      <c r="AM1194">
        <f t="shared" si="324"/>
        <v>0.89558811999999988</v>
      </c>
      <c r="AN1194">
        <f t="shared" si="324"/>
        <v>7.3502542773300457E-3</v>
      </c>
      <c r="AO1194">
        <f t="shared" si="324"/>
        <v>-1.7378750740966592E-2</v>
      </c>
      <c r="AP1194">
        <f t="shared" si="321"/>
        <v>-2.3590466841669044E-2</v>
      </c>
      <c r="AQ1194">
        <f t="shared" si="321"/>
        <v>-0.16689193169405472</v>
      </c>
      <c r="AR1194">
        <f t="shared" si="321"/>
        <v>8.4673944977539106E-2</v>
      </c>
      <c r="AS1194">
        <f t="shared" si="321"/>
        <v>-0.62536236113596477</v>
      </c>
      <c r="AT1194">
        <f t="shared" si="321"/>
        <v>-0.41051979300863994</v>
      </c>
      <c r="AU1194">
        <f t="shared" si="321"/>
        <v>2.0636315660799998</v>
      </c>
      <c r="AV1194">
        <f t="shared" si="321"/>
        <v>0.6931481475705964</v>
      </c>
      <c r="AW1194">
        <f t="shared" si="321"/>
        <v>-0.32741411753791982</v>
      </c>
    </row>
    <row r="1195" spans="1:49" x14ac:dyDescent="0.25">
      <c r="A1195">
        <v>0.8</v>
      </c>
      <c r="B1195">
        <v>7.5</v>
      </c>
      <c r="C1195">
        <v>24.5</v>
      </c>
      <c r="D1195">
        <v>1.6</v>
      </c>
      <c r="E1195">
        <f t="shared" si="315"/>
        <v>0.7414031470588236</v>
      </c>
      <c r="F1195" t="str">
        <f t="shared" si="316"/>
        <v/>
      </c>
      <c r="G1195">
        <f t="shared" si="313"/>
        <v>4468478.4201598931</v>
      </c>
      <c r="H1195">
        <f t="shared" si="314"/>
        <v>8058309.3376225699</v>
      </c>
      <c r="I1195">
        <f t="shared" si="317"/>
        <v>0.47675241670065727</v>
      </c>
      <c r="J1195">
        <f t="shared" si="318"/>
        <v>0.11463465009775634</v>
      </c>
      <c r="K1195">
        <f t="shared" si="325"/>
        <v>5.3671799999999999E-2</v>
      </c>
      <c r="L1195">
        <f t="shared" si="325"/>
        <v>-0.22416813477400588</v>
      </c>
      <c r="M1195">
        <f t="shared" si="325"/>
        <v>0.69338</v>
      </c>
      <c r="N1195">
        <f t="shared" si="325"/>
        <v>-4.6853330865780939E-2</v>
      </c>
      <c r="O1195">
        <f t="shared" si="325"/>
        <v>-0.86283439308800047</v>
      </c>
      <c r="P1195">
        <f t="shared" si="325"/>
        <v>6.2028601474917983E-2</v>
      </c>
      <c r="Q1195">
        <f t="shared" si="325"/>
        <v>-7.3963313037312042E-3</v>
      </c>
      <c r="R1195">
        <f t="shared" si="325"/>
        <v>-1.2831733588595585E-2</v>
      </c>
      <c r="S1195">
        <f t="shared" si="325"/>
        <v>1.8860015616000008</v>
      </c>
      <c r="T1195">
        <f t="shared" si="325"/>
        <v>0.10039157760000003</v>
      </c>
      <c r="U1195">
        <f t="shared" si="325"/>
        <v>-0.3193917276160001</v>
      </c>
      <c r="V1195">
        <f t="shared" si="325"/>
        <v>0.24156504099523768</v>
      </c>
      <c r="W1195">
        <f t="shared" si="325"/>
        <v>-0.24352690048440853</v>
      </c>
      <c r="X1195">
        <f t="shared" si="325"/>
        <v>-7.5319274048976231E-2</v>
      </c>
      <c r="Y1195">
        <f t="shared" si="325"/>
        <v>-0.18395481600000005</v>
      </c>
      <c r="Z1195">
        <f t="shared" si="325"/>
        <v>-0.5840095232000001</v>
      </c>
      <c r="AA1195">
        <f t="shared" si="324"/>
        <v>-9.2513899999999996E-2</v>
      </c>
      <c r="AB1195">
        <f t="shared" si="324"/>
        <v>-0.31462400000000007</v>
      </c>
      <c r="AC1195">
        <f t="shared" si="324"/>
        <v>0.36188741704366595</v>
      </c>
      <c r="AD1195">
        <f t="shared" si="324"/>
        <v>-0.16134733213095356</v>
      </c>
      <c r="AE1195">
        <f t="shared" si="324"/>
        <v>-0.81745387520000024</v>
      </c>
      <c r="AF1195">
        <f t="shared" si="324"/>
        <v>-0.96992139065788252</v>
      </c>
      <c r="AG1195">
        <f t="shared" si="324"/>
        <v>0.27456464276684822</v>
      </c>
      <c r="AH1195">
        <f t="shared" si="324"/>
        <v>2.8844851200000008E-3</v>
      </c>
      <c r="AI1195">
        <f t="shared" si="324"/>
        <v>1.470955295381552E-2</v>
      </c>
      <c r="AJ1195">
        <f t="shared" si="324"/>
        <v>8.1368134175810278E-2</v>
      </c>
      <c r="AK1195">
        <f t="shared" si="324"/>
        <v>1.4120652547718777E-3</v>
      </c>
      <c r="AL1195">
        <f t="shared" si="324"/>
        <v>0.14624005490838179</v>
      </c>
      <c r="AM1195">
        <f t="shared" si="324"/>
        <v>1.02352928</v>
      </c>
      <c r="AN1195">
        <f t="shared" si="324"/>
        <v>1.8717420290393191E-2</v>
      </c>
      <c r="AO1195">
        <f t="shared" si="324"/>
        <v>-1.7378750740966592E-2</v>
      </c>
      <c r="AP1195">
        <f t="shared" si="321"/>
        <v>-2.3590466841669044E-2</v>
      </c>
      <c r="AQ1195">
        <f t="shared" si="321"/>
        <v>-0.21798129853917361</v>
      </c>
      <c r="AR1195">
        <f t="shared" si="321"/>
        <v>9.6770222831473282E-2</v>
      </c>
      <c r="AS1195">
        <f t="shared" si="321"/>
        <v>-0.81679981862656659</v>
      </c>
      <c r="AT1195">
        <f t="shared" si="321"/>
        <v>-0.70032864313344045</v>
      </c>
      <c r="AU1195">
        <f t="shared" si="321"/>
        <v>3.080406302720001</v>
      </c>
      <c r="AV1195">
        <f t="shared" si="321"/>
        <v>0.90533635601057516</v>
      </c>
      <c r="AW1195">
        <f t="shared" si="321"/>
        <v>-0.72953995722752041</v>
      </c>
    </row>
    <row r="1196" spans="1:49" x14ac:dyDescent="0.25">
      <c r="A1196">
        <v>0.8</v>
      </c>
      <c r="B1196">
        <v>7.5</v>
      </c>
      <c r="C1196">
        <v>25</v>
      </c>
      <c r="D1196">
        <v>0.4</v>
      </c>
      <c r="E1196">
        <f t="shared" si="315"/>
        <v>0.75653382352941168</v>
      </c>
      <c r="F1196" t="str">
        <f t="shared" si="316"/>
        <v/>
      </c>
      <c r="G1196">
        <f t="shared" si="313"/>
        <v>-1664101.0874401599</v>
      </c>
      <c r="H1196">
        <f t="shared" si="314"/>
        <v>-629622.63921829569</v>
      </c>
      <c r="I1196">
        <f t="shared" si="317"/>
        <v>-0.17754683820155934</v>
      </c>
      <c r="J1196">
        <f t="shared" si="318"/>
        <v>-8.9567883182937406E-3</v>
      </c>
      <c r="K1196">
        <f t="shared" si="325"/>
        <v>5.3671799999999999E-2</v>
      </c>
      <c r="L1196">
        <f t="shared" si="325"/>
        <v>-0.2287429946673529</v>
      </c>
      <c r="M1196">
        <f t="shared" si="325"/>
        <v>0.173345</v>
      </c>
      <c r="N1196">
        <f t="shared" si="325"/>
        <v>-4.8785225807768555E-2</v>
      </c>
      <c r="O1196">
        <f t="shared" si="325"/>
        <v>-5.392714956800003E-2</v>
      </c>
      <c r="P1196">
        <f t="shared" si="325"/>
        <v>1.6476075411530792E-2</v>
      </c>
      <c r="Q1196">
        <f t="shared" si="325"/>
        <v>-1.805744947200001E-6</v>
      </c>
      <c r="R1196">
        <f t="shared" si="325"/>
        <v>-3.4779316288941434E-3</v>
      </c>
      <c r="S1196">
        <f t="shared" si="325"/>
        <v>0.11787509760000005</v>
      </c>
      <c r="T1196">
        <f t="shared" si="325"/>
        <v>0.10039157760000003</v>
      </c>
      <c r="U1196">
        <f t="shared" si="325"/>
        <v>-4.9904957440000015E-3</v>
      </c>
      <c r="V1196">
        <f t="shared" si="325"/>
        <v>6.16237349477647E-2</v>
      </c>
      <c r="W1196">
        <f t="shared" si="325"/>
        <v>-6.2124209307247061E-2</v>
      </c>
      <c r="X1196">
        <f t="shared" si="325"/>
        <v>-7.8424900092644939E-2</v>
      </c>
      <c r="Y1196">
        <f t="shared" si="325"/>
        <v>-0.18395481600000005</v>
      </c>
      <c r="Z1196">
        <f t="shared" si="325"/>
        <v>-3.6500595200000006E-2</v>
      </c>
      <c r="AA1196">
        <f t="shared" si="324"/>
        <v>-9.2513899999999996E-2</v>
      </c>
      <c r="AB1196">
        <f t="shared" si="324"/>
        <v>-1.9664000000000004E-2</v>
      </c>
      <c r="AC1196">
        <f t="shared" si="324"/>
        <v>9.2318218633588231E-2</v>
      </c>
      <c r="AD1196">
        <f t="shared" si="324"/>
        <v>-0.16800013757908527</v>
      </c>
      <c r="AE1196">
        <f t="shared" si="324"/>
        <v>-5.1090867200000015E-2</v>
      </c>
      <c r="AF1196">
        <f t="shared" si="324"/>
        <v>-0.24742892618823528</v>
      </c>
      <c r="AG1196">
        <f t="shared" si="324"/>
        <v>1.6758095872000014E-5</v>
      </c>
      <c r="AH1196">
        <f t="shared" si="324"/>
        <v>7.2112128000000021E-4</v>
      </c>
      <c r="AI1196">
        <f t="shared" si="324"/>
        <v>1.4957098923844716E-5</v>
      </c>
      <c r="AJ1196">
        <f t="shared" si="324"/>
        <v>8.3028708342663529E-2</v>
      </c>
      <c r="AK1196">
        <f t="shared" si="324"/>
        <v>5.980128261856571E-6</v>
      </c>
      <c r="AL1196">
        <f t="shared" si="324"/>
        <v>3.8067486179816153E-2</v>
      </c>
      <c r="AM1196">
        <f t="shared" si="324"/>
        <v>0.25588232</v>
      </c>
      <c r="AN1196">
        <f t="shared" si="324"/>
        <v>1.1657353796133353E-6</v>
      </c>
      <c r="AO1196">
        <f t="shared" si="324"/>
        <v>-1.7733419123435294E-2</v>
      </c>
      <c r="AP1196">
        <f t="shared" si="321"/>
        <v>-2.5575976995638086E-2</v>
      </c>
      <c r="AQ1196">
        <f t="shared" si="321"/>
        <v>-1.4185580131922476E-2</v>
      </c>
      <c r="AR1196">
        <f t="shared" si="321"/>
        <v>2.5704166320865786E-2</v>
      </c>
      <c r="AS1196">
        <f t="shared" si="321"/>
        <v>-5.2091825167510611E-2</v>
      </c>
      <c r="AT1196">
        <f t="shared" si="321"/>
        <v>-2.7356587622400018E-3</v>
      </c>
      <c r="AU1196">
        <f t="shared" si="321"/>
        <v>4.8131348480000016E-2</v>
      </c>
      <c r="AV1196">
        <f t="shared" si="321"/>
        <v>5.7738288010878512E-2</v>
      </c>
      <c r="AW1196">
        <f t="shared" si="321"/>
        <v>-1.781103411200001E-4</v>
      </c>
    </row>
    <row r="1197" spans="1:49" x14ac:dyDescent="0.25">
      <c r="A1197">
        <v>0.8</v>
      </c>
      <c r="B1197">
        <v>7.5</v>
      </c>
      <c r="C1197">
        <v>25</v>
      </c>
      <c r="D1197">
        <v>0.6</v>
      </c>
      <c r="E1197">
        <f t="shared" si="315"/>
        <v>0.75653382352941168</v>
      </c>
      <c r="F1197" t="str">
        <f t="shared" si="316"/>
        <v/>
      </c>
      <c r="G1197">
        <f t="shared" si="313"/>
        <v>-582867.55118199834</v>
      </c>
      <c r="H1197">
        <f t="shared" si="314"/>
        <v>-30186.82227140334</v>
      </c>
      <c r="I1197">
        <f t="shared" si="317"/>
        <v>-6.2187502660574198E-2</v>
      </c>
      <c r="J1197">
        <f t="shared" si="318"/>
        <v>-4.2942702540461333E-4</v>
      </c>
      <c r="K1197">
        <f t="shared" si="325"/>
        <v>5.3671799999999999E-2</v>
      </c>
      <c r="L1197">
        <f t="shared" si="325"/>
        <v>-0.2287429946673529</v>
      </c>
      <c r="M1197">
        <f t="shared" si="325"/>
        <v>0.26001749999999996</v>
      </c>
      <c r="N1197">
        <f t="shared" si="325"/>
        <v>-4.8785225807768555E-2</v>
      </c>
      <c r="O1197">
        <f t="shared" si="325"/>
        <v>-0.12133608652800003</v>
      </c>
      <c r="P1197">
        <f t="shared" si="325"/>
        <v>2.4714113117296183E-2</v>
      </c>
      <c r="Q1197">
        <f t="shared" si="325"/>
        <v>-2.0568563539199999E-5</v>
      </c>
      <c r="R1197">
        <f t="shared" si="325"/>
        <v>-5.2168974433412143E-3</v>
      </c>
      <c r="S1197">
        <f t="shared" si="325"/>
        <v>0.26521896960000002</v>
      </c>
      <c r="T1197">
        <f t="shared" si="325"/>
        <v>0.10039157760000003</v>
      </c>
      <c r="U1197">
        <f t="shared" si="325"/>
        <v>-1.6842923136000002E-2</v>
      </c>
      <c r="V1197">
        <f t="shared" si="325"/>
        <v>9.2435602421647042E-2</v>
      </c>
      <c r="W1197">
        <f t="shared" si="325"/>
        <v>-9.3186313960870584E-2</v>
      </c>
      <c r="X1197">
        <f t="shared" si="325"/>
        <v>-7.8424900092644939E-2</v>
      </c>
      <c r="Y1197">
        <f t="shared" si="325"/>
        <v>-0.18395481600000005</v>
      </c>
      <c r="Z1197">
        <f t="shared" si="325"/>
        <v>-8.2126339199999995E-2</v>
      </c>
      <c r="AA1197">
        <f t="shared" si="324"/>
        <v>-9.2513899999999996E-2</v>
      </c>
      <c r="AB1197">
        <f t="shared" si="324"/>
        <v>-4.4243999999999999E-2</v>
      </c>
      <c r="AC1197">
        <f t="shared" si="324"/>
        <v>0.13847732795038234</v>
      </c>
      <c r="AD1197">
        <f t="shared" si="324"/>
        <v>-0.16800013757908527</v>
      </c>
      <c r="AE1197">
        <f t="shared" si="324"/>
        <v>-0.1149544512</v>
      </c>
      <c r="AF1197">
        <f t="shared" si="324"/>
        <v>-0.37114338928235285</v>
      </c>
      <c r="AG1197">
        <f t="shared" si="324"/>
        <v>2.86327778688E-4</v>
      </c>
      <c r="AH1197">
        <f t="shared" si="324"/>
        <v>1.0816819200000001E-3</v>
      </c>
      <c r="AI1197">
        <f t="shared" si="324"/>
        <v>1.1358046995294573E-4</v>
      </c>
      <c r="AJ1197">
        <f t="shared" si="324"/>
        <v>8.3028708342663529E-2</v>
      </c>
      <c r="AK1197">
        <f t="shared" si="324"/>
        <v>3.0274399325648877E-5</v>
      </c>
      <c r="AL1197">
        <f t="shared" si="324"/>
        <v>5.7101229269724232E-2</v>
      </c>
      <c r="AM1197">
        <f t="shared" si="324"/>
        <v>0.38382347999999999</v>
      </c>
      <c r="AN1197">
        <f t="shared" si="324"/>
        <v>1.9917681837612205E-5</v>
      </c>
      <c r="AO1197">
        <f t="shared" si="324"/>
        <v>-1.7733419123435294E-2</v>
      </c>
      <c r="AP1197">
        <f t="shared" si="321"/>
        <v>-2.5575976995638086E-2</v>
      </c>
      <c r="AQ1197">
        <f t="shared" si="321"/>
        <v>-3.1917555296825564E-2</v>
      </c>
      <c r="AR1197">
        <f t="shared" si="321"/>
        <v>3.8556249481298675E-2</v>
      </c>
      <c r="AS1197">
        <f t="shared" si="321"/>
        <v>-0.11720660662689884</v>
      </c>
      <c r="AT1197">
        <f t="shared" si="321"/>
        <v>-1.3849272483840002E-2</v>
      </c>
      <c r="AU1197">
        <f t="shared" si="321"/>
        <v>0.16244330112000002</v>
      </c>
      <c r="AV1197">
        <f t="shared" si="321"/>
        <v>0.12991114802447662</v>
      </c>
      <c r="AW1197">
        <f t="shared" si="321"/>
        <v>-2.0287881043199998E-3</v>
      </c>
    </row>
    <row r="1198" spans="1:49" x14ac:dyDescent="0.25">
      <c r="A1198">
        <v>0.8</v>
      </c>
      <c r="B1198">
        <v>7.5</v>
      </c>
      <c r="C1198">
        <v>25</v>
      </c>
      <c r="D1198">
        <v>0.8</v>
      </c>
      <c r="E1198">
        <f t="shared" si="315"/>
        <v>0.75653382352941168</v>
      </c>
      <c r="F1198" t="str">
        <f t="shared" si="316"/>
        <v/>
      </c>
      <c r="G1198">
        <f t="shared" si="313"/>
        <v>521037.01008695376</v>
      </c>
      <c r="H1198">
        <f t="shared" si="314"/>
        <v>880858.84479109384</v>
      </c>
      <c r="I1198">
        <f t="shared" si="317"/>
        <v>5.5590657577921421E-2</v>
      </c>
      <c r="J1198">
        <f t="shared" si="318"/>
        <v>1.2530785457279548E-2</v>
      </c>
      <c r="K1198">
        <f t="shared" si="325"/>
        <v>5.3671799999999999E-2</v>
      </c>
      <c r="L1198">
        <f t="shared" si="325"/>
        <v>-0.2287429946673529</v>
      </c>
      <c r="M1198">
        <f t="shared" si="325"/>
        <v>0.34669</v>
      </c>
      <c r="N1198">
        <f t="shared" si="325"/>
        <v>-4.8785225807768555E-2</v>
      </c>
      <c r="O1198">
        <f t="shared" si="325"/>
        <v>-0.21570859827200012</v>
      </c>
      <c r="P1198">
        <f t="shared" si="325"/>
        <v>3.2952150823061584E-2</v>
      </c>
      <c r="Q1198">
        <f t="shared" si="325"/>
        <v>-1.1556767662080007E-4</v>
      </c>
      <c r="R1198">
        <f t="shared" si="325"/>
        <v>-6.9558632577882869E-3</v>
      </c>
      <c r="S1198">
        <f t="shared" si="325"/>
        <v>0.47150039040000019</v>
      </c>
      <c r="T1198">
        <f t="shared" si="325"/>
        <v>0.10039157760000003</v>
      </c>
      <c r="U1198">
        <f t="shared" si="325"/>
        <v>-3.9923965952000012E-2</v>
      </c>
      <c r="V1198">
        <f t="shared" si="325"/>
        <v>0.1232474698955294</v>
      </c>
      <c r="W1198">
        <f t="shared" si="325"/>
        <v>-0.12424841861449412</v>
      </c>
      <c r="X1198">
        <f t="shared" si="325"/>
        <v>-7.8424900092644939E-2</v>
      </c>
      <c r="Y1198">
        <f t="shared" si="325"/>
        <v>-0.18395481600000005</v>
      </c>
      <c r="Z1198">
        <f t="shared" si="325"/>
        <v>-0.14600238080000003</v>
      </c>
      <c r="AA1198">
        <f t="shared" si="324"/>
        <v>-9.2513899999999996E-2</v>
      </c>
      <c r="AB1198">
        <f t="shared" si="324"/>
        <v>-7.8656000000000018E-2</v>
      </c>
      <c r="AC1198">
        <f t="shared" si="324"/>
        <v>0.18463643726717646</v>
      </c>
      <c r="AD1198">
        <f t="shared" si="324"/>
        <v>-0.16800013757908527</v>
      </c>
      <c r="AE1198">
        <f t="shared" si="324"/>
        <v>-0.20436346880000006</v>
      </c>
      <c r="AF1198">
        <f t="shared" si="324"/>
        <v>-0.49485785237647056</v>
      </c>
      <c r="AG1198">
        <f t="shared" si="324"/>
        <v>2.1450362716160017E-3</v>
      </c>
      <c r="AH1198">
        <f t="shared" si="324"/>
        <v>1.4422425600000004E-3</v>
      </c>
      <c r="AI1198">
        <f t="shared" si="324"/>
        <v>4.7862716556303092E-4</v>
      </c>
      <c r="AJ1198">
        <f t="shared" si="324"/>
        <v>8.3028708342663529E-2</v>
      </c>
      <c r="AK1198">
        <f t="shared" si="324"/>
        <v>9.5682052189705136E-5</v>
      </c>
      <c r="AL1198">
        <f t="shared" si="324"/>
        <v>7.6134972359632305E-2</v>
      </c>
      <c r="AM1198">
        <f t="shared" si="324"/>
        <v>0.51176463999999999</v>
      </c>
      <c r="AN1198">
        <f t="shared" si="324"/>
        <v>1.4921412859050692E-4</v>
      </c>
      <c r="AO1198">
        <f t="shared" si="324"/>
        <v>-1.7733419123435294E-2</v>
      </c>
      <c r="AP1198">
        <f t="shared" si="321"/>
        <v>-2.5575976995638086E-2</v>
      </c>
      <c r="AQ1198">
        <f t="shared" si="321"/>
        <v>-5.6742320527689905E-2</v>
      </c>
      <c r="AR1198">
        <f t="shared" si="321"/>
        <v>5.1408332641731572E-2</v>
      </c>
      <c r="AS1198">
        <f t="shared" si="321"/>
        <v>-0.20836730067004244</v>
      </c>
      <c r="AT1198">
        <f t="shared" si="321"/>
        <v>-4.3770540195840028E-2</v>
      </c>
      <c r="AU1198">
        <f t="shared" si="321"/>
        <v>0.38505078784000013</v>
      </c>
      <c r="AV1198">
        <f t="shared" si="321"/>
        <v>0.23095315204351405</v>
      </c>
      <c r="AW1198">
        <f t="shared" si="321"/>
        <v>-1.1399061831680006E-2</v>
      </c>
    </row>
    <row r="1199" spans="1:49" x14ac:dyDescent="0.25">
      <c r="A1199">
        <v>0.8</v>
      </c>
      <c r="B1199">
        <v>7.5</v>
      </c>
      <c r="C1199">
        <v>25</v>
      </c>
      <c r="D1199">
        <v>1</v>
      </c>
      <c r="E1199">
        <f t="shared" si="315"/>
        <v>0.75653382352941168</v>
      </c>
      <c r="F1199">
        <f t="shared" si="316"/>
        <v>1.0455026314199047</v>
      </c>
      <c r="G1199">
        <f t="shared" si="313"/>
        <v>1611087.7208069901</v>
      </c>
      <c r="H1199">
        <f t="shared" si="314"/>
        <v>2187033.3630199782</v>
      </c>
      <c r="I1199">
        <f t="shared" si="317"/>
        <v>0.17189071809011941</v>
      </c>
      <c r="J1199">
        <f t="shared" si="318"/>
        <v>3.1111960811854484E-2</v>
      </c>
      <c r="K1199">
        <f t="shared" si="325"/>
        <v>5.3671799999999999E-2</v>
      </c>
      <c r="L1199">
        <f t="shared" si="325"/>
        <v>-0.2287429946673529</v>
      </c>
      <c r="M1199">
        <f t="shared" si="325"/>
        <v>0.43336249999999998</v>
      </c>
      <c r="N1199">
        <f t="shared" si="325"/>
        <v>-4.8785225807768555E-2</v>
      </c>
      <c r="O1199">
        <f t="shared" si="325"/>
        <v>-0.3370446848000001</v>
      </c>
      <c r="P1199">
        <f t="shared" si="325"/>
        <v>4.1190188528826978E-2</v>
      </c>
      <c r="Q1199">
        <f t="shared" si="325"/>
        <v>-4.408557E-4</v>
      </c>
      <c r="R1199">
        <f t="shared" si="325"/>
        <v>-8.6948290722353577E-3</v>
      </c>
      <c r="S1199">
        <f t="shared" si="325"/>
        <v>0.73671936000000016</v>
      </c>
      <c r="T1199">
        <f t="shared" si="325"/>
        <v>0.10039157760000003</v>
      </c>
      <c r="U1199">
        <f t="shared" si="325"/>
        <v>-7.7976496000000006E-2</v>
      </c>
      <c r="V1199">
        <f t="shared" si="325"/>
        <v>0.15405933736941174</v>
      </c>
      <c r="W1199">
        <f t="shared" si="325"/>
        <v>-0.15531052326811765</v>
      </c>
      <c r="X1199">
        <f t="shared" si="325"/>
        <v>-7.8424900092644939E-2</v>
      </c>
      <c r="Y1199">
        <f t="shared" si="325"/>
        <v>-0.18395481600000005</v>
      </c>
      <c r="Z1199">
        <f t="shared" si="325"/>
        <v>-0.22812872000000001</v>
      </c>
      <c r="AA1199">
        <f t="shared" si="324"/>
        <v>-9.2513899999999996E-2</v>
      </c>
      <c r="AB1199">
        <f t="shared" si="324"/>
        <v>-0.1229</v>
      </c>
      <c r="AC1199">
        <f t="shared" si="324"/>
        <v>0.23079554658397056</v>
      </c>
      <c r="AD1199">
        <f t="shared" si="324"/>
        <v>-0.16800013757908527</v>
      </c>
      <c r="AE1199">
        <f t="shared" si="324"/>
        <v>-0.31931792000000003</v>
      </c>
      <c r="AF1199">
        <f t="shared" si="324"/>
        <v>-0.61857231547058811</v>
      </c>
      <c r="AG1199">
        <f t="shared" si="324"/>
        <v>1.0228330000000001E-2</v>
      </c>
      <c r="AH1199">
        <f t="shared" si="324"/>
        <v>1.8028032000000005E-3</v>
      </c>
      <c r="AI1199">
        <f t="shared" si="324"/>
        <v>1.4606541917817097E-3</v>
      </c>
      <c r="AJ1199">
        <f t="shared" si="324"/>
        <v>8.3028708342663529E-2</v>
      </c>
      <c r="AK1199">
        <f t="shared" si="324"/>
        <v>2.3359876022877222E-4</v>
      </c>
      <c r="AL1199">
        <f t="shared" si="324"/>
        <v>9.5168715449540392E-2</v>
      </c>
      <c r="AM1199">
        <f t="shared" si="324"/>
        <v>0.63970579999999999</v>
      </c>
      <c r="AN1199">
        <f t="shared" si="324"/>
        <v>7.1150841040852934E-4</v>
      </c>
      <c r="AO1199">
        <f t="shared" si="324"/>
        <v>-1.7733419123435294E-2</v>
      </c>
      <c r="AP1199">
        <f t="shared" si="321"/>
        <v>-2.5575976995638086E-2</v>
      </c>
      <c r="AQ1199">
        <f t="shared" si="321"/>
        <v>-8.8659875824515455E-2</v>
      </c>
      <c r="AR1199">
        <f t="shared" si="321"/>
        <v>6.4260415802164461E-2</v>
      </c>
      <c r="AS1199">
        <f t="shared" si="321"/>
        <v>-0.32557390729694125</v>
      </c>
      <c r="AT1199">
        <f t="shared" si="321"/>
        <v>-0.10686167040000003</v>
      </c>
      <c r="AU1199">
        <f t="shared" si="321"/>
        <v>0.75205232000000011</v>
      </c>
      <c r="AV1199">
        <f t="shared" si="321"/>
        <v>0.36086430006799064</v>
      </c>
      <c r="AW1199">
        <f t="shared" si="321"/>
        <v>-4.3483969999999997E-2</v>
      </c>
    </row>
    <row r="1200" spans="1:49" x14ac:dyDescent="0.25">
      <c r="A1200">
        <v>0.8</v>
      </c>
      <c r="B1200">
        <v>7.5</v>
      </c>
      <c r="C1200">
        <v>25</v>
      </c>
      <c r="D1200">
        <v>1.2</v>
      </c>
      <c r="E1200">
        <f t="shared" si="315"/>
        <v>0.75653382352941168</v>
      </c>
      <c r="F1200" t="str">
        <f t="shared" si="316"/>
        <v/>
      </c>
      <c r="G1200">
        <f t="shared" si="313"/>
        <v>2649204.7407622309</v>
      </c>
      <c r="H1200">
        <f t="shared" si="314"/>
        <v>3885845.2985727764</v>
      </c>
      <c r="I1200">
        <f t="shared" si="317"/>
        <v>0.28264985163518769</v>
      </c>
      <c r="J1200">
        <f t="shared" si="318"/>
        <v>5.5278656784268201E-2</v>
      </c>
      <c r="K1200">
        <f t="shared" si="325"/>
        <v>5.3671799999999999E-2</v>
      </c>
      <c r="L1200">
        <f t="shared" si="325"/>
        <v>-0.2287429946673529</v>
      </c>
      <c r="M1200">
        <f t="shared" si="325"/>
        <v>0.52003499999999991</v>
      </c>
      <c r="N1200">
        <f t="shared" si="325"/>
        <v>-4.8785225807768555E-2</v>
      </c>
      <c r="O1200">
        <f t="shared" si="325"/>
        <v>-0.48534434611200011</v>
      </c>
      <c r="P1200">
        <f t="shared" si="325"/>
        <v>4.9428226234592365E-2</v>
      </c>
      <c r="Q1200">
        <f t="shared" si="325"/>
        <v>-1.3163880665087999E-3</v>
      </c>
      <c r="R1200">
        <f t="shared" si="325"/>
        <v>-1.0433794886682429E-2</v>
      </c>
      <c r="S1200">
        <f t="shared" si="325"/>
        <v>1.0608758784000001</v>
      </c>
      <c r="T1200">
        <f t="shared" si="325"/>
        <v>0.10039157760000003</v>
      </c>
      <c r="U1200">
        <f t="shared" si="325"/>
        <v>-0.13474338508800002</v>
      </c>
      <c r="V1200">
        <f t="shared" si="325"/>
        <v>0.18487120484329408</v>
      </c>
      <c r="W1200">
        <f t="shared" si="325"/>
        <v>-0.18637262792174117</v>
      </c>
      <c r="X1200">
        <f t="shared" si="325"/>
        <v>-7.8424900092644939E-2</v>
      </c>
      <c r="Y1200">
        <f t="shared" si="325"/>
        <v>-0.18395481600000005</v>
      </c>
      <c r="Z1200">
        <f t="shared" si="325"/>
        <v>-0.32850535679999998</v>
      </c>
      <c r="AA1200">
        <f t="shared" si="324"/>
        <v>-9.2513899999999996E-2</v>
      </c>
      <c r="AB1200">
        <f t="shared" si="324"/>
        <v>-0.17697599999999999</v>
      </c>
      <c r="AC1200">
        <f t="shared" si="324"/>
        <v>0.27695465590076468</v>
      </c>
      <c r="AD1200">
        <f t="shared" si="324"/>
        <v>-0.16800013757908527</v>
      </c>
      <c r="AE1200">
        <f t="shared" si="324"/>
        <v>-0.45981780480000001</v>
      </c>
      <c r="AF1200">
        <f t="shared" si="324"/>
        <v>-0.74228677856470571</v>
      </c>
      <c r="AG1200">
        <f t="shared" si="324"/>
        <v>3.6649955672064E-2</v>
      </c>
      <c r="AH1200">
        <f t="shared" si="324"/>
        <v>2.1633638400000003E-3</v>
      </c>
      <c r="AI1200">
        <f t="shared" si="324"/>
        <v>3.6345750384942635E-3</v>
      </c>
      <c r="AJ1200">
        <f t="shared" si="324"/>
        <v>8.3028708342663529E-2</v>
      </c>
      <c r="AK1200">
        <f t="shared" si="324"/>
        <v>4.8439038921038204E-4</v>
      </c>
      <c r="AL1200">
        <f t="shared" si="324"/>
        <v>0.11420245853944846</v>
      </c>
      <c r="AM1200">
        <f t="shared" si="324"/>
        <v>0.76764695999999999</v>
      </c>
      <c r="AN1200">
        <f t="shared" si="324"/>
        <v>2.5494632752143622E-3</v>
      </c>
      <c r="AO1200">
        <f t="shared" si="324"/>
        <v>-1.7733419123435294E-2</v>
      </c>
      <c r="AP1200">
        <f t="shared" si="321"/>
        <v>-2.5575976995638086E-2</v>
      </c>
      <c r="AQ1200">
        <f t="shared" si="321"/>
        <v>-0.12767022118730226</v>
      </c>
      <c r="AR1200">
        <f t="shared" si="321"/>
        <v>7.7112498962597351E-2</v>
      </c>
      <c r="AS1200">
        <f t="shared" si="321"/>
        <v>-0.46882642650759537</v>
      </c>
      <c r="AT1200">
        <f t="shared" si="321"/>
        <v>-0.22158835974144003</v>
      </c>
      <c r="AU1200">
        <f t="shared" si="321"/>
        <v>1.2995464089600002</v>
      </c>
      <c r="AV1200">
        <f t="shared" si="321"/>
        <v>0.51964459209790648</v>
      </c>
      <c r="AW1200">
        <f t="shared" si="321"/>
        <v>-0.12984243867647999</v>
      </c>
    </row>
    <row r="1201" spans="1:49" x14ac:dyDescent="0.25">
      <c r="A1201">
        <v>0.8</v>
      </c>
      <c r="B1201">
        <v>7.5</v>
      </c>
      <c r="C1201">
        <v>25</v>
      </c>
      <c r="D1201">
        <v>1.4</v>
      </c>
      <c r="E1201">
        <f t="shared" si="315"/>
        <v>0.75653382352941168</v>
      </c>
      <c r="F1201" t="str">
        <f t="shared" si="316"/>
        <v/>
      </c>
      <c r="G1201">
        <f t="shared" si="313"/>
        <v>3594896.4478210988</v>
      </c>
      <c r="H1201">
        <f t="shared" si="314"/>
        <v>5877067.5637426656</v>
      </c>
      <c r="I1201">
        <f t="shared" si="317"/>
        <v>0.38354791231731855</v>
      </c>
      <c r="J1201">
        <f t="shared" si="318"/>
        <v>8.3605078378547193E-2</v>
      </c>
      <c r="K1201">
        <f t="shared" si="325"/>
        <v>5.3671799999999999E-2</v>
      </c>
      <c r="L1201">
        <f t="shared" si="325"/>
        <v>-0.2287429946673529</v>
      </c>
      <c r="M1201">
        <f t="shared" si="325"/>
        <v>0.60670749999999996</v>
      </c>
      <c r="N1201">
        <f t="shared" si="325"/>
        <v>-4.8785225807768555E-2</v>
      </c>
      <c r="O1201">
        <f t="shared" si="325"/>
        <v>-0.66060758220800009</v>
      </c>
      <c r="P1201">
        <f t="shared" si="325"/>
        <v>5.7666263940357759E-2</v>
      </c>
      <c r="Q1201">
        <f t="shared" si="325"/>
        <v>-3.3194388639551987E-3</v>
      </c>
      <c r="R1201">
        <f t="shared" si="325"/>
        <v>-1.2172760701129499E-2</v>
      </c>
      <c r="S1201">
        <f t="shared" si="325"/>
        <v>1.4439699456000001</v>
      </c>
      <c r="T1201">
        <f t="shared" si="325"/>
        <v>0.10039157760000003</v>
      </c>
      <c r="U1201">
        <f t="shared" si="325"/>
        <v>-0.21396750502399997</v>
      </c>
      <c r="V1201">
        <f t="shared" si="325"/>
        <v>0.21568307231717643</v>
      </c>
      <c r="W1201">
        <f t="shared" si="325"/>
        <v>-0.21743473257536469</v>
      </c>
      <c r="X1201">
        <f t="shared" si="325"/>
        <v>-7.8424900092644939E-2</v>
      </c>
      <c r="Y1201">
        <f t="shared" si="325"/>
        <v>-0.18395481600000005</v>
      </c>
      <c r="Z1201">
        <f t="shared" si="325"/>
        <v>-0.44713229119999998</v>
      </c>
      <c r="AA1201">
        <f t="shared" si="324"/>
        <v>-9.2513899999999996E-2</v>
      </c>
      <c r="AB1201">
        <f t="shared" si="324"/>
        <v>-0.24088399999999996</v>
      </c>
      <c r="AC1201">
        <f t="shared" si="324"/>
        <v>0.32311376521755875</v>
      </c>
      <c r="AD1201">
        <f t="shared" si="324"/>
        <v>-0.16800013757908527</v>
      </c>
      <c r="AE1201">
        <f t="shared" si="324"/>
        <v>-0.62586312319999993</v>
      </c>
      <c r="AF1201">
        <f t="shared" si="324"/>
        <v>-0.8660012416588232</v>
      </c>
      <c r="AG1201">
        <f t="shared" si="324"/>
        <v>0.10782041053683195</v>
      </c>
      <c r="AH1201">
        <f t="shared" si="324"/>
        <v>2.5239244800000006E-3</v>
      </c>
      <c r="AI1201">
        <f t="shared" si="324"/>
        <v>7.8557488004080602E-3</v>
      </c>
      <c r="AJ1201">
        <f t="shared" si="324"/>
        <v>8.3028708342663529E-2</v>
      </c>
      <c r="AK1201">
        <f t="shared" si="324"/>
        <v>8.9739299729485109E-4</v>
      </c>
      <c r="AL1201">
        <f t="shared" si="324"/>
        <v>0.13323620162935654</v>
      </c>
      <c r="AM1201">
        <f t="shared" si="324"/>
        <v>0.89558811999999988</v>
      </c>
      <c r="AN1201">
        <f t="shared" si="324"/>
        <v>7.50025946666331E-3</v>
      </c>
      <c r="AO1201">
        <f t="shared" si="324"/>
        <v>-1.7733419123435294E-2</v>
      </c>
      <c r="AP1201">
        <f t="shared" si="321"/>
        <v>-2.5575976995638086E-2</v>
      </c>
      <c r="AQ1201">
        <f t="shared" si="321"/>
        <v>-0.17377335661605026</v>
      </c>
      <c r="AR1201">
        <f t="shared" si="321"/>
        <v>8.9964582123030226E-2</v>
      </c>
      <c r="AS1201">
        <f t="shared" si="321"/>
        <v>-0.63812485830200472</v>
      </c>
      <c r="AT1201">
        <f t="shared" si="321"/>
        <v>-0.41051979300863994</v>
      </c>
      <c r="AU1201">
        <f t="shared" si="321"/>
        <v>2.0636315660799998</v>
      </c>
      <c r="AV1201">
        <f t="shared" si="321"/>
        <v>0.70729402813326148</v>
      </c>
      <c r="AW1201">
        <f t="shared" si="321"/>
        <v>-0.32741411753791982</v>
      </c>
    </row>
    <row r="1202" spans="1:49" x14ac:dyDescent="0.25">
      <c r="A1202">
        <v>0.8</v>
      </c>
      <c r="B1202">
        <v>7.5</v>
      </c>
      <c r="C1202">
        <v>25</v>
      </c>
      <c r="D1202">
        <v>1.6</v>
      </c>
      <c r="E1202">
        <f t="shared" si="315"/>
        <v>0.75653382352941168</v>
      </c>
      <c r="F1202" t="str">
        <f t="shared" si="316"/>
        <v/>
      </c>
      <c r="G1202">
        <f t="shared" si="313"/>
        <v>4404212.2168413354</v>
      </c>
      <c r="H1202">
        <f t="shared" si="314"/>
        <v>7961732.36506119</v>
      </c>
      <c r="I1202">
        <f t="shared" si="317"/>
        <v>0.46989570511711964</v>
      </c>
      <c r="J1202">
        <f t="shared" si="318"/>
        <v>0.11326078034502968</v>
      </c>
      <c r="K1202">
        <f t="shared" si="325"/>
        <v>5.3671799999999999E-2</v>
      </c>
      <c r="L1202">
        <f t="shared" si="325"/>
        <v>-0.2287429946673529</v>
      </c>
      <c r="M1202">
        <f t="shared" si="325"/>
        <v>0.69338</v>
      </c>
      <c r="N1202">
        <f t="shared" si="325"/>
        <v>-4.8785225807768555E-2</v>
      </c>
      <c r="O1202">
        <f t="shared" si="325"/>
        <v>-0.86283439308800047</v>
      </c>
      <c r="P1202">
        <f t="shared" si="325"/>
        <v>6.5904301646123167E-2</v>
      </c>
      <c r="Q1202">
        <f t="shared" si="325"/>
        <v>-7.3963313037312042E-3</v>
      </c>
      <c r="R1202">
        <f t="shared" si="325"/>
        <v>-1.3911726515576574E-2</v>
      </c>
      <c r="S1202">
        <f t="shared" si="325"/>
        <v>1.8860015616000008</v>
      </c>
      <c r="T1202">
        <f t="shared" si="325"/>
        <v>0.10039157760000003</v>
      </c>
      <c r="U1202">
        <f t="shared" si="325"/>
        <v>-0.3193917276160001</v>
      </c>
      <c r="V1202">
        <f t="shared" si="325"/>
        <v>0.2464949397910588</v>
      </c>
      <c r="W1202">
        <f t="shared" si="325"/>
        <v>-0.24849683722898824</v>
      </c>
      <c r="X1202">
        <f t="shared" si="325"/>
        <v>-7.8424900092644939E-2</v>
      </c>
      <c r="Y1202">
        <f t="shared" si="325"/>
        <v>-0.18395481600000005</v>
      </c>
      <c r="Z1202">
        <f t="shared" si="325"/>
        <v>-0.5840095232000001</v>
      </c>
      <c r="AA1202">
        <f t="shared" si="324"/>
        <v>-9.2513899999999996E-2</v>
      </c>
      <c r="AB1202">
        <f t="shared" si="324"/>
        <v>-0.31462400000000007</v>
      </c>
      <c r="AC1202">
        <f t="shared" si="324"/>
        <v>0.36927287453435292</v>
      </c>
      <c r="AD1202">
        <f t="shared" si="324"/>
        <v>-0.16800013757908527</v>
      </c>
      <c r="AE1202">
        <f t="shared" si="324"/>
        <v>-0.81745387520000024</v>
      </c>
      <c r="AF1202">
        <f t="shared" si="324"/>
        <v>-0.98971570475294113</v>
      </c>
      <c r="AG1202">
        <f t="shared" si="324"/>
        <v>0.27456464276684822</v>
      </c>
      <c r="AH1202">
        <f t="shared" si="324"/>
        <v>2.8844851200000008E-3</v>
      </c>
      <c r="AI1202">
        <f t="shared" si="324"/>
        <v>1.5316069298016989E-2</v>
      </c>
      <c r="AJ1202">
        <f t="shared" si="324"/>
        <v>8.3028708342663529E-2</v>
      </c>
      <c r="AK1202">
        <f t="shared" si="324"/>
        <v>1.5309128350352822E-3</v>
      </c>
      <c r="AL1202">
        <f t="shared" si="324"/>
        <v>0.15226994471926461</v>
      </c>
      <c r="AM1202">
        <f t="shared" si="324"/>
        <v>1.02352928</v>
      </c>
      <c r="AN1202">
        <f t="shared" si="324"/>
        <v>1.9099408459584886E-2</v>
      </c>
      <c r="AO1202">
        <f t="shared" si="324"/>
        <v>-1.7733419123435294E-2</v>
      </c>
      <c r="AP1202">
        <f t="shared" si="321"/>
        <v>-2.5575976995638086E-2</v>
      </c>
      <c r="AQ1202">
        <f t="shared" si="321"/>
        <v>-0.22696928211075962</v>
      </c>
      <c r="AR1202">
        <f t="shared" si="321"/>
        <v>0.10281666528346314</v>
      </c>
      <c r="AS1202">
        <f t="shared" si="321"/>
        <v>-0.83346920268016977</v>
      </c>
      <c r="AT1202">
        <f t="shared" si="321"/>
        <v>-0.70032864313344045</v>
      </c>
      <c r="AU1202">
        <f t="shared" si="321"/>
        <v>3.080406302720001</v>
      </c>
      <c r="AV1202">
        <f t="shared" si="321"/>
        <v>0.92381260817405619</v>
      </c>
      <c r="AW1202">
        <f t="shared" si="321"/>
        <v>-0.72953995722752041</v>
      </c>
    </row>
    <row r="1203" spans="1:49" x14ac:dyDescent="0.25">
      <c r="A1203">
        <v>0.8</v>
      </c>
      <c r="B1203">
        <v>7.7</v>
      </c>
      <c r="C1203">
        <v>21</v>
      </c>
      <c r="D1203">
        <v>0.4</v>
      </c>
      <c r="E1203">
        <f t="shared" si="315"/>
        <v>0.6189822192513369</v>
      </c>
      <c r="F1203" t="str">
        <f t="shared" si="316"/>
        <v/>
      </c>
      <c r="G1203">
        <f t="shared" si="313"/>
        <v>-1034509.4605087993</v>
      </c>
      <c r="H1203">
        <f t="shared" si="314"/>
        <v>-193571.00518675061</v>
      </c>
      <c r="I1203">
        <f t="shared" si="317"/>
        <v>-9.9345879244265162E-2</v>
      </c>
      <c r="J1203">
        <f t="shared" si="318"/>
        <v>-2.4141540044076626E-3</v>
      </c>
      <c r="K1203">
        <f t="shared" si="325"/>
        <v>5.3671799999999999E-2</v>
      </c>
      <c r="L1203">
        <f t="shared" si="325"/>
        <v>-0.18715335927328874</v>
      </c>
      <c r="M1203">
        <f t="shared" si="325"/>
        <v>0.173345</v>
      </c>
      <c r="N1203">
        <f t="shared" si="325"/>
        <v>-3.265787843329962E-2</v>
      </c>
      <c r="O1203">
        <f t="shared" si="325"/>
        <v>-5.392714956800003E-2</v>
      </c>
      <c r="P1203">
        <f t="shared" si="325"/>
        <v>9.0240863824237044E-3</v>
      </c>
      <c r="Q1203">
        <f t="shared" si="325"/>
        <v>-1.805744947200001E-6</v>
      </c>
      <c r="R1203">
        <f t="shared" si="325"/>
        <v>-1.5585485565995827E-3</v>
      </c>
      <c r="S1203">
        <f t="shared" si="325"/>
        <v>0.11787509760000005</v>
      </c>
      <c r="T1203">
        <f t="shared" si="325"/>
        <v>0.10039157760000003</v>
      </c>
      <c r="U1203">
        <f t="shared" si="325"/>
        <v>-4.9904957440000015E-3</v>
      </c>
      <c r="V1203">
        <f t="shared" si="325"/>
        <v>5.0419419502716577E-2</v>
      </c>
      <c r="W1203">
        <f t="shared" si="325"/>
        <v>-5.0828898524111238E-2</v>
      </c>
      <c r="X1203">
        <f t="shared" si="325"/>
        <v>-5.249931328515902E-2</v>
      </c>
      <c r="Y1203">
        <f t="shared" si="325"/>
        <v>-0.18395481600000005</v>
      </c>
      <c r="Z1203">
        <f t="shared" si="325"/>
        <v>-3.6500595200000006E-2</v>
      </c>
      <c r="AA1203">
        <f t="shared" si="324"/>
        <v>-9.2513899999999996E-2</v>
      </c>
      <c r="AB1203">
        <f t="shared" si="324"/>
        <v>-1.9664000000000004E-2</v>
      </c>
      <c r="AC1203">
        <f t="shared" si="324"/>
        <v>7.5533087972935828E-2</v>
      </c>
      <c r="AD1203">
        <f t="shared" si="324"/>
        <v>-0.11246290201575132</v>
      </c>
      <c r="AE1203">
        <f t="shared" si="324"/>
        <v>-5.1090867200000015E-2</v>
      </c>
      <c r="AF1203">
        <f t="shared" si="324"/>
        <v>-0.20244184869946524</v>
      </c>
      <c r="AG1203">
        <f t="shared" si="324"/>
        <v>1.6758095872000014E-5</v>
      </c>
      <c r="AH1203">
        <f t="shared" si="324"/>
        <v>7.2112128000000021E-4</v>
      </c>
      <c r="AI1203">
        <f t="shared" si="324"/>
        <v>1.0012603411829936E-5</v>
      </c>
      <c r="AJ1203">
        <f t="shared" si="324"/>
        <v>6.793257955308836E-2</v>
      </c>
      <c r="AK1203">
        <f t="shared" si="324"/>
        <v>2.6798457431897402E-6</v>
      </c>
      <c r="AL1203">
        <f t="shared" si="324"/>
        <v>2.548319322781082E-2</v>
      </c>
      <c r="AM1203">
        <f t="shared" si="324"/>
        <v>0.25588232</v>
      </c>
      <c r="AN1203">
        <f t="shared" si="324"/>
        <v>9.5378349241091085E-7</v>
      </c>
      <c r="AO1203">
        <f t="shared" si="324"/>
        <v>-1.4509161100992514E-2</v>
      </c>
      <c r="AP1203">
        <f t="shared" si="321"/>
        <v>-1.1461237966558404E-2</v>
      </c>
      <c r="AQ1203">
        <f t="shared" si="321"/>
        <v>-9.4961321544274457E-3</v>
      </c>
      <c r="AR1203">
        <f t="shared" si="321"/>
        <v>1.4078390118640994E-2</v>
      </c>
      <c r="AS1203">
        <f t="shared" si="321"/>
        <v>-4.2620584227963235E-2</v>
      </c>
      <c r="AT1203">
        <f t="shared" si="321"/>
        <v>-2.7356587622400018E-3</v>
      </c>
      <c r="AU1203">
        <f t="shared" si="321"/>
        <v>4.8131348480000016E-2</v>
      </c>
      <c r="AV1203">
        <f t="shared" si="321"/>
        <v>4.7240417463446059E-2</v>
      </c>
      <c r="AW1203">
        <f t="shared" si="321"/>
        <v>-1.781103411200001E-4</v>
      </c>
    </row>
    <row r="1204" spans="1:49" x14ac:dyDescent="0.25">
      <c r="A1204">
        <v>0.8</v>
      </c>
      <c r="B1204">
        <v>7.7</v>
      </c>
      <c r="C1204">
        <v>21</v>
      </c>
      <c r="D1204">
        <v>0.6</v>
      </c>
      <c r="E1204">
        <f t="shared" si="315"/>
        <v>0.6189822192513369</v>
      </c>
      <c r="F1204" t="str">
        <f t="shared" si="316"/>
        <v/>
      </c>
      <c r="G1204">
        <f t="shared" si="313"/>
        <v>138419.16047521285</v>
      </c>
      <c r="H1204">
        <f t="shared" si="314"/>
        <v>542486.34300000651</v>
      </c>
      <c r="I1204">
        <f t="shared" si="317"/>
        <v>1.3292650987357588E-2</v>
      </c>
      <c r="J1204">
        <f t="shared" si="318"/>
        <v>6.7657115073945801E-3</v>
      </c>
      <c r="K1204">
        <f t="shared" si="325"/>
        <v>5.3671799999999999E-2</v>
      </c>
      <c r="L1204">
        <f t="shared" si="325"/>
        <v>-0.18715335927328874</v>
      </c>
      <c r="M1204">
        <f t="shared" si="325"/>
        <v>0.26001749999999996</v>
      </c>
      <c r="N1204">
        <f t="shared" si="325"/>
        <v>-3.265787843329962E-2</v>
      </c>
      <c r="O1204">
        <f t="shared" si="325"/>
        <v>-0.12133608652800003</v>
      </c>
      <c r="P1204">
        <f t="shared" si="325"/>
        <v>1.3536129573635555E-2</v>
      </c>
      <c r="Q1204">
        <f t="shared" si="325"/>
        <v>-2.0568563539199999E-5</v>
      </c>
      <c r="R1204">
        <f t="shared" si="325"/>
        <v>-2.3378228348993734E-3</v>
      </c>
      <c r="S1204">
        <f t="shared" si="325"/>
        <v>0.26521896960000002</v>
      </c>
      <c r="T1204">
        <f t="shared" si="325"/>
        <v>0.10039157760000003</v>
      </c>
      <c r="U1204">
        <f t="shared" si="325"/>
        <v>-1.6842923136000002E-2</v>
      </c>
      <c r="V1204">
        <f t="shared" si="325"/>
        <v>7.5629129254074862E-2</v>
      </c>
      <c r="W1204">
        <f t="shared" si="325"/>
        <v>-7.6243347786166843E-2</v>
      </c>
      <c r="X1204">
        <f t="shared" si="325"/>
        <v>-5.249931328515902E-2</v>
      </c>
      <c r="Y1204">
        <f t="shared" si="325"/>
        <v>-0.18395481600000005</v>
      </c>
      <c r="Z1204">
        <f t="shared" si="325"/>
        <v>-8.2126339199999995E-2</v>
      </c>
      <c r="AA1204">
        <f t="shared" si="324"/>
        <v>-9.2513899999999996E-2</v>
      </c>
      <c r="AB1204">
        <f t="shared" si="324"/>
        <v>-4.4243999999999999E-2</v>
      </c>
      <c r="AC1204">
        <f t="shared" si="324"/>
        <v>0.11329963195940373</v>
      </c>
      <c r="AD1204">
        <f t="shared" si="324"/>
        <v>-0.11246290201575132</v>
      </c>
      <c r="AE1204">
        <f t="shared" si="324"/>
        <v>-0.1149544512</v>
      </c>
      <c r="AF1204">
        <f t="shared" si="324"/>
        <v>-0.30366277304919781</v>
      </c>
      <c r="AG1204">
        <f t="shared" si="324"/>
        <v>2.86327778688E-4</v>
      </c>
      <c r="AH1204">
        <f t="shared" si="324"/>
        <v>1.0816819200000001E-3</v>
      </c>
      <c r="AI1204">
        <f t="shared" si="324"/>
        <v>7.6033207158583536E-5</v>
      </c>
      <c r="AJ1204">
        <f t="shared" si="324"/>
        <v>6.793257955308836E-2</v>
      </c>
      <c r="AK1204">
        <f t="shared" si="324"/>
        <v>1.3566719074898054E-5</v>
      </c>
      <c r="AL1204">
        <f t="shared" si="324"/>
        <v>3.8224789841716227E-2</v>
      </c>
      <c r="AM1204">
        <f t="shared" si="324"/>
        <v>0.38382347999999999</v>
      </c>
      <c r="AN1204">
        <f t="shared" si="324"/>
        <v>1.6296285139864534E-5</v>
      </c>
      <c r="AO1204">
        <f t="shared" si="324"/>
        <v>-1.4509161100992514E-2</v>
      </c>
      <c r="AP1204">
        <f t="shared" si="321"/>
        <v>-1.1461237966558404E-2</v>
      </c>
      <c r="AQ1204">
        <f t="shared" si="321"/>
        <v>-2.1366297347461746E-2</v>
      </c>
      <c r="AR1204">
        <f t="shared" si="321"/>
        <v>2.1117585177961487E-2</v>
      </c>
      <c r="AS1204">
        <f t="shared" si="321"/>
        <v>-9.5896314512917247E-2</v>
      </c>
      <c r="AT1204">
        <f t="shared" si="321"/>
        <v>-1.3849272483840002E-2</v>
      </c>
      <c r="AU1204">
        <f t="shared" si="321"/>
        <v>0.16244330112000002</v>
      </c>
      <c r="AV1204">
        <f t="shared" si="321"/>
        <v>0.10629093929275361</v>
      </c>
      <c r="AW1204">
        <f t="shared" si="321"/>
        <v>-2.0287881043199998E-3</v>
      </c>
    </row>
    <row r="1205" spans="1:49" x14ac:dyDescent="0.25">
      <c r="A1205">
        <v>0.8</v>
      </c>
      <c r="B1205">
        <v>7.7</v>
      </c>
      <c r="C1205">
        <v>21</v>
      </c>
      <c r="D1205">
        <v>0.8</v>
      </c>
      <c r="E1205">
        <f t="shared" si="315"/>
        <v>0.6189822192513369</v>
      </c>
      <c r="F1205">
        <f t="shared" si="316"/>
        <v>0.9181083010021357</v>
      </c>
      <c r="G1205">
        <f t="shared" si="313"/>
        <v>1336535.5099480357</v>
      </c>
      <c r="H1205">
        <f t="shared" si="314"/>
        <v>1647612.5727151972</v>
      </c>
      <c r="I1205">
        <f t="shared" si="317"/>
        <v>0.12835000591649062</v>
      </c>
      <c r="J1205">
        <f t="shared" si="318"/>
        <v>2.0548482900604681E-2</v>
      </c>
      <c r="K1205">
        <f t="shared" si="325"/>
        <v>5.3671799999999999E-2</v>
      </c>
      <c r="L1205">
        <f t="shared" si="325"/>
        <v>-0.18715335927328874</v>
      </c>
      <c r="M1205">
        <f t="shared" si="325"/>
        <v>0.34669</v>
      </c>
      <c r="N1205">
        <f t="shared" si="325"/>
        <v>-3.265787843329962E-2</v>
      </c>
      <c r="O1205">
        <f t="shared" si="325"/>
        <v>-0.21570859827200012</v>
      </c>
      <c r="P1205">
        <f t="shared" si="325"/>
        <v>1.8048172764847409E-2</v>
      </c>
      <c r="Q1205">
        <f t="shared" si="325"/>
        <v>-1.1556767662080007E-4</v>
      </c>
      <c r="R1205">
        <f t="shared" si="325"/>
        <v>-3.1170971131991654E-3</v>
      </c>
      <c r="S1205">
        <f t="shared" si="325"/>
        <v>0.47150039040000019</v>
      </c>
      <c r="T1205">
        <f t="shared" si="325"/>
        <v>0.10039157760000003</v>
      </c>
      <c r="U1205">
        <f t="shared" si="325"/>
        <v>-3.9923965952000012E-2</v>
      </c>
      <c r="V1205">
        <f t="shared" si="325"/>
        <v>0.10083883900543315</v>
      </c>
      <c r="W1205">
        <f t="shared" si="325"/>
        <v>-0.10165779704822248</v>
      </c>
      <c r="X1205">
        <f t="shared" si="325"/>
        <v>-5.249931328515902E-2</v>
      </c>
      <c r="Y1205">
        <f t="shared" si="325"/>
        <v>-0.18395481600000005</v>
      </c>
      <c r="Z1205">
        <f t="shared" si="325"/>
        <v>-0.14600238080000003</v>
      </c>
      <c r="AA1205">
        <f t="shared" si="324"/>
        <v>-9.2513899999999996E-2</v>
      </c>
      <c r="AB1205">
        <f t="shared" si="324"/>
        <v>-7.8656000000000018E-2</v>
      </c>
      <c r="AC1205">
        <f t="shared" si="324"/>
        <v>0.15106617594587166</v>
      </c>
      <c r="AD1205">
        <f t="shared" si="324"/>
        <v>-0.11246290201575132</v>
      </c>
      <c r="AE1205">
        <f t="shared" si="324"/>
        <v>-0.20436346880000006</v>
      </c>
      <c r="AF1205">
        <f t="shared" si="324"/>
        <v>-0.40488369739893049</v>
      </c>
      <c r="AG1205">
        <f t="shared" si="324"/>
        <v>2.1450362716160017E-3</v>
      </c>
      <c r="AH1205">
        <f t="shared" si="324"/>
        <v>1.4422425600000004E-3</v>
      </c>
      <c r="AI1205">
        <f t="shared" si="324"/>
        <v>3.2040330917855795E-4</v>
      </c>
      <c r="AJ1205">
        <f t="shared" si="324"/>
        <v>6.793257955308836E-2</v>
      </c>
      <c r="AK1205">
        <f t="shared" si="324"/>
        <v>4.2877531891035844E-5</v>
      </c>
      <c r="AL1205">
        <f t="shared" si="324"/>
        <v>5.096638645562164E-2</v>
      </c>
      <c r="AM1205">
        <f t="shared" si="324"/>
        <v>0.51176463999999999</v>
      </c>
      <c r="AN1205">
        <f t="shared" si="324"/>
        <v>1.2208428702859659E-4</v>
      </c>
      <c r="AO1205">
        <f t="shared" si="324"/>
        <v>-1.4509161100992514E-2</v>
      </c>
      <c r="AP1205">
        <f t="shared" si="321"/>
        <v>-1.1461237966558404E-2</v>
      </c>
      <c r="AQ1205">
        <f t="shared" si="321"/>
        <v>-3.7984528617709783E-2</v>
      </c>
      <c r="AR1205">
        <f t="shared" si="321"/>
        <v>2.8156780237281989E-2</v>
      </c>
      <c r="AS1205">
        <f t="shared" si="321"/>
        <v>-0.17048233691185294</v>
      </c>
      <c r="AT1205">
        <f t="shared" si="321"/>
        <v>-4.3770540195840028E-2</v>
      </c>
      <c r="AU1205">
        <f t="shared" si="321"/>
        <v>0.38505078784000013</v>
      </c>
      <c r="AV1205">
        <f t="shared" si="321"/>
        <v>0.18896166985378424</v>
      </c>
      <c r="AW1205">
        <f t="shared" si="321"/>
        <v>-1.1399061831680006E-2</v>
      </c>
    </row>
    <row r="1206" spans="1:49" x14ac:dyDescent="0.25">
      <c r="A1206">
        <v>0.8</v>
      </c>
      <c r="B1206">
        <v>7.7</v>
      </c>
      <c r="C1206">
        <v>21</v>
      </c>
      <c r="D1206">
        <v>1</v>
      </c>
      <c r="E1206">
        <f t="shared" si="315"/>
        <v>0.6189822192513369</v>
      </c>
      <c r="F1206" t="str">
        <f t="shared" si="316"/>
        <v/>
      </c>
      <c r="G1206">
        <f t="shared" si="313"/>
        <v>2519260.0972052314</v>
      </c>
      <c r="H1206">
        <f t="shared" si="314"/>
        <v>3215534.3008653768</v>
      </c>
      <c r="I1206">
        <f t="shared" si="317"/>
        <v>0.24192926111932628</v>
      </c>
      <c r="J1206">
        <f t="shared" si="318"/>
        <v>4.0103087759734819E-2</v>
      </c>
      <c r="K1206">
        <f t="shared" si="325"/>
        <v>5.3671799999999999E-2</v>
      </c>
      <c r="L1206">
        <f t="shared" si="325"/>
        <v>-0.18715335927328874</v>
      </c>
      <c r="M1206">
        <f t="shared" si="325"/>
        <v>0.43336249999999998</v>
      </c>
      <c r="N1206">
        <f t="shared" si="325"/>
        <v>-3.265787843329962E-2</v>
      </c>
      <c r="O1206">
        <f t="shared" si="325"/>
        <v>-0.3370446848000001</v>
      </c>
      <c r="P1206">
        <f t="shared" si="325"/>
        <v>2.2560215956059258E-2</v>
      </c>
      <c r="Q1206">
        <f t="shared" si="325"/>
        <v>-4.408557E-4</v>
      </c>
      <c r="R1206">
        <f t="shared" si="325"/>
        <v>-3.8963713914989561E-3</v>
      </c>
      <c r="S1206">
        <f t="shared" si="325"/>
        <v>0.73671936000000016</v>
      </c>
      <c r="T1206">
        <f t="shared" si="325"/>
        <v>0.10039157760000003</v>
      </c>
      <c r="U1206">
        <f t="shared" si="325"/>
        <v>-7.7976496000000006E-2</v>
      </c>
      <c r="V1206">
        <f t="shared" si="325"/>
        <v>0.12604854875679145</v>
      </c>
      <c r="W1206">
        <f t="shared" si="325"/>
        <v>-0.12707224631027808</v>
      </c>
      <c r="X1206">
        <f t="shared" si="325"/>
        <v>-5.249931328515902E-2</v>
      </c>
      <c r="Y1206">
        <f t="shared" si="325"/>
        <v>-0.18395481600000005</v>
      </c>
      <c r="Z1206">
        <f t="shared" si="325"/>
        <v>-0.22812872000000001</v>
      </c>
      <c r="AA1206">
        <f t="shared" si="324"/>
        <v>-9.2513899999999996E-2</v>
      </c>
      <c r="AB1206">
        <f t="shared" si="324"/>
        <v>-0.1229</v>
      </c>
      <c r="AC1206">
        <f t="shared" si="324"/>
        <v>0.18883271993233958</v>
      </c>
      <c r="AD1206">
        <f t="shared" si="324"/>
        <v>-0.11246290201575132</v>
      </c>
      <c r="AE1206">
        <f t="shared" si="324"/>
        <v>-0.31931792000000003</v>
      </c>
      <c r="AF1206">
        <f t="shared" si="324"/>
        <v>-0.506104621748663</v>
      </c>
      <c r="AG1206">
        <f t="shared" si="324"/>
        <v>1.0228330000000001E-2</v>
      </c>
      <c r="AH1206">
        <f t="shared" si="324"/>
        <v>1.8028032000000005E-3</v>
      </c>
      <c r="AI1206">
        <f t="shared" si="324"/>
        <v>9.7779330193651661E-4</v>
      </c>
      <c r="AJ1206">
        <f t="shared" si="324"/>
        <v>6.793257955308836E-2</v>
      </c>
      <c r="AK1206">
        <f t="shared" si="324"/>
        <v>1.0468147434334918E-4</v>
      </c>
      <c r="AL1206">
        <f t="shared" si="324"/>
        <v>6.3707983069527047E-2</v>
      </c>
      <c r="AM1206">
        <f t="shared" si="324"/>
        <v>0.63970579999999999</v>
      </c>
      <c r="AN1206">
        <f t="shared" si="324"/>
        <v>5.8214324487970584E-4</v>
      </c>
      <c r="AO1206">
        <f t="shared" si="324"/>
        <v>-1.4509161100992514E-2</v>
      </c>
      <c r="AP1206">
        <f t="shared" si="321"/>
        <v>-1.1461237966558404E-2</v>
      </c>
      <c r="AQ1206">
        <f t="shared" si="321"/>
        <v>-5.9350825965171522E-2</v>
      </c>
      <c r="AR1206">
        <f t="shared" si="321"/>
        <v>3.5195975296602483E-2</v>
      </c>
      <c r="AS1206">
        <f t="shared" si="321"/>
        <v>-0.26637865142477013</v>
      </c>
      <c r="AT1206">
        <f t="shared" si="321"/>
        <v>-0.10686167040000003</v>
      </c>
      <c r="AU1206">
        <f t="shared" si="321"/>
        <v>0.75205232000000011</v>
      </c>
      <c r="AV1206">
        <f t="shared" si="321"/>
        <v>0.29525260914653784</v>
      </c>
      <c r="AW1206">
        <f t="shared" si="321"/>
        <v>-4.3483969999999997E-2</v>
      </c>
    </row>
    <row r="1207" spans="1:49" x14ac:dyDescent="0.25">
      <c r="A1207">
        <v>0.8</v>
      </c>
      <c r="B1207">
        <v>7.7</v>
      </c>
      <c r="C1207">
        <v>21</v>
      </c>
      <c r="D1207">
        <v>1.2</v>
      </c>
      <c r="E1207">
        <f t="shared" si="315"/>
        <v>0.6189822192513369</v>
      </c>
      <c r="F1207" t="str">
        <f t="shared" si="316"/>
        <v/>
      </c>
      <c r="G1207">
        <f t="shared" si="313"/>
        <v>3644285.8507403946</v>
      </c>
      <c r="H1207">
        <f t="shared" si="314"/>
        <v>5240478.7254827572</v>
      </c>
      <c r="I1207">
        <f t="shared" si="317"/>
        <v>0.34996758935503219</v>
      </c>
      <c r="J1207">
        <f t="shared" si="318"/>
        <v>6.5357529594537181E-2</v>
      </c>
      <c r="K1207">
        <f t="shared" si="325"/>
        <v>5.3671799999999999E-2</v>
      </c>
      <c r="L1207">
        <f t="shared" si="325"/>
        <v>-0.18715335927328874</v>
      </c>
      <c r="M1207">
        <f t="shared" si="325"/>
        <v>0.52003499999999991</v>
      </c>
      <c r="N1207">
        <f t="shared" si="325"/>
        <v>-3.265787843329962E-2</v>
      </c>
      <c r="O1207">
        <f t="shared" si="325"/>
        <v>-0.48534434611200011</v>
      </c>
      <c r="P1207">
        <f t="shared" si="325"/>
        <v>2.707225914727111E-2</v>
      </c>
      <c r="Q1207">
        <f t="shared" si="325"/>
        <v>-1.3163880665087999E-3</v>
      </c>
      <c r="R1207">
        <f t="shared" si="325"/>
        <v>-4.6756456697987468E-3</v>
      </c>
      <c r="S1207">
        <f t="shared" si="325"/>
        <v>1.0608758784000001</v>
      </c>
      <c r="T1207">
        <f t="shared" si="325"/>
        <v>0.10039157760000003</v>
      </c>
      <c r="U1207">
        <f t="shared" si="325"/>
        <v>-0.13474338508800002</v>
      </c>
      <c r="V1207">
        <f t="shared" si="325"/>
        <v>0.15125825850814972</v>
      </c>
      <c r="W1207">
        <f t="shared" si="325"/>
        <v>-0.15248669557233369</v>
      </c>
      <c r="X1207">
        <f t="shared" si="325"/>
        <v>-5.249931328515902E-2</v>
      </c>
      <c r="Y1207">
        <f t="shared" si="325"/>
        <v>-0.18395481600000005</v>
      </c>
      <c r="Z1207">
        <f t="shared" si="325"/>
        <v>-0.32850535679999998</v>
      </c>
      <c r="AA1207">
        <f t="shared" si="324"/>
        <v>-9.2513899999999996E-2</v>
      </c>
      <c r="AB1207">
        <f t="shared" si="324"/>
        <v>-0.17697599999999999</v>
      </c>
      <c r="AC1207">
        <f t="shared" si="324"/>
        <v>0.22659926391880747</v>
      </c>
      <c r="AD1207">
        <f t="shared" si="324"/>
        <v>-0.11246290201575132</v>
      </c>
      <c r="AE1207">
        <f t="shared" si="324"/>
        <v>-0.45981780480000001</v>
      </c>
      <c r="AF1207">
        <f t="shared" si="324"/>
        <v>-0.60732554609839562</v>
      </c>
      <c r="AG1207">
        <f t="shared" si="324"/>
        <v>3.6649955672064E-2</v>
      </c>
      <c r="AH1207">
        <f t="shared" si="324"/>
        <v>2.1633638400000003E-3</v>
      </c>
      <c r="AI1207">
        <f t="shared" si="324"/>
        <v>2.4330626290746732E-3</v>
      </c>
      <c r="AJ1207">
        <f t="shared" si="324"/>
        <v>6.793257955308836E-2</v>
      </c>
      <c r="AK1207">
        <f t="shared" si="324"/>
        <v>2.1706750519836886E-4</v>
      </c>
      <c r="AL1207">
        <f t="shared" si="324"/>
        <v>7.6449579683432453E-2</v>
      </c>
      <c r="AM1207">
        <f t="shared" si="324"/>
        <v>0.76764695999999999</v>
      </c>
      <c r="AN1207">
        <f t="shared" si="324"/>
        <v>2.0859244979026604E-3</v>
      </c>
      <c r="AO1207">
        <f t="shared" si="324"/>
        <v>-1.4509161100992514E-2</v>
      </c>
      <c r="AP1207">
        <f t="shared" si="321"/>
        <v>-1.1461237966558404E-2</v>
      </c>
      <c r="AQ1207">
        <f t="shared" si="321"/>
        <v>-8.5465189389846985E-2</v>
      </c>
      <c r="AR1207">
        <f t="shared" si="321"/>
        <v>4.2235170355922974E-2</v>
      </c>
      <c r="AS1207">
        <f t="shared" si="321"/>
        <v>-0.38358525805166899</v>
      </c>
      <c r="AT1207">
        <f t="shared" si="321"/>
        <v>-0.22158835974144003</v>
      </c>
      <c r="AU1207">
        <f t="shared" si="321"/>
        <v>1.2995464089600002</v>
      </c>
      <c r="AV1207">
        <f t="shared" si="321"/>
        <v>0.42516375717101446</v>
      </c>
      <c r="AW1207">
        <f t="shared" ref="L1207:AW1214" si="326">AW$4*$A1207^AW$1*$D1207^AW$2*$E1207^AW$3</f>
        <v>-0.12984243867647999</v>
      </c>
    </row>
    <row r="1208" spans="1:49" x14ac:dyDescent="0.25">
      <c r="A1208">
        <v>0.8</v>
      </c>
      <c r="B1208">
        <v>7.7</v>
      </c>
      <c r="C1208">
        <v>21</v>
      </c>
      <c r="D1208">
        <v>1.4</v>
      </c>
      <c r="E1208">
        <f t="shared" si="315"/>
        <v>0.6189822192513369</v>
      </c>
      <c r="F1208" t="str">
        <f t="shared" si="316"/>
        <v/>
      </c>
      <c r="G1208">
        <f t="shared" si="313"/>
        <v>4666626.1859665299</v>
      </c>
      <c r="H1208">
        <f t="shared" si="314"/>
        <v>7602959.2693864247</v>
      </c>
      <c r="I1208">
        <f t="shared" si="317"/>
        <v>0.44814484472780058</v>
      </c>
      <c r="J1208">
        <f t="shared" si="318"/>
        <v>9.4821611056002952E-2</v>
      </c>
      <c r="K1208">
        <f t="shared" si="325"/>
        <v>5.3671799999999999E-2</v>
      </c>
      <c r="L1208">
        <f t="shared" si="326"/>
        <v>-0.18715335927328874</v>
      </c>
      <c r="M1208">
        <f t="shared" si="326"/>
        <v>0.60670749999999996</v>
      </c>
      <c r="N1208">
        <f t="shared" si="326"/>
        <v>-3.265787843329962E-2</v>
      </c>
      <c r="O1208">
        <f t="shared" si="326"/>
        <v>-0.66060758220800009</v>
      </c>
      <c r="P1208">
        <f t="shared" si="326"/>
        <v>3.1584302338482959E-2</v>
      </c>
      <c r="Q1208">
        <f t="shared" si="326"/>
        <v>-3.3194388639551987E-3</v>
      </c>
      <c r="R1208">
        <f t="shared" si="326"/>
        <v>-5.454919948098538E-3</v>
      </c>
      <c r="S1208">
        <f t="shared" si="326"/>
        <v>1.4439699456000001</v>
      </c>
      <c r="T1208">
        <f t="shared" si="326"/>
        <v>0.10039157760000003</v>
      </c>
      <c r="U1208">
        <f t="shared" si="326"/>
        <v>-0.21396750502399997</v>
      </c>
      <c r="V1208">
        <f t="shared" si="326"/>
        <v>0.176467968259508</v>
      </c>
      <c r="W1208">
        <f t="shared" si="326"/>
        <v>-0.17790114483438932</v>
      </c>
      <c r="X1208">
        <f t="shared" si="326"/>
        <v>-5.249931328515902E-2</v>
      </c>
      <c r="Y1208">
        <f t="shared" si="326"/>
        <v>-0.18395481600000005</v>
      </c>
      <c r="Z1208">
        <f t="shared" si="326"/>
        <v>-0.44713229119999998</v>
      </c>
      <c r="AA1208">
        <f t="shared" si="326"/>
        <v>-9.2513899999999996E-2</v>
      </c>
      <c r="AB1208">
        <f t="shared" si="326"/>
        <v>-0.24088399999999996</v>
      </c>
      <c r="AC1208">
        <f t="shared" si="326"/>
        <v>0.26436580790527536</v>
      </c>
      <c r="AD1208">
        <f t="shared" si="326"/>
        <v>-0.11246290201575132</v>
      </c>
      <c r="AE1208">
        <f t="shared" si="326"/>
        <v>-0.62586312319999993</v>
      </c>
      <c r="AF1208">
        <f t="shared" si="326"/>
        <v>-0.70854647044812813</v>
      </c>
      <c r="AG1208">
        <f t="shared" si="326"/>
        <v>0.10782041053683195</v>
      </c>
      <c r="AH1208">
        <f t="shared" si="326"/>
        <v>2.5239244800000006E-3</v>
      </c>
      <c r="AI1208">
        <f t="shared" si="326"/>
        <v>5.2588070482070494E-3</v>
      </c>
      <c r="AJ1208">
        <f t="shared" si="326"/>
        <v>6.793257955308836E-2</v>
      </c>
      <c r="AK1208">
        <f t="shared" si="326"/>
        <v>4.0214435183741012E-4</v>
      </c>
      <c r="AL1208">
        <f t="shared" si="326"/>
        <v>8.919117629733786E-2</v>
      </c>
      <c r="AM1208">
        <f t="shared" si="326"/>
        <v>0.89558811999999988</v>
      </c>
      <c r="AN1208">
        <f t="shared" si="326"/>
        <v>6.1365759272699813E-3</v>
      </c>
      <c r="AO1208">
        <f t="shared" si="326"/>
        <v>-1.4509161100992514E-2</v>
      </c>
      <c r="AP1208">
        <f t="shared" si="326"/>
        <v>-1.1461237966558404E-2</v>
      </c>
      <c r="AQ1208">
        <f t="shared" si="326"/>
        <v>-0.11632761889173616</v>
      </c>
      <c r="AR1208">
        <f t="shared" si="326"/>
        <v>4.9274365415243472E-2</v>
      </c>
      <c r="AS1208">
        <f t="shared" si="326"/>
        <v>-0.52210215679254945</v>
      </c>
      <c r="AT1208">
        <f t="shared" si="326"/>
        <v>-0.41051979300863994</v>
      </c>
      <c r="AU1208">
        <f t="shared" si="326"/>
        <v>2.0636315660799998</v>
      </c>
      <c r="AV1208">
        <f t="shared" si="326"/>
        <v>0.57869511392721407</v>
      </c>
      <c r="AW1208">
        <f t="shared" si="326"/>
        <v>-0.32741411753791982</v>
      </c>
    </row>
    <row r="1209" spans="1:49" x14ac:dyDescent="0.25">
      <c r="A1209">
        <v>0.8</v>
      </c>
      <c r="B1209">
        <v>7.7</v>
      </c>
      <c r="C1209">
        <v>21</v>
      </c>
      <c r="D1209">
        <v>1.6</v>
      </c>
      <c r="E1209">
        <f t="shared" si="315"/>
        <v>0.6189822192513369</v>
      </c>
      <c r="F1209" t="str">
        <f t="shared" si="316"/>
        <v/>
      </c>
      <c r="G1209">
        <f t="shared" si="313"/>
        <v>5537451.5324310511</v>
      </c>
      <c r="H1209">
        <f t="shared" si="314"/>
        <v>10067454.456459282</v>
      </c>
      <c r="I1209">
        <f t="shared" si="317"/>
        <v>0.53177183221823909</v>
      </c>
      <c r="J1209">
        <f t="shared" si="318"/>
        <v>0.12555798564358808</v>
      </c>
      <c r="K1209">
        <f t="shared" si="325"/>
        <v>5.3671799999999999E-2</v>
      </c>
      <c r="L1209">
        <f t="shared" si="326"/>
        <v>-0.18715335927328874</v>
      </c>
      <c r="M1209">
        <f t="shared" si="326"/>
        <v>0.69338</v>
      </c>
      <c r="N1209">
        <f t="shared" si="326"/>
        <v>-3.265787843329962E-2</v>
      </c>
      <c r="O1209">
        <f t="shared" si="326"/>
        <v>-0.86283439308800047</v>
      </c>
      <c r="P1209">
        <f t="shared" si="326"/>
        <v>3.6096345529694818E-2</v>
      </c>
      <c r="Q1209">
        <f t="shared" si="326"/>
        <v>-7.3963313037312042E-3</v>
      </c>
      <c r="R1209">
        <f t="shared" si="326"/>
        <v>-6.2341942263983308E-3</v>
      </c>
      <c r="S1209">
        <f t="shared" si="326"/>
        <v>1.8860015616000008</v>
      </c>
      <c r="T1209">
        <f t="shared" si="326"/>
        <v>0.10039157760000003</v>
      </c>
      <c r="U1209">
        <f t="shared" si="326"/>
        <v>-0.3193917276160001</v>
      </c>
      <c r="V1209">
        <f t="shared" si="326"/>
        <v>0.20167767801086631</v>
      </c>
      <c r="W1209">
        <f t="shared" si="326"/>
        <v>-0.20331559409644495</v>
      </c>
      <c r="X1209">
        <f t="shared" si="326"/>
        <v>-5.249931328515902E-2</v>
      </c>
      <c r="Y1209">
        <f t="shared" si="326"/>
        <v>-0.18395481600000005</v>
      </c>
      <c r="Z1209">
        <f t="shared" si="326"/>
        <v>-0.5840095232000001</v>
      </c>
      <c r="AA1209">
        <f t="shared" si="326"/>
        <v>-9.2513899999999996E-2</v>
      </c>
      <c r="AB1209">
        <f t="shared" si="326"/>
        <v>-0.31462400000000007</v>
      </c>
      <c r="AC1209">
        <f t="shared" si="326"/>
        <v>0.30213235189174331</v>
      </c>
      <c r="AD1209">
        <f t="shared" si="326"/>
        <v>-0.11246290201575132</v>
      </c>
      <c r="AE1209">
        <f t="shared" si="326"/>
        <v>-0.81745387520000024</v>
      </c>
      <c r="AF1209">
        <f t="shared" si="326"/>
        <v>-0.80976739479786097</v>
      </c>
      <c r="AG1209">
        <f t="shared" si="326"/>
        <v>0.27456464276684822</v>
      </c>
      <c r="AH1209">
        <f t="shared" si="326"/>
        <v>2.8844851200000008E-3</v>
      </c>
      <c r="AI1209">
        <f t="shared" si="326"/>
        <v>1.0252905893713854E-2</v>
      </c>
      <c r="AJ1209">
        <f t="shared" si="326"/>
        <v>6.793257955308836E-2</v>
      </c>
      <c r="AK1209">
        <f t="shared" si="326"/>
        <v>6.860405102565735E-4</v>
      </c>
      <c r="AL1209">
        <f t="shared" si="326"/>
        <v>0.10193277291124328</v>
      </c>
      <c r="AM1209">
        <f t="shared" si="326"/>
        <v>1.02352928</v>
      </c>
      <c r="AN1209">
        <f t="shared" si="326"/>
        <v>1.5626788739660363E-2</v>
      </c>
      <c r="AO1209">
        <f t="shared" si="326"/>
        <v>-1.4509161100992514E-2</v>
      </c>
      <c r="AP1209">
        <f t="shared" si="326"/>
        <v>-1.1461237966558404E-2</v>
      </c>
      <c r="AQ1209">
        <f t="shared" si="326"/>
        <v>-0.15193811447083913</v>
      </c>
      <c r="AR1209">
        <f t="shared" si="326"/>
        <v>5.6313560474563977E-2</v>
      </c>
      <c r="AS1209">
        <f t="shared" si="326"/>
        <v>-0.68192934764741175</v>
      </c>
      <c r="AT1209">
        <f t="shared" si="326"/>
        <v>-0.70032864313344045</v>
      </c>
      <c r="AU1209">
        <f t="shared" si="326"/>
        <v>3.080406302720001</v>
      </c>
      <c r="AV1209">
        <f t="shared" si="326"/>
        <v>0.75584667941513695</v>
      </c>
      <c r="AW1209">
        <f t="shared" si="326"/>
        <v>-0.72953995722752041</v>
      </c>
    </row>
    <row r="1210" spans="1:49" x14ac:dyDescent="0.25">
      <c r="A1210">
        <v>0.8</v>
      </c>
      <c r="B1210">
        <v>7.7</v>
      </c>
      <c r="C1210">
        <v>21.5</v>
      </c>
      <c r="D1210">
        <v>0.4</v>
      </c>
      <c r="E1210">
        <f t="shared" si="315"/>
        <v>0.63371989113827354</v>
      </c>
      <c r="F1210" t="str">
        <f t="shared" si="316"/>
        <v/>
      </c>
      <c r="G1210">
        <f t="shared" si="313"/>
        <v>-1118470.4801804936</v>
      </c>
      <c r="H1210">
        <f t="shared" si="314"/>
        <v>-244799.78435616152</v>
      </c>
      <c r="I1210">
        <f t="shared" si="317"/>
        <v>-0.10740881306937208</v>
      </c>
      <c r="J1210">
        <f t="shared" si="318"/>
        <v>-3.0530625137344218E-3</v>
      </c>
      <c r="K1210">
        <f t="shared" si="325"/>
        <v>5.3671799999999999E-2</v>
      </c>
      <c r="L1210">
        <f t="shared" si="326"/>
        <v>-0.19160939163693849</v>
      </c>
      <c r="M1210">
        <f t="shared" si="326"/>
        <v>0.173345</v>
      </c>
      <c r="N1210">
        <f t="shared" si="326"/>
        <v>-3.4231529038078801E-2</v>
      </c>
      <c r="O1210">
        <f t="shared" si="326"/>
        <v>-5.392714956800003E-2</v>
      </c>
      <c r="P1210">
        <f t="shared" si="326"/>
        <v>9.6841328691199859E-3</v>
      </c>
      <c r="Q1210">
        <f t="shared" si="326"/>
        <v>-1.805744947200001E-6</v>
      </c>
      <c r="R1210">
        <f t="shared" si="326"/>
        <v>-1.7123675847033934E-3</v>
      </c>
      <c r="S1210">
        <f t="shared" si="326"/>
        <v>0.11787509760000005</v>
      </c>
      <c r="T1210">
        <f t="shared" si="326"/>
        <v>0.10039157760000003</v>
      </c>
      <c r="U1210">
        <f t="shared" si="326"/>
        <v>-4.9904957440000015E-3</v>
      </c>
      <c r="V1210">
        <f t="shared" si="326"/>
        <v>5.1619881871828886E-2</v>
      </c>
      <c r="W1210">
        <f t="shared" si="326"/>
        <v>-5.2039110393732935E-2</v>
      </c>
      <c r="X1210">
        <f t="shared" si="326"/>
        <v>-5.5029042099920093E-2</v>
      </c>
      <c r="Y1210">
        <f t="shared" si="326"/>
        <v>-0.18395481600000005</v>
      </c>
      <c r="Z1210">
        <f t="shared" si="326"/>
        <v>-3.6500595200000006E-2</v>
      </c>
      <c r="AA1210">
        <f t="shared" si="326"/>
        <v>-9.2513899999999996E-2</v>
      </c>
      <c r="AB1210">
        <f t="shared" si="326"/>
        <v>-1.9664000000000004E-2</v>
      </c>
      <c r="AC1210">
        <f t="shared" si="326"/>
        <v>7.7331494829434314E-2</v>
      </c>
      <c r="AD1210">
        <f t="shared" si="326"/>
        <v>-0.11788203278181646</v>
      </c>
      <c r="AE1210">
        <f t="shared" si="326"/>
        <v>-5.1090867200000015E-2</v>
      </c>
      <c r="AF1210">
        <f t="shared" si="326"/>
        <v>-0.20726189271611919</v>
      </c>
      <c r="AG1210">
        <f t="shared" si="326"/>
        <v>1.6758095872000014E-5</v>
      </c>
      <c r="AH1210">
        <f t="shared" si="326"/>
        <v>7.2112128000000021E-4</v>
      </c>
      <c r="AI1210">
        <f t="shared" si="326"/>
        <v>1.0495070129520155E-5</v>
      </c>
      <c r="AJ1210">
        <f t="shared" si="326"/>
        <v>6.9550021923399985E-2</v>
      </c>
      <c r="AK1210">
        <f t="shared" si="326"/>
        <v>2.9443298145650564E-6</v>
      </c>
      <c r="AL1210">
        <f t="shared" si="326"/>
        <v>2.671112487427563E-2</v>
      </c>
      <c r="AM1210">
        <f t="shared" si="326"/>
        <v>0.25588232</v>
      </c>
      <c r="AN1210">
        <f t="shared" si="326"/>
        <v>9.7649262318259925E-7</v>
      </c>
      <c r="AO1210">
        <f t="shared" si="326"/>
        <v>-1.4854617317682813E-2</v>
      </c>
      <c r="AP1210">
        <f t="shared" si="326"/>
        <v>-1.2592390715965776E-2</v>
      </c>
      <c r="AQ1210">
        <f t="shared" si="326"/>
        <v>-9.9537122185580206E-3</v>
      </c>
      <c r="AR1210">
        <f t="shared" si="326"/>
        <v>1.5108122275709826E-2</v>
      </c>
      <c r="AS1210">
        <f t="shared" si="326"/>
        <v>-4.3635360042914739E-2</v>
      </c>
      <c r="AT1210">
        <f t="shared" si="326"/>
        <v>-2.7356587622400018E-3</v>
      </c>
      <c r="AU1210">
        <f t="shared" si="326"/>
        <v>4.8131348480000016E-2</v>
      </c>
      <c r="AV1210">
        <f t="shared" si="326"/>
        <v>4.8365189307813826E-2</v>
      </c>
      <c r="AW1210">
        <f t="shared" si="326"/>
        <v>-1.781103411200001E-4</v>
      </c>
    </row>
    <row r="1211" spans="1:49" x14ac:dyDescent="0.25">
      <c r="A1211">
        <v>0.8</v>
      </c>
      <c r="B1211">
        <v>7.7</v>
      </c>
      <c r="C1211">
        <v>21.5</v>
      </c>
      <c r="D1211">
        <v>0.6</v>
      </c>
      <c r="E1211">
        <f t="shared" si="315"/>
        <v>0.63371989113827354</v>
      </c>
      <c r="F1211" t="str">
        <f t="shared" si="316"/>
        <v/>
      </c>
      <c r="G1211">
        <f t="shared" si="313"/>
        <v>57043.105315776105</v>
      </c>
      <c r="H1211">
        <f t="shared" si="314"/>
        <v>484748.04594219947</v>
      </c>
      <c r="I1211">
        <f t="shared" si="317"/>
        <v>5.4779561412921368E-3</v>
      </c>
      <c r="J1211">
        <f t="shared" si="318"/>
        <v>6.0456184288092511E-3</v>
      </c>
      <c r="K1211">
        <f t="shared" si="325"/>
        <v>5.3671799999999999E-2</v>
      </c>
      <c r="L1211">
        <f t="shared" si="326"/>
        <v>-0.19160939163693849</v>
      </c>
      <c r="M1211">
        <f t="shared" si="326"/>
        <v>0.26001749999999996</v>
      </c>
      <c r="N1211">
        <f t="shared" si="326"/>
        <v>-3.4231529038078801E-2</v>
      </c>
      <c r="O1211">
        <f t="shared" si="326"/>
        <v>-0.12133608652800003</v>
      </c>
      <c r="P1211">
        <f t="shared" si="326"/>
        <v>1.4526199303679977E-2</v>
      </c>
      <c r="Q1211">
        <f t="shared" si="326"/>
        <v>-2.0568563539199999E-5</v>
      </c>
      <c r="R1211">
        <f t="shared" si="326"/>
        <v>-2.5685513770550895E-3</v>
      </c>
      <c r="S1211">
        <f t="shared" si="326"/>
        <v>0.26521896960000002</v>
      </c>
      <c r="T1211">
        <f t="shared" si="326"/>
        <v>0.10039157760000003</v>
      </c>
      <c r="U1211">
        <f t="shared" si="326"/>
        <v>-1.6842923136000002E-2</v>
      </c>
      <c r="V1211">
        <f t="shared" si="326"/>
        <v>7.7429822807743312E-2</v>
      </c>
      <c r="W1211">
        <f t="shared" si="326"/>
        <v>-7.8058665590599402E-2</v>
      </c>
      <c r="X1211">
        <f t="shared" si="326"/>
        <v>-5.5029042099920093E-2</v>
      </c>
      <c r="Y1211">
        <f t="shared" si="326"/>
        <v>-0.18395481600000005</v>
      </c>
      <c r="Z1211">
        <f t="shared" si="326"/>
        <v>-8.2126339199999995E-2</v>
      </c>
      <c r="AA1211">
        <f t="shared" si="326"/>
        <v>-9.2513899999999996E-2</v>
      </c>
      <c r="AB1211">
        <f t="shared" si="326"/>
        <v>-4.4243999999999999E-2</v>
      </c>
      <c r="AC1211">
        <f t="shared" si="326"/>
        <v>0.11599724224415145</v>
      </c>
      <c r="AD1211">
        <f t="shared" si="326"/>
        <v>-0.11788203278181646</v>
      </c>
      <c r="AE1211">
        <f t="shared" si="326"/>
        <v>-0.1149544512</v>
      </c>
      <c r="AF1211">
        <f t="shared" si="326"/>
        <v>-0.31089283907417875</v>
      </c>
      <c r="AG1211">
        <f t="shared" si="326"/>
        <v>2.86327778688E-4</v>
      </c>
      <c r="AH1211">
        <f t="shared" si="326"/>
        <v>1.0816819200000001E-3</v>
      </c>
      <c r="AI1211">
        <f t="shared" si="326"/>
        <v>7.9696938796043634E-5</v>
      </c>
      <c r="AJ1211">
        <f t="shared" si="326"/>
        <v>6.9550021923399985E-2</v>
      </c>
      <c r="AK1211">
        <f t="shared" si="326"/>
        <v>1.4905669686235591E-5</v>
      </c>
      <c r="AL1211">
        <f t="shared" si="326"/>
        <v>4.006668731141344E-2</v>
      </c>
      <c r="AM1211">
        <f t="shared" si="326"/>
        <v>0.38382347999999999</v>
      </c>
      <c r="AN1211">
        <f t="shared" si="326"/>
        <v>1.6684291928908928E-5</v>
      </c>
      <c r="AO1211">
        <f t="shared" si="326"/>
        <v>-1.4854617317682813E-2</v>
      </c>
      <c r="AP1211">
        <f t="shared" si="326"/>
        <v>-1.2592390715965776E-2</v>
      </c>
      <c r="AQ1211">
        <f t="shared" si="326"/>
        <v>-2.239585249175554E-2</v>
      </c>
      <c r="AR1211">
        <f t="shared" si="326"/>
        <v>2.2662183413564737E-2</v>
      </c>
      <c r="AS1211">
        <f t="shared" si="326"/>
        <v>-9.8179560096558136E-2</v>
      </c>
      <c r="AT1211">
        <f t="shared" si="326"/>
        <v>-1.3849272483840002E-2</v>
      </c>
      <c r="AU1211">
        <f t="shared" si="326"/>
        <v>0.16244330112000002</v>
      </c>
      <c r="AV1211">
        <f t="shared" si="326"/>
        <v>0.10882167594258109</v>
      </c>
      <c r="AW1211">
        <f t="shared" si="326"/>
        <v>-2.0287881043199998E-3</v>
      </c>
    </row>
    <row r="1212" spans="1:49" x14ac:dyDescent="0.25">
      <c r="A1212">
        <v>0.8</v>
      </c>
      <c r="B1212">
        <v>7.7</v>
      </c>
      <c r="C1212">
        <v>21.5</v>
      </c>
      <c r="D1212">
        <v>0.8</v>
      </c>
      <c r="E1212">
        <f t="shared" si="315"/>
        <v>0.63371989113827354</v>
      </c>
      <c r="F1212">
        <f t="shared" si="316"/>
        <v>0.92719394893913643</v>
      </c>
      <c r="G1212">
        <f t="shared" si="313"/>
        <v>1257744.4193008589</v>
      </c>
      <c r="H1212">
        <f t="shared" si="314"/>
        <v>1582072.0177733039</v>
      </c>
      <c r="I1212">
        <f t="shared" si="317"/>
        <v>0.12078355004946686</v>
      </c>
      <c r="J1212">
        <f t="shared" si="318"/>
        <v>1.9731082624094145E-2</v>
      </c>
      <c r="K1212">
        <f t="shared" si="325"/>
        <v>5.3671799999999999E-2</v>
      </c>
      <c r="L1212">
        <f t="shared" si="326"/>
        <v>-0.19160939163693849</v>
      </c>
      <c r="M1212">
        <f t="shared" si="326"/>
        <v>0.34669</v>
      </c>
      <c r="N1212">
        <f t="shared" si="326"/>
        <v>-3.4231529038078801E-2</v>
      </c>
      <c r="O1212">
        <f t="shared" si="326"/>
        <v>-0.21570859827200012</v>
      </c>
      <c r="P1212">
        <f t="shared" si="326"/>
        <v>1.9368265738239972E-2</v>
      </c>
      <c r="Q1212">
        <f t="shared" si="326"/>
        <v>-1.1556767662080007E-4</v>
      </c>
      <c r="R1212">
        <f t="shared" si="326"/>
        <v>-3.4247351694067867E-3</v>
      </c>
      <c r="S1212">
        <f t="shared" si="326"/>
        <v>0.47150039040000019</v>
      </c>
      <c r="T1212">
        <f t="shared" si="326"/>
        <v>0.10039157760000003</v>
      </c>
      <c r="U1212">
        <f t="shared" si="326"/>
        <v>-3.9923965952000012E-2</v>
      </c>
      <c r="V1212">
        <f t="shared" si="326"/>
        <v>0.10323976374365777</v>
      </c>
      <c r="W1212">
        <f t="shared" si="326"/>
        <v>-0.10407822078746587</v>
      </c>
      <c r="X1212">
        <f t="shared" si="326"/>
        <v>-5.5029042099920093E-2</v>
      </c>
      <c r="Y1212">
        <f t="shared" si="326"/>
        <v>-0.18395481600000005</v>
      </c>
      <c r="Z1212">
        <f t="shared" si="326"/>
        <v>-0.14600238080000003</v>
      </c>
      <c r="AA1212">
        <f t="shared" si="326"/>
        <v>-9.2513899999999996E-2</v>
      </c>
      <c r="AB1212">
        <f t="shared" si="326"/>
        <v>-7.8656000000000018E-2</v>
      </c>
      <c r="AC1212">
        <f t="shared" si="326"/>
        <v>0.15466298965886863</v>
      </c>
      <c r="AD1212">
        <f t="shared" si="326"/>
        <v>-0.11788203278181646</v>
      </c>
      <c r="AE1212">
        <f t="shared" si="326"/>
        <v>-0.20436346880000006</v>
      </c>
      <c r="AF1212">
        <f t="shared" si="326"/>
        <v>-0.41452378543223839</v>
      </c>
      <c r="AG1212">
        <f t="shared" si="326"/>
        <v>2.1450362716160017E-3</v>
      </c>
      <c r="AH1212">
        <f t="shared" si="326"/>
        <v>1.4422425600000004E-3</v>
      </c>
      <c r="AI1212">
        <f t="shared" si="326"/>
        <v>3.3584224414464497E-4</v>
      </c>
      <c r="AJ1212">
        <f t="shared" si="326"/>
        <v>6.9550021923399985E-2</v>
      </c>
      <c r="AK1212">
        <f t="shared" si="326"/>
        <v>4.7109277033040902E-5</v>
      </c>
      <c r="AL1212">
        <f t="shared" si="326"/>
        <v>5.3422249748551261E-2</v>
      </c>
      <c r="AM1212">
        <f t="shared" si="326"/>
        <v>0.51176463999999999</v>
      </c>
      <c r="AN1212">
        <f t="shared" si="326"/>
        <v>1.249910557673727E-4</v>
      </c>
      <c r="AO1212">
        <f t="shared" si="326"/>
        <v>-1.4854617317682813E-2</v>
      </c>
      <c r="AP1212">
        <f t="shared" si="326"/>
        <v>-1.2592390715965776E-2</v>
      </c>
      <c r="AQ1212">
        <f t="shared" si="326"/>
        <v>-3.9814848874232082E-2</v>
      </c>
      <c r="AR1212">
        <f t="shared" si="326"/>
        <v>3.0216244551419653E-2</v>
      </c>
      <c r="AS1212">
        <f t="shared" si="326"/>
        <v>-0.17454144017165896</v>
      </c>
      <c r="AT1212">
        <f t="shared" si="326"/>
        <v>-4.3770540195840028E-2</v>
      </c>
      <c r="AU1212">
        <f t="shared" si="326"/>
        <v>0.38505078784000013</v>
      </c>
      <c r="AV1212">
        <f t="shared" si="326"/>
        <v>0.1934607572312553</v>
      </c>
      <c r="AW1212">
        <f t="shared" si="326"/>
        <v>-1.1399061831680006E-2</v>
      </c>
    </row>
    <row r="1213" spans="1:49" x14ac:dyDescent="0.25">
      <c r="A1213">
        <v>0.8</v>
      </c>
      <c r="B1213">
        <v>7.7</v>
      </c>
      <c r="C1213">
        <v>21.5</v>
      </c>
      <c r="D1213">
        <v>1</v>
      </c>
      <c r="E1213">
        <f t="shared" si="315"/>
        <v>0.63371989113827354</v>
      </c>
      <c r="F1213" t="str">
        <f t="shared" si="316"/>
        <v/>
      </c>
      <c r="G1213">
        <f t="shared" si="313"/>
        <v>2443053.971070311</v>
      </c>
      <c r="H1213">
        <f t="shared" si="314"/>
        <v>3141050.9162067031</v>
      </c>
      <c r="I1213">
        <f t="shared" si="317"/>
        <v>0.23461104423134388</v>
      </c>
      <c r="J1213">
        <f t="shared" si="318"/>
        <v>3.9174155447986497E-2</v>
      </c>
      <c r="K1213">
        <f t="shared" si="325"/>
        <v>5.3671799999999999E-2</v>
      </c>
      <c r="L1213">
        <f t="shared" si="326"/>
        <v>-0.19160939163693849</v>
      </c>
      <c r="M1213">
        <f t="shared" si="326"/>
        <v>0.43336249999999998</v>
      </c>
      <c r="N1213">
        <f t="shared" si="326"/>
        <v>-3.4231529038078801E-2</v>
      </c>
      <c r="O1213">
        <f t="shared" si="326"/>
        <v>-0.3370446848000001</v>
      </c>
      <c r="P1213">
        <f t="shared" si="326"/>
        <v>2.4210332172799963E-2</v>
      </c>
      <c r="Q1213">
        <f t="shared" si="326"/>
        <v>-4.408557E-4</v>
      </c>
      <c r="R1213">
        <f t="shared" si="326"/>
        <v>-4.2809189617584826E-3</v>
      </c>
      <c r="S1213">
        <f t="shared" si="326"/>
        <v>0.73671936000000016</v>
      </c>
      <c r="T1213">
        <f t="shared" si="326"/>
        <v>0.10039157760000003</v>
      </c>
      <c r="U1213">
        <f t="shared" si="326"/>
        <v>-7.7976496000000006E-2</v>
      </c>
      <c r="V1213">
        <f t="shared" si="326"/>
        <v>0.12904970467957219</v>
      </c>
      <c r="W1213">
        <f t="shared" si="326"/>
        <v>-0.13009777598433234</v>
      </c>
      <c r="X1213">
        <f t="shared" si="326"/>
        <v>-5.5029042099920093E-2</v>
      </c>
      <c r="Y1213">
        <f t="shared" si="326"/>
        <v>-0.18395481600000005</v>
      </c>
      <c r="Z1213">
        <f t="shared" si="326"/>
        <v>-0.22812872000000001</v>
      </c>
      <c r="AA1213">
        <f t="shared" si="326"/>
        <v>-9.2513899999999996E-2</v>
      </c>
      <c r="AB1213">
        <f t="shared" si="326"/>
        <v>-0.1229</v>
      </c>
      <c r="AC1213">
        <f t="shared" si="326"/>
        <v>0.19332873707358578</v>
      </c>
      <c r="AD1213">
        <f t="shared" si="326"/>
        <v>-0.11788203278181646</v>
      </c>
      <c r="AE1213">
        <f t="shared" si="326"/>
        <v>-0.31931792000000003</v>
      </c>
      <c r="AF1213">
        <f t="shared" si="326"/>
        <v>-0.51815473179029792</v>
      </c>
      <c r="AG1213">
        <f t="shared" si="326"/>
        <v>1.0228330000000001E-2</v>
      </c>
      <c r="AH1213">
        <f t="shared" si="326"/>
        <v>1.8028032000000005E-3</v>
      </c>
      <c r="AI1213">
        <f t="shared" si="326"/>
        <v>1.0249091923359521E-3</v>
      </c>
      <c r="AJ1213">
        <f t="shared" si="326"/>
        <v>6.9550021923399985E-2</v>
      </c>
      <c r="AK1213">
        <f t="shared" si="326"/>
        <v>1.1501288338144748E-4</v>
      </c>
      <c r="AL1213">
        <f t="shared" si="326"/>
        <v>6.6777812185689081E-2</v>
      </c>
      <c r="AM1213">
        <f t="shared" si="326"/>
        <v>0.63970579999999999</v>
      </c>
      <c r="AN1213">
        <f t="shared" si="326"/>
        <v>5.9600379832922272E-4</v>
      </c>
      <c r="AO1213">
        <f t="shared" si="326"/>
        <v>-1.4854617317682813E-2</v>
      </c>
      <c r="AP1213">
        <f t="shared" si="326"/>
        <v>-1.2592390715965776E-2</v>
      </c>
      <c r="AQ1213">
        <f t="shared" si="326"/>
        <v>-6.2210701365987615E-2</v>
      </c>
      <c r="AR1213">
        <f t="shared" si="326"/>
        <v>3.7770305689274565E-2</v>
      </c>
      <c r="AS1213">
        <f t="shared" si="326"/>
        <v>-0.27272100026821705</v>
      </c>
      <c r="AT1213">
        <f t="shared" si="326"/>
        <v>-0.10686167040000003</v>
      </c>
      <c r="AU1213">
        <f t="shared" si="326"/>
        <v>0.75205232000000011</v>
      </c>
      <c r="AV1213">
        <f t="shared" si="326"/>
        <v>0.30228243317383635</v>
      </c>
      <c r="AW1213">
        <f t="shared" si="326"/>
        <v>-4.3483969999999997E-2</v>
      </c>
    </row>
    <row r="1214" spans="1:49" x14ac:dyDescent="0.25">
      <c r="A1214">
        <v>0.8</v>
      </c>
      <c r="B1214">
        <v>7.7</v>
      </c>
      <c r="C1214">
        <v>21.5</v>
      </c>
      <c r="D1214">
        <v>1.2</v>
      </c>
      <c r="E1214">
        <f t="shared" si="315"/>
        <v>0.63371989113827354</v>
      </c>
      <c r="F1214" t="str">
        <f t="shared" si="316"/>
        <v/>
      </c>
      <c r="G1214">
        <f t="shared" si="313"/>
        <v>3570664.6891177329</v>
      </c>
      <c r="H1214">
        <f t="shared" si="314"/>
        <v>5156206.5717124389</v>
      </c>
      <c r="I1214">
        <f t="shared" si="317"/>
        <v>0.34289761144609138</v>
      </c>
      <c r="J1214">
        <f t="shared" si="318"/>
        <v>6.4306514969240405E-2</v>
      </c>
      <c r="K1214">
        <f t="shared" si="325"/>
        <v>5.3671799999999999E-2</v>
      </c>
      <c r="L1214">
        <f t="shared" si="326"/>
        <v>-0.19160939163693849</v>
      </c>
      <c r="M1214">
        <f t="shared" si="326"/>
        <v>0.52003499999999991</v>
      </c>
      <c r="N1214">
        <f t="shared" si="326"/>
        <v>-3.4231529038078801E-2</v>
      </c>
      <c r="O1214">
        <f t="shared" si="326"/>
        <v>-0.48534434611200011</v>
      </c>
      <c r="P1214">
        <f t="shared" si="326"/>
        <v>2.9052398607359954E-2</v>
      </c>
      <c r="Q1214">
        <f t="shared" si="326"/>
        <v>-1.3163880665087999E-3</v>
      </c>
      <c r="R1214">
        <f t="shared" si="326"/>
        <v>-5.137102754110179E-3</v>
      </c>
      <c r="S1214">
        <f t="shared" si="326"/>
        <v>1.0608758784000001</v>
      </c>
      <c r="T1214">
        <f t="shared" si="326"/>
        <v>0.10039157760000003</v>
      </c>
      <c r="U1214">
        <f t="shared" si="326"/>
        <v>-0.13474338508800002</v>
      </c>
      <c r="V1214">
        <f t="shared" si="326"/>
        <v>0.15485964561548662</v>
      </c>
      <c r="W1214">
        <f t="shared" si="326"/>
        <v>-0.1561173311811988</v>
      </c>
      <c r="X1214">
        <f t="shared" si="326"/>
        <v>-5.5029042099920093E-2</v>
      </c>
      <c r="Y1214">
        <f t="shared" si="326"/>
        <v>-0.18395481600000005</v>
      </c>
      <c r="Z1214">
        <f t="shared" si="326"/>
        <v>-0.32850535679999998</v>
      </c>
      <c r="AA1214">
        <f t="shared" si="326"/>
        <v>-9.2513899999999996E-2</v>
      </c>
      <c r="AB1214">
        <f t="shared" si="326"/>
        <v>-0.17697599999999999</v>
      </c>
      <c r="AC1214">
        <f t="shared" si="326"/>
        <v>0.2319944844883029</v>
      </c>
      <c r="AD1214">
        <f t="shared" si="326"/>
        <v>-0.11788203278181646</v>
      </c>
      <c r="AE1214">
        <f t="shared" si="326"/>
        <v>-0.45981780480000001</v>
      </c>
      <c r="AF1214">
        <f t="shared" si="326"/>
        <v>-0.6217856781483575</v>
      </c>
      <c r="AG1214">
        <f t="shared" si="326"/>
        <v>3.6649955672064E-2</v>
      </c>
      <c r="AH1214">
        <f t="shared" si="326"/>
        <v>2.1633638400000003E-3</v>
      </c>
      <c r="AI1214">
        <f t="shared" si="326"/>
        <v>2.5503020414733963E-3</v>
      </c>
      <c r="AJ1214">
        <f t="shared" si="326"/>
        <v>6.9550021923399985E-2</v>
      </c>
      <c r="AK1214">
        <f t="shared" si="326"/>
        <v>2.3849071497976946E-4</v>
      </c>
      <c r="AL1214">
        <f t="shared" ref="AL1214:AW1249" si="327">AL$4*$A1214^AL$1*$D1214^AL$2*$E1214^AL$3</f>
        <v>8.0133374622826881E-2</v>
      </c>
      <c r="AM1214">
        <f t="shared" si="327"/>
        <v>0.76764695999999999</v>
      </c>
      <c r="AN1214">
        <f t="shared" si="327"/>
        <v>2.1355893669003428E-3</v>
      </c>
      <c r="AO1214">
        <f t="shared" si="327"/>
        <v>-1.4854617317682813E-2</v>
      </c>
      <c r="AP1214">
        <f t="shared" si="327"/>
        <v>-1.2592390715965776E-2</v>
      </c>
      <c r="AQ1214">
        <f t="shared" si="327"/>
        <v>-8.958340996702216E-2</v>
      </c>
      <c r="AR1214">
        <f t="shared" si="327"/>
        <v>4.5324366827129474E-2</v>
      </c>
      <c r="AS1214">
        <f t="shared" si="327"/>
        <v>-0.39271824038623254</v>
      </c>
      <c r="AT1214">
        <f t="shared" si="327"/>
        <v>-0.22158835974144003</v>
      </c>
      <c r="AU1214">
        <f t="shared" si="327"/>
        <v>1.2995464089600002</v>
      </c>
      <c r="AV1214">
        <f t="shared" si="327"/>
        <v>0.43528670377032436</v>
      </c>
      <c r="AW1214">
        <f t="shared" si="327"/>
        <v>-0.12984243867647999</v>
      </c>
    </row>
    <row r="1215" spans="1:49" x14ac:dyDescent="0.25">
      <c r="A1215">
        <v>0.8</v>
      </c>
      <c r="B1215">
        <v>7.7</v>
      </c>
      <c r="C1215">
        <v>21.5</v>
      </c>
      <c r="D1215">
        <v>1.4</v>
      </c>
      <c r="E1215">
        <f t="shared" si="315"/>
        <v>0.63371989113827354</v>
      </c>
      <c r="F1215" t="str">
        <f t="shared" si="316"/>
        <v/>
      </c>
      <c r="G1215">
        <f t="shared" si="313"/>
        <v>4595589.9888561247</v>
      </c>
      <c r="H1215">
        <f t="shared" si="314"/>
        <v>7508578.096820429</v>
      </c>
      <c r="I1215">
        <f t="shared" si="317"/>
        <v>0.44132310579790113</v>
      </c>
      <c r="J1215">
        <f t="shared" si="318"/>
        <v>9.3644520068274339E-2</v>
      </c>
      <c r="K1215">
        <f t="shared" si="325"/>
        <v>5.3671799999999999E-2</v>
      </c>
      <c r="L1215">
        <f t="shared" si="325"/>
        <v>-0.19160939163693849</v>
      </c>
      <c r="M1215">
        <f t="shared" si="325"/>
        <v>0.60670749999999996</v>
      </c>
      <c r="N1215">
        <f t="shared" si="325"/>
        <v>-3.4231529038078801E-2</v>
      </c>
      <c r="O1215">
        <f t="shared" si="325"/>
        <v>-0.66060758220800009</v>
      </c>
      <c r="P1215">
        <f t="shared" si="325"/>
        <v>3.3894465041919945E-2</v>
      </c>
      <c r="Q1215">
        <f t="shared" si="325"/>
        <v>-3.3194388639551987E-3</v>
      </c>
      <c r="R1215">
        <f t="shared" si="325"/>
        <v>-5.9932865464618753E-3</v>
      </c>
      <c r="S1215">
        <f t="shared" si="325"/>
        <v>1.4439699456000001</v>
      </c>
      <c r="T1215">
        <f t="shared" si="325"/>
        <v>0.10039157760000003</v>
      </c>
      <c r="U1215">
        <f t="shared" si="325"/>
        <v>-0.21396750502399997</v>
      </c>
      <c r="V1215">
        <f t="shared" si="325"/>
        <v>0.18066958655140106</v>
      </c>
      <c r="W1215">
        <f t="shared" si="325"/>
        <v>-0.18213688637806527</v>
      </c>
      <c r="X1215">
        <f t="shared" si="325"/>
        <v>-5.5029042099920093E-2</v>
      </c>
      <c r="Y1215">
        <f t="shared" si="325"/>
        <v>-0.18395481600000005</v>
      </c>
      <c r="Z1215">
        <f t="shared" si="325"/>
        <v>-0.44713229119999998</v>
      </c>
      <c r="AA1215">
        <f t="shared" ref="AA1215:AP1278" si="328">AA$4*$A1215^AA$1*$D1215^AA$2*$E1215^AA$3</f>
        <v>-9.2513899999999996E-2</v>
      </c>
      <c r="AB1215">
        <f t="shared" si="328"/>
        <v>-0.24088399999999996</v>
      </c>
      <c r="AC1215">
        <f t="shared" si="328"/>
        <v>0.27066023190302008</v>
      </c>
      <c r="AD1215">
        <f t="shared" si="328"/>
        <v>-0.11788203278181646</v>
      </c>
      <c r="AE1215">
        <f t="shared" si="328"/>
        <v>-0.62586312319999993</v>
      </c>
      <c r="AF1215">
        <f t="shared" si="328"/>
        <v>-0.72541662450641697</v>
      </c>
      <c r="AG1215">
        <f t="shared" si="328"/>
        <v>0.10782041053683195</v>
      </c>
      <c r="AH1215">
        <f t="shared" si="328"/>
        <v>2.5239244800000006E-3</v>
      </c>
      <c r="AI1215">
        <f t="shared" si="328"/>
        <v>5.5122076145889091E-3</v>
      </c>
      <c r="AJ1215">
        <f t="shared" si="328"/>
        <v>6.9550021923399985E-2</v>
      </c>
      <c r="AK1215">
        <f t="shared" si="328"/>
        <v>4.4183349279816852E-4</v>
      </c>
      <c r="AL1215">
        <f t="shared" si="328"/>
        <v>9.3488937059964694E-2</v>
      </c>
      <c r="AM1215">
        <f t="shared" si="328"/>
        <v>0.89558811999999988</v>
      </c>
      <c r="AN1215">
        <f t="shared" si="328"/>
        <v>6.2826848779192679E-3</v>
      </c>
      <c r="AO1215">
        <f t="shared" si="328"/>
        <v>-1.4854617317682813E-2</v>
      </c>
      <c r="AP1215">
        <f t="shared" si="328"/>
        <v>-1.2592390715965776E-2</v>
      </c>
      <c r="AQ1215">
        <f t="shared" si="327"/>
        <v>-0.1219329746773357</v>
      </c>
      <c r="AR1215">
        <f t="shared" si="327"/>
        <v>5.2878427964984383E-2</v>
      </c>
      <c r="AS1215">
        <f t="shared" si="327"/>
        <v>-0.53453316052570543</v>
      </c>
      <c r="AT1215">
        <f t="shared" si="327"/>
        <v>-0.41051979300863994</v>
      </c>
      <c r="AU1215">
        <f t="shared" si="327"/>
        <v>2.0636315660799998</v>
      </c>
      <c r="AV1215">
        <f t="shared" si="327"/>
        <v>0.59247356902071913</v>
      </c>
      <c r="AW1215">
        <f t="shared" si="327"/>
        <v>-0.32741411753791982</v>
      </c>
    </row>
    <row r="1216" spans="1:49" x14ac:dyDescent="0.25">
      <c r="A1216">
        <v>0.8</v>
      </c>
      <c r="B1216">
        <v>7.7</v>
      </c>
      <c r="C1216">
        <v>21.5</v>
      </c>
      <c r="D1216">
        <v>1.6</v>
      </c>
      <c r="E1216">
        <f t="shared" si="315"/>
        <v>0.63371989113827354</v>
      </c>
      <c r="F1216" t="str">
        <f t="shared" si="316"/>
        <v/>
      </c>
      <c r="G1216">
        <f t="shared" si="313"/>
        <v>5469000.2998329066</v>
      </c>
      <c r="H1216">
        <f t="shared" si="314"/>
        <v>9963525.203518169</v>
      </c>
      <c r="I1216">
        <f t="shared" si="317"/>
        <v>0.52519833226738155</v>
      </c>
      <c r="J1216">
        <f t="shared" si="318"/>
        <v>0.12426181413318638</v>
      </c>
      <c r="K1216">
        <f t="shared" si="325"/>
        <v>5.3671799999999999E-2</v>
      </c>
      <c r="L1216">
        <f t="shared" si="325"/>
        <v>-0.19160939163693849</v>
      </c>
      <c r="M1216">
        <f t="shared" si="325"/>
        <v>0.69338</v>
      </c>
      <c r="N1216">
        <f t="shared" si="325"/>
        <v>-3.4231529038078801E-2</v>
      </c>
      <c r="O1216">
        <f t="shared" si="325"/>
        <v>-0.86283439308800047</v>
      </c>
      <c r="P1216">
        <f t="shared" si="325"/>
        <v>3.8736531476479943E-2</v>
      </c>
      <c r="Q1216">
        <f t="shared" si="325"/>
        <v>-7.3963313037312042E-3</v>
      </c>
      <c r="R1216">
        <f t="shared" si="325"/>
        <v>-6.8494703388135734E-3</v>
      </c>
      <c r="S1216">
        <f t="shared" ref="S1216:AH1231" si="329">S$4*$A1216^S$1*$D1216^S$2*$E1216^S$3</f>
        <v>1.8860015616000008</v>
      </c>
      <c r="T1216">
        <f t="shared" si="329"/>
        <v>0.10039157760000003</v>
      </c>
      <c r="U1216">
        <f t="shared" si="329"/>
        <v>-0.3193917276160001</v>
      </c>
      <c r="V1216">
        <f t="shared" si="329"/>
        <v>0.20647952748731555</v>
      </c>
      <c r="W1216">
        <f t="shared" si="329"/>
        <v>-0.20815644157493174</v>
      </c>
      <c r="X1216">
        <f t="shared" si="329"/>
        <v>-5.5029042099920093E-2</v>
      </c>
      <c r="Y1216">
        <f t="shared" si="329"/>
        <v>-0.18395481600000005</v>
      </c>
      <c r="Z1216">
        <f t="shared" si="329"/>
        <v>-0.5840095232000001</v>
      </c>
      <c r="AA1216">
        <f t="shared" si="329"/>
        <v>-9.2513899999999996E-2</v>
      </c>
      <c r="AB1216">
        <f t="shared" si="329"/>
        <v>-0.31462400000000007</v>
      </c>
      <c r="AC1216">
        <f t="shared" si="329"/>
        <v>0.30932597931773725</v>
      </c>
      <c r="AD1216">
        <f t="shared" si="329"/>
        <v>-0.11788203278181646</v>
      </c>
      <c r="AE1216">
        <f t="shared" si="329"/>
        <v>-0.81745387520000024</v>
      </c>
      <c r="AF1216">
        <f t="shared" si="329"/>
        <v>-0.82904757086447678</v>
      </c>
      <c r="AG1216">
        <f t="shared" si="329"/>
        <v>0.27456464276684822</v>
      </c>
      <c r="AH1216">
        <f t="shared" si="329"/>
        <v>2.8844851200000008E-3</v>
      </c>
      <c r="AI1216">
        <f t="shared" si="328"/>
        <v>1.0746951812628639E-2</v>
      </c>
      <c r="AJ1216">
        <f t="shared" si="328"/>
        <v>6.9550021923399985E-2</v>
      </c>
      <c r="AK1216">
        <f t="shared" si="328"/>
        <v>7.5374843252865443E-4</v>
      </c>
      <c r="AL1216">
        <f t="shared" si="328"/>
        <v>0.10684449949710252</v>
      </c>
      <c r="AM1216">
        <f t="shared" si="328"/>
        <v>1.02352928</v>
      </c>
      <c r="AN1216">
        <f t="shared" si="328"/>
        <v>1.5998855138223706E-2</v>
      </c>
      <c r="AO1216">
        <f t="shared" si="328"/>
        <v>-1.4854617317682813E-2</v>
      </c>
      <c r="AP1216">
        <f t="shared" si="328"/>
        <v>-1.2592390715965776E-2</v>
      </c>
      <c r="AQ1216">
        <f t="shared" si="327"/>
        <v>-0.15925939549692833</v>
      </c>
      <c r="AR1216">
        <f t="shared" si="327"/>
        <v>6.0432489102839305E-2</v>
      </c>
      <c r="AS1216">
        <f t="shared" si="327"/>
        <v>-0.69816576068663583</v>
      </c>
      <c r="AT1216">
        <f t="shared" si="327"/>
        <v>-0.70032864313344045</v>
      </c>
      <c r="AU1216">
        <f t="shared" si="327"/>
        <v>3.080406302720001</v>
      </c>
      <c r="AV1216">
        <f t="shared" si="327"/>
        <v>0.77384302892502121</v>
      </c>
      <c r="AW1216">
        <f t="shared" si="327"/>
        <v>-0.72953995722752041</v>
      </c>
    </row>
    <row r="1217" spans="1:49" x14ac:dyDescent="0.25">
      <c r="A1217">
        <v>0.8</v>
      </c>
      <c r="B1217">
        <v>7.7</v>
      </c>
      <c r="C1217">
        <v>22</v>
      </c>
      <c r="D1217">
        <v>0.4</v>
      </c>
      <c r="E1217">
        <f t="shared" si="315"/>
        <v>0.64845756302521007</v>
      </c>
      <c r="F1217" t="str">
        <f t="shared" si="316"/>
        <v/>
      </c>
      <c r="G1217">
        <f t="shared" si="313"/>
        <v>-1203225.3964635977</v>
      </c>
      <c r="H1217">
        <f t="shared" si="314"/>
        <v>-297167.61432874139</v>
      </c>
      <c r="I1217">
        <f t="shared" si="317"/>
        <v>-0.11554798627159477</v>
      </c>
      <c r="J1217">
        <f t="shared" si="318"/>
        <v>-3.7061768905930523E-3</v>
      </c>
      <c r="K1217">
        <f t="shared" ref="K1217:Z1232" si="330">K$4*$A1217^K$1*$D1217^K$2*$E1217^K$3</f>
        <v>5.3671799999999999E-2</v>
      </c>
      <c r="L1217">
        <f t="shared" si="330"/>
        <v>-0.19606542400058821</v>
      </c>
      <c r="M1217">
        <f t="shared" si="330"/>
        <v>0.173345</v>
      </c>
      <c r="N1217">
        <f t="shared" si="330"/>
        <v>-3.5842206715911602E-2</v>
      </c>
      <c r="O1217">
        <f t="shared" si="330"/>
        <v>-5.392714956800003E-2</v>
      </c>
      <c r="P1217">
        <f t="shared" si="330"/>
        <v>1.0375604340789072E-2</v>
      </c>
      <c r="Q1217">
        <f t="shared" si="330"/>
        <v>-1.805744947200001E-6</v>
      </c>
      <c r="R1217">
        <f t="shared" si="330"/>
        <v>-1.8773008709066276E-3</v>
      </c>
      <c r="S1217">
        <f t="shared" si="330"/>
        <v>0.11787509760000005</v>
      </c>
      <c r="T1217">
        <f t="shared" si="330"/>
        <v>0.10039157760000003</v>
      </c>
      <c r="U1217">
        <f t="shared" si="330"/>
        <v>-4.9904957440000015E-3</v>
      </c>
      <c r="V1217">
        <f t="shared" si="330"/>
        <v>5.2820344240941175E-2</v>
      </c>
      <c r="W1217">
        <f t="shared" si="330"/>
        <v>-5.3249322263354625E-2</v>
      </c>
      <c r="X1217">
        <f t="shared" si="330"/>
        <v>-5.7618293945616704E-2</v>
      </c>
      <c r="Y1217">
        <f t="shared" si="330"/>
        <v>-0.18395481600000005</v>
      </c>
      <c r="Z1217">
        <f t="shared" si="330"/>
        <v>-3.6500595200000006E-2</v>
      </c>
      <c r="AA1217">
        <f t="shared" si="329"/>
        <v>-9.2513899999999996E-2</v>
      </c>
      <c r="AB1217">
        <f t="shared" si="329"/>
        <v>-1.9664000000000004E-2</v>
      </c>
      <c r="AC1217">
        <f t="shared" si="329"/>
        <v>7.9129901685932771E-2</v>
      </c>
      <c r="AD1217">
        <f t="shared" si="329"/>
        <v>-0.12342867250708309</v>
      </c>
      <c r="AE1217">
        <f t="shared" si="329"/>
        <v>-5.1090867200000015E-2</v>
      </c>
      <c r="AF1217">
        <f t="shared" si="329"/>
        <v>-0.21208193673277312</v>
      </c>
      <c r="AG1217">
        <f t="shared" si="329"/>
        <v>1.6758095872000014E-5</v>
      </c>
      <c r="AH1217">
        <f t="shared" si="329"/>
        <v>7.2112128000000021E-4</v>
      </c>
      <c r="AI1217">
        <f t="shared" si="328"/>
        <v>1.0988889005273672E-5</v>
      </c>
      <c r="AJ1217">
        <f t="shared" si="328"/>
        <v>7.116746429371161E-2</v>
      </c>
      <c r="AK1217">
        <f t="shared" si="328"/>
        <v>3.2279242929471557E-6</v>
      </c>
      <c r="AL1217">
        <f t="shared" si="328"/>
        <v>2.7967949030069019E-2</v>
      </c>
      <c r="AM1217">
        <f t="shared" si="328"/>
        <v>0.25588232</v>
      </c>
      <c r="AN1217">
        <f t="shared" si="328"/>
        <v>9.9920175395428744E-7</v>
      </c>
      <c r="AO1217">
        <f t="shared" si="328"/>
        <v>-1.520007353437311E-2</v>
      </c>
      <c r="AP1217">
        <f t="shared" si="328"/>
        <v>-1.3805275379569755E-2</v>
      </c>
      <c r="AQ1217">
        <f t="shared" si="327"/>
        <v>-1.0422058872432843E-2</v>
      </c>
      <c r="AR1217">
        <f t="shared" si="327"/>
        <v>1.6186880248708489E-2</v>
      </c>
      <c r="AS1217">
        <f t="shared" si="327"/>
        <v>-4.4650135857866244E-2</v>
      </c>
      <c r="AT1217">
        <f t="shared" si="327"/>
        <v>-2.7356587622400018E-3</v>
      </c>
      <c r="AU1217">
        <f t="shared" si="327"/>
        <v>4.8131348480000016E-2</v>
      </c>
      <c r="AV1217">
        <f t="shared" si="327"/>
        <v>4.9489961152181586E-2</v>
      </c>
      <c r="AW1217">
        <f t="shared" si="327"/>
        <v>-1.781103411200001E-4</v>
      </c>
    </row>
    <row r="1218" spans="1:49" x14ac:dyDescent="0.25">
      <c r="A1218">
        <v>0.8</v>
      </c>
      <c r="B1218">
        <v>7.7</v>
      </c>
      <c r="C1218">
        <v>22</v>
      </c>
      <c r="D1218">
        <v>0.6</v>
      </c>
      <c r="E1218">
        <f t="shared" si="315"/>
        <v>0.64845756302521007</v>
      </c>
      <c r="F1218" t="str">
        <f t="shared" si="316"/>
        <v/>
      </c>
      <c r="G1218">
        <f t="shared" si="313"/>
        <v>-25021.096527340782</v>
      </c>
      <c r="H1218">
        <f t="shared" si="314"/>
        <v>426076.39155704697</v>
      </c>
      <c r="I1218">
        <f t="shared" si="317"/>
        <v>-2.4028227184522272E-3</v>
      </c>
      <c r="J1218">
        <f t="shared" si="318"/>
        <v>5.3138848241689966E-3</v>
      </c>
      <c r="K1218">
        <f t="shared" si="330"/>
        <v>5.3671799999999999E-2</v>
      </c>
      <c r="L1218">
        <f t="shared" si="330"/>
        <v>-0.19606542400058821</v>
      </c>
      <c r="M1218">
        <f t="shared" si="330"/>
        <v>0.26001749999999996</v>
      </c>
      <c r="N1218">
        <f t="shared" si="330"/>
        <v>-3.5842206715911602E-2</v>
      </c>
      <c r="O1218">
        <f t="shared" si="330"/>
        <v>-0.12133608652800003</v>
      </c>
      <c r="P1218">
        <f t="shared" si="330"/>
        <v>1.5563406511183608E-2</v>
      </c>
      <c r="Q1218">
        <f t="shared" si="330"/>
        <v>-2.0568563539199999E-5</v>
      </c>
      <c r="R1218">
        <f t="shared" si="330"/>
        <v>-2.8159513063599406E-3</v>
      </c>
      <c r="S1218">
        <f t="shared" si="330"/>
        <v>0.26521896960000002</v>
      </c>
      <c r="T1218">
        <f t="shared" si="330"/>
        <v>0.10039157760000003</v>
      </c>
      <c r="U1218">
        <f t="shared" si="330"/>
        <v>-1.6842923136000002E-2</v>
      </c>
      <c r="V1218">
        <f t="shared" si="330"/>
        <v>7.9230516361411762E-2</v>
      </c>
      <c r="W1218">
        <f t="shared" si="330"/>
        <v>-7.9873983395031933E-2</v>
      </c>
      <c r="X1218">
        <f t="shared" si="330"/>
        <v>-5.7618293945616704E-2</v>
      </c>
      <c r="Y1218">
        <f t="shared" si="330"/>
        <v>-0.18395481600000005</v>
      </c>
      <c r="Z1218">
        <f t="shared" si="330"/>
        <v>-8.2126339199999995E-2</v>
      </c>
      <c r="AA1218">
        <f t="shared" si="329"/>
        <v>-9.2513899999999996E-2</v>
      </c>
      <c r="AB1218">
        <f t="shared" si="329"/>
        <v>-4.4243999999999999E-2</v>
      </c>
      <c r="AC1218">
        <f t="shared" si="329"/>
        <v>0.11869485252889915</v>
      </c>
      <c r="AD1218">
        <f t="shared" si="329"/>
        <v>-0.12342867250708309</v>
      </c>
      <c r="AE1218">
        <f t="shared" si="329"/>
        <v>-0.1149544512</v>
      </c>
      <c r="AF1218">
        <f t="shared" si="329"/>
        <v>-0.31812290509915958</v>
      </c>
      <c r="AG1218">
        <f t="shared" si="329"/>
        <v>2.86327778688E-4</v>
      </c>
      <c r="AH1218">
        <f t="shared" si="329"/>
        <v>1.0816819200000001E-3</v>
      </c>
      <c r="AI1218">
        <f t="shared" si="328"/>
        <v>8.3446875883796888E-5</v>
      </c>
      <c r="AJ1218">
        <f t="shared" si="328"/>
        <v>7.116746429371161E-2</v>
      </c>
      <c r="AK1218">
        <f t="shared" si="328"/>
        <v>1.6341366733044968E-5</v>
      </c>
      <c r="AL1218">
        <f t="shared" si="328"/>
        <v>4.1951923545103527E-2</v>
      </c>
      <c r="AM1218">
        <f t="shared" si="328"/>
        <v>0.38382347999999999</v>
      </c>
      <c r="AN1218">
        <f t="shared" si="328"/>
        <v>1.7072298717953319E-5</v>
      </c>
      <c r="AO1218">
        <f t="shared" si="328"/>
        <v>-1.520007353437311E-2</v>
      </c>
      <c r="AP1218">
        <f t="shared" si="328"/>
        <v>-1.3805275379569755E-2</v>
      </c>
      <c r="AQ1218">
        <f t="shared" si="327"/>
        <v>-2.344963246297389E-2</v>
      </c>
      <c r="AR1218">
        <f t="shared" si="327"/>
        <v>2.4280320373062728E-2</v>
      </c>
      <c r="AS1218">
        <f t="shared" si="327"/>
        <v>-0.10046280568019901</v>
      </c>
      <c r="AT1218">
        <f t="shared" si="327"/>
        <v>-1.3849272483840002E-2</v>
      </c>
      <c r="AU1218">
        <f t="shared" si="327"/>
        <v>0.16244330112000002</v>
      </c>
      <c r="AV1218">
        <f t="shared" si="327"/>
        <v>0.11135241259240855</v>
      </c>
      <c r="AW1218">
        <f t="shared" si="327"/>
        <v>-2.0287881043199998E-3</v>
      </c>
    </row>
    <row r="1219" spans="1:49" x14ac:dyDescent="0.25">
      <c r="A1219">
        <v>0.8</v>
      </c>
      <c r="B1219">
        <v>7.7</v>
      </c>
      <c r="C1219">
        <v>22</v>
      </c>
      <c r="D1219">
        <v>0.8</v>
      </c>
      <c r="E1219">
        <f t="shared" si="315"/>
        <v>0.64845756302521007</v>
      </c>
      <c r="F1219">
        <f t="shared" si="316"/>
        <v>0.93647231007322607</v>
      </c>
      <c r="G1219">
        <f t="shared" si="313"/>
        <v>1178370.931897728</v>
      </c>
      <c r="H1219">
        <f t="shared" si="314"/>
        <v>1515763.3096158509</v>
      </c>
      <c r="I1219">
        <f t="shared" si="317"/>
        <v>0.11316116553220071</v>
      </c>
      <c r="J1219">
        <f t="shared" si="318"/>
        <v>1.8904102192954807E-2</v>
      </c>
      <c r="K1219">
        <f t="shared" si="330"/>
        <v>5.3671799999999999E-2</v>
      </c>
      <c r="L1219">
        <f t="shared" si="330"/>
        <v>-0.19606542400058821</v>
      </c>
      <c r="M1219">
        <f t="shared" si="330"/>
        <v>0.34669</v>
      </c>
      <c r="N1219">
        <f t="shared" si="330"/>
        <v>-3.5842206715911602E-2</v>
      </c>
      <c r="O1219">
        <f t="shared" si="330"/>
        <v>-0.21570859827200012</v>
      </c>
      <c r="P1219">
        <f t="shared" si="330"/>
        <v>2.0751208681578145E-2</v>
      </c>
      <c r="Q1219">
        <f t="shared" si="330"/>
        <v>-1.1556767662080007E-4</v>
      </c>
      <c r="R1219">
        <f t="shared" si="330"/>
        <v>-3.7546017418132551E-3</v>
      </c>
      <c r="S1219">
        <f t="shared" si="330"/>
        <v>0.47150039040000019</v>
      </c>
      <c r="T1219">
        <f t="shared" si="330"/>
        <v>0.10039157760000003</v>
      </c>
      <c r="U1219">
        <f t="shared" si="330"/>
        <v>-3.9923965952000012E-2</v>
      </c>
      <c r="V1219">
        <f t="shared" si="330"/>
        <v>0.10564068848188235</v>
      </c>
      <c r="W1219">
        <f t="shared" si="330"/>
        <v>-0.10649864452670925</v>
      </c>
      <c r="X1219">
        <f t="shared" si="330"/>
        <v>-5.7618293945616704E-2</v>
      </c>
      <c r="Y1219">
        <f t="shared" si="330"/>
        <v>-0.18395481600000005</v>
      </c>
      <c r="Z1219">
        <f t="shared" si="330"/>
        <v>-0.14600238080000003</v>
      </c>
      <c r="AA1219">
        <f t="shared" si="329"/>
        <v>-9.2513899999999996E-2</v>
      </c>
      <c r="AB1219">
        <f t="shared" si="329"/>
        <v>-7.8656000000000018E-2</v>
      </c>
      <c r="AC1219">
        <f t="shared" si="329"/>
        <v>0.15825980337186554</v>
      </c>
      <c r="AD1219">
        <f t="shared" si="329"/>
        <v>-0.12342867250708309</v>
      </c>
      <c r="AE1219">
        <f t="shared" si="329"/>
        <v>-0.20436346880000006</v>
      </c>
      <c r="AF1219">
        <f t="shared" si="329"/>
        <v>-0.42416387346554624</v>
      </c>
      <c r="AG1219">
        <f t="shared" si="329"/>
        <v>2.1450362716160017E-3</v>
      </c>
      <c r="AH1219">
        <f t="shared" si="329"/>
        <v>1.4422425600000004E-3</v>
      </c>
      <c r="AI1219">
        <f t="shared" si="328"/>
        <v>3.516444481687575E-4</v>
      </c>
      <c r="AJ1219">
        <f t="shared" si="328"/>
        <v>7.116746429371161E-2</v>
      </c>
      <c r="AK1219">
        <f t="shared" si="328"/>
        <v>5.1646788687154491E-5</v>
      </c>
      <c r="AL1219">
        <f t="shared" si="328"/>
        <v>5.5935898060138038E-2</v>
      </c>
      <c r="AM1219">
        <f t="shared" si="328"/>
        <v>0.51176463999999999</v>
      </c>
      <c r="AN1219">
        <f t="shared" si="328"/>
        <v>1.2789782450614879E-4</v>
      </c>
      <c r="AO1219">
        <f t="shared" si="328"/>
        <v>-1.520007353437311E-2</v>
      </c>
      <c r="AP1219">
        <f t="shared" si="328"/>
        <v>-1.3805275379569755E-2</v>
      </c>
      <c r="AQ1219">
        <f t="shared" si="327"/>
        <v>-4.1688235489731371E-2</v>
      </c>
      <c r="AR1219">
        <f t="shared" si="327"/>
        <v>3.2373760497416977E-2</v>
      </c>
      <c r="AS1219">
        <f t="shared" si="327"/>
        <v>-0.17860054343146498</v>
      </c>
      <c r="AT1219">
        <f t="shared" si="327"/>
        <v>-4.3770540195840028E-2</v>
      </c>
      <c r="AU1219">
        <f t="shared" si="327"/>
        <v>0.38505078784000013</v>
      </c>
      <c r="AV1219">
        <f t="shared" si="327"/>
        <v>0.19795984460872634</v>
      </c>
      <c r="AW1219">
        <f t="shared" si="327"/>
        <v>-1.1399061831680006E-2</v>
      </c>
    </row>
    <row r="1220" spans="1:49" x14ac:dyDescent="0.25">
      <c r="A1220">
        <v>0.8</v>
      </c>
      <c r="B1220">
        <v>7.7</v>
      </c>
      <c r="C1220">
        <v>22</v>
      </c>
      <c r="D1220">
        <v>1</v>
      </c>
      <c r="E1220">
        <f t="shared" si="315"/>
        <v>0.64845756302521007</v>
      </c>
      <c r="F1220" t="str">
        <f t="shared" si="316"/>
        <v/>
      </c>
      <c r="G1220">
        <f t="shared" si="313"/>
        <v>2366371.1981071676</v>
      </c>
      <c r="H1220">
        <f t="shared" si="314"/>
        <v>3065927.0309048588</v>
      </c>
      <c r="I1220">
        <f t="shared" si="317"/>
        <v>0.22724705405655604</v>
      </c>
      <c r="J1220">
        <f t="shared" si="318"/>
        <v>3.8237235022568761E-2</v>
      </c>
      <c r="K1220">
        <f t="shared" si="330"/>
        <v>5.3671799999999999E-2</v>
      </c>
      <c r="L1220">
        <f t="shared" si="330"/>
        <v>-0.19606542400058821</v>
      </c>
      <c r="M1220">
        <f t="shared" si="330"/>
        <v>0.43336249999999998</v>
      </c>
      <c r="N1220">
        <f t="shared" si="330"/>
        <v>-3.5842206715911602E-2</v>
      </c>
      <c r="O1220">
        <f t="shared" si="330"/>
        <v>-0.3370446848000001</v>
      </c>
      <c r="P1220">
        <f t="shared" si="330"/>
        <v>2.5939010851972682E-2</v>
      </c>
      <c r="Q1220">
        <f t="shared" si="330"/>
        <v>-4.408557E-4</v>
      </c>
      <c r="R1220">
        <f t="shared" si="330"/>
        <v>-4.6932521772665679E-3</v>
      </c>
      <c r="S1220">
        <f t="shared" si="330"/>
        <v>0.73671936000000016</v>
      </c>
      <c r="T1220">
        <f t="shared" si="330"/>
        <v>0.10039157760000003</v>
      </c>
      <c r="U1220">
        <f t="shared" si="330"/>
        <v>-7.7976496000000006E-2</v>
      </c>
      <c r="V1220">
        <f t="shared" si="330"/>
        <v>0.13205086060235294</v>
      </c>
      <c r="W1220">
        <f t="shared" si="330"/>
        <v>-0.13312330565838656</v>
      </c>
      <c r="X1220">
        <f t="shared" si="330"/>
        <v>-5.7618293945616704E-2</v>
      </c>
      <c r="Y1220">
        <f t="shared" si="330"/>
        <v>-0.18395481600000005</v>
      </c>
      <c r="Z1220">
        <f t="shared" si="330"/>
        <v>-0.22812872000000001</v>
      </c>
      <c r="AA1220">
        <f t="shared" si="329"/>
        <v>-9.2513899999999996E-2</v>
      </c>
      <c r="AB1220">
        <f t="shared" si="329"/>
        <v>-0.1229</v>
      </c>
      <c r="AC1220">
        <f t="shared" si="329"/>
        <v>0.19782475421483192</v>
      </c>
      <c r="AD1220">
        <f t="shared" si="329"/>
        <v>-0.12342867250708309</v>
      </c>
      <c r="AE1220">
        <f t="shared" si="329"/>
        <v>-0.31931792000000003</v>
      </c>
      <c r="AF1220">
        <f t="shared" si="329"/>
        <v>-0.53020484183193273</v>
      </c>
      <c r="AG1220">
        <f t="shared" si="329"/>
        <v>1.0228330000000001E-2</v>
      </c>
      <c r="AH1220">
        <f t="shared" si="329"/>
        <v>1.8028032000000005E-3</v>
      </c>
      <c r="AI1220">
        <f t="shared" si="328"/>
        <v>1.0731336919212564E-3</v>
      </c>
      <c r="AJ1220">
        <f t="shared" si="328"/>
        <v>7.116746429371161E-2</v>
      </c>
      <c r="AK1220">
        <f t="shared" si="328"/>
        <v>1.2609079269324823E-4</v>
      </c>
      <c r="AL1220">
        <f t="shared" si="328"/>
        <v>6.9919872575172543E-2</v>
      </c>
      <c r="AM1220">
        <f t="shared" si="328"/>
        <v>0.63970579999999999</v>
      </c>
      <c r="AN1220">
        <f t="shared" si="328"/>
        <v>6.0986435177873949E-4</v>
      </c>
      <c r="AO1220">
        <f t="shared" si="328"/>
        <v>-1.520007353437311E-2</v>
      </c>
      <c r="AP1220">
        <f t="shared" si="328"/>
        <v>-1.3805275379569755E-2</v>
      </c>
      <c r="AQ1220">
        <f t="shared" si="327"/>
        <v>-6.513786795270525E-2</v>
      </c>
      <c r="AR1220">
        <f t="shared" si="327"/>
        <v>4.046720062177122E-2</v>
      </c>
      <c r="AS1220">
        <f t="shared" si="327"/>
        <v>-0.27906334911166397</v>
      </c>
      <c r="AT1220">
        <f t="shared" si="327"/>
        <v>-0.10686167040000003</v>
      </c>
      <c r="AU1220">
        <f t="shared" si="327"/>
        <v>0.75205232000000011</v>
      </c>
      <c r="AV1220">
        <f t="shared" si="327"/>
        <v>0.30931225720113487</v>
      </c>
      <c r="AW1220">
        <f t="shared" si="327"/>
        <v>-4.3483969999999997E-2</v>
      </c>
    </row>
    <row r="1221" spans="1:49" x14ac:dyDescent="0.25">
      <c r="A1221">
        <v>0.8</v>
      </c>
      <c r="B1221">
        <v>7.7</v>
      </c>
      <c r="C1221">
        <v>22</v>
      </c>
      <c r="D1221">
        <v>1.2</v>
      </c>
      <c r="E1221">
        <f t="shared" si="315"/>
        <v>0.64845756302521007</v>
      </c>
      <c r="F1221" t="str">
        <f t="shared" si="316"/>
        <v/>
      </c>
      <c r="G1221">
        <f t="shared" si="313"/>
        <v>3496672.6305945739</v>
      </c>
      <c r="H1221">
        <f t="shared" si="314"/>
        <v>5071388.5513556069</v>
      </c>
      <c r="I1221">
        <f t="shared" si="317"/>
        <v>0.33579201561378164</v>
      </c>
      <c r="J1221">
        <f t="shared" si="318"/>
        <v>6.3248692475149262E-2</v>
      </c>
      <c r="K1221">
        <f t="shared" si="330"/>
        <v>5.3671799999999999E-2</v>
      </c>
      <c r="L1221">
        <f t="shared" si="330"/>
        <v>-0.19606542400058821</v>
      </c>
      <c r="M1221">
        <f t="shared" si="330"/>
        <v>0.52003499999999991</v>
      </c>
      <c r="N1221">
        <f t="shared" si="330"/>
        <v>-3.5842206715911602E-2</v>
      </c>
      <c r="O1221">
        <f t="shared" si="330"/>
        <v>-0.48534434611200011</v>
      </c>
      <c r="P1221">
        <f t="shared" si="330"/>
        <v>3.1126813022367215E-2</v>
      </c>
      <c r="Q1221">
        <f t="shared" si="330"/>
        <v>-1.3163880665087999E-3</v>
      </c>
      <c r="R1221">
        <f t="shared" si="330"/>
        <v>-5.6319026127198812E-3</v>
      </c>
      <c r="S1221">
        <f t="shared" si="330"/>
        <v>1.0608758784000001</v>
      </c>
      <c r="T1221">
        <f t="shared" si="330"/>
        <v>0.10039157760000003</v>
      </c>
      <c r="U1221">
        <f t="shared" si="330"/>
        <v>-0.13474338508800002</v>
      </c>
      <c r="V1221">
        <f t="shared" si="330"/>
        <v>0.15846103272282352</v>
      </c>
      <c r="W1221">
        <f t="shared" si="330"/>
        <v>-0.15974796679006387</v>
      </c>
      <c r="X1221">
        <f t="shared" si="330"/>
        <v>-5.7618293945616704E-2</v>
      </c>
      <c r="Y1221">
        <f t="shared" si="330"/>
        <v>-0.18395481600000005</v>
      </c>
      <c r="Z1221">
        <f t="shared" si="330"/>
        <v>-0.32850535679999998</v>
      </c>
      <c r="AA1221">
        <f t="shared" si="329"/>
        <v>-9.2513899999999996E-2</v>
      </c>
      <c r="AB1221">
        <f t="shared" si="329"/>
        <v>-0.17697599999999999</v>
      </c>
      <c r="AC1221">
        <f t="shared" si="329"/>
        <v>0.2373897050577983</v>
      </c>
      <c r="AD1221">
        <f t="shared" si="329"/>
        <v>-0.12342867250708309</v>
      </c>
      <c r="AE1221">
        <f t="shared" si="329"/>
        <v>-0.45981780480000001</v>
      </c>
      <c r="AF1221">
        <f t="shared" si="329"/>
        <v>-0.63624581019831916</v>
      </c>
      <c r="AG1221">
        <f t="shared" si="329"/>
        <v>3.6649955672064E-2</v>
      </c>
      <c r="AH1221">
        <f t="shared" si="329"/>
        <v>2.1633638400000003E-3</v>
      </c>
      <c r="AI1221">
        <f t="shared" si="328"/>
        <v>2.6703000282815004E-3</v>
      </c>
      <c r="AJ1221">
        <f t="shared" si="328"/>
        <v>7.116746429371161E-2</v>
      </c>
      <c r="AK1221">
        <f t="shared" si="328"/>
        <v>2.6146186772871949E-4</v>
      </c>
      <c r="AL1221">
        <f t="shared" si="328"/>
        <v>8.3903847090207054E-2</v>
      </c>
      <c r="AM1221">
        <f t="shared" si="328"/>
        <v>0.76764695999999999</v>
      </c>
      <c r="AN1221">
        <f t="shared" si="328"/>
        <v>2.1852542358980248E-3</v>
      </c>
      <c r="AO1221">
        <f t="shared" si="328"/>
        <v>-1.520007353437311E-2</v>
      </c>
      <c r="AP1221">
        <f t="shared" si="328"/>
        <v>-1.3805275379569755E-2</v>
      </c>
      <c r="AQ1221">
        <f t="shared" si="327"/>
        <v>-9.379852985189556E-2</v>
      </c>
      <c r="AR1221">
        <f t="shared" si="327"/>
        <v>4.8560640746125455E-2</v>
      </c>
      <c r="AS1221">
        <f t="shared" si="327"/>
        <v>-0.40185122272079604</v>
      </c>
      <c r="AT1221">
        <f t="shared" si="327"/>
        <v>-0.22158835974144003</v>
      </c>
      <c r="AU1221">
        <f t="shared" si="327"/>
        <v>1.2995464089600002</v>
      </c>
      <c r="AV1221">
        <f t="shared" si="327"/>
        <v>0.4454096503696342</v>
      </c>
      <c r="AW1221">
        <f t="shared" si="327"/>
        <v>-0.12984243867647999</v>
      </c>
    </row>
    <row r="1222" spans="1:49" x14ac:dyDescent="0.25">
      <c r="A1222">
        <v>0.8</v>
      </c>
      <c r="B1222">
        <v>7.7</v>
      </c>
      <c r="C1222">
        <v>22</v>
      </c>
      <c r="D1222">
        <v>1.4</v>
      </c>
      <c r="E1222">
        <f t="shared" si="315"/>
        <v>0.64845756302521007</v>
      </c>
      <c r="F1222" t="str">
        <f t="shared" si="316"/>
        <v/>
      </c>
      <c r="G1222">
        <f t="shared" ref="G1222:G1285" si="331">I1222*1025*$B$2^2*B1222^4</f>
        <v>4524288.6447729515</v>
      </c>
      <c r="H1222">
        <f t="shared" ref="H1222:H1285" si="332">J1222*1025*$B$2^2*B1222^5</f>
        <v>7413719.1427697949</v>
      </c>
      <c r="I1222">
        <f t="shared" si="317"/>
        <v>0.43447590430806959</v>
      </c>
      <c r="J1222">
        <f t="shared" si="318"/>
        <v>9.246147034678158E-2</v>
      </c>
      <c r="K1222">
        <f t="shared" si="330"/>
        <v>5.3671799999999999E-2</v>
      </c>
      <c r="L1222">
        <f t="shared" si="330"/>
        <v>-0.19606542400058821</v>
      </c>
      <c r="M1222">
        <f t="shared" si="330"/>
        <v>0.60670749999999996</v>
      </c>
      <c r="N1222">
        <f t="shared" si="330"/>
        <v>-3.5842206715911602E-2</v>
      </c>
      <c r="O1222">
        <f t="shared" si="330"/>
        <v>-0.66060758220800009</v>
      </c>
      <c r="P1222">
        <f t="shared" si="330"/>
        <v>3.6314615192761752E-2</v>
      </c>
      <c r="Q1222">
        <f t="shared" si="330"/>
        <v>-3.3194388639551987E-3</v>
      </c>
      <c r="R1222">
        <f t="shared" si="330"/>
        <v>-6.5705530481731953E-3</v>
      </c>
      <c r="S1222">
        <f t="shared" si="330"/>
        <v>1.4439699456000001</v>
      </c>
      <c r="T1222">
        <f t="shared" si="330"/>
        <v>0.10039157760000003</v>
      </c>
      <c r="U1222">
        <f t="shared" si="330"/>
        <v>-0.21396750502399997</v>
      </c>
      <c r="V1222">
        <f t="shared" si="330"/>
        <v>0.18487120484329408</v>
      </c>
      <c r="W1222">
        <f t="shared" si="330"/>
        <v>-0.18637262792174117</v>
      </c>
      <c r="X1222">
        <f t="shared" si="330"/>
        <v>-5.7618293945616704E-2</v>
      </c>
      <c r="Y1222">
        <f t="shared" si="330"/>
        <v>-0.18395481600000005</v>
      </c>
      <c r="Z1222">
        <f t="shared" si="330"/>
        <v>-0.44713229119999998</v>
      </c>
      <c r="AA1222">
        <f t="shared" si="329"/>
        <v>-9.2513899999999996E-2</v>
      </c>
      <c r="AB1222">
        <f t="shared" si="329"/>
        <v>-0.24088399999999996</v>
      </c>
      <c r="AC1222">
        <f t="shared" si="329"/>
        <v>0.27695465590076468</v>
      </c>
      <c r="AD1222">
        <f t="shared" si="329"/>
        <v>-0.12342867250708309</v>
      </c>
      <c r="AE1222">
        <f t="shared" si="329"/>
        <v>-0.62586312319999993</v>
      </c>
      <c r="AF1222">
        <f t="shared" si="329"/>
        <v>-0.74228677856470571</v>
      </c>
      <c r="AG1222">
        <f t="shared" si="329"/>
        <v>0.10782041053683195</v>
      </c>
      <c r="AH1222">
        <f t="shared" si="329"/>
        <v>2.5239244800000006E-3</v>
      </c>
      <c r="AI1222">
        <f t="shared" si="328"/>
        <v>5.7715705472385758E-3</v>
      </c>
      <c r="AJ1222">
        <f t="shared" si="328"/>
        <v>7.116746429371161E-2</v>
      </c>
      <c r="AK1222">
        <f t="shared" si="328"/>
        <v>4.8439038921038226E-4</v>
      </c>
      <c r="AL1222">
        <f t="shared" si="328"/>
        <v>9.7887821605241565E-2</v>
      </c>
      <c r="AM1222">
        <f t="shared" si="328"/>
        <v>0.89558811999999988</v>
      </c>
      <c r="AN1222">
        <f t="shared" si="328"/>
        <v>6.4287938285685518E-3</v>
      </c>
      <c r="AO1222">
        <f t="shared" si="328"/>
        <v>-1.520007353437311E-2</v>
      </c>
      <c r="AP1222">
        <f t="shared" si="328"/>
        <v>-1.3805275379569755E-2</v>
      </c>
      <c r="AQ1222">
        <f t="shared" si="327"/>
        <v>-0.12767022118730229</v>
      </c>
      <c r="AR1222">
        <f t="shared" si="327"/>
        <v>5.6654080870479698E-2</v>
      </c>
      <c r="AS1222">
        <f t="shared" si="327"/>
        <v>-0.5469641642588613</v>
      </c>
      <c r="AT1222">
        <f t="shared" si="327"/>
        <v>-0.41051979300863994</v>
      </c>
      <c r="AU1222">
        <f t="shared" si="327"/>
        <v>2.0636315660799998</v>
      </c>
      <c r="AV1222">
        <f t="shared" si="327"/>
        <v>0.60625202411422419</v>
      </c>
      <c r="AW1222">
        <f t="shared" si="327"/>
        <v>-0.32741411753791982</v>
      </c>
    </row>
    <row r="1223" spans="1:49" x14ac:dyDescent="0.25">
      <c r="A1223">
        <v>0.8</v>
      </c>
      <c r="B1223">
        <v>7.7</v>
      </c>
      <c r="C1223">
        <v>22</v>
      </c>
      <c r="D1223">
        <v>1.6</v>
      </c>
      <c r="E1223">
        <f t="shared" ref="E1223:E1286" si="333">C1223*0.514443*(1-$B$1)/$B$2/B1223</f>
        <v>0.64845756302521007</v>
      </c>
      <c r="F1223" t="str">
        <f t="shared" ref="F1223:F1286" si="334">IF(AND($E$1&gt;H1223,$E$1&lt;H1224),($E$1-H1223)/(H1224-H1223)*0.2+D1223,"")</f>
        <v/>
      </c>
      <c r="G1223">
        <f t="shared" si="331"/>
        <v>5400389.6701897224</v>
      </c>
      <c r="H1223">
        <f t="shared" si="332"/>
        <v>9859168.4526761211</v>
      </c>
      <c r="I1223">
        <f t="shared" ref="I1223:I1286" si="335">SUM(K1223:Z1223)</f>
        <v>0.51860952512002834</v>
      </c>
      <c r="J1223">
        <f t="shared" ref="J1223:J1286" si="336">0.1*SUM(AA1223:AW1223)</f>
        <v>0.1229603110093624</v>
      </c>
      <c r="K1223">
        <f t="shared" si="330"/>
        <v>5.3671799999999999E-2</v>
      </c>
      <c r="L1223">
        <f t="shared" si="330"/>
        <v>-0.19606542400058821</v>
      </c>
      <c r="M1223">
        <f t="shared" si="330"/>
        <v>0.69338</v>
      </c>
      <c r="N1223">
        <f t="shared" si="330"/>
        <v>-3.5842206715911602E-2</v>
      </c>
      <c r="O1223">
        <f t="shared" si="330"/>
        <v>-0.86283439308800047</v>
      </c>
      <c r="P1223">
        <f t="shared" si="330"/>
        <v>4.150241736315629E-2</v>
      </c>
      <c r="Q1223">
        <f t="shared" si="330"/>
        <v>-7.3963313037312042E-3</v>
      </c>
      <c r="R1223">
        <f t="shared" si="330"/>
        <v>-7.5092034836265103E-3</v>
      </c>
      <c r="S1223">
        <f t="shared" si="330"/>
        <v>1.8860015616000008</v>
      </c>
      <c r="T1223">
        <f t="shared" si="330"/>
        <v>0.10039157760000003</v>
      </c>
      <c r="U1223">
        <f t="shared" si="330"/>
        <v>-0.3193917276160001</v>
      </c>
      <c r="V1223">
        <f t="shared" si="330"/>
        <v>0.2112813769637647</v>
      </c>
      <c r="W1223">
        <f t="shared" si="330"/>
        <v>-0.2129972890534185</v>
      </c>
      <c r="X1223">
        <f t="shared" si="330"/>
        <v>-5.7618293945616704E-2</v>
      </c>
      <c r="Y1223">
        <f t="shared" si="330"/>
        <v>-0.18395481600000005</v>
      </c>
      <c r="Z1223">
        <f t="shared" si="330"/>
        <v>-0.5840095232000001</v>
      </c>
      <c r="AA1223">
        <f t="shared" si="329"/>
        <v>-9.2513899999999996E-2</v>
      </c>
      <c r="AB1223">
        <f t="shared" si="329"/>
        <v>-0.31462400000000007</v>
      </c>
      <c r="AC1223">
        <f t="shared" si="329"/>
        <v>0.31651960674373109</v>
      </c>
      <c r="AD1223">
        <f t="shared" si="329"/>
        <v>-0.12342867250708309</v>
      </c>
      <c r="AE1223">
        <f t="shared" si="329"/>
        <v>-0.81745387520000024</v>
      </c>
      <c r="AF1223">
        <f t="shared" si="329"/>
        <v>-0.84832774693109247</v>
      </c>
      <c r="AG1223">
        <f t="shared" si="329"/>
        <v>0.27456464276684822</v>
      </c>
      <c r="AH1223">
        <f t="shared" si="329"/>
        <v>2.8844851200000008E-3</v>
      </c>
      <c r="AI1223">
        <f t="shared" si="328"/>
        <v>1.125262234140024E-2</v>
      </c>
      <c r="AJ1223">
        <f t="shared" si="328"/>
        <v>7.116746429371161E-2</v>
      </c>
      <c r="AK1223">
        <f t="shared" si="328"/>
        <v>8.2634861899447186E-4</v>
      </c>
      <c r="AL1223">
        <f t="shared" si="328"/>
        <v>0.11187179612027608</v>
      </c>
      <c r="AM1223">
        <f t="shared" si="328"/>
        <v>1.02352928</v>
      </c>
      <c r="AN1223">
        <f t="shared" si="328"/>
        <v>1.6370921536787045E-2</v>
      </c>
      <c r="AO1223">
        <f t="shared" si="328"/>
        <v>-1.520007353437311E-2</v>
      </c>
      <c r="AP1223">
        <f t="shared" si="328"/>
        <v>-1.3805275379569755E-2</v>
      </c>
      <c r="AQ1223">
        <f t="shared" si="327"/>
        <v>-0.16675294195892548</v>
      </c>
      <c r="AR1223">
        <f t="shared" si="327"/>
        <v>6.4747520994833954E-2</v>
      </c>
      <c r="AS1223">
        <f t="shared" si="327"/>
        <v>-0.7144021737258599</v>
      </c>
      <c r="AT1223">
        <f t="shared" si="327"/>
        <v>-0.70032864313344045</v>
      </c>
      <c r="AU1223">
        <f t="shared" si="327"/>
        <v>3.080406302720001</v>
      </c>
      <c r="AV1223">
        <f t="shared" si="327"/>
        <v>0.79183937843490537</v>
      </c>
      <c r="AW1223">
        <f t="shared" si="327"/>
        <v>-0.72953995722752041</v>
      </c>
    </row>
    <row r="1224" spans="1:49" x14ac:dyDescent="0.25">
      <c r="A1224">
        <v>0.8</v>
      </c>
      <c r="B1224">
        <v>7.7</v>
      </c>
      <c r="C1224">
        <v>22.5</v>
      </c>
      <c r="D1224">
        <v>0.4</v>
      </c>
      <c r="E1224">
        <f t="shared" si="333"/>
        <v>0.6631952349121466</v>
      </c>
      <c r="F1224" t="str">
        <f t="shared" si="334"/>
        <v/>
      </c>
      <c r="G1224">
        <f t="shared" si="331"/>
        <v>-1288772.0443732773</v>
      </c>
      <c r="H1224">
        <f t="shared" si="332"/>
        <v>-350696.1786991164</v>
      </c>
      <c r="I1224">
        <f t="shared" si="335"/>
        <v>-0.1237631909433885</v>
      </c>
      <c r="J1224">
        <f t="shared" si="336"/>
        <v>-4.3737675656544388E-3</v>
      </c>
      <c r="K1224">
        <f t="shared" si="330"/>
        <v>5.3671799999999999E-2</v>
      </c>
      <c r="L1224">
        <f t="shared" si="330"/>
        <v>-0.20052145636423793</v>
      </c>
      <c r="M1224">
        <f t="shared" si="330"/>
        <v>0.173345</v>
      </c>
      <c r="N1224">
        <f t="shared" si="330"/>
        <v>-3.7489911466798025E-2</v>
      </c>
      <c r="O1224">
        <f t="shared" si="330"/>
        <v>-5.392714956800003E-2</v>
      </c>
      <c r="P1224">
        <f t="shared" si="330"/>
        <v>1.1099231611034982E-2</v>
      </c>
      <c r="Q1224">
        <f t="shared" si="330"/>
        <v>-1.805744947200001E-6</v>
      </c>
      <c r="R1224">
        <f t="shared" si="330"/>
        <v>-2.0538713212685817E-3</v>
      </c>
      <c r="S1224">
        <f t="shared" si="330"/>
        <v>0.11787509760000005</v>
      </c>
      <c r="T1224">
        <f t="shared" si="330"/>
        <v>0.10039157760000003</v>
      </c>
      <c r="U1224">
        <f t="shared" si="330"/>
        <v>-4.9904957440000015E-3</v>
      </c>
      <c r="V1224">
        <f t="shared" si="330"/>
        <v>5.4020806610053471E-2</v>
      </c>
      <c r="W1224">
        <f t="shared" si="330"/>
        <v>-5.4459534132976314E-2</v>
      </c>
      <c r="X1224">
        <f t="shared" si="330"/>
        <v>-6.0267068822248866E-2</v>
      </c>
      <c r="Y1224">
        <f t="shared" si="330"/>
        <v>-0.18395481600000005</v>
      </c>
      <c r="Z1224">
        <f t="shared" si="330"/>
        <v>-3.6500595200000006E-2</v>
      </c>
      <c r="AA1224">
        <f t="shared" si="329"/>
        <v>-9.2513899999999996E-2</v>
      </c>
      <c r="AB1224">
        <f t="shared" si="329"/>
        <v>-1.9664000000000004E-2</v>
      </c>
      <c r="AC1224">
        <f t="shared" si="329"/>
        <v>8.0928308542431243E-2</v>
      </c>
      <c r="AD1224">
        <f t="shared" si="329"/>
        <v>-0.12910282119155123</v>
      </c>
      <c r="AE1224">
        <f t="shared" si="329"/>
        <v>-5.1090867200000015E-2</v>
      </c>
      <c r="AF1224">
        <f t="shared" si="329"/>
        <v>-0.21690198074942701</v>
      </c>
      <c r="AG1224">
        <f t="shared" si="329"/>
        <v>1.6758095872000014E-5</v>
      </c>
      <c r="AH1224">
        <f t="shared" si="329"/>
        <v>7.2112128000000021E-4</v>
      </c>
      <c r="AI1224">
        <f t="shared" si="328"/>
        <v>1.1494060039090485E-5</v>
      </c>
      <c r="AJ1224">
        <f t="shared" si="328"/>
        <v>7.2784906664023236E-2</v>
      </c>
      <c r="AK1224">
        <f t="shared" si="328"/>
        <v>3.5315282889676315E-6</v>
      </c>
      <c r="AL1224">
        <f t="shared" si="328"/>
        <v>2.9253665695190986E-2</v>
      </c>
      <c r="AM1224">
        <f t="shared" si="328"/>
        <v>0.25588232</v>
      </c>
      <c r="AN1224">
        <f t="shared" si="328"/>
        <v>1.0219108847259758E-6</v>
      </c>
      <c r="AO1224">
        <f t="shared" si="328"/>
        <v>-1.5545529751063407E-2</v>
      </c>
      <c r="AP1224">
        <f t="shared" si="328"/>
        <v>-1.5103737298443849E-2</v>
      </c>
      <c r="AQ1224">
        <f t="shared" si="327"/>
        <v>-1.0901172116051912E-2</v>
      </c>
      <c r="AR1224">
        <f t="shared" si="327"/>
        <v>1.731580417289116E-2</v>
      </c>
      <c r="AS1224">
        <f t="shared" si="327"/>
        <v>-4.5664911672817741E-2</v>
      </c>
      <c r="AT1224">
        <f t="shared" si="327"/>
        <v>-2.7356587622400018E-3</v>
      </c>
      <c r="AU1224">
        <f t="shared" si="327"/>
        <v>4.8131348480000016E-2</v>
      </c>
      <c r="AV1224">
        <f t="shared" si="327"/>
        <v>5.0614732996549346E-2</v>
      </c>
      <c r="AW1224">
        <f t="shared" si="327"/>
        <v>-1.781103411200001E-4</v>
      </c>
    </row>
    <row r="1225" spans="1:49" x14ac:dyDescent="0.25">
      <c r="A1225">
        <v>0.8</v>
      </c>
      <c r="B1225">
        <v>7.7</v>
      </c>
      <c r="C1225">
        <v>22.5</v>
      </c>
      <c r="D1225">
        <v>0.6</v>
      </c>
      <c r="E1225">
        <f t="shared" si="333"/>
        <v>0.6631952349121466</v>
      </c>
      <c r="F1225" t="str">
        <f t="shared" si="334"/>
        <v/>
      </c>
      <c r="G1225">
        <f t="shared" si="331"/>
        <v>-107770.19757689058</v>
      </c>
      <c r="H1225">
        <f t="shared" si="332"/>
        <v>366454.29643731902</v>
      </c>
      <c r="I1225">
        <f t="shared" si="335"/>
        <v>-1.0349373730558845E-2</v>
      </c>
      <c r="J1225">
        <f t="shared" si="336"/>
        <v>4.5702976348293515E-3</v>
      </c>
      <c r="K1225">
        <f t="shared" si="330"/>
        <v>5.3671799999999999E-2</v>
      </c>
      <c r="L1225">
        <f t="shared" si="330"/>
        <v>-0.20052145636423793</v>
      </c>
      <c r="M1225">
        <f t="shared" si="330"/>
        <v>0.26001749999999996</v>
      </c>
      <c r="N1225">
        <f t="shared" si="330"/>
        <v>-3.7489911466798025E-2</v>
      </c>
      <c r="O1225">
        <f t="shared" si="330"/>
        <v>-0.12133608652800003</v>
      </c>
      <c r="P1225">
        <f t="shared" si="330"/>
        <v>1.6648847416552471E-2</v>
      </c>
      <c r="Q1225">
        <f t="shared" si="330"/>
        <v>-2.0568563539199999E-5</v>
      </c>
      <c r="R1225">
        <f t="shared" si="330"/>
        <v>-3.0808069819028717E-3</v>
      </c>
      <c r="S1225">
        <f t="shared" si="330"/>
        <v>0.26521896960000002</v>
      </c>
      <c r="T1225">
        <f t="shared" si="330"/>
        <v>0.10039157760000003</v>
      </c>
      <c r="U1225">
        <f t="shared" si="330"/>
        <v>-1.6842923136000002E-2</v>
      </c>
      <c r="V1225">
        <f t="shared" si="330"/>
        <v>8.1031209915080199E-2</v>
      </c>
      <c r="W1225">
        <f t="shared" si="330"/>
        <v>-8.1689301199464465E-2</v>
      </c>
      <c r="X1225">
        <f t="shared" si="330"/>
        <v>-6.0267068822248866E-2</v>
      </c>
      <c r="Y1225">
        <f t="shared" si="330"/>
        <v>-0.18395481600000005</v>
      </c>
      <c r="Z1225">
        <f t="shared" si="330"/>
        <v>-8.2126339199999995E-2</v>
      </c>
      <c r="AA1225">
        <f t="shared" si="329"/>
        <v>-9.2513899999999996E-2</v>
      </c>
      <c r="AB1225">
        <f t="shared" si="329"/>
        <v>-4.4243999999999999E-2</v>
      </c>
      <c r="AC1225">
        <f t="shared" si="329"/>
        <v>0.12139246281364685</v>
      </c>
      <c r="AD1225">
        <f t="shared" si="329"/>
        <v>-0.12910282119155123</v>
      </c>
      <c r="AE1225">
        <f t="shared" si="329"/>
        <v>-0.1149544512</v>
      </c>
      <c r="AF1225">
        <f t="shared" si="329"/>
        <v>-0.32535297112414047</v>
      </c>
      <c r="AG1225">
        <f t="shared" si="329"/>
        <v>2.86327778688E-4</v>
      </c>
      <c r="AH1225">
        <f t="shared" si="329"/>
        <v>1.0816819200000001E-3</v>
      </c>
      <c r="AI1225">
        <f t="shared" si="328"/>
        <v>8.7283018421843313E-5</v>
      </c>
      <c r="AJ1225">
        <f t="shared" si="328"/>
        <v>7.2784906664023236E-2</v>
      </c>
      <c r="AK1225">
        <f t="shared" si="328"/>
        <v>1.7878361962898626E-5</v>
      </c>
      <c r="AL1225">
        <f t="shared" si="328"/>
        <v>4.3880498542786479E-2</v>
      </c>
      <c r="AM1225">
        <f t="shared" si="328"/>
        <v>0.38382347999999999</v>
      </c>
      <c r="AN1225">
        <f t="shared" si="328"/>
        <v>1.7460305506997713E-5</v>
      </c>
      <c r="AO1225">
        <f t="shared" si="328"/>
        <v>-1.5545529751063407E-2</v>
      </c>
      <c r="AP1225">
        <f t="shared" si="328"/>
        <v>-1.5103737298443849E-2</v>
      </c>
      <c r="AQ1225">
        <f t="shared" si="327"/>
        <v>-2.4527637261116796E-2</v>
      </c>
      <c r="AR1225">
        <f t="shared" si="327"/>
        <v>2.5973706259336735E-2</v>
      </c>
      <c r="AS1225">
        <f t="shared" si="327"/>
        <v>-0.10274605126383989</v>
      </c>
      <c r="AT1225">
        <f t="shared" si="327"/>
        <v>-1.3849272483840002E-2</v>
      </c>
      <c r="AU1225">
        <f t="shared" si="327"/>
        <v>0.16244330112000002</v>
      </c>
      <c r="AV1225">
        <f t="shared" si="327"/>
        <v>0.113883149242236</v>
      </c>
      <c r="AW1225">
        <f t="shared" si="327"/>
        <v>-2.0287881043199998E-3</v>
      </c>
    </row>
    <row r="1226" spans="1:49" x14ac:dyDescent="0.25">
      <c r="A1226">
        <v>0.8</v>
      </c>
      <c r="B1226">
        <v>7.7</v>
      </c>
      <c r="C1226">
        <v>22.5</v>
      </c>
      <c r="D1226">
        <v>0.8</v>
      </c>
      <c r="E1226">
        <f t="shared" si="333"/>
        <v>0.6631952349121466</v>
      </c>
      <c r="F1226">
        <f t="shared" si="334"/>
        <v>0.9459455502155909</v>
      </c>
      <c r="G1226">
        <f t="shared" si="331"/>
        <v>1098419.3777083112</v>
      </c>
      <c r="H1226">
        <f t="shared" si="332"/>
        <v>1448674.0145864123</v>
      </c>
      <c r="I1226">
        <f t="shared" si="335"/>
        <v>0.10548326817978151</v>
      </c>
      <c r="J1226">
        <f t="shared" si="336"/>
        <v>1.8067386538707163E-2</v>
      </c>
      <c r="K1226">
        <f t="shared" si="330"/>
        <v>5.3671799999999999E-2</v>
      </c>
      <c r="L1226">
        <f t="shared" si="330"/>
        <v>-0.20052145636423793</v>
      </c>
      <c r="M1226">
        <f t="shared" si="330"/>
        <v>0.34669</v>
      </c>
      <c r="N1226">
        <f t="shared" si="330"/>
        <v>-3.7489911466798025E-2</v>
      </c>
      <c r="O1226">
        <f t="shared" si="330"/>
        <v>-0.21570859827200012</v>
      </c>
      <c r="P1226">
        <f t="shared" si="330"/>
        <v>2.2198463222069965E-2</v>
      </c>
      <c r="Q1226">
        <f t="shared" si="330"/>
        <v>-1.1556767662080007E-4</v>
      </c>
      <c r="R1226">
        <f t="shared" si="330"/>
        <v>-4.1077426425371634E-3</v>
      </c>
      <c r="S1226">
        <f t="shared" si="330"/>
        <v>0.47150039040000019</v>
      </c>
      <c r="T1226">
        <f t="shared" si="330"/>
        <v>0.10039157760000003</v>
      </c>
      <c r="U1226">
        <f t="shared" si="330"/>
        <v>-3.9923965952000012E-2</v>
      </c>
      <c r="V1226">
        <f t="shared" si="330"/>
        <v>0.10804161322010694</v>
      </c>
      <c r="W1226">
        <f t="shared" si="330"/>
        <v>-0.10891906826595263</v>
      </c>
      <c r="X1226">
        <f t="shared" si="330"/>
        <v>-6.0267068822248866E-2</v>
      </c>
      <c r="Y1226">
        <f t="shared" si="330"/>
        <v>-0.18395481600000005</v>
      </c>
      <c r="Z1226">
        <f t="shared" si="330"/>
        <v>-0.14600238080000003</v>
      </c>
      <c r="AA1226">
        <f t="shared" si="329"/>
        <v>-9.2513899999999996E-2</v>
      </c>
      <c r="AB1226">
        <f t="shared" si="329"/>
        <v>-7.8656000000000018E-2</v>
      </c>
      <c r="AC1226">
        <f t="shared" si="329"/>
        <v>0.16185661708486249</v>
      </c>
      <c r="AD1226">
        <f t="shared" si="329"/>
        <v>-0.12910282119155123</v>
      </c>
      <c r="AE1226">
        <f t="shared" si="329"/>
        <v>-0.20436346880000006</v>
      </c>
      <c r="AF1226">
        <f t="shared" si="329"/>
        <v>-0.43380396149885403</v>
      </c>
      <c r="AG1226">
        <f t="shared" si="329"/>
        <v>2.1450362716160017E-3</v>
      </c>
      <c r="AH1226">
        <f t="shared" si="329"/>
        <v>1.4422425600000004E-3</v>
      </c>
      <c r="AI1226">
        <f t="shared" si="328"/>
        <v>3.6780992125089553E-4</v>
      </c>
      <c r="AJ1226">
        <f t="shared" si="328"/>
        <v>7.2784906664023236E-2</v>
      </c>
      <c r="AK1226">
        <f t="shared" si="328"/>
        <v>5.6504452623482104E-5</v>
      </c>
      <c r="AL1226">
        <f t="shared" si="328"/>
        <v>5.8507331390381973E-2</v>
      </c>
      <c r="AM1226">
        <f t="shared" si="328"/>
        <v>0.51176463999999999</v>
      </c>
      <c r="AN1226">
        <f t="shared" si="328"/>
        <v>1.3080459324492491E-4</v>
      </c>
      <c r="AO1226">
        <f t="shared" si="328"/>
        <v>-1.5545529751063407E-2</v>
      </c>
      <c r="AP1226">
        <f t="shared" si="328"/>
        <v>-1.5103737298443849E-2</v>
      </c>
      <c r="AQ1226">
        <f t="shared" si="327"/>
        <v>-4.3604688464207647E-2</v>
      </c>
      <c r="AR1226">
        <f t="shared" si="327"/>
        <v>3.4631608345782321E-2</v>
      </c>
      <c r="AS1226">
        <f t="shared" si="327"/>
        <v>-0.18265964669127097</v>
      </c>
      <c r="AT1226">
        <f t="shared" si="327"/>
        <v>-4.3770540195840028E-2</v>
      </c>
      <c r="AU1226">
        <f t="shared" si="327"/>
        <v>0.38505078784000013</v>
      </c>
      <c r="AV1226">
        <f t="shared" si="327"/>
        <v>0.20245893198619738</v>
      </c>
      <c r="AW1226">
        <f t="shared" si="327"/>
        <v>-1.1399061831680006E-2</v>
      </c>
    </row>
    <row r="1227" spans="1:49" x14ac:dyDescent="0.25">
      <c r="A1227">
        <v>0.8</v>
      </c>
      <c r="B1227">
        <v>7.7</v>
      </c>
      <c r="C1227">
        <v>22.5</v>
      </c>
      <c r="D1227">
        <v>1</v>
      </c>
      <c r="E1227">
        <f t="shared" si="333"/>
        <v>0.6631952349121466</v>
      </c>
      <c r="F1227" t="str">
        <f t="shared" si="334"/>
        <v/>
      </c>
      <c r="G1227">
        <f t="shared" si="331"/>
        <v>2289217.1907778806</v>
      </c>
      <c r="H1227">
        <f t="shared" si="332"/>
        <v>2990154.9484660537</v>
      </c>
      <c r="I1227">
        <f t="shared" si="335"/>
        <v>0.21983781036382394</v>
      </c>
      <c r="J1227">
        <f t="shared" si="336"/>
        <v>3.7292230495338724E-2</v>
      </c>
      <c r="K1227">
        <f t="shared" si="330"/>
        <v>5.3671799999999999E-2</v>
      </c>
      <c r="L1227">
        <f t="shared" si="330"/>
        <v>-0.20052145636423793</v>
      </c>
      <c r="M1227">
        <f t="shared" si="330"/>
        <v>0.43336249999999998</v>
      </c>
      <c r="N1227">
        <f t="shared" si="330"/>
        <v>-3.7489911466798025E-2</v>
      </c>
      <c r="O1227">
        <f t="shared" si="330"/>
        <v>-0.3370446848000001</v>
      </c>
      <c r="P1227">
        <f t="shared" si="330"/>
        <v>2.7748079027587455E-2</v>
      </c>
      <c r="Q1227">
        <f t="shared" si="330"/>
        <v>-4.408557E-4</v>
      </c>
      <c r="R1227">
        <f t="shared" si="330"/>
        <v>-5.1346783031714534E-3</v>
      </c>
      <c r="S1227">
        <f t="shared" si="330"/>
        <v>0.73671936000000016</v>
      </c>
      <c r="T1227">
        <f t="shared" si="330"/>
        <v>0.10039157760000003</v>
      </c>
      <c r="U1227">
        <f t="shared" si="330"/>
        <v>-7.7976496000000006E-2</v>
      </c>
      <c r="V1227">
        <f t="shared" si="330"/>
        <v>0.13505201652513368</v>
      </c>
      <c r="W1227">
        <f t="shared" si="330"/>
        <v>-0.13614883533244079</v>
      </c>
      <c r="X1227">
        <f t="shared" si="330"/>
        <v>-6.0267068822248866E-2</v>
      </c>
      <c r="Y1227">
        <f t="shared" si="330"/>
        <v>-0.18395481600000005</v>
      </c>
      <c r="Z1227">
        <f t="shared" si="330"/>
        <v>-0.22812872000000001</v>
      </c>
      <c r="AA1227">
        <f t="shared" si="329"/>
        <v>-9.2513899999999996E-2</v>
      </c>
      <c r="AB1227">
        <f t="shared" si="329"/>
        <v>-0.1229</v>
      </c>
      <c r="AC1227">
        <f t="shared" si="329"/>
        <v>0.20232077135607809</v>
      </c>
      <c r="AD1227">
        <f t="shared" si="329"/>
        <v>-0.12910282119155123</v>
      </c>
      <c r="AE1227">
        <f t="shared" si="329"/>
        <v>-0.31931792000000003</v>
      </c>
      <c r="AF1227">
        <f t="shared" si="329"/>
        <v>-0.54225495187356754</v>
      </c>
      <c r="AG1227">
        <f t="shared" si="329"/>
        <v>1.0228330000000001E-2</v>
      </c>
      <c r="AH1227">
        <f t="shared" si="329"/>
        <v>1.8028032000000005E-3</v>
      </c>
      <c r="AI1227">
        <f t="shared" si="328"/>
        <v>1.1224668006924296E-3</v>
      </c>
      <c r="AJ1227">
        <f t="shared" si="328"/>
        <v>7.2784906664023236E-2</v>
      </c>
      <c r="AK1227">
        <f t="shared" si="328"/>
        <v>1.3795032378779805E-4</v>
      </c>
      <c r="AL1227">
        <f t="shared" si="328"/>
        <v>7.3134164237977459E-2</v>
      </c>
      <c r="AM1227">
        <f t="shared" si="328"/>
        <v>0.63970579999999999</v>
      </c>
      <c r="AN1227">
        <f t="shared" si="328"/>
        <v>6.2372490522825627E-4</v>
      </c>
      <c r="AO1227">
        <f t="shared" si="328"/>
        <v>-1.5545529751063407E-2</v>
      </c>
      <c r="AP1227">
        <f t="shared" si="328"/>
        <v>-1.5103737298443849E-2</v>
      </c>
      <c r="AQ1227">
        <f t="shared" si="327"/>
        <v>-6.8132325725324433E-2</v>
      </c>
      <c r="AR1227">
        <f t="shared" si="327"/>
        <v>4.3289510432227896E-2</v>
      </c>
      <c r="AS1227">
        <f t="shared" si="327"/>
        <v>-0.28540569795511084</v>
      </c>
      <c r="AT1227">
        <f t="shared" si="327"/>
        <v>-0.10686167040000003</v>
      </c>
      <c r="AU1227">
        <f t="shared" si="327"/>
        <v>0.75205232000000011</v>
      </c>
      <c r="AV1227">
        <f t="shared" si="327"/>
        <v>0.31634208122843333</v>
      </c>
      <c r="AW1227">
        <f t="shared" si="327"/>
        <v>-4.3483969999999997E-2</v>
      </c>
    </row>
    <row r="1228" spans="1:49" x14ac:dyDescent="0.25">
      <c r="A1228">
        <v>0.8</v>
      </c>
      <c r="B1228">
        <v>7.7</v>
      </c>
      <c r="C1228">
        <v>22.5</v>
      </c>
      <c r="D1228">
        <v>1.2</v>
      </c>
      <c r="E1228">
        <f t="shared" si="333"/>
        <v>0.6631952349121466</v>
      </c>
      <c r="F1228" t="str">
        <f t="shared" si="334"/>
        <v/>
      </c>
      <c r="G1228">
        <f t="shared" si="331"/>
        <v>3422316.1701254165</v>
      </c>
      <c r="H1228">
        <f t="shared" si="332"/>
        <v>4986021.8411551779</v>
      </c>
      <c r="I1228">
        <f t="shared" si="335"/>
        <v>0.32865142558073662</v>
      </c>
      <c r="J1228">
        <f t="shared" si="336"/>
        <v>6.2184026901528647E-2</v>
      </c>
      <c r="K1228">
        <f t="shared" si="330"/>
        <v>5.3671799999999999E-2</v>
      </c>
      <c r="L1228">
        <f t="shared" si="330"/>
        <v>-0.20052145636423793</v>
      </c>
      <c r="M1228">
        <f t="shared" si="330"/>
        <v>0.52003499999999991</v>
      </c>
      <c r="N1228">
        <f t="shared" si="330"/>
        <v>-3.7489911466798025E-2</v>
      </c>
      <c r="O1228">
        <f t="shared" si="330"/>
        <v>-0.48534434611200011</v>
      </c>
      <c r="P1228">
        <f t="shared" si="330"/>
        <v>3.3297694833104942E-2</v>
      </c>
      <c r="Q1228">
        <f t="shared" si="330"/>
        <v>-1.3163880665087999E-3</v>
      </c>
      <c r="R1228">
        <f t="shared" si="330"/>
        <v>-6.1616139638057434E-3</v>
      </c>
      <c r="S1228">
        <f t="shared" si="330"/>
        <v>1.0608758784000001</v>
      </c>
      <c r="T1228">
        <f t="shared" si="330"/>
        <v>0.10039157760000003</v>
      </c>
      <c r="U1228">
        <f t="shared" si="330"/>
        <v>-0.13474338508800002</v>
      </c>
      <c r="V1228">
        <f t="shared" si="330"/>
        <v>0.1620624198301604</v>
      </c>
      <c r="W1228">
        <f t="shared" si="330"/>
        <v>-0.16337860239892893</v>
      </c>
      <c r="X1228">
        <f t="shared" si="330"/>
        <v>-6.0267068822248866E-2</v>
      </c>
      <c r="Y1228">
        <f t="shared" si="330"/>
        <v>-0.18395481600000005</v>
      </c>
      <c r="Z1228">
        <f t="shared" si="330"/>
        <v>-0.32850535679999998</v>
      </c>
      <c r="AA1228">
        <f t="shared" si="329"/>
        <v>-9.2513899999999996E-2</v>
      </c>
      <c r="AB1228">
        <f t="shared" si="329"/>
        <v>-0.17697599999999999</v>
      </c>
      <c r="AC1228">
        <f t="shared" si="329"/>
        <v>0.2427849256272937</v>
      </c>
      <c r="AD1228">
        <f t="shared" si="329"/>
        <v>-0.12910282119155123</v>
      </c>
      <c r="AE1228">
        <f t="shared" si="329"/>
        <v>-0.45981780480000001</v>
      </c>
      <c r="AF1228">
        <f t="shared" si="329"/>
        <v>-0.65070594224828093</v>
      </c>
      <c r="AG1228">
        <f t="shared" si="329"/>
        <v>3.6649955672064E-2</v>
      </c>
      <c r="AH1228">
        <f t="shared" si="329"/>
        <v>2.1633638400000003E-3</v>
      </c>
      <c r="AI1228">
        <f t="shared" si="328"/>
        <v>2.793056589498986E-3</v>
      </c>
      <c r="AJ1228">
        <f t="shared" si="328"/>
        <v>7.2784906664023236E-2</v>
      </c>
      <c r="AK1228">
        <f t="shared" si="328"/>
        <v>2.8605379140637802E-4</v>
      </c>
      <c r="AL1228">
        <f t="shared" si="328"/>
        <v>8.7760997085572959E-2</v>
      </c>
      <c r="AM1228">
        <f t="shared" si="328"/>
        <v>0.76764695999999999</v>
      </c>
      <c r="AN1228">
        <f t="shared" si="328"/>
        <v>2.2349191048957073E-3</v>
      </c>
      <c r="AO1228">
        <f t="shared" si="328"/>
        <v>-1.5545529751063407E-2</v>
      </c>
      <c r="AP1228">
        <f t="shared" si="328"/>
        <v>-1.5103737298443849E-2</v>
      </c>
      <c r="AQ1228">
        <f t="shared" si="327"/>
        <v>-9.8110549044467185E-2</v>
      </c>
      <c r="AR1228">
        <f t="shared" si="327"/>
        <v>5.1947412518673471E-2</v>
      </c>
      <c r="AS1228">
        <f t="shared" si="327"/>
        <v>-0.41098420505535954</v>
      </c>
      <c r="AT1228">
        <f t="shared" si="327"/>
        <v>-0.22158835974144003</v>
      </c>
      <c r="AU1228">
        <f t="shared" si="327"/>
        <v>1.2995464089600002</v>
      </c>
      <c r="AV1228">
        <f t="shared" si="327"/>
        <v>0.45553259696894399</v>
      </c>
      <c r="AW1228">
        <f t="shared" si="327"/>
        <v>-0.12984243867647999</v>
      </c>
    </row>
    <row r="1229" spans="1:49" x14ac:dyDescent="0.25">
      <c r="A1229">
        <v>0.8</v>
      </c>
      <c r="B1229">
        <v>7.7</v>
      </c>
      <c r="C1229">
        <v>22.5</v>
      </c>
      <c r="D1229">
        <v>1.4</v>
      </c>
      <c r="E1229">
        <f t="shared" si="333"/>
        <v>0.6631952349121466</v>
      </c>
      <c r="F1229" t="str">
        <f t="shared" si="334"/>
        <v/>
      </c>
      <c r="G1229">
        <f t="shared" si="331"/>
        <v>4452729.7311639301</v>
      </c>
      <c r="H1229">
        <f t="shared" si="332"/>
        <v>7318384.6527643548</v>
      </c>
      <c r="I1229">
        <f t="shared" si="335"/>
        <v>0.42760396793471223</v>
      </c>
      <c r="J1229">
        <f t="shared" si="336"/>
        <v>9.1272489897035236E-2</v>
      </c>
      <c r="K1229">
        <f t="shared" si="330"/>
        <v>5.3671799999999999E-2</v>
      </c>
      <c r="L1229">
        <f t="shared" si="330"/>
        <v>-0.20052145636423793</v>
      </c>
      <c r="M1229">
        <f t="shared" si="330"/>
        <v>0.60670749999999996</v>
      </c>
      <c r="N1229">
        <f t="shared" si="330"/>
        <v>-3.7489911466798025E-2</v>
      </c>
      <c r="O1229">
        <f t="shared" si="330"/>
        <v>-0.66060758220800009</v>
      </c>
      <c r="P1229">
        <f t="shared" si="330"/>
        <v>3.8847310638622436E-2</v>
      </c>
      <c r="Q1229">
        <f t="shared" si="330"/>
        <v>-3.3194388639551987E-3</v>
      </c>
      <c r="R1229">
        <f t="shared" si="330"/>
        <v>-7.1885496244400342E-3</v>
      </c>
      <c r="S1229">
        <f t="shared" si="330"/>
        <v>1.4439699456000001</v>
      </c>
      <c r="T1229">
        <f t="shared" si="330"/>
        <v>0.10039157760000003</v>
      </c>
      <c r="U1229">
        <f t="shared" si="330"/>
        <v>-0.21396750502399997</v>
      </c>
      <c r="V1229">
        <f t="shared" si="330"/>
        <v>0.18907282313518714</v>
      </c>
      <c r="W1229">
        <f t="shared" si="330"/>
        <v>-0.19060836946541709</v>
      </c>
      <c r="X1229">
        <f t="shared" si="330"/>
        <v>-6.0267068822248866E-2</v>
      </c>
      <c r="Y1229">
        <f t="shared" si="330"/>
        <v>-0.18395481600000005</v>
      </c>
      <c r="Z1229">
        <f t="shared" si="330"/>
        <v>-0.44713229119999998</v>
      </c>
      <c r="AA1229">
        <f t="shared" si="329"/>
        <v>-9.2513899999999996E-2</v>
      </c>
      <c r="AB1229">
        <f t="shared" si="329"/>
        <v>-0.24088399999999996</v>
      </c>
      <c r="AC1229">
        <f t="shared" si="329"/>
        <v>0.28324907989850934</v>
      </c>
      <c r="AD1229">
        <f t="shared" si="329"/>
        <v>-0.12910282119155123</v>
      </c>
      <c r="AE1229">
        <f t="shared" si="329"/>
        <v>-0.62586312319999993</v>
      </c>
      <c r="AF1229">
        <f t="shared" si="329"/>
        <v>-0.75915693262299433</v>
      </c>
      <c r="AG1229">
        <f t="shared" si="329"/>
        <v>0.10782041053683195</v>
      </c>
      <c r="AH1229">
        <f t="shared" si="329"/>
        <v>2.5239244800000006E-3</v>
      </c>
      <c r="AI1229">
        <f t="shared" si="328"/>
        <v>6.0368958461560502E-3</v>
      </c>
      <c r="AJ1229">
        <f t="shared" si="328"/>
        <v>7.2784906664023236E-2</v>
      </c>
      <c r="AK1229">
        <f t="shared" si="328"/>
        <v>5.299499638632049E-4</v>
      </c>
      <c r="AL1229">
        <f t="shared" si="328"/>
        <v>0.10238782993316844</v>
      </c>
      <c r="AM1229">
        <f t="shared" si="328"/>
        <v>0.89558811999999988</v>
      </c>
      <c r="AN1229">
        <f t="shared" si="328"/>
        <v>6.5749027792178366E-3</v>
      </c>
      <c r="AO1229">
        <f t="shared" si="328"/>
        <v>-1.5545529751063407E-2</v>
      </c>
      <c r="AP1229">
        <f t="shared" si="328"/>
        <v>-1.5103737298443849E-2</v>
      </c>
      <c r="AQ1229">
        <f t="shared" si="327"/>
        <v>-0.13353935842163586</v>
      </c>
      <c r="AR1229">
        <f t="shared" si="327"/>
        <v>6.0605314605119046E-2</v>
      </c>
      <c r="AS1229">
        <f t="shared" si="327"/>
        <v>-0.55939516799201716</v>
      </c>
      <c r="AT1229">
        <f t="shared" si="327"/>
        <v>-0.41051979300863994</v>
      </c>
      <c r="AU1229">
        <f t="shared" si="327"/>
        <v>2.0636315660799998</v>
      </c>
      <c r="AV1229">
        <f t="shared" si="327"/>
        <v>0.62003047920772925</v>
      </c>
      <c r="AW1229">
        <f t="shared" si="327"/>
        <v>-0.32741411753791982</v>
      </c>
    </row>
    <row r="1230" spans="1:49" x14ac:dyDescent="0.25">
      <c r="A1230">
        <v>0.8</v>
      </c>
      <c r="B1230">
        <v>7.7</v>
      </c>
      <c r="C1230">
        <v>22.5</v>
      </c>
      <c r="D1230">
        <v>1.6</v>
      </c>
      <c r="E1230">
        <f t="shared" si="333"/>
        <v>0.6631952349121466</v>
      </c>
      <c r="F1230" t="str">
        <f t="shared" si="334"/>
        <v/>
      </c>
      <c r="G1230">
        <f t="shared" si="331"/>
        <v>5331628.3034408335</v>
      </c>
      <c r="H1230">
        <f t="shared" si="332"/>
        <v>9754391.7840899825</v>
      </c>
      <c r="I1230">
        <f t="shared" si="335"/>
        <v>0.51200624240635839</v>
      </c>
      <c r="J1230">
        <f t="shared" si="336"/>
        <v>0.12165357080934283</v>
      </c>
      <c r="K1230">
        <f t="shared" si="330"/>
        <v>5.3671799999999999E-2</v>
      </c>
      <c r="L1230">
        <f t="shared" si="330"/>
        <v>-0.20052145636423793</v>
      </c>
      <c r="M1230">
        <f t="shared" si="330"/>
        <v>0.69338</v>
      </c>
      <c r="N1230">
        <f t="shared" si="330"/>
        <v>-3.7489911466798025E-2</v>
      </c>
      <c r="O1230">
        <f t="shared" si="330"/>
        <v>-0.86283439308800047</v>
      </c>
      <c r="P1230">
        <f t="shared" si="330"/>
        <v>4.4396926444139929E-2</v>
      </c>
      <c r="Q1230">
        <f t="shared" si="330"/>
        <v>-7.3963313037312042E-3</v>
      </c>
      <c r="R1230">
        <f t="shared" si="330"/>
        <v>-8.2154852850743268E-3</v>
      </c>
      <c r="S1230">
        <f t="shared" si="330"/>
        <v>1.8860015616000008</v>
      </c>
      <c r="T1230">
        <f t="shared" si="330"/>
        <v>0.10039157760000003</v>
      </c>
      <c r="U1230">
        <f t="shared" si="330"/>
        <v>-0.3193917276160001</v>
      </c>
      <c r="V1230">
        <f t="shared" si="330"/>
        <v>0.21608322644021388</v>
      </c>
      <c r="W1230">
        <f t="shared" si="330"/>
        <v>-0.21783813653190526</v>
      </c>
      <c r="X1230">
        <f t="shared" si="330"/>
        <v>-6.0267068822248866E-2</v>
      </c>
      <c r="Y1230">
        <f t="shared" si="330"/>
        <v>-0.18395481600000005</v>
      </c>
      <c r="Z1230">
        <f t="shared" si="330"/>
        <v>-0.5840095232000001</v>
      </c>
      <c r="AA1230">
        <f t="shared" si="329"/>
        <v>-9.2513899999999996E-2</v>
      </c>
      <c r="AB1230">
        <f t="shared" si="329"/>
        <v>-0.31462400000000007</v>
      </c>
      <c r="AC1230">
        <f t="shared" si="329"/>
        <v>0.32371323416972497</v>
      </c>
      <c r="AD1230">
        <f t="shared" si="329"/>
        <v>-0.12910282119155123</v>
      </c>
      <c r="AE1230">
        <f t="shared" si="329"/>
        <v>-0.81745387520000024</v>
      </c>
      <c r="AF1230">
        <f t="shared" si="329"/>
        <v>-0.86760792299770806</v>
      </c>
      <c r="AG1230">
        <f t="shared" si="329"/>
        <v>0.27456464276684822</v>
      </c>
      <c r="AH1230">
        <f t="shared" si="329"/>
        <v>2.8844851200000008E-3</v>
      </c>
      <c r="AI1230">
        <f t="shared" si="328"/>
        <v>1.1769917480028657E-2</v>
      </c>
      <c r="AJ1230">
        <f t="shared" si="328"/>
        <v>7.2784906664023236E-2</v>
      </c>
      <c r="AK1230">
        <f t="shared" si="328"/>
        <v>9.0407124197571366E-4</v>
      </c>
      <c r="AL1230">
        <f t="shared" si="328"/>
        <v>0.11701466278076395</v>
      </c>
      <c r="AM1230">
        <f t="shared" si="328"/>
        <v>1.02352928</v>
      </c>
      <c r="AN1230">
        <f t="shared" si="328"/>
        <v>1.6742987935350388E-2</v>
      </c>
      <c r="AO1230">
        <f t="shared" si="328"/>
        <v>-1.5545529751063407E-2</v>
      </c>
      <c r="AP1230">
        <f t="shared" si="328"/>
        <v>-1.5103737298443849E-2</v>
      </c>
      <c r="AQ1230">
        <f t="shared" si="327"/>
        <v>-0.17441875385683059</v>
      </c>
      <c r="AR1230">
        <f t="shared" si="327"/>
        <v>6.9263216691564641E-2</v>
      </c>
      <c r="AS1230">
        <f t="shared" si="327"/>
        <v>-0.73063858676508386</v>
      </c>
      <c r="AT1230">
        <f t="shared" si="327"/>
        <v>-0.70032864313344045</v>
      </c>
      <c r="AU1230">
        <f t="shared" si="327"/>
        <v>3.080406302720001</v>
      </c>
      <c r="AV1230">
        <f t="shared" si="327"/>
        <v>0.80983572794478953</v>
      </c>
      <c r="AW1230">
        <f t="shared" si="327"/>
        <v>-0.72953995722752041</v>
      </c>
    </row>
    <row r="1231" spans="1:49" x14ac:dyDescent="0.25">
      <c r="A1231">
        <v>0.8</v>
      </c>
      <c r="B1231">
        <v>7.7</v>
      </c>
      <c r="C1231">
        <v>23</v>
      </c>
      <c r="D1231">
        <v>0.4</v>
      </c>
      <c r="E1231">
        <f t="shared" si="333"/>
        <v>0.67793290679908325</v>
      </c>
      <c r="F1231" t="str">
        <f t="shared" si="334"/>
        <v/>
      </c>
      <c r="G1231">
        <f t="shared" si="331"/>
        <v>-1375108.3841001103</v>
      </c>
      <c r="H1231">
        <f t="shared" si="332"/>
        <v>-405407.86969167087</v>
      </c>
      <c r="I1231">
        <f t="shared" si="335"/>
        <v>-0.13205423119803764</v>
      </c>
      <c r="J1231">
        <f t="shared" si="336"/>
        <v>-5.056113807387087E-3</v>
      </c>
      <c r="K1231">
        <f t="shared" si="330"/>
        <v>5.3671799999999999E-2</v>
      </c>
      <c r="L1231">
        <f t="shared" si="330"/>
        <v>-0.20497748872788768</v>
      </c>
      <c r="M1231">
        <f t="shared" si="330"/>
        <v>0.173345</v>
      </c>
      <c r="N1231">
        <f t="shared" si="330"/>
        <v>-3.9174643290738088E-2</v>
      </c>
      <c r="O1231">
        <f t="shared" si="330"/>
        <v>-5.392714956800003E-2</v>
      </c>
      <c r="P1231">
        <f t="shared" si="330"/>
        <v>1.1855745493461745E-2</v>
      </c>
      <c r="Q1231">
        <f t="shared" si="330"/>
        <v>-1.805744947200001E-6</v>
      </c>
      <c r="R1231">
        <f t="shared" si="330"/>
        <v>-2.2426138626775046E-3</v>
      </c>
      <c r="S1231">
        <f t="shared" si="330"/>
        <v>0.11787509760000005</v>
      </c>
      <c r="T1231">
        <f t="shared" si="330"/>
        <v>0.10039157760000003</v>
      </c>
      <c r="U1231">
        <f t="shared" si="330"/>
        <v>-4.9904957440000015E-3</v>
      </c>
      <c r="V1231">
        <f t="shared" si="330"/>
        <v>5.5221268979165773E-2</v>
      </c>
      <c r="W1231">
        <f t="shared" si="330"/>
        <v>-5.5669746002598018E-2</v>
      </c>
      <c r="X1231">
        <f t="shared" si="330"/>
        <v>-6.2975366729816601E-2</v>
      </c>
      <c r="Y1231">
        <f t="shared" si="330"/>
        <v>-0.18395481600000005</v>
      </c>
      <c r="Z1231">
        <f t="shared" si="330"/>
        <v>-3.6500595200000006E-2</v>
      </c>
      <c r="AA1231">
        <f t="shared" si="329"/>
        <v>-9.2513899999999996E-2</v>
      </c>
      <c r="AB1231">
        <f t="shared" si="329"/>
        <v>-1.9664000000000004E-2</v>
      </c>
      <c r="AC1231">
        <f t="shared" si="329"/>
        <v>8.2726715398929715E-2</v>
      </c>
      <c r="AD1231">
        <f t="shared" si="329"/>
        <v>-0.13490447883522097</v>
      </c>
      <c r="AE1231">
        <f t="shared" si="329"/>
        <v>-5.1090867200000015E-2</v>
      </c>
      <c r="AF1231">
        <f t="shared" si="329"/>
        <v>-0.22172202476608097</v>
      </c>
      <c r="AG1231">
        <f t="shared" si="329"/>
        <v>1.6758095872000014E-5</v>
      </c>
      <c r="AH1231">
        <f t="shared" si="329"/>
        <v>7.2112128000000021E-4</v>
      </c>
      <c r="AI1231">
        <f t="shared" si="328"/>
        <v>1.2010583230970603E-5</v>
      </c>
      <c r="AJ1231">
        <f t="shared" si="328"/>
        <v>7.4402349034334861E-2</v>
      </c>
      <c r="AK1231">
        <f t="shared" si="328"/>
        <v>3.8560615824680043E-6</v>
      </c>
      <c r="AL1231">
        <f t="shared" si="328"/>
        <v>3.0568274869641553E-2</v>
      </c>
      <c r="AM1231">
        <f t="shared" si="328"/>
        <v>0.25588232</v>
      </c>
      <c r="AN1231">
        <f t="shared" si="328"/>
        <v>1.0446200154976642E-6</v>
      </c>
      <c r="AO1231">
        <f t="shared" si="328"/>
        <v>-1.5890985967753707E-2</v>
      </c>
      <c r="AP1231">
        <f t="shared" si="328"/>
        <v>-1.649171021230696E-2</v>
      </c>
      <c r="AQ1231">
        <f t="shared" si="327"/>
        <v>-1.1391051949415235E-2</v>
      </c>
      <c r="AR1231">
        <f t="shared" si="327"/>
        <v>1.8496034183512037E-2</v>
      </c>
      <c r="AS1231">
        <f t="shared" si="327"/>
        <v>-4.6679687487769253E-2</v>
      </c>
      <c r="AT1231">
        <f t="shared" si="327"/>
        <v>-2.7356587622400018E-3</v>
      </c>
      <c r="AU1231">
        <f t="shared" si="327"/>
        <v>4.8131348480000016E-2</v>
      </c>
      <c r="AV1231">
        <f t="shared" si="327"/>
        <v>5.1739504840917112E-2</v>
      </c>
      <c r="AW1231">
        <f t="shared" si="327"/>
        <v>-1.781103411200001E-4</v>
      </c>
    </row>
    <row r="1232" spans="1:49" x14ac:dyDescent="0.25">
      <c r="A1232">
        <v>0.8</v>
      </c>
      <c r="B1232">
        <v>7.7</v>
      </c>
      <c r="C1232">
        <v>23</v>
      </c>
      <c r="D1232">
        <v>0.6</v>
      </c>
      <c r="E1232">
        <f t="shared" si="333"/>
        <v>0.67793290679908325</v>
      </c>
      <c r="F1232" t="str">
        <f t="shared" si="334"/>
        <v/>
      </c>
      <c r="G1232">
        <f t="shared" si="331"/>
        <v>-191201.13811873388</v>
      </c>
      <c r="H1232">
        <f t="shared" si="332"/>
        <v>305863.96921930008</v>
      </c>
      <c r="I1232">
        <f t="shared" si="335"/>
        <v>-1.8361403064953638E-2</v>
      </c>
      <c r="J1232">
        <f t="shared" si="336"/>
        <v>3.8146349727450654E-3</v>
      </c>
      <c r="K1232">
        <f t="shared" si="330"/>
        <v>5.3671799999999999E-2</v>
      </c>
      <c r="L1232">
        <f t="shared" si="330"/>
        <v>-0.20497748872788768</v>
      </c>
      <c r="M1232">
        <f t="shared" si="330"/>
        <v>0.26001749999999996</v>
      </c>
      <c r="N1232">
        <f t="shared" si="330"/>
        <v>-3.9174643290738088E-2</v>
      </c>
      <c r="O1232">
        <f t="shared" si="330"/>
        <v>-0.12133608652800003</v>
      </c>
      <c r="P1232">
        <f t="shared" si="330"/>
        <v>1.7783618240192613E-2</v>
      </c>
      <c r="Q1232">
        <f t="shared" si="330"/>
        <v>-2.0568563539199999E-5</v>
      </c>
      <c r="R1232">
        <f t="shared" si="330"/>
        <v>-3.3639207940162558E-3</v>
      </c>
      <c r="S1232">
        <f t="shared" si="330"/>
        <v>0.26521896960000002</v>
      </c>
      <c r="T1232">
        <f t="shared" si="330"/>
        <v>0.10039157760000003</v>
      </c>
      <c r="U1232">
        <f t="shared" si="330"/>
        <v>-1.6842923136000002E-2</v>
      </c>
      <c r="V1232">
        <f t="shared" si="330"/>
        <v>8.2831903468748649E-2</v>
      </c>
      <c r="W1232">
        <f t="shared" si="330"/>
        <v>-8.3504619003897024E-2</v>
      </c>
      <c r="X1232">
        <f t="shared" si="330"/>
        <v>-6.2975366729816601E-2</v>
      </c>
      <c r="Y1232">
        <f t="shared" si="330"/>
        <v>-0.18395481600000005</v>
      </c>
      <c r="Z1232">
        <f t="shared" ref="Z1232:AO1247" si="337">Z$4*$A1232^Z$1*$D1232^Z$2*$E1232^Z$3</f>
        <v>-8.2126339199999995E-2</v>
      </c>
      <c r="AA1232">
        <f t="shared" si="337"/>
        <v>-9.2513899999999996E-2</v>
      </c>
      <c r="AB1232">
        <f t="shared" si="337"/>
        <v>-4.4243999999999999E-2</v>
      </c>
      <c r="AC1232">
        <f t="shared" si="337"/>
        <v>0.12409007309839457</v>
      </c>
      <c r="AD1232">
        <f t="shared" si="337"/>
        <v>-0.13490447883522097</v>
      </c>
      <c r="AE1232">
        <f t="shared" si="337"/>
        <v>-0.1149544512</v>
      </c>
      <c r="AF1232">
        <f t="shared" si="337"/>
        <v>-0.33258303714912141</v>
      </c>
      <c r="AG1232">
        <f t="shared" si="337"/>
        <v>2.86327778688E-4</v>
      </c>
      <c r="AH1232">
        <f t="shared" si="337"/>
        <v>1.0816819200000001E-3</v>
      </c>
      <c r="AI1232">
        <f t="shared" si="337"/>
        <v>9.1205366410182962E-5</v>
      </c>
      <c r="AJ1232">
        <f t="shared" si="337"/>
        <v>7.4402349034334861E-2</v>
      </c>
      <c r="AK1232">
        <f t="shared" si="337"/>
        <v>1.9521311761244264E-5</v>
      </c>
      <c r="AL1232">
        <f t="shared" si="337"/>
        <v>4.5852412304462326E-2</v>
      </c>
      <c r="AM1232">
        <f t="shared" si="337"/>
        <v>0.38382347999999999</v>
      </c>
      <c r="AN1232">
        <f t="shared" si="337"/>
        <v>1.7848312296042107E-5</v>
      </c>
      <c r="AO1232">
        <f t="shared" si="337"/>
        <v>-1.5890985967753707E-2</v>
      </c>
      <c r="AP1232">
        <f t="shared" si="328"/>
        <v>-1.649171021230696E-2</v>
      </c>
      <c r="AQ1232">
        <f t="shared" si="327"/>
        <v>-2.5629866886184273E-2</v>
      </c>
      <c r="AR1232">
        <f t="shared" si="327"/>
        <v>2.7744051275268054E-2</v>
      </c>
      <c r="AS1232">
        <f t="shared" si="327"/>
        <v>-0.10502929684748079</v>
      </c>
      <c r="AT1232">
        <f t="shared" si="327"/>
        <v>-1.3849272483840002E-2</v>
      </c>
      <c r="AU1232">
        <f t="shared" si="327"/>
        <v>0.16244330112000002</v>
      </c>
      <c r="AV1232">
        <f t="shared" si="327"/>
        <v>0.11641388589206347</v>
      </c>
      <c r="AW1232">
        <f t="shared" si="327"/>
        <v>-2.0287881043199998E-3</v>
      </c>
    </row>
    <row r="1233" spans="1:49" x14ac:dyDescent="0.25">
      <c r="A1233">
        <v>0.8</v>
      </c>
      <c r="B1233">
        <v>7.7</v>
      </c>
      <c r="C1233">
        <v>23</v>
      </c>
      <c r="D1233">
        <v>0.8</v>
      </c>
      <c r="E1233">
        <f t="shared" si="333"/>
        <v>0.67793290679908325</v>
      </c>
      <c r="F1233">
        <f t="shared" si="334"/>
        <v>0.95561575947257982</v>
      </c>
      <c r="G1233">
        <f t="shared" si="331"/>
        <v>1017893.8363514559</v>
      </c>
      <c r="H1233">
        <f t="shared" si="332"/>
        <v>1380790.9928847391</v>
      </c>
      <c r="I1233">
        <f t="shared" si="335"/>
        <v>9.7750249765640895E-2</v>
      </c>
      <c r="J1233">
        <f t="shared" si="336"/>
        <v>1.7220771786077855E-2</v>
      </c>
      <c r="K1233">
        <f t="shared" ref="K1233:Z1248" si="338">K$4*$A1233^K$1*$D1233^K$2*$E1233^K$3</f>
        <v>5.3671799999999999E-2</v>
      </c>
      <c r="L1233">
        <f t="shared" si="338"/>
        <v>-0.20497748872788768</v>
      </c>
      <c r="M1233">
        <f t="shared" si="338"/>
        <v>0.34669</v>
      </c>
      <c r="N1233">
        <f t="shared" si="338"/>
        <v>-3.9174643290738088E-2</v>
      </c>
      <c r="O1233">
        <f t="shared" si="338"/>
        <v>-0.21570859827200012</v>
      </c>
      <c r="P1233">
        <f t="shared" si="338"/>
        <v>2.3711490986923489E-2</v>
      </c>
      <c r="Q1233">
        <f t="shared" si="338"/>
        <v>-1.1556767662080007E-4</v>
      </c>
      <c r="R1233">
        <f t="shared" si="338"/>
        <v>-4.4852277253550092E-3</v>
      </c>
      <c r="S1233">
        <f t="shared" si="338"/>
        <v>0.47150039040000019</v>
      </c>
      <c r="T1233">
        <f t="shared" si="338"/>
        <v>0.10039157760000003</v>
      </c>
      <c r="U1233">
        <f t="shared" si="338"/>
        <v>-3.9923965952000012E-2</v>
      </c>
      <c r="V1233">
        <f t="shared" si="338"/>
        <v>0.11044253795833155</v>
      </c>
      <c r="W1233">
        <f t="shared" si="338"/>
        <v>-0.11133949200519604</v>
      </c>
      <c r="X1233">
        <f t="shared" si="338"/>
        <v>-6.2975366729816601E-2</v>
      </c>
      <c r="Y1233">
        <f t="shared" si="338"/>
        <v>-0.18395481600000005</v>
      </c>
      <c r="Z1233">
        <f t="shared" si="338"/>
        <v>-0.14600238080000003</v>
      </c>
      <c r="AA1233">
        <f t="shared" si="337"/>
        <v>-9.2513899999999996E-2</v>
      </c>
      <c r="AB1233">
        <f t="shared" si="337"/>
        <v>-7.8656000000000018E-2</v>
      </c>
      <c r="AC1233">
        <f t="shared" si="337"/>
        <v>0.16545343079785943</v>
      </c>
      <c r="AD1233">
        <f t="shared" si="337"/>
        <v>-0.13490447883522097</v>
      </c>
      <c r="AE1233">
        <f t="shared" si="337"/>
        <v>-0.20436346880000006</v>
      </c>
      <c r="AF1233">
        <f t="shared" si="337"/>
        <v>-0.44344404953216193</v>
      </c>
      <c r="AG1233">
        <f t="shared" si="337"/>
        <v>2.1450362716160017E-3</v>
      </c>
      <c r="AH1233">
        <f t="shared" si="337"/>
        <v>1.4422425600000004E-3</v>
      </c>
      <c r="AI1233">
        <f t="shared" si="337"/>
        <v>3.8433866339105928E-4</v>
      </c>
      <c r="AJ1233">
        <f t="shared" si="337"/>
        <v>7.4402349034334861E-2</v>
      </c>
      <c r="AK1233">
        <f t="shared" si="337"/>
        <v>6.1696985319488069E-5</v>
      </c>
      <c r="AL1233">
        <f t="shared" si="337"/>
        <v>6.1136549739283105E-2</v>
      </c>
      <c r="AM1233">
        <f t="shared" si="337"/>
        <v>0.51176463999999999</v>
      </c>
      <c r="AN1233">
        <f t="shared" si="337"/>
        <v>1.3371136198370102E-4</v>
      </c>
      <c r="AO1233">
        <f t="shared" si="337"/>
        <v>-1.5890985967753707E-2</v>
      </c>
      <c r="AP1233">
        <f t="shared" si="328"/>
        <v>-1.649171021230696E-2</v>
      </c>
      <c r="AQ1233">
        <f t="shared" si="327"/>
        <v>-4.556420779766094E-2</v>
      </c>
      <c r="AR1233">
        <f t="shared" si="327"/>
        <v>3.6992068367024074E-2</v>
      </c>
      <c r="AS1233">
        <f t="shared" si="327"/>
        <v>-0.18671874995107701</v>
      </c>
      <c r="AT1233">
        <f t="shared" si="327"/>
        <v>-4.3770540195840028E-2</v>
      </c>
      <c r="AU1233">
        <f t="shared" si="327"/>
        <v>0.38505078784000013</v>
      </c>
      <c r="AV1233">
        <f t="shared" si="327"/>
        <v>0.20695801936366845</v>
      </c>
      <c r="AW1233">
        <f t="shared" si="327"/>
        <v>-1.1399061831680006E-2</v>
      </c>
    </row>
    <row r="1234" spans="1:49" x14ac:dyDescent="0.25">
      <c r="A1234">
        <v>0.8</v>
      </c>
      <c r="B1234">
        <v>7.7</v>
      </c>
      <c r="C1234">
        <v>23</v>
      </c>
      <c r="D1234">
        <v>1</v>
      </c>
      <c r="E1234">
        <f t="shared" si="333"/>
        <v>0.67793290679908325</v>
      </c>
      <c r="F1234" t="str">
        <f t="shared" si="334"/>
        <v/>
      </c>
      <c r="G1234">
        <f t="shared" si="331"/>
        <v>2211597.0486060153</v>
      </c>
      <c r="H1234">
        <f t="shared" si="332"/>
        <v>2913726.2700748057</v>
      </c>
      <c r="I1234">
        <f t="shared" si="335"/>
        <v>0.21238380286993769</v>
      </c>
      <c r="J1234">
        <f t="shared" si="336"/>
        <v>3.6339037119028021E-2</v>
      </c>
      <c r="K1234">
        <f t="shared" si="338"/>
        <v>5.3671799999999999E-2</v>
      </c>
      <c r="L1234">
        <f t="shared" si="338"/>
        <v>-0.20497748872788768</v>
      </c>
      <c r="M1234">
        <f t="shared" si="338"/>
        <v>0.43336249999999998</v>
      </c>
      <c r="N1234">
        <f t="shared" si="338"/>
        <v>-3.9174643290738088E-2</v>
      </c>
      <c r="O1234">
        <f t="shared" si="338"/>
        <v>-0.3370446848000001</v>
      </c>
      <c r="P1234">
        <f t="shared" si="338"/>
        <v>2.9639363733654358E-2</v>
      </c>
      <c r="Q1234">
        <f t="shared" si="338"/>
        <v>-4.408557E-4</v>
      </c>
      <c r="R1234">
        <f t="shared" si="338"/>
        <v>-5.60653465669376E-3</v>
      </c>
      <c r="S1234">
        <f t="shared" si="338"/>
        <v>0.73671936000000016</v>
      </c>
      <c r="T1234">
        <f t="shared" si="338"/>
        <v>0.10039157760000003</v>
      </c>
      <c r="U1234">
        <f t="shared" si="338"/>
        <v>-7.7976496000000006E-2</v>
      </c>
      <c r="V1234">
        <f t="shared" si="338"/>
        <v>0.13805317244791443</v>
      </c>
      <c r="W1234">
        <f t="shared" si="338"/>
        <v>-0.13917436500649505</v>
      </c>
      <c r="X1234">
        <f t="shared" si="338"/>
        <v>-6.2975366729816601E-2</v>
      </c>
      <c r="Y1234">
        <f t="shared" si="338"/>
        <v>-0.18395481600000005</v>
      </c>
      <c r="Z1234">
        <f t="shared" si="338"/>
        <v>-0.22812872000000001</v>
      </c>
      <c r="AA1234">
        <f t="shared" si="337"/>
        <v>-9.2513899999999996E-2</v>
      </c>
      <c r="AB1234">
        <f t="shared" si="337"/>
        <v>-0.1229</v>
      </c>
      <c r="AC1234">
        <f t="shared" si="337"/>
        <v>0.20681678849732429</v>
      </c>
      <c r="AD1234">
        <f t="shared" si="337"/>
        <v>-0.13490447883522097</v>
      </c>
      <c r="AE1234">
        <f t="shared" si="337"/>
        <v>-0.31931792000000003</v>
      </c>
      <c r="AF1234">
        <f t="shared" si="337"/>
        <v>-0.55430506191520235</v>
      </c>
      <c r="AG1234">
        <f t="shared" si="337"/>
        <v>1.0228330000000001E-2</v>
      </c>
      <c r="AH1234">
        <f t="shared" si="337"/>
        <v>1.8028032000000005E-3</v>
      </c>
      <c r="AI1234">
        <f t="shared" si="337"/>
        <v>1.1729085186494724E-3</v>
      </c>
      <c r="AJ1234">
        <f t="shared" si="337"/>
        <v>7.4402349034334861E-2</v>
      </c>
      <c r="AK1234">
        <f t="shared" si="337"/>
        <v>1.5062740556515638E-4</v>
      </c>
      <c r="AL1234">
        <f t="shared" si="337"/>
        <v>7.6420687174103871E-2</v>
      </c>
      <c r="AM1234">
        <f t="shared" si="337"/>
        <v>0.63970579999999999</v>
      </c>
      <c r="AN1234">
        <f t="shared" si="337"/>
        <v>6.3758545867777304E-4</v>
      </c>
      <c r="AO1234">
        <f t="shared" si="337"/>
        <v>-1.5890985967753707E-2</v>
      </c>
      <c r="AP1234">
        <f t="shared" si="328"/>
        <v>-1.649171021230696E-2</v>
      </c>
      <c r="AQ1234">
        <f t="shared" si="327"/>
        <v>-7.1194074683845199E-2</v>
      </c>
      <c r="AR1234">
        <f t="shared" si="327"/>
        <v>4.6240085458780091E-2</v>
      </c>
      <c r="AS1234">
        <f t="shared" si="327"/>
        <v>-0.29174804679855776</v>
      </c>
      <c r="AT1234">
        <f t="shared" si="327"/>
        <v>-0.10686167040000003</v>
      </c>
      <c r="AU1234">
        <f t="shared" si="327"/>
        <v>0.75205232000000011</v>
      </c>
      <c r="AV1234">
        <f t="shared" si="327"/>
        <v>0.3233719052557319</v>
      </c>
      <c r="AW1234">
        <f t="shared" si="327"/>
        <v>-4.3483969999999997E-2</v>
      </c>
    </row>
    <row r="1235" spans="1:49" x14ac:dyDescent="0.25">
      <c r="A1235">
        <v>0.8</v>
      </c>
      <c r="B1235">
        <v>7.7</v>
      </c>
      <c r="C1235">
        <v>23</v>
      </c>
      <c r="D1235">
        <v>1.2</v>
      </c>
      <c r="E1235">
        <f t="shared" si="333"/>
        <v>0.67793290679908325</v>
      </c>
      <c r="F1235" t="str">
        <f t="shared" si="334"/>
        <v/>
      </c>
      <c r="G1235">
        <f t="shared" si="331"/>
        <v>3347601.42713854</v>
      </c>
      <c r="H1235">
        <f t="shared" si="332"/>
        <v>4900102.9224826777</v>
      </c>
      <c r="I1235">
        <f t="shared" si="335"/>
        <v>0.32147642900710466</v>
      </c>
      <c r="J1235">
        <f t="shared" si="336"/>
        <v>6.1112474365199759E-2</v>
      </c>
      <c r="K1235">
        <f t="shared" si="338"/>
        <v>5.3671799999999999E-2</v>
      </c>
      <c r="L1235">
        <f t="shared" si="338"/>
        <v>-0.20497748872788768</v>
      </c>
      <c r="M1235">
        <f t="shared" si="338"/>
        <v>0.52003499999999991</v>
      </c>
      <c r="N1235">
        <f t="shared" si="338"/>
        <v>-3.9174643290738088E-2</v>
      </c>
      <c r="O1235">
        <f t="shared" si="338"/>
        <v>-0.48534434611200011</v>
      </c>
      <c r="P1235">
        <f t="shared" si="338"/>
        <v>3.5567236480385227E-2</v>
      </c>
      <c r="Q1235">
        <f t="shared" si="338"/>
        <v>-1.3163880665087999E-3</v>
      </c>
      <c r="R1235">
        <f t="shared" si="338"/>
        <v>-6.7278415880325116E-3</v>
      </c>
      <c r="S1235">
        <f t="shared" si="338"/>
        <v>1.0608758784000001</v>
      </c>
      <c r="T1235">
        <f t="shared" si="338"/>
        <v>0.10039157760000003</v>
      </c>
      <c r="U1235">
        <f t="shared" si="338"/>
        <v>-0.13474338508800002</v>
      </c>
      <c r="V1235">
        <f t="shared" si="338"/>
        <v>0.1656638069374973</v>
      </c>
      <c r="W1235">
        <f t="shared" si="338"/>
        <v>-0.16700923800779405</v>
      </c>
      <c r="X1235">
        <f t="shared" si="338"/>
        <v>-6.2975366729816601E-2</v>
      </c>
      <c r="Y1235">
        <f t="shared" si="338"/>
        <v>-0.18395481600000005</v>
      </c>
      <c r="Z1235">
        <f t="shared" si="338"/>
        <v>-0.32850535679999998</v>
      </c>
      <c r="AA1235">
        <f t="shared" si="337"/>
        <v>-9.2513899999999996E-2</v>
      </c>
      <c r="AB1235">
        <f t="shared" si="337"/>
        <v>-0.17697599999999999</v>
      </c>
      <c r="AC1235">
        <f t="shared" si="337"/>
        <v>0.24818014619678913</v>
      </c>
      <c r="AD1235">
        <f t="shared" si="337"/>
        <v>-0.13490447883522097</v>
      </c>
      <c r="AE1235">
        <f t="shared" si="337"/>
        <v>-0.45981780480000001</v>
      </c>
      <c r="AF1235">
        <f t="shared" si="337"/>
        <v>-0.66516607429824282</v>
      </c>
      <c r="AG1235">
        <f t="shared" si="337"/>
        <v>3.6649955672064E-2</v>
      </c>
      <c r="AH1235">
        <f t="shared" si="337"/>
        <v>2.1633638400000003E-3</v>
      </c>
      <c r="AI1235">
        <f t="shared" si="337"/>
        <v>2.9185717251258548E-3</v>
      </c>
      <c r="AJ1235">
        <f t="shared" si="337"/>
        <v>7.4402349034334861E-2</v>
      </c>
      <c r="AK1235">
        <f t="shared" si="337"/>
        <v>3.1234098817990822E-4</v>
      </c>
      <c r="AL1235">
        <f t="shared" si="337"/>
        <v>9.1704824608924651E-2</v>
      </c>
      <c r="AM1235">
        <f t="shared" si="337"/>
        <v>0.76764695999999999</v>
      </c>
      <c r="AN1235">
        <f t="shared" si="337"/>
        <v>2.2845839738933897E-3</v>
      </c>
      <c r="AO1235">
        <f t="shared" si="337"/>
        <v>-1.5890985967753707E-2</v>
      </c>
      <c r="AP1235">
        <f t="shared" si="328"/>
        <v>-1.649171021230696E-2</v>
      </c>
      <c r="AQ1235">
        <f t="shared" si="327"/>
        <v>-0.10251946754473709</v>
      </c>
      <c r="AR1235">
        <f t="shared" si="327"/>
        <v>5.5488102550536107E-2</v>
      </c>
      <c r="AS1235">
        <f t="shared" si="327"/>
        <v>-0.42011718738992315</v>
      </c>
      <c r="AT1235">
        <f t="shared" si="327"/>
        <v>-0.22158835974144003</v>
      </c>
      <c r="AU1235">
        <f t="shared" si="327"/>
        <v>1.2995464089600002</v>
      </c>
      <c r="AV1235">
        <f t="shared" si="327"/>
        <v>0.46565554356825389</v>
      </c>
      <c r="AW1235">
        <f t="shared" si="327"/>
        <v>-0.12984243867647999</v>
      </c>
    </row>
    <row r="1236" spans="1:49" x14ac:dyDescent="0.25">
      <c r="A1236">
        <v>0.8</v>
      </c>
      <c r="B1236">
        <v>7.7</v>
      </c>
      <c r="C1236">
        <v>23</v>
      </c>
      <c r="D1236">
        <v>1.4</v>
      </c>
      <c r="E1236">
        <f t="shared" si="333"/>
        <v>0.67793290679908325</v>
      </c>
      <c r="F1236" t="str">
        <f t="shared" si="334"/>
        <v/>
      </c>
      <c r="G1236">
        <f t="shared" si="331"/>
        <v>4380920.3873620406</v>
      </c>
      <c r="H1236">
        <f t="shared" si="332"/>
        <v>7222576.1884081913</v>
      </c>
      <c r="I1236">
        <f t="shared" si="335"/>
        <v>0.42070798228133433</v>
      </c>
      <c r="J1236">
        <f t="shared" si="336"/>
        <v>9.0077598194848563E-2</v>
      </c>
      <c r="K1236">
        <f t="shared" si="338"/>
        <v>5.3671799999999999E-2</v>
      </c>
      <c r="L1236">
        <f t="shared" si="338"/>
        <v>-0.20497748872788768</v>
      </c>
      <c r="M1236">
        <f t="shared" si="338"/>
        <v>0.60670749999999996</v>
      </c>
      <c r="N1236">
        <f t="shared" si="338"/>
        <v>-3.9174643290738088E-2</v>
      </c>
      <c r="O1236">
        <f t="shared" si="338"/>
        <v>-0.66060758220800009</v>
      </c>
      <c r="P1236">
        <f t="shared" si="338"/>
        <v>4.1495109227116099E-2</v>
      </c>
      <c r="Q1236">
        <f t="shared" si="338"/>
        <v>-3.3194388639551987E-3</v>
      </c>
      <c r="R1236">
        <f t="shared" si="338"/>
        <v>-7.8491485193712632E-3</v>
      </c>
      <c r="S1236">
        <f t="shared" si="338"/>
        <v>1.4439699456000001</v>
      </c>
      <c r="T1236">
        <f t="shared" si="338"/>
        <v>0.10039157760000003</v>
      </c>
      <c r="U1236">
        <f t="shared" si="338"/>
        <v>-0.21396750502399997</v>
      </c>
      <c r="V1236">
        <f t="shared" si="338"/>
        <v>0.1932744414270802</v>
      </c>
      <c r="W1236">
        <f t="shared" si="338"/>
        <v>-0.19484411100909305</v>
      </c>
      <c r="X1236">
        <f t="shared" si="338"/>
        <v>-6.2975366729816601E-2</v>
      </c>
      <c r="Y1236">
        <f t="shared" si="338"/>
        <v>-0.18395481600000005</v>
      </c>
      <c r="Z1236">
        <f t="shared" si="338"/>
        <v>-0.44713229119999998</v>
      </c>
      <c r="AA1236">
        <f t="shared" si="337"/>
        <v>-9.2513899999999996E-2</v>
      </c>
      <c r="AB1236">
        <f t="shared" si="337"/>
        <v>-0.24088399999999996</v>
      </c>
      <c r="AC1236">
        <f t="shared" si="337"/>
        <v>0.289543503896254</v>
      </c>
      <c r="AD1236">
        <f t="shared" si="337"/>
        <v>-0.13490447883522097</v>
      </c>
      <c r="AE1236">
        <f t="shared" si="337"/>
        <v>-0.62586312319999993</v>
      </c>
      <c r="AF1236">
        <f t="shared" si="337"/>
        <v>-0.77602708668128317</v>
      </c>
      <c r="AG1236">
        <f t="shared" si="337"/>
        <v>0.10782041053683195</v>
      </c>
      <c r="AH1236">
        <f t="shared" si="337"/>
        <v>2.5239244800000006E-3</v>
      </c>
      <c r="AI1236">
        <f t="shared" si="337"/>
        <v>6.3081835113413358E-3</v>
      </c>
      <c r="AJ1236">
        <f t="shared" si="337"/>
        <v>7.4402349034334861E-2</v>
      </c>
      <c r="AK1236">
        <f t="shared" si="337"/>
        <v>5.7865024121910458E-4</v>
      </c>
      <c r="AL1236">
        <f t="shared" si="337"/>
        <v>0.10698896204374542</v>
      </c>
      <c r="AM1236">
        <f t="shared" si="337"/>
        <v>0.89558811999999988</v>
      </c>
      <c r="AN1236">
        <f t="shared" si="337"/>
        <v>6.7210117298671223E-3</v>
      </c>
      <c r="AO1236">
        <f t="shared" si="337"/>
        <v>-1.5890985967753707E-2</v>
      </c>
      <c r="AP1236">
        <f t="shared" si="328"/>
        <v>-1.649171021230696E-2</v>
      </c>
      <c r="AQ1236">
        <f t="shared" si="327"/>
        <v>-0.13954038638033658</v>
      </c>
      <c r="AR1236">
        <f t="shared" si="327"/>
        <v>6.4736119642292117E-2</v>
      </c>
      <c r="AS1236">
        <f t="shared" si="327"/>
        <v>-0.57182617172517314</v>
      </c>
      <c r="AT1236">
        <f t="shared" si="327"/>
        <v>-0.41051979300863994</v>
      </c>
      <c r="AU1236">
        <f t="shared" si="327"/>
        <v>2.0636315660799998</v>
      </c>
      <c r="AV1236">
        <f t="shared" si="327"/>
        <v>0.63380893430123442</v>
      </c>
      <c r="AW1236">
        <f t="shared" si="327"/>
        <v>-0.32741411753791982</v>
      </c>
    </row>
    <row r="1237" spans="1:49" x14ac:dyDescent="0.25">
      <c r="A1237">
        <v>0.8</v>
      </c>
      <c r="B1237">
        <v>7.7</v>
      </c>
      <c r="C1237">
        <v>23</v>
      </c>
      <c r="D1237">
        <v>1.6</v>
      </c>
      <c r="E1237">
        <f t="shared" si="333"/>
        <v>0.67793290679908325</v>
      </c>
      <c r="F1237" t="str">
        <f t="shared" si="334"/>
        <v/>
      </c>
      <c r="G1237">
        <f t="shared" si="331"/>
        <v>5262724.3588239318</v>
      </c>
      <c r="H1237">
        <f t="shared" si="332"/>
        <v>9649202.11154777</v>
      </c>
      <c r="I1237">
        <f t="shared" si="335"/>
        <v>0.50538926767323467</v>
      </c>
      <c r="J1237">
        <f t="shared" si="336"/>
        <v>0.12034167975962125</v>
      </c>
      <c r="K1237">
        <f t="shared" si="338"/>
        <v>5.3671799999999999E-2</v>
      </c>
      <c r="L1237">
        <f t="shared" si="338"/>
        <v>-0.20497748872788768</v>
      </c>
      <c r="M1237">
        <f t="shared" si="338"/>
        <v>0.69338</v>
      </c>
      <c r="N1237">
        <f t="shared" si="338"/>
        <v>-3.9174643290738088E-2</v>
      </c>
      <c r="O1237">
        <f t="shared" si="338"/>
        <v>-0.86283439308800047</v>
      </c>
      <c r="P1237">
        <f t="shared" si="338"/>
        <v>4.7422981973846978E-2</v>
      </c>
      <c r="Q1237">
        <f t="shared" si="338"/>
        <v>-7.3963313037312042E-3</v>
      </c>
      <c r="R1237">
        <f t="shared" si="338"/>
        <v>-8.9704554507100184E-3</v>
      </c>
      <c r="S1237">
        <f t="shared" si="338"/>
        <v>1.8860015616000008</v>
      </c>
      <c r="T1237">
        <f t="shared" si="338"/>
        <v>0.10039157760000003</v>
      </c>
      <c r="U1237">
        <f t="shared" si="338"/>
        <v>-0.3193917276160001</v>
      </c>
      <c r="V1237">
        <f t="shared" si="338"/>
        <v>0.22088507591666309</v>
      </c>
      <c r="W1237">
        <f t="shared" si="338"/>
        <v>-0.22267898401039207</v>
      </c>
      <c r="X1237">
        <f t="shared" si="338"/>
        <v>-6.2975366729816601E-2</v>
      </c>
      <c r="Y1237">
        <f t="shared" si="338"/>
        <v>-0.18395481600000005</v>
      </c>
      <c r="Z1237">
        <f t="shared" si="338"/>
        <v>-0.5840095232000001</v>
      </c>
      <c r="AA1237">
        <f t="shared" si="337"/>
        <v>-9.2513899999999996E-2</v>
      </c>
      <c r="AB1237">
        <f t="shared" si="337"/>
        <v>-0.31462400000000007</v>
      </c>
      <c r="AC1237">
        <f t="shared" si="337"/>
        <v>0.33090686159571886</v>
      </c>
      <c r="AD1237">
        <f t="shared" si="337"/>
        <v>-0.13490447883522097</v>
      </c>
      <c r="AE1237">
        <f t="shared" si="337"/>
        <v>-0.81745387520000024</v>
      </c>
      <c r="AF1237">
        <f t="shared" si="337"/>
        <v>-0.88688809906432386</v>
      </c>
      <c r="AG1237">
        <f t="shared" si="337"/>
        <v>0.27456464276684822</v>
      </c>
      <c r="AH1237">
        <f t="shared" si="337"/>
        <v>2.8844851200000008E-3</v>
      </c>
      <c r="AI1237">
        <f t="shared" si="337"/>
        <v>1.2298837228513897E-2</v>
      </c>
      <c r="AJ1237">
        <f t="shared" si="337"/>
        <v>7.4402349034334861E-2</v>
      </c>
      <c r="AK1237">
        <f t="shared" si="337"/>
        <v>9.8715176511180911E-4</v>
      </c>
      <c r="AL1237">
        <f t="shared" si="337"/>
        <v>0.12227309947856621</v>
      </c>
      <c r="AM1237">
        <f t="shared" si="337"/>
        <v>1.02352928</v>
      </c>
      <c r="AN1237">
        <f t="shared" si="337"/>
        <v>1.7115054333913731E-2</v>
      </c>
      <c r="AO1237">
        <f t="shared" si="337"/>
        <v>-1.5890985967753707E-2</v>
      </c>
      <c r="AP1237">
        <f t="shared" si="328"/>
        <v>-1.649171021230696E-2</v>
      </c>
      <c r="AQ1237">
        <f t="shared" si="327"/>
        <v>-0.18225683119064376</v>
      </c>
      <c r="AR1237">
        <f t="shared" si="327"/>
        <v>7.3984136734048148E-2</v>
      </c>
      <c r="AS1237">
        <f t="shared" si="327"/>
        <v>-0.74687499980430805</v>
      </c>
      <c r="AT1237">
        <f t="shared" si="327"/>
        <v>-0.70032864313344045</v>
      </c>
      <c r="AU1237">
        <f t="shared" si="327"/>
        <v>3.080406302720001</v>
      </c>
      <c r="AV1237">
        <f t="shared" si="327"/>
        <v>0.8278320774546738</v>
      </c>
      <c r="AW1237">
        <f t="shared" si="327"/>
        <v>-0.72953995722752041</v>
      </c>
    </row>
    <row r="1238" spans="1:49" x14ac:dyDescent="0.25">
      <c r="A1238">
        <v>0.8</v>
      </c>
      <c r="B1238">
        <v>7.7</v>
      </c>
      <c r="C1238">
        <v>23.5</v>
      </c>
      <c r="D1238">
        <v>0.4</v>
      </c>
      <c r="E1238">
        <f t="shared" si="333"/>
        <v>0.69267057868601989</v>
      </c>
      <c r="F1238" t="str">
        <f t="shared" si="334"/>
        <v/>
      </c>
      <c r="G1238">
        <f t="shared" si="331"/>
        <v>-1462232.5010100827</v>
      </c>
      <c r="H1238">
        <f t="shared" si="332"/>
        <v>-461325.7881605447</v>
      </c>
      <c r="I1238">
        <f t="shared" si="335"/>
        <v>-0.14042092316965518</v>
      </c>
      <c r="J1238">
        <f t="shared" si="336"/>
        <v>-5.7535037220570809E-3</v>
      </c>
      <c r="K1238">
        <f t="shared" si="338"/>
        <v>5.3671799999999999E-2</v>
      </c>
      <c r="L1238">
        <f t="shared" si="338"/>
        <v>-0.20943352109153743</v>
      </c>
      <c r="M1238">
        <f t="shared" si="338"/>
        <v>0.173345</v>
      </c>
      <c r="N1238">
        <f t="shared" si="338"/>
        <v>-4.089640218773178E-2</v>
      </c>
      <c r="O1238">
        <f t="shared" si="338"/>
        <v>-5.392714956800003E-2</v>
      </c>
      <c r="P1238">
        <f t="shared" si="338"/>
        <v>1.2645876801673365E-2</v>
      </c>
      <c r="Q1238">
        <f t="shared" si="338"/>
        <v>-1.805744947200001E-6</v>
      </c>
      <c r="R1238">
        <f t="shared" si="338"/>
        <v>-2.4440754428505895E-3</v>
      </c>
      <c r="S1238">
        <f t="shared" si="338"/>
        <v>0.11787509760000005</v>
      </c>
      <c r="T1238">
        <f t="shared" si="338"/>
        <v>0.10039157760000003</v>
      </c>
      <c r="U1238">
        <f t="shared" si="338"/>
        <v>-4.9904957440000015E-3</v>
      </c>
      <c r="V1238">
        <f t="shared" si="338"/>
        <v>5.6421731348278083E-2</v>
      </c>
      <c r="W1238">
        <f t="shared" si="338"/>
        <v>-5.6879957872219715E-2</v>
      </c>
      <c r="X1238">
        <f t="shared" si="338"/>
        <v>-6.5743187668319894E-2</v>
      </c>
      <c r="Y1238">
        <f t="shared" si="338"/>
        <v>-0.18395481600000005</v>
      </c>
      <c r="Z1238">
        <f t="shared" si="338"/>
        <v>-3.6500595200000006E-2</v>
      </c>
      <c r="AA1238">
        <f t="shared" si="337"/>
        <v>-9.2513899999999996E-2</v>
      </c>
      <c r="AB1238">
        <f t="shared" si="337"/>
        <v>-1.9664000000000004E-2</v>
      </c>
      <c r="AC1238">
        <f t="shared" si="337"/>
        <v>8.4525122255428201E-2</v>
      </c>
      <c r="AD1238">
        <f t="shared" si="337"/>
        <v>-0.14083364543809224</v>
      </c>
      <c r="AE1238">
        <f t="shared" si="337"/>
        <v>-5.1090867200000015E-2</v>
      </c>
      <c r="AF1238">
        <f t="shared" si="337"/>
        <v>-0.22654206878273492</v>
      </c>
      <c r="AG1238">
        <f t="shared" si="337"/>
        <v>1.6758095872000014E-5</v>
      </c>
      <c r="AH1238">
        <f t="shared" si="337"/>
        <v>7.2112128000000021E-4</v>
      </c>
      <c r="AI1238">
        <f t="shared" si="337"/>
        <v>1.2538458580914018E-5</v>
      </c>
      <c r="AJ1238">
        <f t="shared" si="337"/>
        <v>7.60197914046465E-2</v>
      </c>
      <c r="AK1238">
        <f t="shared" si="337"/>
        <v>4.2024646224997094E-6</v>
      </c>
      <c r="AL1238">
        <f t="shared" si="337"/>
        <v>3.1911776553420694E-2</v>
      </c>
      <c r="AM1238">
        <f t="shared" si="337"/>
        <v>0.25588232</v>
      </c>
      <c r="AN1238">
        <f t="shared" si="337"/>
        <v>1.0673291462693527E-6</v>
      </c>
      <c r="AO1238">
        <f t="shared" si="337"/>
        <v>-1.6236442184444005E-2</v>
      </c>
      <c r="AP1238">
        <f t="shared" si="328"/>
        <v>-1.797321625952332E-2</v>
      </c>
      <c r="AQ1238">
        <f t="shared" si="327"/>
        <v>-1.1891698372522805E-2</v>
      </c>
      <c r="AR1238">
        <f t="shared" si="327"/>
        <v>1.9728710415825287E-2</v>
      </c>
      <c r="AS1238">
        <f t="shared" si="327"/>
        <v>-4.7694463302720765E-2</v>
      </c>
      <c r="AT1238">
        <f t="shared" si="327"/>
        <v>-2.7356587622400018E-3</v>
      </c>
      <c r="AU1238">
        <f t="shared" si="327"/>
        <v>4.8131348480000016E-2</v>
      </c>
      <c r="AV1238">
        <f t="shared" si="327"/>
        <v>5.2864276685284879E-2</v>
      </c>
      <c r="AW1238">
        <f t="shared" si="327"/>
        <v>-1.781103411200001E-4</v>
      </c>
    </row>
    <row r="1239" spans="1:49" x14ac:dyDescent="0.25">
      <c r="A1239">
        <v>0.8</v>
      </c>
      <c r="B1239">
        <v>7.7</v>
      </c>
      <c r="C1239">
        <v>23.5</v>
      </c>
      <c r="D1239">
        <v>0.6</v>
      </c>
      <c r="E1239">
        <f t="shared" si="333"/>
        <v>0.69267057868601989</v>
      </c>
      <c r="F1239" t="str">
        <f t="shared" si="334"/>
        <v/>
      </c>
      <c r="G1239">
        <f t="shared" si="331"/>
        <v>-275311.046201855</v>
      </c>
      <c r="H1239">
        <f t="shared" si="332"/>
        <v>244286.91058279868</v>
      </c>
      <c r="I1239">
        <f t="shared" si="335"/>
        <v>-2.6438634922806639E-2</v>
      </c>
      <c r="J1239">
        <f t="shared" si="336"/>
        <v>3.0466661204702292E-3</v>
      </c>
      <c r="K1239">
        <f t="shared" si="338"/>
        <v>5.3671799999999999E-2</v>
      </c>
      <c r="L1239">
        <f t="shared" si="338"/>
        <v>-0.20943352109153743</v>
      </c>
      <c r="M1239">
        <f t="shared" si="338"/>
        <v>0.26001749999999996</v>
      </c>
      <c r="N1239">
        <f t="shared" si="338"/>
        <v>-4.089640218773178E-2</v>
      </c>
      <c r="O1239">
        <f t="shared" si="338"/>
        <v>-0.12133608652800003</v>
      </c>
      <c r="P1239">
        <f t="shared" si="338"/>
        <v>1.8968815202510043E-2</v>
      </c>
      <c r="Q1239">
        <f t="shared" si="338"/>
        <v>-2.0568563539199999E-5</v>
      </c>
      <c r="R1239">
        <f t="shared" si="338"/>
        <v>-3.6661131642758836E-3</v>
      </c>
      <c r="S1239">
        <f t="shared" si="338"/>
        <v>0.26521896960000002</v>
      </c>
      <c r="T1239">
        <f t="shared" si="338"/>
        <v>0.10039157760000003</v>
      </c>
      <c r="U1239">
        <f t="shared" si="338"/>
        <v>-1.6842923136000002E-2</v>
      </c>
      <c r="V1239">
        <f t="shared" si="338"/>
        <v>8.4632597022417114E-2</v>
      </c>
      <c r="W1239">
        <f t="shared" si="338"/>
        <v>-8.5319936808329569E-2</v>
      </c>
      <c r="X1239">
        <f t="shared" si="338"/>
        <v>-6.5743187668319894E-2</v>
      </c>
      <c r="Y1239">
        <f t="shared" si="338"/>
        <v>-0.18395481600000005</v>
      </c>
      <c r="Z1239">
        <f t="shared" si="338"/>
        <v>-8.2126339199999995E-2</v>
      </c>
      <c r="AA1239">
        <f t="shared" si="337"/>
        <v>-9.2513899999999996E-2</v>
      </c>
      <c r="AB1239">
        <f t="shared" si="337"/>
        <v>-4.4243999999999999E-2</v>
      </c>
      <c r="AC1239">
        <f t="shared" si="337"/>
        <v>0.12678768338314228</v>
      </c>
      <c r="AD1239">
        <f t="shared" si="337"/>
        <v>-0.14083364543809224</v>
      </c>
      <c r="AE1239">
        <f t="shared" si="337"/>
        <v>-0.1149544512</v>
      </c>
      <c r="AF1239">
        <f t="shared" si="337"/>
        <v>-0.33981310317410229</v>
      </c>
      <c r="AG1239">
        <f t="shared" si="337"/>
        <v>2.86327778688E-4</v>
      </c>
      <c r="AH1239">
        <f t="shared" si="337"/>
        <v>1.0816819200000001E-3</v>
      </c>
      <c r="AI1239">
        <f t="shared" si="337"/>
        <v>9.5213919848815767E-5</v>
      </c>
      <c r="AJ1239">
        <f t="shared" si="337"/>
        <v>7.60197914046465E-2</v>
      </c>
      <c r="AK1239">
        <f t="shared" si="337"/>
        <v>2.1274977151404767E-5</v>
      </c>
      <c r="AL1239">
        <f t="shared" si="337"/>
        <v>4.7867664830131038E-2</v>
      </c>
      <c r="AM1239">
        <f t="shared" si="337"/>
        <v>0.38382347999999999</v>
      </c>
      <c r="AN1239">
        <f t="shared" si="337"/>
        <v>1.8236319085086501E-5</v>
      </c>
      <c r="AO1239">
        <f t="shared" si="337"/>
        <v>-1.6236442184444005E-2</v>
      </c>
      <c r="AP1239">
        <f t="shared" si="328"/>
        <v>-1.797321625952332E-2</v>
      </c>
      <c r="AQ1239">
        <f t="shared" si="327"/>
        <v>-2.6756321338176306E-2</v>
      </c>
      <c r="AR1239">
        <f t="shared" si="327"/>
        <v>2.9593065623737928E-2</v>
      </c>
      <c r="AS1239">
        <f t="shared" si="327"/>
        <v>-0.10731254243112168</v>
      </c>
      <c r="AT1239">
        <f t="shared" si="327"/>
        <v>-1.3849272483840002E-2</v>
      </c>
      <c r="AU1239">
        <f t="shared" si="327"/>
        <v>0.16244330112000002</v>
      </c>
      <c r="AV1239">
        <f t="shared" si="327"/>
        <v>0.11894462254189095</v>
      </c>
      <c r="AW1239">
        <f t="shared" si="327"/>
        <v>-2.0287881043199998E-3</v>
      </c>
    </row>
    <row r="1240" spans="1:49" x14ac:dyDescent="0.25">
      <c r="A1240">
        <v>0.8</v>
      </c>
      <c r="B1240">
        <v>7.7</v>
      </c>
      <c r="C1240">
        <v>23.5</v>
      </c>
      <c r="D1240">
        <v>0.8</v>
      </c>
      <c r="E1240">
        <f t="shared" si="333"/>
        <v>0.69267057868601989</v>
      </c>
      <c r="F1240">
        <f t="shared" si="334"/>
        <v>0.9654849420318814</v>
      </c>
      <c r="G1240">
        <f t="shared" si="331"/>
        <v>936798.13709518663</v>
      </c>
      <c r="H1240">
        <f t="shared" si="332"/>
        <v>1312100.3985667722</v>
      </c>
      <c r="I1240">
        <f t="shared" si="335"/>
        <v>8.9962478021552494E-2</v>
      </c>
      <c r="J1240">
        <f t="shared" si="336"/>
        <v>1.6364085252999854E-2</v>
      </c>
      <c r="K1240">
        <f t="shared" si="338"/>
        <v>5.3671799999999999E-2</v>
      </c>
      <c r="L1240">
        <f t="shared" si="338"/>
        <v>-0.20943352109153743</v>
      </c>
      <c r="M1240">
        <f t="shared" si="338"/>
        <v>0.34669</v>
      </c>
      <c r="N1240">
        <f t="shared" si="338"/>
        <v>-4.089640218773178E-2</v>
      </c>
      <c r="O1240">
        <f t="shared" si="338"/>
        <v>-0.21570859827200012</v>
      </c>
      <c r="P1240">
        <f t="shared" si="338"/>
        <v>2.529175360334673E-2</v>
      </c>
      <c r="Q1240">
        <f t="shared" si="338"/>
        <v>-1.1556767662080007E-4</v>
      </c>
      <c r="R1240">
        <f t="shared" si="338"/>
        <v>-4.888150885701179E-3</v>
      </c>
      <c r="S1240">
        <f t="shared" si="338"/>
        <v>0.47150039040000019</v>
      </c>
      <c r="T1240">
        <f t="shared" si="338"/>
        <v>0.10039157760000003</v>
      </c>
      <c r="U1240">
        <f t="shared" si="338"/>
        <v>-3.9923965952000012E-2</v>
      </c>
      <c r="V1240">
        <f t="shared" si="338"/>
        <v>0.11284346269655617</v>
      </c>
      <c r="W1240">
        <f t="shared" si="338"/>
        <v>-0.11375991574443943</v>
      </c>
      <c r="X1240">
        <f t="shared" si="338"/>
        <v>-6.5743187668319894E-2</v>
      </c>
      <c r="Y1240">
        <f t="shared" si="338"/>
        <v>-0.18395481600000005</v>
      </c>
      <c r="Z1240">
        <f t="shared" si="338"/>
        <v>-0.14600238080000003</v>
      </c>
      <c r="AA1240">
        <f t="shared" si="337"/>
        <v>-9.2513899999999996E-2</v>
      </c>
      <c r="AB1240">
        <f t="shared" si="337"/>
        <v>-7.8656000000000018E-2</v>
      </c>
      <c r="AC1240">
        <f t="shared" si="337"/>
        <v>0.1690502445108564</v>
      </c>
      <c r="AD1240">
        <f t="shared" si="337"/>
        <v>-0.14083364543809224</v>
      </c>
      <c r="AE1240">
        <f t="shared" si="337"/>
        <v>-0.20436346880000006</v>
      </c>
      <c r="AF1240">
        <f t="shared" si="337"/>
        <v>-0.45308413756546984</v>
      </c>
      <c r="AG1240">
        <f t="shared" si="337"/>
        <v>2.1450362716160017E-3</v>
      </c>
      <c r="AH1240">
        <f t="shared" si="337"/>
        <v>1.4422425600000004E-3</v>
      </c>
      <c r="AI1240">
        <f t="shared" si="337"/>
        <v>4.0123067458924859E-4</v>
      </c>
      <c r="AJ1240">
        <f t="shared" si="337"/>
        <v>7.60197914046465E-2</v>
      </c>
      <c r="AK1240">
        <f t="shared" si="337"/>
        <v>6.7239433959995351E-5</v>
      </c>
      <c r="AL1240">
        <f t="shared" si="337"/>
        <v>6.3823553106841388E-2</v>
      </c>
      <c r="AM1240">
        <f t="shared" si="337"/>
        <v>0.51176463999999999</v>
      </c>
      <c r="AN1240">
        <f t="shared" si="337"/>
        <v>1.3661813072247714E-4</v>
      </c>
      <c r="AO1240">
        <f t="shared" si="337"/>
        <v>-1.6236442184444005E-2</v>
      </c>
      <c r="AP1240">
        <f t="shared" si="328"/>
        <v>-1.797321625952332E-2</v>
      </c>
      <c r="AQ1240">
        <f t="shared" si="327"/>
        <v>-4.7566793490091221E-2</v>
      </c>
      <c r="AR1240">
        <f t="shared" si="327"/>
        <v>3.9457420831650575E-2</v>
      </c>
      <c r="AS1240">
        <f t="shared" si="327"/>
        <v>-0.19077785321088306</v>
      </c>
      <c r="AT1240">
        <f t="shared" si="327"/>
        <v>-4.3770540195840028E-2</v>
      </c>
      <c r="AU1240">
        <f t="shared" si="327"/>
        <v>0.38505078784000013</v>
      </c>
      <c r="AV1240">
        <f t="shared" si="327"/>
        <v>0.21145710674113952</v>
      </c>
      <c r="AW1240">
        <f t="shared" si="327"/>
        <v>-1.1399061831680006E-2</v>
      </c>
    </row>
    <row r="1241" spans="1:49" x14ac:dyDescent="0.25">
      <c r="A1241">
        <v>0.8</v>
      </c>
      <c r="B1241">
        <v>7.7</v>
      </c>
      <c r="C1241">
        <v>23.5</v>
      </c>
      <c r="D1241">
        <v>1</v>
      </c>
      <c r="E1241">
        <f t="shared" si="333"/>
        <v>0.69267057868601989</v>
      </c>
      <c r="F1241" t="str">
        <f t="shared" si="334"/>
        <v/>
      </c>
      <c r="G1241">
        <f t="shared" si="331"/>
        <v>2133515.5581765971</v>
      </c>
      <c r="H1241">
        <f t="shared" si="332"/>
        <v>2836631.8945939513</v>
      </c>
      <c r="I1241">
        <f t="shared" si="335"/>
        <v>0.2048854912396138</v>
      </c>
      <c r="J1241">
        <f t="shared" si="336"/>
        <v>3.5377541387242917E-2</v>
      </c>
      <c r="K1241">
        <f t="shared" si="338"/>
        <v>5.3671799999999999E-2</v>
      </c>
      <c r="L1241">
        <f t="shared" si="338"/>
        <v>-0.20943352109153743</v>
      </c>
      <c r="M1241">
        <f t="shared" si="338"/>
        <v>0.43336249999999998</v>
      </c>
      <c r="N1241">
        <f t="shared" si="338"/>
        <v>-4.089640218773178E-2</v>
      </c>
      <c r="O1241">
        <f t="shared" si="338"/>
        <v>-0.3370446848000001</v>
      </c>
      <c r="P1241">
        <f t="shared" si="338"/>
        <v>3.161469200418341E-2</v>
      </c>
      <c r="Q1241">
        <f t="shared" si="338"/>
        <v>-4.408557E-4</v>
      </c>
      <c r="R1241">
        <f t="shared" si="338"/>
        <v>-6.1101886071264731E-3</v>
      </c>
      <c r="S1241">
        <f t="shared" si="338"/>
        <v>0.73671936000000016</v>
      </c>
      <c r="T1241">
        <f t="shared" si="338"/>
        <v>0.10039157760000003</v>
      </c>
      <c r="U1241">
        <f t="shared" si="338"/>
        <v>-7.7976496000000006E-2</v>
      </c>
      <c r="V1241">
        <f t="shared" si="338"/>
        <v>0.1410543283706952</v>
      </c>
      <c r="W1241">
        <f t="shared" si="338"/>
        <v>-0.14219989468054928</v>
      </c>
      <c r="X1241">
        <f t="shared" si="338"/>
        <v>-6.5743187668319894E-2</v>
      </c>
      <c r="Y1241">
        <f t="shared" si="338"/>
        <v>-0.18395481600000005</v>
      </c>
      <c r="Z1241">
        <f t="shared" si="338"/>
        <v>-0.22812872000000001</v>
      </c>
      <c r="AA1241">
        <f t="shared" si="337"/>
        <v>-9.2513899999999996E-2</v>
      </c>
      <c r="AB1241">
        <f t="shared" si="337"/>
        <v>-0.1229</v>
      </c>
      <c r="AC1241">
        <f t="shared" si="337"/>
        <v>0.21131280563857049</v>
      </c>
      <c r="AD1241">
        <f t="shared" si="337"/>
        <v>-0.14083364543809224</v>
      </c>
      <c r="AE1241">
        <f t="shared" si="337"/>
        <v>-0.31931792000000003</v>
      </c>
      <c r="AF1241">
        <f t="shared" si="337"/>
        <v>-0.56635517195683727</v>
      </c>
      <c r="AG1241">
        <f t="shared" si="337"/>
        <v>1.0228330000000001E-2</v>
      </c>
      <c r="AH1241">
        <f t="shared" si="337"/>
        <v>1.8028032000000005E-3</v>
      </c>
      <c r="AI1241">
        <f t="shared" si="337"/>
        <v>1.2244588457923839E-3</v>
      </c>
      <c r="AJ1241">
        <f t="shared" si="337"/>
        <v>7.60197914046465E-2</v>
      </c>
      <c r="AK1241">
        <f t="shared" si="337"/>
        <v>1.6415877431639483E-4</v>
      </c>
      <c r="AL1241">
        <f t="shared" si="337"/>
        <v>7.9779441383551739E-2</v>
      </c>
      <c r="AM1241">
        <f t="shared" si="337"/>
        <v>0.63970579999999999</v>
      </c>
      <c r="AN1241">
        <f t="shared" si="337"/>
        <v>6.5144601212728992E-4</v>
      </c>
      <c r="AO1241">
        <f t="shared" si="337"/>
        <v>-1.6236442184444005E-2</v>
      </c>
      <c r="AP1241">
        <f t="shared" si="328"/>
        <v>-1.797321625952332E-2</v>
      </c>
      <c r="AQ1241">
        <f t="shared" si="327"/>
        <v>-7.432311482826752E-2</v>
      </c>
      <c r="AR1241">
        <f t="shared" si="327"/>
        <v>4.9321776039563218E-2</v>
      </c>
      <c r="AS1241">
        <f t="shared" si="327"/>
        <v>-0.29809039564200468</v>
      </c>
      <c r="AT1241">
        <f t="shared" si="327"/>
        <v>-0.10686167040000003</v>
      </c>
      <c r="AU1241">
        <f t="shared" si="327"/>
        <v>0.75205232000000011</v>
      </c>
      <c r="AV1241">
        <f t="shared" si="327"/>
        <v>0.33040172928303041</v>
      </c>
      <c r="AW1241">
        <f t="shared" si="327"/>
        <v>-4.3483969999999997E-2</v>
      </c>
    </row>
    <row r="1242" spans="1:49" x14ac:dyDescent="0.25">
      <c r="A1242">
        <v>0.8</v>
      </c>
      <c r="B1242">
        <v>7.7</v>
      </c>
      <c r="C1242">
        <v>23.5</v>
      </c>
      <c r="D1242">
        <v>1.2</v>
      </c>
      <c r="E1242">
        <f t="shared" si="333"/>
        <v>0.69267057868601989</v>
      </c>
      <c r="F1242" t="str">
        <f t="shared" si="334"/>
        <v/>
      </c>
      <c r="G1242">
        <f t="shared" si="331"/>
        <v>3272534.1455359734</v>
      </c>
      <c r="H1242">
        <f t="shared" si="332"/>
        <v>4813627.5813381942</v>
      </c>
      <c r="I1242">
        <f t="shared" si="335"/>
        <v>0.31426757749054529</v>
      </c>
      <c r="J1242">
        <f t="shared" si="336"/>
        <v>6.0033982310539691E-2</v>
      </c>
      <c r="K1242">
        <f t="shared" si="338"/>
        <v>5.3671799999999999E-2</v>
      </c>
      <c r="L1242">
        <f t="shared" si="338"/>
        <v>-0.20943352109153743</v>
      </c>
      <c r="M1242">
        <f t="shared" si="338"/>
        <v>0.52003499999999991</v>
      </c>
      <c r="N1242">
        <f t="shared" si="338"/>
        <v>-4.089640218773178E-2</v>
      </c>
      <c r="O1242">
        <f t="shared" si="338"/>
        <v>-0.48534434611200011</v>
      </c>
      <c r="P1242">
        <f t="shared" si="338"/>
        <v>3.7937630405020087E-2</v>
      </c>
      <c r="Q1242">
        <f t="shared" si="338"/>
        <v>-1.3163880665087999E-3</v>
      </c>
      <c r="R1242">
        <f t="shared" si="338"/>
        <v>-7.3322263285517672E-3</v>
      </c>
      <c r="S1242">
        <f t="shared" si="338"/>
        <v>1.0608758784000001</v>
      </c>
      <c r="T1242">
        <f t="shared" si="338"/>
        <v>0.10039157760000003</v>
      </c>
      <c r="U1242">
        <f t="shared" si="338"/>
        <v>-0.13474338508800002</v>
      </c>
      <c r="V1242">
        <f t="shared" si="338"/>
        <v>0.16926519404483423</v>
      </c>
      <c r="W1242">
        <f t="shared" si="338"/>
        <v>-0.17063987361665914</v>
      </c>
      <c r="X1242">
        <f t="shared" si="338"/>
        <v>-6.5743187668319894E-2</v>
      </c>
      <c r="Y1242">
        <f t="shared" si="338"/>
        <v>-0.18395481600000005</v>
      </c>
      <c r="Z1242">
        <f t="shared" si="338"/>
        <v>-0.32850535679999998</v>
      </c>
      <c r="AA1242">
        <f t="shared" si="337"/>
        <v>-9.2513899999999996E-2</v>
      </c>
      <c r="AB1242">
        <f t="shared" si="337"/>
        <v>-0.17697599999999999</v>
      </c>
      <c r="AC1242">
        <f t="shared" si="337"/>
        <v>0.25357536676628456</v>
      </c>
      <c r="AD1242">
        <f t="shared" si="337"/>
        <v>-0.14083364543809224</v>
      </c>
      <c r="AE1242">
        <f t="shared" si="337"/>
        <v>-0.45981780480000001</v>
      </c>
      <c r="AF1242">
        <f t="shared" si="337"/>
        <v>-0.67962620634820459</v>
      </c>
      <c r="AG1242">
        <f t="shared" si="337"/>
        <v>3.6649955672064E-2</v>
      </c>
      <c r="AH1242">
        <f t="shared" si="337"/>
        <v>2.1633638400000003E-3</v>
      </c>
      <c r="AI1242">
        <f t="shared" si="337"/>
        <v>3.0468454351621045E-3</v>
      </c>
      <c r="AJ1242">
        <f t="shared" si="337"/>
        <v>7.60197914046465E-2</v>
      </c>
      <c r="AK1242">
        <f t="shared" si="337"/>
        <v>3.4039963442247627E-4</v>
      </c>
      <c r="AL1242">
        <f t="shared" si="337"/>
        <v>9.5735329660262075E-2</v>
      </c>
      <c r="AM1242">
        <f t="shared" si="337"/>
        <v>0.76764695999999999</v>
      </c>
      <c r="AN1242">
        <f t="shared" si="337"/>
        <v>2.3342488428910722E-3</v>
      </c>
      <c r="AO1242">
        <f t="shared" si="337"/>
        <v>-1.6236442184444005E-2</v>
      </c>
      <c r="AP1242">
        <f t="shared" si="328"/>
        <v>-1.797321625952332E-2</v>
      </c>
      <c r="AQ1242">
        <f t="shared" si="327"/>
        <v>-0.10702528535270522</v>
      </c>
      <c r="AR1242">
        <f t="shared" si="327"/>
        <v>5.9186131247475855E-2</v>
      </c>
      <c r="AS1242">
        <f t="shared" si="327"/>
        <v>-0.42925016972448671</v>
      </c>
      <c r="AT1242">
        <f t="shared" si="327"/>
        <v>-0.22158835974144003</v>
      </c>
      <c r="AU1242">
        <f t="shared" si="327"/>
        <v>1.2995464089600002</v>
      </c>
      <c r="AV1242">
        <f t="shared" si="327"/>
        <v>0.47577849016756379</v>
      </c>
      <c r="AW1242">
        <f t="shared" si="327"/>
        <v>-0.12984243867647999</v>
      </c>
    </row>
    <row r="1243" spans="1:49" x14ac:dyDescent="0.25">
      <c r="A1243">
        <v>0.8</v>
      </c>
      <c r="B1243">
        <v>7.7</v>
      </c>
      <c r="C1243">
        <v>23.5</v>
      </c>
      <c r="D1243">
        <v>1.4</v>
      </c>
      <c r="E1243">
        <f t="shared" si="333"/>
        <v>0.69267057868601989</v>
      </c>
      <c r="F1243" t="str">
        <f t="shared" si="334"/>
        <v/>
      </c>
      <c r="G1243">
        <f t="shared" si="331"/>
        <v>4308867.3145863265</v>
      </c>
      <c r="H1243">
        <f t="shared" si="332"/>
        <v>7126294.6273796558</v>
      </c>
      <c r="I1243">
        <f t="shared" si="335"/>
        <v>0.41378859087853959</v>
      </c>
      <c r="J1243">
        <f t="shared" si="336"/>
        <v>8.8876806186337726E-2</v>
      </c>
      <c r="K1243">
        <f t="shared" si="338"/>
        <v>5.3671799999999999E-2</v>
      </c>
      <c r="L1243">
        <f t="shared" si="338"/>
        <v>-0.20943352109153743</v>
      </c>
      <c r="M1243">
        <f t="shared" si="338"/>
        <v>0.60670749999999996</v>
      </c>
      <c r="N1243">
        <f t="shared" si="338"/>
        <v>-4.089640218773178E-2</v>
      </c>
      <c r="O1243">
        <f t="shared" si="338"/>
        <v>-0.66060758220800009</v>
      </c>
      <c r="P1243">
        <f t="shared" si="338"/>
        <v>4.426056880585677E-2</v>
      </c>
      <c r="Q1243">
        <f t="shared" si="338"/>
        <v>-3.3194388639551987E-3</v>
      </c>
      <c r="R1243">
        <f t="shared" si="338"/>
        <v>-8.5542640499770613E-3</v>
      </c>
      <c r="S1243">
        <f t="shared" si="338"/>
        <v>1.4439699456000001</v>
      </c>
      <c r="T1243">
        <f t="shared" si="338"/>
        <v>0.10039157760000003</v>
      </c>
      <c r="U1243">
        <f t="shared" si="338"/>
        <v>-0.21396750502399997</v>
      </c>
      <c r="V1243">
        <f t="shared" si="338"/>
        <v>0.19747605971897325</v>
      </c>
      <c r="W1243">
        <f t="shared" si="338"/>
        <v>-0.199079852552769</v>
      </c>
      <c r="X1243">
        <f t="shared" si="338"/>
        <v>-6.5743187668319894E-2</v>
      </c>
      <c r="Y1243">
        <f t="shared" si="338"/>
        <v>-0.18395481600000005</v>
      </c>
      <c r="Z1243">
        <f t="shared" si="338"/>
        <v>-0.44713229119999998</v>
      </c>
      <c r="AA1243">
        <f t="shared" si="337"/>
        <v>-9.2513899999999996E-2</v>
      </c>
      <c r="AB1243">
        <f t="shared" si="337"/>
        <v>-0.24088399999999996</v>
      </c>
      <c r="AC1243">
        <f t="shared" si="337"/>
        <v>0.29583792789399865</v>
      </c>
      <c r="AD1243">
        <f t="shared" si="337"/>
        <v>-0.14083364543809224</v>
      </c>
      <c r="AE1243">
        <f t="shared" si="337"/>
        <v>-0.62586312319999993</v>
      </c>
      <c r="AF1243">
        <f t="shared" si="337"/>
        <v>-0.79289724073957202</v>
      </c>
      <c r="AG1243">
        <f t="shared" si="337"/>
        <v>0.10782041053683195</v>
      </c>
      <c r="AH1243">
        <f t="shared" si="337"/>
        <v>2.5239244800000006E-3</v>
      </c>
      <c r="AI1243">
        <f t="shared" si="337"/>
        <v>6.5854335427944291E-3</v>
      </c>
      <c r="AJ1243">
        <f t="shared" si="337"/>
        <v>7.60197914046465E-2</v>
      </c>
      <c r="AK1243">
        <f t="shared" si="337"/>
        <v>6.3063234741386222E-4</v>
      </c>
      <c r="AL1243">
        <f t="shared" si="337"/>
        <v>0.11169121793697243</v>
      </c>
      <c r="AM1243">
        <f t="shared" si="337"/>
        <v>0.89558811999999988</v>
      </c>
      <c r="AN1243">
        <f t="shared" si="337"/>
        <v>6.8671206805164088E-3</v>
      </c>
      <c r="AO1243">
        <f t="shared" si="337"/>
        <v>-1.6236442184444005E-2</v>
      </c>
      <c r="AP1243">
        <f t="shared" si="328"/>
        <v>-1.797321625952332E-2</v>
      </c>
      <c r="AQ1243">
        <f t="shared" si="327"/>
        <v>-0.14567330506340431</v>
      </c>
      <c r="AR1243">
        <f t="shared" si="327"/>
        <v>6.9050486455388499E-2</v>
      </c>
      <c r="AS1243">
        <f t="shared" si="327"/>
        <v>-0.58425717545832911</v>
      </c>
      <c r="AT1243">
        <f t="shared" si="327"/>
        <v>-0.41051979300863994</v>
      </c>
      <c r="AU1243">
        <f t="shared" si="327"/>
        <v>2.0636315660799998</v>
      </c>
      <c r="AV1243">
        <f t="shared" si="327"/>
        <v>0.64758738939473948</v>
      </c>
      <c r="AW1243">
        <f t="shared" si="327"/>
        <v>-0.32741411753791982</v>
      </c>
    </row>
    <row r="1244" spans="1:49" x14ac:dyDescent="0.25">
      <c r="A1244">
        <v>0.8</v>
      </c>
      <c r="B1244">
        <v>7.7</v>
      </c>
      <c r="C1244">
        <v>23.5</v>
      </c>
      <c r="D1244">
        <v>1.6</v>
      </c>
      <c r="E1244">
        <f t="shared" si="333"/>
        <v>0.69267057868601989</v>
      </c>
      <c r="F1244" t="str">
        <f t="shared" si="334"/>
        <v/>
      </c>
      <c r="G1244">
        <f t="shared" si="331"/>
        <v>5193685.4948750669</v>
      </c>
      <c r="H1244">
        <f t="shared" si="332"/>
        <v>9543605.6824687272</v>
      </c>
      <c r="I1244">
        <f t="shared" si="335"/>
        <v>0.49875933638420433</v>
      </c>
      <c r="J1244">
        <f t="shared" si="336"/>
        <v>0.11902471577595862</v>
      </c>
      <c r="K1244">
        <f t="shared" si="338"/>
        <v>5.3671799999999999E-2</v>
      </c>
      <c r="L1244">
        <f t="shared" si="338"/>
        <v>-0.20943352109153743</v>
      </c>
      <c r="M1244">
        <f t="shared" si="338"/>
        <v>0.69338</v>
      </c>
      <c r="N1244">
        <f t="shared" si="338"/>
        <v>-4.089640218773178E-2</v>
      </c>
      <c r="O1244">
        <f t="shared" si="338"/>
        <v>-0.86283439308800047</v>
      </c>
      <c r="P1244">
        <f t="shared" si="338"/>
        <v>5.0583507206693461E-2</v>
      </c>
      <c r="Q1244">
        <f t="shared" si="338"/>
        <v>-7.3963313037312042E-3</v>
      </c>
      <c r="R1244">
        <f t="shared" si="338"/>
        <v>-9.7763017714023581E-3</v>
      </c>
      <c r="S1244">
        <f t="shared" si="338"/>
        <v>1.8860015616000008</v>
      </c>
      <c r="T1244">
        <f t="shared" si="338"/>
        <v>0.10039157760000003</v>
      </c>
      <c r="U1244">
        <f t="shared" si="338"/>
        <v>-0.3193917276160001</v>
      </c>
      <c r="V1244">
        <f t="shared" si="338"/>
        <v>0.22568692539311233</v>
      </c>
      <c r="W1244">
        <f t="shared" si="338"/>
        <v>-0.22751983148887886</v>
      </c>
      <c r="X1244">
        <f t="shared" si="338"/>
        <v>-6.5743187668319894E-2</v>
      </c>
      <c r="Y1244">
        <f t="shared" si="338"/>
        <v>-0.18395481600000005</v>
      </c>
      <c r="Z1244">
        <f t="shared" si="338"/>
        <v>-0.5840095232000001</v>
      </c>
      <c r="AA1244">
        <f t="shared" si="337"/>
        <v>-9.2513899999999996E-2</v>
      </c>
      <c r="AB1244">
        <f t="shared" si="337"/>
        <v>-0.31462400000000007</v>
      </c>
      <c r="AC1244">
        <f t="shared" si="337"/>
        <v>0.3381004890217128</v>
      </c>
      <c r="AD1244">
        <f t="shared" si="337"/>
        <v>-0.14083364543809224</v>
      </c>
      <c r="AE1244">
        <f t="shared" si="337"/>
        <v>-0.81745387520000024</v>
      </c>
      <c r="AF1244">
        <f t="shared" si="337"/>
        <v>-0.90616827513093967</v>
      </c>
      <c r="AG1244">
        <f t="shared" si="337"/>
        <v>0.27456464276684822</v>
      </c>
      <c r="AH1244">
        <f t="shared" si="337"/>
        <v>2.8844851200000008E-3</v>
      </c>
      <c r="AI1244">
        <f t="shared" si="337"/>
        <v>1.2839381586855955E-2</v>
      </c>
      <c r="AJ1244">
        <f t="shared" si="337"/>
        <v>7.60197914046465E-2</v>
      </c>
      <c r="AK1244">
        <f t="shared" si="337"/>
        <v>1.0758309433599256E-3</v>
      </c>
      <c r="AL1244">
        <f t="shared" si="337"/>
        <v>0.12764710621368278</v>
      </c>
      <c r="AM1244">
        <f t="shared" si="337"/>
        <v>1.02352928</v>
      </c>
      <c r="AN1244">
        <f t="shared" si="337"/>
        <v>1.7487120732477074E-2</v>
      </c>
      <c r="AO1244">
        <f t="shared" si="337"/>
        <v>-1.6236442184444005E-2</v>
      </c>
      <c r="AP1244">
        <f t="shared" si="328"/>
        <v>-1.797321625952332E-2</v>
      </c>
      <c r="AQ1244">
        <f t="shared" si="327"/>
        <v>-0.19026717396036488</v>
      </c>
      <c r="AR1244">
        <f t="shared" si="327"/>
        <v>7.891484166330115E-2</v>
      </c>
      <c r="AS1244">
        <f t="shared" si="327"/>
        <v>-0.76311141284353223</v>
      </c>
      <c r="AT1244">
        <f t="shared" si="327"/>
        <v>-0.70032864313344045</v>
      </c>
      <c r="AU1244">
        <f t="shared" si="327"/>
        <v>3.080406302720001</v>
      </c>
      <c r="AV1244">
        <f t="shared" si="327"/>
        <v>0.84582842696455807</v>
      </c>
      <c r="AW1244">
        <f t="shared" si="327"/>
        <v>-0.72953995722752041</v>
      </c>
    </row>
    <row r="1245" spans="1:49" x14ac:dyDescent="0.25">
      <c r="A1245">
        <v>0.8</v>
      </c>
      <c r="B1245">
        <v>7.7</v>
      </c>
      <c r="C1245">
        <v>24</v>
      </c>
      <c r="D1245">
        <v>0.4</v>
      </c>
      <c r="E1245">
        <f t="shared" si="333"/>
        <v>0.70740825057295642</v>
      </c>
      <c r="F1245" t="str">
        <f t="shared" si="334"/>
        <v/>
      </c>
      <c r="G1245">
        <f t="shared" si="331"/>
        <v>-1550142.6056445946</v>
      </c>
      <c r="H1245">
        <f t="shared" si="332"/>
        <v>-518473.74358963693</v>
      </c>
      <c r="I1245">
        <f t="shared" si="335"/>
        <v>-0.14886309501318337</v>
      </c>
      <c r="J1245">
        <f t="shared" si="336"/>
        <v>-6.466234253728137E-3</v>
      </c>
      <c r="K1245">
        <f t="shared" si="338"/>
        <v>5.3671799999999999E-2</v>
      </c>
      <c r="L1245">
        <f t="shared" si="338"/>
        <v>-0.21388955345518715</v>
      </c>
      <c r="M1245">
        <f t="shared" si="338"/>
        <v>0.173345</v>
      </c>
      <c r="N1245">
        <f t="shared" si="338"/>
        <v>-4.2655188157779092E-2</v>
      </c>
      <c r="O1245">
        <f t="shared" si="338"/>
        <v>-5.392714956800003E-2</v>
      </c>
      <c r="P1245">
        <f t="shared" si="338"/>
        <v>1.3470356349273866E-2</v>
      </c>
      <c r="Q1245">
        <f t="shared" si="338"/>
        <v>-1.805744947200001E-6</v>
      </c>
      <c r="R1245">
        <f t="shared" si="338"/>
        <v>-2.6588150303339816E-3</v>
      </c>
      <c r="S1245">
        <f t="shared" si="338"/>
        <v>0.11787509760000005</v>
      </c>
      <c r="T1245">
        <f t="shared" si="338"/>
        <v>0.10039157760000003</v>
      </c>
      <c r="U1245">
        <f t="shared" si="338"/>
        <v>-4.9904957440000015E-3</v>
      </c>
      <c r="V1245">
        <f t="shared" si="338"/>
        <v>5.7622193717390371E-2</v>
      </c>
      <c r="W1245">
        <f t="shared" si="338"/>
        <v>-5.8090169741841412E-2</v>
      </c>
      <c r="X1245">
        <f t="shared" si="338"/>
        <v>-6.8570531637758725E-2</v>
      </c>
      <c r="Y1245">
        <f t="shared" si="338"/>
        <v>-0.18395481600000005</v>
      </c>
      <c r="Z1245">
        <f t="shared" si="338"/>
        <v>-3.6500595200000006E-2</v>
      </c>
      <c r="AA1245">
        <f t="shared" si="337"/>
        <v>-9.2513899999999996E-2</v>
      </c>
      <c r="AB1245">
        <f t="shared" si="337"/>
        <v>-1.9664000000000004E-2</v>
      </c>
      <c r="AC1245">
        <f t="shared" si="337"/>
        <v>8.6323529111926658E-2</v>
      </c>
      <c r="AD1245">
        <f t="shared" si="337"/>
        <v>-0.146890321000165</v>
      </c>
      <c r="AE1245">
        <f t="shared" si="337"/>
        <v>-5.1090867200000015E-2</v>
      </c>
      <c r="AF1245">
        <f t="shared" si="337"/>
        <v>-0.23136211279938884</v>
      </c>
      <c r="AG1245">
        <f t="shared" si="337"/>
        <v>1.6758095872000014E-5</v>
      </c>
      <c r="AH1245">
        <f t="shared" si="337"/>
        <v>7.2112128000000021E-4</v>
      </c>
      <c r="AI1245">
        <f t="shared" si="337"/>
        <v>1.3077686088920731E-5</v>
      </c>
      <c r="AJ1245">
        <f t="shared" si="337"/>
        <v>7.7637233774958112E-2</v>
      </c>
      <c r="AK1245">
        <f t="shared" si="337"/>
        <v>4.5716985273241045E-6</v>
      </c>
      <c r="AL1245">
        <f t="shared" si="337"/>
        <v>3.3284170746528417E-2</v>
      </c>
      <c r="AM1245">
        <f t="shared" si="337"/>
        <v>0.25588232</v>
      </c>
      <c r="AN1245">
        <f t="shared" si="337"/>
        <v>1.0900382770410408E-6</v>
      </c>
      <c r="AO1245">
        <f t="shared" si="337"/>
        <v>-1.6581898401134301E-2</v>
      </c>
      <c r="AP1245">
        <f t="shared" si="328"/>
        <v>-1.9552365977102547E-2</v>
      </c>
      <c r="AQ1245">
        <f t="shared" si="327"/>
        <v>-1.2403111385374621E-2</v>
      </c>
      <c r="AR1245">
        <f t="shared" si="327"/>
        <v>2.1014973005085098E-2</v>
      </c>
      <c r="AS1245">
        <f t="shared" si="327"/>
        <v>-4.8709239117672262E-2</v>
      </c>
      <c r="AT1245">
        <f t="shared" si="327"/>
        <v>-2.7356587622400018E-3</v>
      </c>
      <c r="AU1245">
        <f t="shared" si="327"/>
        <v>4.8131348480000016E-2</v>
      </c>
      <c r="AV1245">
        <f t="shared" si="327"/>
        <v>5.3989048529652632E-2</v>
      </c>
      <c r="AW1245">
        <f t="shared" si="327"/>
        <v>-1.781103411200001E-4</v>
      </c>
    </row>
    <row r="1246" spans="1:49" x14ac:dyDescent="0.25">
      <c r="A1246">
        <v>0.8</v>
      </c>
      <c r="B1246">
        <v>7.7</v>
      </c>
      <c r="C1246">
        <v>24</v>
      </c>
      <c r="D1246">
        <v>0.6</v>
      </c>
      <c r="E1246">
        <f t="shared" si="333"/>
        <v>0.70740825057295642</v>
      </c>
      <c r="F1246" t="str">
        <f t="shared" si="334"/>
        <v/>
      </c>
      <c r="G1246">
        <f t="shared" si="331"/>
        <v>-360097.23763835162</v>
      </c>
      <c r="H1246">
        <f t="shared" si="332"/>
        <v>181703.9132511318</v>
      </c>
      <c r="I1246">
        <f t="shared" si="335"/>
        <v>-3.4580811536530989E-2</v>
      </c>
      <c r="J1246">
        <f t="shared" si="336"/>
        <v>2.2661515311580742E-3</v>
      </c>
      <c r="K1246">
        <f t="shared" si="338"/>
        <v>5.3671799999999999E-2</v>
      </c>
      <c r="L1246">
        <f t="shared" si="338"/>
        <v>-0.21388955345518715</v>
      </c>
      <c r="M1246">
        <f t="shared" si="338"/>
        <v>0.26001749999999996</v>
      </c>
      <c r="N1246">
        <f t="shared" si="338"/>
        <v>-4.2655188157779092E-2</v>
      </c>
      <c r="O1246">
        <f t="shared" si="338"/>
        <v>-0.12133608652800003</v>
      </c>
      <c r="P1246">
        <f t="shared" si="338"/>
        <v>2.0205534523910797E-2</v>
      </c>
      <c r="Q1246">
        <f t="shared" si="338"/>
        <v>-2.0568563539199999E-5</v>
      </c>
      <c r="R1246">
        <f t="shared" si="338"/>
        <v>-3.9882225455009713E-3</v>
      </c>
      <c r="S1246">
        <f t="shared" si="338"/>
        <v>0.26521896960000002</v>
      </c>
      <c r="T1246">
        <f t="shared" si="338"/>
        <v>0.10039157760000003</v>
      </c>
      <c r="U1246">
        <f t="shared" si="338"/>
        <v>-1.6842923136000002E-2</v>
      </c>
      <c r="V1246">
        <f t="shared" si="338"/>
        <v>8.643329057608555E-2</v>
      </c>
      <c r="W1246">
        <f t="shared" si="338"/>
        <v>-8.7135254612762114E-2</v>
      </c>
      <c r="X1246">
        <f t="shared" si="338"/>
        <v>-6.8570531637758725E-2</v>
      </c>
      <c r="Y1246">
        <f t="shared" si="338"/>
        <v>-0.18395481600000005</v>
      </c>
      <c r="Z1246">
        <f t="shared" si="338"/>
        <v>-8.2126339199999995E-2</v>
      </c>
      <c r="AA1246">
        <f t="shared" si="337"/>
        <v>-9.2513899999999996E-2</v>
      </c>
      <c r="AB1246">
        <f t="shared" si="337"/>
        <v>-4.4243999999999999E-2</v>
      </c>
      <c r="AC1246">
        <f t="shared" si="337"/>
        <v>0.12948529366788999</v>
      </c>
      <c r="AD1246">
        <f t="shared" si="337"/>
        <v>-0.146890321000165</v>
      </c>
      <c r="AE1246">
        <f t="shared" si="337"/>
        <v>-0.1149544512</v>
      </c>
      <c r="AF1246">
        <f t="shared" si="337"/>
        <v>-0.34704316919908318</v>
      </c>
      <c r="AG1246">
        <f t="shared" si="337"/>
        <v>2.86327778688E-4</v>
      </c>
      <c r="AH1246">
        <f t="shared" si="337"/>
        <v>1.0816819200000001E-3</v>
      </c>
      <c r="AI1246">
        <f t="shared" si="337"/>
        <v>9.9308678737741743E-5</v>
      </c>
      <c r="AJ1246">
        <f t="shared" si="337"/>
        <v>7.7637233774958112E-2</v>
      </c>
      <c r="AK1246">
        <f t="shared" si="337"/>
        <v>2.3144223794578268E-5</v>
      </c>
      <c r="AL1246">
        <f t="shared" si="337"/>
        <v>4.9926256119792622E-2</v>
      </c>
      <c r="AM1246">
        <f t="shared" si="337"/>
        <v>0.38382347999999999</v>
      </c>
      <c r="AN1246">
        <f t="shared" si="337"/>
        <v>1.8624325874130892E-5</v>
      </c>
      <c r="AO1246">
        <f t="shared" si="337"/>
        <v>-1.6581898401134301E-2</v>
      </c>
      <c r="AP1246">
        <f t="shared" si="328"/>
        <v>-1.9552365977102547E-2</v>
      </c>
      <c r="AQ1246">
        <f t="shared" si="327"/>
        <v>-2.7907000617092892E-2</v>
      </c>
      <c r="AR1246">
        <f t="shared" si="327"/>
        <v>3.1522459507627644E-2</v>
      </c>
      <c r="AS1246">
        <f t="shared" si="327"/>
        <v>-0.10959578801476255</v>
      </c>
      <c r="AT1246">
        <f t="shared" si="327"/>
        <v>-1.3849272483840002E-2</v>
      </c>
      <c r="AU1246">
        <f t="shared" si="327"/>
        <v>0.16244330112000002</v>
      </c>
      <c r="AV1246">
        <f t="shared" si="327"/>
        <v>0.12147535919171841</v>
      </c>
      <c r="AW1246">
        <f t="shared" si="327"/>
        <v>-2.0287881043199998E-3</v>
      </c>
    </row>
    <row r="1247" spans="1:49" x14ac:dyDescent="0.25">
      <c r="A1247">
        <v>0.8</v>
      </c>
      <c r="B1247">
        <v>7.7</v>
      </c>
      <c r="C1247">
        <v>24</v>
      </c>
      <c r="D1247">
        <v>0.8</v>
      </c>
      <c r="E1247">
        <f t="shared" si="333"/>
        <v>0.70740825057295642</v>
      </c>
      <c r="F1247">
        <f t="shared" si="334"/>
        <v>0.97555500558184416</v>
      </c>
      <c r="G1247">
        <f t="shared" si="331"/>
        <v>855135.85885670409</v>
      </c>
      <c r="H1247">
        <f t="shared" si="332"/>
        <v>1242587.6795446235</v>
      </c>
      <c r="I1247">
        <f t="shared" si="335"/>
        <v>8.2120296637631873E-2</v>
      </c>
      <c r="J1247">
        <f t="shared" si="336"/>
        <v>1.5497145450612176E-2</v>
      </c>
      <c r="K1247">
        <f t="shared" si="338"/>
        <v>5.3671799999999999E-2</v>
      </c>
      <c r="L1247">
        <f t="shared" si="338"/>
        <v>-0.21388955345518715</v>
      </c>
      <c r="M1247">
        <f t="shared" si="338"/>
        <v>0.34669</v>
      </c>
      <c r="N1247">
        <f t="shared" si="338"/>
        <v>-4.2655188157779092E-2</v>
      </c>
      <c r="O1247">
        <f t="shared" si="338"/>
        <v>-0.21570859827200012</v>
      </c>
      <c r="P1247">
        <f t="shared" si="338"/>
        <v>2.6940712698547732E-2</v>
      </c>
      <c r="Q1247">
        <f t="shared" si="338"/>
        <v>-1.1556767662080007E-4</v>
      </c>
      <c r="R1247">
        <f t="shared" si="338"/>
        <v>-5.3176300606679631E-3</v>
      </c>
      <c r="S1247">
        <f t="shared" si="338"/>
        <v>0.47150039040000019</v>
      </c>
      <c r="T1247">
        <f t="shared" si="338"/>
        <v>0.10039157760000003</v>
      </c>
      <c r="U1247">
        <f t="shared" si="338"/>
        <v>-3.9923965952000012E-2</v>
      </c>
      <c r="V1247">
        <f t="shared" si="338"/>
        <v>0.11524438743478074</v>
      </c>
      <c r="W1247">
        <f t="shared" si="338"/>
        <v>-0.11618033948368282</v>
      </c>
      <c r="X1247">
        <f t="shared" si="338"/>
        <v>-6.8570531637758725E-2</v>
      </c>
      <c r="Y1247">
        <f t="shared" si="338"/>
        <v>-0.18395481600000005</v>
      </c>
      <c r="Z1247">
        <f t="shared" si="338"/>
        <v>-0.14600238080000003</v>
      </c>
      <c r="AA1247">
        <f t="shared" si="337"/>
        <v>-9.2513899999999996E-2</v>
      </c>
      <c r="AB1247">
        <f t="shared" si="337"/>
        <v>-7.8656000000000018E-2</v>
      </c>
      <c r="AC1247">
        <f t="shared" si="337"/>
        <v>0.17264705822385332</v>
      </c>
      <c r="AD1247">
        <f t="shared" si="337"/>
        <v>-0.146890321000165</v>
      </c>
      <c r="AE1247">
        <f t="shared" si="337"/>
        <v>-0.20436346880000006</v>
      </c>
      <c r="AF1247">
        <f t="shared" si="337"/>
        <v>-0.46272422559877768</v>
      </c>
      <c r="AG1247">
        <f t="shared" si="337"/>
        <v>2.1450362716160017E-3</v>
      </c>
      <c r="AH1247">
        <f t="shared" si="337"/>
        <v>1.4422425600000004E-3</v>
      </c>
      <c r="AI1247">
        <f t="shared" si="337"/>
        <v>4.184859548454634E-4</v>
      </c>
      <c r="AJ1247">
        <f t="shared" si="337"/>
        <v>7.7637233774958112E-2</v>
      </c>
      <c r="AK1247">
        <f t="shared" si="337"/>
        <v>7.3147176437185672E-5</v>
      </c>
      <c r="AL1247">
        <f t="shared" si="337"/>
        <v>6.6568341493056835E-2</v>
      </c>
      <c r="AM1247">
        <f t="shared" si="337"/>
        <v>0.51176463999999999</v>
      </c>
      <c r="AN1247">
        <f t="shared" si="337"/>
        <v>1.3952489946125323E-4</v>
      </c>
      <c r="AO1247">
        <f t="shared" si="337"/>
        <v>-1.6581898401134301E-2</v>
      </c>
      <c r="AP1247">
        <f t="shared" si="328"/>
        <v>-1.9552365977102547E-2</v>
      </c>
      <c r="AQ1247">
        <f t="shared" si="327"/>
        <v>-4.9612445541498483E-2</v>
      </c>
      <c r="AR1247">
        <f t="shared" si="327"/>
        <v>4.2029946010170197E-2</v>
      </c>
      <c r="AS1247">
        <f t="shared" si="327"/>
        <v>-0.19483695647068905</v>
      </c>
      <c r="AT1247">
        <f t="shared" si="327"/>
        <v>-4.3770540195840028E-2</v>
      </c>
      <c r="AU1247">
        <f t="shared" si="327"/>
        <v>0.38505078784000013</v>
      </c>
      <c r="AV1247">
        <f t="shared" si="327"/>
        <v>0.21595619411861053</v>
      </c>
      <c r="AW1247">
        <f t="shared" si="327"/>
        <v>-1.1399061831680006E-2</v>
      </c>
    </row>
    <row r="1248" spans="1:49" x14ac:dyDescent="0.25">
      <c r="A1248">
        <v>0.8</v>
      </c>
      <c r="B1248">
        <v>7.7</v>
      </c>
      <c r="C1248">
        <v>24</v>
      </c>
      <c r="D1248">
        <v>1</v>
      </c>
      <c r="E1248">
        <f t="shared" si="333"/>
        <v>0.70740825057295642</v>
      </c>
      <c r="F1248" t="str">
        <f t="shared" si="334"/>
        <v/>
      </c>
      <c r="G1248">
        <f t="shared" si="331"/>
        <v>2054977.1931361305</v>
      </c>
      <c r="H1248">
        <f t="shared" si="332"/>
        <v>2758862.018564634</v>
      </c>
      <c r="I1248">
        <f t="shared" si="335"/>
        <v>0.19734330508549708</v>
      </c>
      <c r="J1248">
        <f t="shared" si="336"/>
        <v>3.4407621034464202E-2</v>
      </c>
      <c r="K1248">
        <f t="shared" si="338"/>
        <v>5.3671799999999999E-2</v>
      </c>
      <c r="L1248">
        <f t="shared" si="338"/>
        <v>-0.21388955345518715</v>
      </c>
      <c r="M1248">
        <f t="shared" si="338"/>
        <v>0.43336249999999998</v>
      </c>
      <c r="N1248">
        <f t="shared" si="338"/>
        <v>-4.2655188157779092E-2</v>
      </c>
      <c r="O1248">
        <f t="shared" si="338"/>
        <v>-0.3370446848000001</v>
      </c>
      <c r="P1248">
        <f t="shared" si="338"/>
        <v>3.3675890873184663E-2</v>
      </c>
      <c r="Q1248">
        <f t="shared" si="338"/>
        <v>-4.408557E-4</v>
      </c>
      <c r="R1248">
        <f t="shared" si="338"/>
        <v>-6.6470375758349524E-3</v>
      </c>
      <c r="S1248">
        <f t="shared" si="338"/>
        <v>0.73671936000000016</v>
      </c>
      <c r="T1248">
        <f t="shared" si="338"/>
        <v>0.10039157760000003</v>
      </c>
      <c r="U1248">
        <f t="shared" si="338"/>
        <v>-7.7976496000000006E-2</v>
      </c>
      <c r="V1248">
        <f t="shared" si="338"/>
        <v>0.14405548429347592</v>
      </c>
      <c r="W1248">
        <f t="shared" si="338"/>
        <v>-0.14522542435460351</v>
      </c>
      <c r="X1248">
        <f t="shared" si="338"/>
        <v>-6.8570531637758725E-2</v>
      </c>
      <c r="Y1248">
        <f t="shared" si="338"/>
        <v>-0.18395481600000005</v>
      </c>
      <c r="Z1248">
        <f t="shared" ref="Z1248:AO1263" si="339">Z$4*$A1248^Z$1*$D1248^Z$2*$E1248^Z$3</f>
        <v>-0.22812872000000001</v>
      </c>
      <c r="AA1248">
        <f t="shared" si="339"/>
        <v>-9.2513899999999996E-2</v>
      </c>
      <c r="AB1248">
        <f t="shared" si="339"/>
        <v>-0.1229</v>
      </c>
      <c r="AC1248">
        <f t="shared" si="339"/>
        <v>0.21580882277981664</v>
      </c>
      <c r="AD1248">
        <f t="shared" si="339"/>
        <v>-0.146890321000165</v>
      </c>
      <c r="AE1248">
        <f t="shared" si="339"/>
        <v>-0.31931792000000003</v>
      </c>
      <c r="AF1248">
        <f t="shared" si="339"/>
        <v>-0.57840528199847208</v>
      </c>
      <c r="AG1248">
        <f t="shared" si="339"/>
        <v>1.0228330000000001E-2</v>
      </c>
      <c r="AH1248">
        <f t="shared" si="339"/>
        <v>1.8028032000000005E-3</v>
      </c>
      <c r="AI1248">
        <f t="shared" si="339"/>
        <v>1.2771177821211646E-3</v>
      </c>
      <c r="AJ1248">
        <f t="shared" si="339"/>
        <v>7.7637233774958112E-2</v>
      </c>
      <c r="AK1248">
        <f t="shared" si="339"/>
        <v>1.7858197372359774E-4</v>
      </c>
      <c r="AL1248">
        <f t="shared" si="339"/>
        <v>8.3210426866321047E-2</v>
      </c>
      <c r="AM1248">
        <f t="shared" si="339"/>
        <v>0.63970579999999999</v>
      </c>
      <c r="AN1248">
        <f t="shared" si="339"/>
        <v>6.6530656557680669E-4</v>
      </c>
      <c r="AO1248">
        <f t="shared" si="339"/>
        <v>-1.6581898401134301E-2</v>
      </c>
      <c r="AP1248">
        <f t="shared" si="328"/>
        <v>-1.9552365977102547E-2</v>
      </c>
      <c r="AQ1248">
        <f t="shared" si="327"/>
        <v>-7.7519446158591368E-2</v>
      </c>
      <c r="AR1248">
        <f t="shared" si="327"/>
        <v>5.2537432512712735E-2</v>
      </c>
      <c r="AS1248">
        <f t="shared" si="327"/>
        <v>-0.30443274448545155</v>
      </c>
      <c r="AT1248">
        <f t="shared" si="327"/>
        <v>-0.10686167040000003</v>
      </c>
      <c r="AU1248">
        <f t="shared" si="327"/>
        <v>0.75205232000000011</v>
      </c>
      <c r="AV1248">
        <f t="shared" si="327"/>
        <v>0.33743155331032892</v>
      </c>
      <c r="AW1248">
        <f t="shared" si="327"/>
        <v>-4.3483969999999997E-2</v>
      </c>
    </row>
    <row r="1249" spans="1:49" x14ac:dyDescent="0.25">
      <c r="A1249">
        <v>0.8</v>
      </c>
      <c r="B1249">
        <v>7.7</v>
      </c>
      <c r="C1249">
        <v>24</v>
      </c>
      <c r="D1249">
        <v>1.2</v>
      </c>
      <c r="E1249">
        <f t="shared" si="333"/>
        <v>0.70740825057295642</v>
      </c>
      <c r="F1249" t="str">
        <f t="shared" si="334"/>
        <v/>
      </c>
      <c r="G1249">
        <f t="shared" si="331"/>
        <v>3197119.6936935228</v>
      </c>
      <c r="H1249">
        <f t="shared" si="332"/>
        <v>4726590.9083504044</v>
      </c>
      <c r="I1249">
        <f t="shared" si="335"/>
        <v>0.30702538656623252</v>
      </c>
      <c r="J1249">
        <f t="shared" si="336"/>
        <v>5.8948489509481616E-2</v>
      </c>
      <c r="K1249">
        <f t="shared" ref="K1249:Z1264" si="340">K$4*$A1249^K$1*$D1249^K$2*$E1249^K$3</f>
        <v>5.3671799999999999E-2</v>
      </c>
      <c r="L1249">
        <f t="shared" si="340"/>
        <v>-0.21388955345518715</v>
      </c>
      <c r="M1249">
        <f t="shared" si="340"/>
        <v>0.52003499999999991</v>
      </c>
      <c r="N1249">
        <f t="shared" si="340"/>
        <v>-4.2655188157779092E-2</v>
      </c>
      <c r="O1249">
        <f t="shared" si="340"/>
        <v>-0.48534434611200011</v>
      </c>
      <c r="P1249">
        <f t="shared" si="340"/>
        <v>4.0411069047821595E-2</v>
      </c>
      <c r="Q1249">
        <f t="shared" si="340"/>
        <v>-1.3163880665087999E-3</v>
      </c>
      <c r="R1249">
        <f t="shared" si="340"/>
        <v>-7.9764450910019425E-3</v>
      </c>
      <c r="S1249">
        <f t="shared" si="340"/>
        <v>1.0608758784000001</v>
      </c>
      <c r="T1249">
        <f t="shared" si="340"/>
        <v>0.10039157760000003</v>
      </c>
      <c r="U1249">
        <f t="shared" si="340"/>
        <v>-0.13474338508800002</v>
      </c>
      <c r="V1249">
        <f t="shared" si="340"/>
        <v>0.1728665811521711</v>
      </c>
      <c r="W1249">
        <f t="shared" si="340"/>
        <v>-0.17427050922552423</v>
      </c>
      <c r="X1249">
        <f t="shared" si="340"/>
        <v>-6.8570531637758725E-2</v>
      </c>
      <c r="Y1249">
        <f t="shared" si="340"/>
        <v>-0.18395481600000005</v>
      </c>
      <c r="Z1249">
        <f t="shared" si="340"/>
        <v>-0.32850535679999998</v>
      </c>
      <c r="AA1249">
        <f t="shared" si="339"/>
        <v>-9.2513899999999996E-2</v>
      </c>
      <c r="AB1249">
        <f t="shared" si="339"/>
        <v>-0.17697599999999999</v>
      </c>
      <c r="AC1249">
        <f t="shared" si="339"/>
        <v>0.25897058733577999</v>
      </c>
      <c r="AD1249">
        <f t="shared" si="339"/>
        <v>-0.146890321000165</v>
      </c>
      <c r="AE1249">
        <f t="shared" si="339"/>
        <v>-0.45981780480000001</v>
      </c>
      <c r="AF1249">
        <f t="shared" si="339"/>
        <v>-0.69408633839816636</v>
      </c>
      <c r="AG1249">
        <f t="shared" si="339"/>
        <v>3.6649955672064E-2</v>
      </c>
      <c r="AH1249">
        <f t="shared" si="339"/>
        <v>2.1633638400000003E-3</v>
      </c>
      <c r="AI1249">
        <f t="shared" si="339"/>
        <v>3.1778777196077358E-3</v>
      </c>
      <c r="AJ1249">
        <f t="shared" si="339"/>
        <v>7.7637233774958112E-2</v>
      </c>
      <c r="AK1249">
        <f t="shared" si="339"/>
        <v>3.7030758071325228E-4</v>
      </c>
      <c r="AL1249">
        <f t="shared" si="339"/>
        <v>9.9852512239585245E-2</v>
      </c>
      <c r="AM1249">
        <f t="shared" si="339"/>
        <v>0.76764695999999999</v>
      </c>
      <c r="AN1249">
        <f t="shared" si="339"/>
        <v>2.3839137118887542E-3</v>
      </c>
      <c r="AO1249">
        <f t="shared" si="339"/>
        <v>-1.6581898401134301E-2</v>
      </c>
      <c r="AP1249">
        <f t="shared" si="328"/>
        <v>-1.9552365977102547E-2</v>
      </c>
      <c r="AQ1249">
        <f t="shared" si="327"/>
        <v>-0.11162800246837157</v>
      </c>
      <c r="AR1249">
        <f t="shared" si="327"/>
        <v>6.3044919015255288E-2</v>
      </c>
      <c r="AS1249">
        <f t="shared" si="327"/>
        <v>-0.43838315205905021</v>
      </c>
      <c r="AT1249">
        <f t="shared" si="327"/>
        <v>-0.22158835974144003</v>
      </c>
      <c r="AU1249">
        <f t="shared" si="327"/>
        <v>1.2995464089600002</v>
      </c>
      <c r="AV1249">
        <f t="shared" ref="AV1249:AW1249" si="341">AV$4*$A1249^AV$1*$D1249^AV$2*$E1249^AV$3</f>
        <v>0.48590143676687364</v>
      </c>
      <c r="AW1249">
        <f t="shared" si="341"/>
        <v>-0.12984243867647999</v>
      </c>
    </row>
    <row r="1250" spans="1:49" x14ac:dyDescent="0.25">
      <c r="A1250">
        <v>0.8</v>
      </c>
      <c r="B1250">
        <v>7.7</v>
      </c>
      <c r="C1250">
        <v>24</v>
      </c>
      <c r="D1250">
        <v>1.4</v>
      </c>
      <c r="E1250">
        <f t="shared" si="333"/>
        <v>0.70740825057295642</v>
      </c>
      <c r="F1250" t="str">
        <f t="shared" si="334"/>
        <v/>
      </c>
      <c r="G1250">
        <f t="shared" si="331"/>
        <v>4236576.7759418916</v>
      </c>
      <c r="H1250">
        <f t="shared" si="332"/>
        <v>7029540.1634313567</v>
      </c>
      <c r="I1250">
        <f t="shared" si="335"/>
        <v>0.40684639518403076</v>
      </c>
      <c r="J1250">
        <f t="shared" si="336"/>
        <v>8.7670116287921623E-2</v>
      </c>
      <c r="K1250">
        <f t="shared" si="340"/>
        <v>5.3671799999999999E-2</v>
      </c>
      <c r="L1250">
        <f t="shared" si="340"/>
        <v>-0.21388955345518715</v>
      </c>
      <c r="M1250">
        <f t="shared" si="340"/>
        <v>0.60670749999999996</v>
      </c>
      <c r="N1250">
        <f t="shared" si="340"/>
        <v>-4.2655188157779092E-2</v>
      </c>
      <c r="O1250">
        <f t="shared" si="340"/>
        <v>-0.66060758220800009</v>
      </c>
      <c r="P1250">
        <f t="shared" si="340"/>
        <v>4.7146247222458526E-2</v>
      </c>
      <c r="Q1250">
        <f t="shared" si="340"/>
        <v>-3.3194388639551987E-3</v>
      </c>
      <c r="R1250">
        <f t="shared" si="340"/>
        <v>-9.3058526061689326E-3</v>
      </c>
      <c r="S1250">
        <f t="shared" si="340"/>
        <v>1.4439699456000001</v>
      </c>
      <c r="T1250">
        <f t="shared" si="340"/>
        <v>0.10039157760000003</v>
      </c>
      <c r="U1250">
        <f t="shared" si="340"/>
        <v>-0.21396750502399997</v>
      </c>
      <c r="V1250">
        <f t="shared" si="340"/>
        <v>0.20167767801086628</v>
      </c>
      <c r="W1250">
        <f t="shared" si="340"/>
        <v>-0.20331559409644492</v>
      </c>
      <c r="X1250">
        <f t="shared" si="340"/>
        <v>-6.8570531637758725E-2</v>
      </c>
      <c r="Y1250">
        <f t="shared" si="340"/>
        <v>-0.18395481600000005</v>
      </c>
      <c r="Z1250">
        <f t="shared" si="340"/>
        <v>-0.44713229119999998</v>
      </c>
      <c r="AA1250">
        <f t="shared" si="339"/>
        <v>-9.2513899999999996E-2</v>
      </c>
      <c r="AB1250">
        <f t="shared" si="339"/>
        <v>-0.24088399999999996</v>
      </c>
      <c r="AC1250">
        <f t="shared" si="339"/>
        <v>0.30213235189174331</v>
      </c>
      <c r="AD1250">
        <f t="shared" si="339"/>
        <v>-0.146890321000165</v>
      </c>
      <c r="AE1250">
        <f t="shared" si="339"/>
        <v>-0.62586312319999993</v>
      </c>
      <c r="AF1250">
        <f t="shared" si="339"/>
        <v>-0.80976739479786075</v>
      </c>
      <c r="AG1250">
        <f t="shared" si="339"/>
        <v>0.10782041053683195</v>
      </c>
      <c r="AH1250">
        <f t="shared" si="339"/>
        <v>2.5239244800000006E-3</v>
      </c>
      <c r="AI1250">
        <f t="shared" si="339"/>
        <v>6.8686459405153293E-3</v>
      </c>
      <c r="AJ1250">
        <f t="shared" si="339"/>
        <v>7.7637233774958112E-2</v>
      </c>
      <c r="AK1250">
        <f t="shared" si="339"/>
        <v>6.8604051025657295E-4</v>
      </c>
      <c r="AL1250">
        <f t="shared" si="339"/>
        <v>0.11649459761284946</v>
      </c>
      <c r="AM1250">
        <f t="shared" si="339"/>
        <v>0.89558811999999988</v>
      </c>
      <c r="AN1250">
        <f t="shared" si="339"/>
        <v>7.0132296311656928E-3</v>
      </c>
      <c r="AO1250">
        <f t="shared" si="339"/>
        <v>-1.6581898401134301E-2</v>
      </c>
      <c r="AP1250">
        <f t="shared" si="328"/>
        <v>-1.9552365977102547E-2</v>
      </c>
      <c r="AQ1250">
        <f t="shared" ref="AQ1250:AW1278" si="342">AQ$4*$A1250^AQ$1*$D1250^AQ$2*$E1250^AQ$3</f>
        <v>-0.15193811447083905</v>
      </c>
      <c r="AR1250">
        <f t="shared" si="342"/>
        <v>7.355240551779782E-2</v>
      </c>
      <c r="AS1250">
        <f t="shared" si="342"/>
        <v>-0.59668817919148498</v>
      </c>
      <c r="AT1250">
        <f t="shared" si="342"/>
        <v>-0.41051979300863994</v>
      </c>
      <c r="AU1250">
        <f t="shared" si="342"/>
        <v>2.0636315660799998</v>
      </c>
      <c r="AV1250">
        <f t="shared" si="342"/>
        <v>0.66136584448824454</v>
      </c>
      <c r="AW1250">
        <f t="shared" si="342"/>
        <v>-0.32741411753791982</v>
      </c>
    </row>
    <row r="1251" spans="1:49" x14ac:dyDescent="0.25">
      <c r="A1251">
        <v>0.8</v>
      </c>
      <c r="B1251">
        <v>7.7</v>
      </c>
      <c r="C1251">
        <v>24</v>
      </c>
      <c r="D1251">
        <v>1.6</v>
      </c>
      <c r="E1251">
        <f t="shared" si="333"/>
        <v>0.70740825057295642</v>
      </c>
      <c r="F1251" t="str">
        <f t="shared" si="334"/>
        <v/>
      </c>
      <c r="G1251">
        <f t="shared" si="331"/>
        <v>5124518.8694286468</v>
      </c>
      <c r="H1251">
        <f t="shared" si="332"/>
        <v>9437608.0779032987</v>
      </c>
      <c r="I1251">
        <f t="shared" si="335"/>
        <v>0.49211713591949924</v>
      </c>
      <c r="J1251">
        <f t="shared" si="336"/>
        <v>0.1177027484633832</v>
      </c>
      <c r="K1251">
        <f t="shared" si="340"/>
        <v>5.3671799999999999E-2</v>
      </c>
      <c r="L1251">
        <f t="shared" si="340"/>
        <v>-0.21388955345518715</v>
      </c>
      <c r="M1251">
        <f t="shared" si="340"/>
        <v>0.69338</v>
      </c>
      <c r="N1251">
        <f t="shared" si="340"/>
        <v>-4.2655188157779092E-2</v>
      </c>
      <c r="O1251">
        <f t="shared" si="340"/>
        <v>-0.86283439308800047</v>
      </c>
      <c r="P1251">
        <f t="shared" si="340"/>
        <v>5.3881425397095464E-2</v>
      </c>
      <c r="Q1251">
        <f t="shared" si="340"/>
        <v>-7.3963313037312042E-3</v>
      </c>
      <c r="R1251">
        <f t="shared" si="340"/>
        <v>-1.0635260121335926E-2</v>
      </c>
      <c r="S1251">
        <f t="shared" si="340"/>
        <v>1.8860015616000008</v>
      </c>
      <c r="T1251">
        <f t="shared" si="340"/>
        <v>0.10039157760000003</v>
      </c>
      <c r="U1251">
        <f t="shared" si="340"/>
        <v>-0.3193917276160001</v>
      </c>
      <c r="V1251">
        <f t="shared" si="340"/>
        <v>0.23048877486956149</v>
      </c>
      <c r="W1251">
        <f t="shared" si="340"/>
        <v>-0.23236067896736565</v>
      </c>
      <c r="X1251">
        <f t="shared" si="340"/>
        <v>-6.8570531637758725E-2</v>
      </c>
      <c r="Y1251">
        <f t="shared" si="340"/>
        <v>-0.18395481600000005</v>
      </c>
      <c r="Z1251">
        <f t="shared" si="340"/>
        <v>-0.5840095232000001</v>
      </c>
      <c r="AA1251">
        <f t="shared" si="339"/>
        <v>-9.2513899999999996E-2</v>
      </c>
      <c r="AB1251">
        <f t="shared" si="339"/>
        <v>-0.31462400000000007</v>
      </c>
      <c r="AC1251">
        <f t="shared" si="339"/>
        <v>0.34529411644770663</v>
      </c>
      <c r="AD1251">
        <f t="shared" si="339"/>
        <v>-0.146890321000165</v>
      </c>
      <c r="AE1251">
        <f t="shared" si="339"/>
        <v>-0.81745387520000024</v>
      </c>
      <c r="AF1251">
        <f t="shared" si="339"/>
        <v>-0.92544845119755537</v>
      </c>
      <c r="AG1251">
        <f t="shared" si="339"/>
        <v>0.27456464276684822</v>
      </c>
      <c r="AH1251">
        <f t="shared" si="339"/>
        <v>2.8844851200000008E-3</v>
      </c>
      <c r="AI1251">
        <f t="shared" si="339"/>
        <v>1.3391550555054829E-2</v>
      </c>
      <c r="AJ1251">
        <f t="shared" si="339"/>
        <v>7.7637233774958112E-2</v>
      </c>
      <c r="AK1251">
        <f t="shared" si="339"/>
        <v>1.1703548229949708E-3</v>
      </c>
      <c r="AL1251">
        <f t="shared" si="339"/>
        <v>0.13313668298611367</v>
      </c>
      <c r="AM1251">
        <f t="shared" si="339"/>
        <v>1.02352928</v>
      </c>
      <c r="AN1251">
        <f t="shared" si="339"/>
        <v>1.7859187131040413E-2</v>
      </c>
      <c r="AO1251">
        <f t="shared" si="339"/>
        <v>-1.6581898401134301E-2</v>
      </c>
      <c r="AP1251">
        <f t="shared" si="328"/>
        <v>-1.9552365977102547E-2</v>
      </c>
      <c r="AQ1251">
        <f t="shared" si="342"/>
        <v>-0.19844978216599393</v>
      </c>
      <c r="AR1251">
        <f t="shared" si="342"/>
        <v>8.4059892020340393E-2</v>
      </c>
      <c r="AS1251">
        <f t="shared" si="342"/>
        <v>-0.7793478258827562</v>
      </c>
      <c r="AT1251">
        <f t="shared" si="342"/>
        <v>-0.70032864313344045</v>
      </c>
      <c r="AU1251">
        <f t="shared" si="342"/>
        <v>3.080406302720001</v>
      </c>
      <c r="AV1251">
        <f t="shared" si="342"/>
        <v>0.86382477647444211</v>
      </c>
      <c r="AW1251">
        <f t="shared" si="342"/>
        <v>-0.72953995722752041</v>
      </c>
    </row>
    <row r="1252" spans="1:49" x14ac:dyDescent="0.25">
      <c r="A1252">
        <v>0.8</v>
      </c>
      <c r="B1252">
        <v>7.7</v>
      </c>
      <c r="C1252">
        <v>24.5</v>
      </c>
      <c r="D1252">
        <v>0.4</v>
      </c>
      <c r="E1252">
        <f t="shared" si="333"/>
        <v>0.72214592245989306</v>
      </c>
      <c r="F1252" t="str">
        <f t="shared" si="334"/>
        <v/>
      </c>
      <c r="G1252">
        <f t="shared" si="331"/>
        <v>-1638837.0337204549</v>
      </c>
      <c r="H1252">
        <f t="shared" si="332"/>
        <v>-576876.25409260404</v>
      </c>
      <c r="I1252">
        <f t="shared" si="335"/>
        <v>-0.15738058690439322</v>
      </c>
      <c r="J1252">
        <f t="shared" si="336"/>
        <v>-7.1946111842615817E-3</v>
      </c>
      <c r="K1252">
        <f t="shared" si="340"/>
        <v>5.3671799999999999E-2</v>
      </c>
      <c r="L1252">
        <f t="shared" si="340"/>
        <v>-0.2183455858188369</v>
      </c>
      <c r="M1252">
        <f t="shared" si="340"/>
        <v>0.173345</v>
      </c>
      <c r="N1252">
        <f t="shared" si="340"/>
        <v>-4.4451001200880046E-2</v>
      </c>
      <c r="O1252">
        <f t="shared" si="340"/>
        <v>-5.392714956800003E-2</v>
      </c>
      <c r="P1252">
        <f t="shared" si="340"/>
        <v>1.4329914949867273E-2</v>
      </c>
      <c r="Q1252">
        <f t="shared" si="340"/>
        <v>-1.805744947200001E-6</v>
      </c>
      <c r="R1252">
        <f t="shared" si="340"/>
        <v>-2.887403614502777E-3</v>
      </c>
      <c r="S1252">
        <f t="shared" si="340"/>
        <v>0.11787509760000005</v>
      </c>
      <c r="T1252">
        <f t="shared" si="340"/>
        <v>0.10039157760000003</v>
      </c>
      <c r="U1252">
        <f t="shared" si="340"/>
        <v>-4.9904957440000015E-3</v>
      </c>
      <c r="V1252">
        <f t="shared" si="340"/>
        <v>5.8822656086502681E-2</v>
      </c>
      <c r="W1252">
        <f t="shared" si="340"/>
        <v>-5.9300381611463109E-2</v>
      </c>
      <c r="X1252">
        <f t="shared" si="340"/>
        <v>-7.1457398638133121E-2</v>
      </c>
      <c r="Y1252">
        <f t="shared" si="340"/>
        <v>-0.18395481600000005</v>
      </c>
      <c r="Z1252">
        <f t="shared" si="340"/>
        <v>-3.6500595200000006E-2</v>
      </c>
      <c r="AA1252">
        <f t="shared" si="339"/>
        <v>-9.2513899999999996E-2</v>
      </c>
      <c r="AB1252">
        <f t="shared" si="339"/>
        <v>-1.9664000000000004E-2</v>
      </c>
      <c r="AC1252">
        <f t="shared" si="339"/>
        <v>8.8121935968425144E-2</v>
      </c>
      <c r="AD1252">
        <f t="shared" si="339"/>
        <v>-0.15307450552143934</v>
      </c>
      <c r="AE1252">
        <f t="shared" si="339"/>
        <v>-5.1090867200000015E-2</v>
      </c>
      <c r="AF1252">
        <f t="shared" si="339"/>
        <v>-0.23618215681604279</v>
      </c>
      <c r="AG1252">
        <f t="shared" si="339"/>
        <v>1.6758095872000014E-5</v>
      </c>
      <c r="AH1252">
        <f t="shared" si="339"/>
        <v>7.2112128000000021E-4</v>
      </c>
      <c r="AI1252">
        <f t="shared" si="339"/>
        <v>1.3628265754990748E-5</v>
      </c>
      <c r="AJ1252">
        <f t="shared" si="339"/>
        <v>7.9254676145269751E-2</v>
      </c>
      <c r="AK1252">
        <f t="shared" si="339"/>
        <v>4.9647450844124751E-6</v>
      </c>
      <c r="AL1252">
        <f t="shared" si="339"/>
        <v>3.4685457448964736E-2</v>
      </c>
      <c r="AM1252">
        <f t="shared" si="339"/>
        <v>0.25588232</v>
      </c>
      <c r="AN1252">
        <f t="shared" si="339"/>
        <v>1.1127474078127292E-6</v>
      </c>
      <c r="AO1252">
        <f t="shared" si="339"/>
        <v>-1.6927354617824599E-2</v>
      </c>
      <c r="AP1252">
        <f t="shared" si="328"/>
        <v>-2.123335830069964E-2</v>
      </c>
      <c r="AQ1252">
        <f t="shared" si="342"/>
        <v>-1.292529098797069E-2</v>
      </c>
      <c r="AR1252">
        <f t="shared" si="342"/>
        <v>2.2355962086545656E-2</v>
      </c>
      <c r="AS1252">
        <f t="shared" si="342"/>
        <v>-4.9724014932623774E-2</v>
      </c>
      <c r="AT1252">
        <f t="shared" si="342"/>
        <v>-2.7356587622400018E-3</v>
      </c>
      <c r="AU1252">
        <f t="shared" si="342"/>
        <v>4.8131348480000016E-2</v>
      </c>
      <c r="AV1252">
        <f t="shared" si="342"/>
        <v>5.5113820374020406E-2</v>
      </c>
      <c r="AW1252">
        <f t="shared" si="342"/>
        <v>-1.781103411200001E-4</v>
      </c>
    </row>
    <row r="1253" spans="1:49" x14ac:dyDescent="0.25">
      <c r="A1253">
        <v>0.8</v>
      </c>
      <c r="B1253">
        <v>7.7</v>
      </c>
      <c r="C1253">
        <v>24.5</v>
      </c>
      <c r="D1253">
        <v>0.6</v>
      </c>
      <c r="E1253">
        <f t="shared" si="333"/>
        <v>0.72214592245989306</v>
      </c>
      <c r="F1253" t="str">
        <f t="shared" si="334"/>
        <v/>
      </c>
      <c r="G1253">
        <f t="shared" si="331"/>
        <v>-445557.21600343753</v>
      </c>
      <c r="H1253">
        <f t="shared" si="332"/>
        <v>118095.06199114041</v>
      </c>
      <c r="I1253">
        <f t="shared" si="335"/>
        <v>-4.2787693169783217E-2</v>
      </c>
      <c r="J1253">
        <f t="shared" si="336"/>
        <v>1.4728428285611704E-3</v>
      </c>
      <c r="K1253">
        <f t="shared" si="340"/>
        <v>5.3671799999999999E-2</v>
      </c>
      <c r="L1253">
        <f t="shared" si="340"/>
        <v>-0.2183455858188369</v>
      </c>
      <c r="M1253">
        <f t="shared" si="340"/>
        <v>0.26001749999999996</v>
      </c>
      <c r="N1253">
        <f t="shared" si="340"/>
        <v>-4.4451001200880046E-2</v>
      </c>
      <c r="O1253">
        <f t="shared" si="340"/>
        <v>-0.12133608652800003</v>
      </c>
      <c r="P1253">
        <f t="shared" si="340"/>
        <v>2.1494872424800908E-2</v>
      </c>
      <c r="Q1253">
        <f t="shared" si="340"/>
        <v>-2.0568563539199999E-5</v>
      </c>
      <c r="R1253">
        <f t="shared" si="340"/>
        <v>-4.3311054217541646E-3</v>
      </c>
      <c r="S1253">
        <f t="shared" si="340"/>
        <v>0.26521896960000002</v>
      </c>
      <c r="T1253">
        <f t="shared" si="340"/>
        <v>0.10039157760000003</v>
      </c>
      <c r="U1253">
        <f t="shared" si="340"/>
        <v>-1.6842923136000002E-2</v>
      </c>
      <c r="V1253">
        <f t="shared" si="340"/>
        <v>8.8233984129754001E-2</v>
      </c>
      <c r="W1253">
        <f t="shared" si="340"/>
        <v>-8.8950572417194659E-2</v>
      </c>
      <c r="X1253">
        <f t="shared" si="340"/>
        <v>-7.1457398638133121E-2</v>
      </c>
      <c r="Y1253">
        <f t="shared" si="340"/>
        <v>-0.18395481600000005</v>
      </c>
      <c r="Z1253">
        <f t="shared" si="340"/>
        <v>-8.2126339199999995E-2</v>
      </c>
      <c r="AA1253">
        <f t="shared" si="339"/>
        <v>-9.2513899999999996E-2</v>
      </c>
      <c r="AB1253">
        <f t="shared" si="339"/>
        <v>-4.4243999999999999E-2</v>
      </c>
      <c r="AC1253">
        <f t="shared" si="339"/>
        <v>0.13218290395263771</v>
      </c>
      <c r="AD1253">
        <f t="shared" si="339"/>
        <v>-0.15307450552143934</v>
      </c>
      <c r="AE1253">
        <f t="shared" si="339"/>
        <v>-0.1149544512</v>
      </c>
      <c r="AF1253">
        <f t="shared" si="339"/>
        <v>-0.35427323522406412</v>
      </c>
      <c r="AG1253">
        <f t="shared" si="339"/>
        <v>2.86327778688E-4</v>
      </c>
      <c r="AH1253">
        <f t="shared" si="339"/>
        <v>1.0816819200000001E-3</v>
      </c>
      <c r="AI1253">
        <f t="shared" si="339"/>
        <v>1.0348964307696093E-4</v>
      </c>
      <c r="AJ1253">
        <f t="shared" si="339"/>
        <v>7.9254676145269751E-2</v>
      </c>
      <c r="AK1253">
        <f t="shared" si="339"/>
        <v>2.5134021989838143E-5</v>
      </c>
      <c r="AL1253">
        <f t="shared" si="339"/>
        <v>5.2028186173447094E-2</v>
      </c>
      <c r="AM1253">
        <f t="shared" si="339"/>
        <v>0.38382347999999999</v>
      </c>
      <c r="AN1253">
        <f t="shared" si="339"/>
        <v>1.901233266317529E-5</v>
      </c>
      <c r="AO1253">
        <f t="shared" si="339"/>
        <v>-1.6927354617824599E-2</v>
      </c>
      <c r="AP1253">
        <f t="shared" si="328"/>
        <v>-2.123335830069964E-2</v>
      </c>
      <c r="AQ1253">
        <f t="shared" si="342"/>
        <v>-2.9081904722934048E-2</v>
      </c>
      <c r="AR1253">
        <f t="shared" si="342"/>
        <v>3.3533943129818479E-2</v>
      </c>
      <c r="AS1253">
        <f t="shared" si="342"/>
        <v>-0.11187903359840345</v>
      </c>
      <c r="AT1253">
        <f t="shared" si="342"/>
        <v>-1.3849272483840002E-2</v>
      </c>
      <c r="AU1253">
        <f t="shared" si="342"/>
        <v>0.16244330112000002</v>
      </c>
      <c r="AV1253">
        <f t="shared" si="342"/>
        <v>0.12400609584154589</v>
      </c>
      <c r="AW1253">
        <f t="shared" si="342"/>
        <v>-2.0287881043199998E-3</v>
      </c>
    </row>
    <row r="1254" spans="1:49" x14ac:dyDescent="0.25">
      <c r="A1254">
        <v>0.8</v>
      </c>
      <c r="B1254">
        <v>7.7</v>
      </c>
      <c r="C1254">
        <v>24.5</v>
      </c>
      <c r="D1254">
        <v>0.8</v>
      </c>
      <c r="E1254">
        <f t="shared" si="333"/>
        <v>0.72214592245989306</v>
      </c>
      <c r="F1254">
        <f t="shared" si="334"/>
        <v>0.98582775037981552</v>
      </c>
      <c r="G1254">
        <f t="shared" si="331"/>
        <v>772910.33020239288</v>
      </c>
      <c r="H1254">
        <f t="shared" si="332"/>
        <v>1172237.5775865936</v>
      </c>
      <c r="I1254">
        <f t="shared" si="335"/>
        <v>7.422402526233729E-2</v>
      </c>
      <c r="J1254">
        <f t="shared" si="336"/>
        <v>1.4619762083260166E-2</v>
      </c>
      <c r="K1254">
        <f t="shared" si="340"/>
        <v>5.3671799999999999E-2</v>
      </c>
      <c r="L1254">
        <f t="shared" si="340"/>
        <v>-0.2183455858188369</v>
      </c>
      <c r="M1254">
        <f t="shared" si="340"/>
        <v>0.34669</v>
      </c>
      <c r="N1254">
        <f t="shared" si="340"/>
        <v>-4.4451001200880046E-2</v>
      </c>
      <c r="O1254">
        <f t="shared" si="340"/>
        <v>-0.21570859827200012</v>
      </c>
      <c r="P1254">
        <f t="shared" si="340"/>
        <v>2.8659829899734545E-2</v>
      </c>
      <c r="Q1254">
        <f t="shared" si="340"/>
        <v>-1.1556767662080007E-4</v>
      </c>
      <c r="R1254">
        <f t="shared" si="340"/>
        <v>-5.774807229005554E-3</v>
      </c>
      <c r="S1254">
        <f t="shared" si="340"/>
        <v>0.47150039040000019</v>
      </c>
      <c r="T1254">
        <f t="shared" si="340"/>
        <v>0.10039157760000003</v>
      </c>
      <c r="U1254">
        <f t="shared" si="340"/>
        <v>-3.9923965952000012E-2</v>
      </c>
      <c r="V1254">
        <f t="shared" si="340"/>
        <v>0.11764531217300536</v>
      </c>
      <c r="W1254">
        <f t="shared" si="340"/>
        <v>-0.11860076322292622</v>
      </c>
      <c r="X1254">
        <f t="shared" si="340"/>
        <v>-7.1457398638133121E-2</v>
      </c>
      <c r="Y1254">
        <f t="shared" si="340"/>
        <v>-0.18395481600000005</v>
      </c>
      <c r="Z1254">
        <f t="shared" si="340"/>
        <v>-0.14600238080000003</v>
      </c>
      <c r="AA1254">
        <f t="shared" si="339"/>
        <v>-9.2513899999999996E-2</v>
      </c>
      <c r="AB1254">
        <f t="shared" si="339"/>
        <v>-7.8656000000000018E-2</v>
      </c>
      <c r="AC1254">
        <f t="shared" si="339"/>
        <v>0.17624387193685029</v>
      </c>
      <c r="AD1254">
        <f t="shared" si="339"/>
        <v>-0.15307450552143934</v>
      </c>
      <c r="AE1254">
        <f t="shared" si="339"/>
        <v>-0.20436346880000006</v>
      </c>
      <c r="AF1254">
        <f t="shared" si="339"/>
        <v>-0.47236431363208559</v>
      </c>
      <c r="AG1254">
        <f t="shared" si="339"/>
        <v>2.1450362716160017E-3</v>
      </c>
      <c r="AH1254">
        <f t="shared" si="339"/>
        <v>1.4422425600000004E-3</v>
      </c>
      <c r="AI1254">
        <f t="shared" si="339"/>
        <v>4.3610450415970393E-4</v>
      </c>
      <c r="AJ1254">
        <f t="shared" si="339"/>
        <v>7.9254676145269751E-2</v>
      </c>
      <c r="AK1254">
        <f t="shared" si="339"/>
        <v>7.9435921350599602E-5</v>
      </c>
      <c r="AL1254">
        <f t="shared" si="339"/>
        <v>6.9370914897929473E-2</v>
      </c>
      <c r="AM1254">
        <f t="shared" si="339"/>
        <v>0.51176463999999999</v>
      </c>
      <c r="AN1254">
        <f t="shared" si="339"/>
        <v>1.4243166820002934E-4</v>
      </c>
      <c r="AO1254">
        <f t="shared" si="339"/>
        <v>-1.6927354617824599E-2</v>
      </c>
      <c r="AP1254">
        <f t="shared" si="328"/>
        <v>-2.123335830069964E-2</v>
      </c>
      <c r="AQ1254">
        <f t="shared" si="342"/>
        <v>-5.1701163951882761E-2</v>
      </c>
      <c r="AR1254">
        <f t="shared" si="342"/>
        <v>4.4711924173091312E-2</v>
      </c>
      <c r="AS1254">
        <f t="shared" si="342"/>
        <v>-0.1988960597304951</v>
      </c>
      <c r="AT1254">
        <f t="shared" si="342"/>
        <v>-4.3770540195840028E-2</v>
      </c>
      <c r="AU1254">
        <f t="shared" si="342"/>
        <v>0.38505078784000013</v>
      </c>
      <c r="AV1254">
        <f t="shared" si="342"/>
        <v>0.22045528149608162</v>
      </c>
      <c r="AW1254">
        <f t="shared" si="342"/>
        <v>-1.1399061831680006E-2</v>
      </c>
    </row>
    <row r="1255" spans="1:49" x14ac:dyDescent="0.25">
      <c r="A1255">
        <v>0.8</v>
      </c>
      <c r="B1255">
        <v>7.7</v>
      </c>
      <c r="C1255">
        <v>24.5</v>
      </c>
      <c r="D1255">
        <v>1</v>
      </c>
      <c r="E1255">
        <f t="shared" si="333"/>
        <v>0.72214592245989306</v>
      </c>
      <c r="F1255" t="str">
        <f t="shared" si="334"/>
        <v/>
      </c>
      <c r="G1255">
        <f t="shared" si="331"/>
        <v>1975986.1141925936</v>
      </c>
      <c r="H1255">
        <f t="shared" si="332"/>
        <v>2680406.1362063107</v>
      </c>
      <c r="I1255">
        <f t="shared" si="335"/>
        <v>0.18975764396816014</v>
      </c>
      <c r="J1255">
        <f t="shared" si="336"/>
        <v>3.3429145036047228E-2</v>
      </c>
      <c r="K1255">
        <f t="shared" si="340"/>
        <v>5.3671799999999999E-2</v>
      </c>
      <c r="L1255">
        <f t="shared" si="340"/>
        <v>-0.2183455858188369</v>
      </c>
      <c r="M1255">
        <f t="shared" si="340"/>
        <v>0.43336249999999998</v>
      </c>
      <c r="N1255">
        <f t="shared" si="340"/>
        <v>-4.4451001200880046E-2</v>
      </c>
      <c r="O1255">
        <f t="shared" si="340"/>
        <v>-0.3370446848000001</v>
      </c>
      <c r="P1255">
        <f t="shared" si="340"/>
        <v>3.5824787374668182E-2</v>
      </c>
      <c r="Q1255">
        <f t="shared" si="340"/>
        <v>-4.408557E-4</v>
      </c>
      <c r="R1255">
        <f t="shared" si="340"/>
        <v>-7.2185090362569416E-3</v>
      </c>
      <c r="S1255">
        <f t="shared" si="340"/>
        <v>0.73671936000000016</v>
      </c>
      <c r="T1255">
        <f t="shared" si="340"/>
        <v>0.10039157760000003</v>
      </c>
      <c r="U1255">
        <f t="shared" si="340"/>
        <v>-7.7976496000000006E-2</v>
      </c>
      <c r="V1255">
        <f t="shared" si="340"/>
        <v>0.1470566402162567</v>
      </c>
      <c r="W1255">
        <f t="shared" si="340"/>
        <v>-0.14825095402865776</v>
      </c>
      <c r="X1255">
        <f t="shared" si="340"/>
        <v>-7.1457398638133121E-2</v>
      </c>
      <c r="Y1255">
        <f t="shared" si="340"/>
        <v>-0.18395481600000005</v>
      </c>
      <c r="Z1255">
        <f t="shared" si="340"/>
        <v>-0.22812872000000001</v>
      </c>
      <c r="AA1255">
        <f t="shared" si="339"/>
        <v>-9.2513899999999996E-2</v>
      </c>
      <c r="AB1255">
        <f t="shared" si="339"/>
        <v>-0.1229</v>
      </c>
      <c r="AC1255">
        <f t="shared" si="339"/>
        <v>0.22030483992106284</v>
      </c>
      <c r="AD1255">
        <f t="shared" si="339"/>
        <v>-0.15307450552143934</v>
      </c>
      <c r="AE1255">
        <f t="shared" si="339"/>
        <v>-0.31931792000000003</v>
      </c>
      <c r="AF1255">
        <f t="shared" si="339"/>
        <v>-0.59045539204010689</v>
      </c>
      <c r="AG1255">
        <f t="shared" si="339"/>
        <v>1.0228330000000001E-2</v>
      </c>
      <c r="AH1255">
        <f t="shared" si="339"/>
        <v>1.8028032000000005E-3</v>
      </c>
      <c r="AI1255">
        <f t="shared" si="339"/>
        <v>1.3308853276358145E-3</v>
      </c>
      <c r="AJ1255">
        <f t="shared" si="339"/>
        <v>7.9254676145269751E-2</v>
      </c>
      <c r="AK1255">
        <f t="shared" si="339"/>
        <v>1.9393535485986223E-4</v>
      </c>
      <c r="AL1255">
        <f t="shared" si="339"/>
        <v>8.6713643622411837E-2</v>
      </c>
      <c r="AM1255">
        <f t="shared" si="339"/>
        <v>0.63970579999999999</v>
      </c>
      <c r="AN1255">
        <f t="shared" si="339"/>
        <v>6.7916711902632357E-4</v>
      </c>
      <c r="AO1255">
        <f t="shared" si="339"/>
        <v>-1.6927354617824599E-2</v>
      </c>
      <c r="AP1255">
        <f t="shared" si="328"/>
        <v>-2.123335830069964E-2</v>
      </c>
      <c r="AQ1255">
        <f t="shared" si="342"/>
        <v>-8.0783068674816799E-2</v>
      </c>
      <c r="AR1255">
        <f t="shared" si="342"/>
        <v>5.5889905216364132E-2</v>
      </c>
      <c r="AS1255">
        <f t="shared" si="342"/>
        <v>-0.31077509332889852</v>
      </c>
      <c r="AT1255">
        <f t="shared" si="342"/>
        <v>-0.10686167040000003</v>
      </c>
      <c r="AU1255">
        <f t="shared" si="342"/>
        <v>0.75205232000000011</v>
      </c>
      <c r="AV1255">
        <f t="shared" si="342"/>
        <v>0.34446137733762744</v>
      </c>
      <c r="AW1255">
        <f t="shared" si="342"/>
        <v>-4.3483969999999997E-2</v>
      </c>
    </row>
    <row r="1256" spans="1:49" x14ac:dyDescent="0.25">
      <c r="A1256">
        <v>0.8</v>
      </c>
      <c r="B1256">
        <v>7.7</v>
      </c>
      <c r="C1256">
        <v>24.5</v>
      </c>
      <c r="D1256">
        <v>1.2</v>
      </c>
      <c r="E1256">
        <f t="shared" si="333"/>
        <v>0.72214592245989306</v>
      </c>
      <c r="F1256" t="str">
        <f t="shared" si="334"/>
        <v/>
      </c>
      <c r="G1256">
        <f t="shared" si="331"/>
        <v>3121363.0644607595</v>
      </c>
      <c r="H1256">
        <f t="shared" si="332"/>
        <v>4638987.2987765744</v>
      </c>
      <c r="I1256">
        <f t="shared" si="335"/>
        <v>0.29975033570685311</v>
      </c>
      <c r="J1256">
        <f t="shared" si="336"/>
        <v>5.7855926061514865E-2</v>
      </c>
      <c r="K1256">
        <f t="shared" si="340"/>
        <v>5.3671799999999999E-2</v>
      </c>
      <c r="L1256">
        <f t="shared" si="340"/>
        <v>-0.2183455858188369</v>
      </c>
      <c r="M1256">
        <f t="shared" si="340"/>
        <v>0.52003499999999991</v>
      </c>
      <c r="N1256">
        <f t="shared" si="340"/>
        <v>-4.4451001200880046E-2</v>
      </c>
      <c r="O1256">
        <f t="shared" si="340"/>
        <v>-0.48534434611200011</v>
      </c>
      <c r="P1256">
        <f t="shared" si="340"/>
        <v>4.2989744849601816E-2</v>
      </c>
      <c r="Q1256">
        <f t="shared" si="340"/>
        <v>-1.3163880665087999E-3</v>
      </c>
      <c r="R1256">
        <f t="shared" si="340"/>
        <v>-8.6622108435083292E-3</v>
      </c>
      <c r="S1256">
        <f t="shared" si="340"/>
        <v>1.0608758784000001</v>
      </c>
      <c r="T1256">
        <f t="shared" si="340"/>
        <v>0.10039157760000003</v>
      </c>
      <c r="U1256">
        <f t="shared" si="340"/>
        <v>-0.13474338508800002</v>
      </c>
      <c r="V1256">
        <f t="shared" si="340"/>
        <v>0.176467968259508</v>
      </c>
      <c r="W1256">
        <f t="shared" si="340"/>
        <v>-0.17790114483438932</v>
      </c>
      <c r="X1256">
        <f t="shared" si="340"/>
        <v>-7.1457398638133121E-2</v>
      </c>
      <c r="Y1256">
        <f t="shared" si="340"/>
        <v>-0.18395481600000005</v>
      </c>
      <c r="Z1256">
        <f t="shared" si="340"/>
        <v>-0.32850535679999998</v>
      </c>
      <c r="AA1256">
        <f t="shared" si="339"/>
        <v>-9.2513899999999996E-2</v>
      </c>
      <c r="AB1256">
        <f t="shared" si="339"/>
        <v>-0.17697599999999999</v>
      </c>
      <c r="AC1256">
        <f t="shared" si="339"/>
        <v>0.26436580790527542</v>
      </c>
      <c r="AD1256">
        <f t="shared" si="339"/>
        <v>-0.15307450552143934</v>
      </c>
      <c r="AE1256">
        <f t="shared" si="339"/>
        <v>-0.45981780480000001</v>
      </c>
      <c r="AF1256">
        <f t="shared" si="339"/>
        <v>-0.70854647044812824</v>
      </c>
      <c r="AG1256">
        <f t="shared" si="339"/>
        <v>3.6649955672064E-2</v>
      </c>
      <c r="AH1256">
        <f t="shared" si="339"/>
        <v>2.1633638400000003E-3</v>
      </c>
      <c r="AI1256">
        <f t="shared" si="339"/>
        <v>3.3116685784627497E-3</v>
      </c>
      <c r="AJ1256">
        <f t="shared" si="339"/>
        <v>7.9254676145269751E-2</v>
      </c>
      <c r="AK1256">
        <f t="shared" si="339"/>
        <v>4.0214435183741028E-4</v>
      </c>
      <c r="AL1256">
        <f t="shared" si="339"/>
        <v>0.10405637234689419</v>
      </c>
      <c r="AM1256">
        <f t="shared" si="339"/>
        <v>0.76764695999999999</v>
      </c>
      <c r="AN1256">
        <f t="shared" si="339"/>
        <v>2.4335785808864371E-3</v>
      </c>
      <c r="AO1256">
        <f t="shared" si="339"/>
        <v>-1.6927354617824599E-2</v>
      </c>
      <c r="AP1256">
        <f t="shared" si="328"/>
        <v>-2.123335830069964E-2</v>
      </c>
      <c r="AQ1256">
        <f t="shared" si="342"/>
        <v>-0.11632761889173619</v>
      </c>
      <c r="AR1256">
        <f t="shared" si="342"/>
        <v>6.7067886259636958E-2</v>
      </c>
      <c r="AS1256">
        <f t="shared" si="342"/>
        <v>-0.44751613439361382</v>
      </c>
      <c r="AT1256">
        <f t="shared" si="342"/>
        <v>-0.22158835974144003</v>
      </c>
      <c r="AU1256">
        <f t="shared" si="342"/>
        <v>1.2995464089600002</v>
      </c>
      <c r="AV1256">
        <f t="shared" si="342"/>
        <v>0.49602438336618354</v>
      </c>
      <c r="AW1256">
        <f t="shared" si="342"/>
        <v>-0.12984243867647999</v>
      </c>
    </row>
    <row r="1257" spans="1:49" x14ac:dyDescent="0.25">
      <c r="A1257">
        <v>0.8</v>
      </c>
      <c r="B1257">
        <v>7.7</v>
      </c>
      <c r="C1257">
        <v>24.5</v>
      </c>
      <c r="D1257">
        <v>1.4</v>
      </c>
      <c r="E1257">
        <f t="shared" si="333"/>
        <v>0.72214592245989306</v>
      </c>
      <c r="F1257" t="str">
        <f t="shared" si="334"/>
        <v/>
      </c>
      <c r="G1257">
        <f t="shared" si="331"/>
        <v>4164054.596419903</v>
      </c>
      <c r="H1257">
        <f t="shared" si="332"/>
        <v>6932312.3063901616</v>
      </c>
      <c r="I1257">
        <f t="shared" si="335"/>
        <v>0.399881954582609</v>
      </c>
      <c r="J1257">
        <f t="shared" si="336"/>
        <v>8.6457522386321914E-2</v>
      </c>
      <c r="K1257">
        <f t="shared" si="340"/>
        <v>5.3671799999999999E-2</v>
      </c>
      <c r="L1257">
        <f t="shared" si="340"/>
        <v>-0.2183455858188369</v>
      </c>
      <c r="M1257">
        <f t="shared" si="340"/>
        <v>0.60670749999999996</v>
      </c>
      <c r="N1257">
        <f t="shared" si="340"/>
        <v>-4.4451001200880046E-2</v>
      </c>
      <c r="O1257">
        <f t="shared" si="340"/>
        <v>-0.66060758220800009</v>
      </c>
      <c r="P1257">
        <f t="shared" si="340"/>
        <v>5.015470232453545E-2</v>
      </c>
      <c r="Q1257">
        <f t="shared" si="340"/>
        <v>-3.3194388639551987E-3</v>
      </c>
      <c r="R1257">
        <f t="shared" si="340"/>
        <v>-1.0105912650759717E-2</v>
      </c>
      <c r="S1257">
        <f t="shared" si="340"/>
        <v>1.4439699456000001</v>
      </c>
      <c r="T1257">
        <f t="shared" si="340"/>
        <v>0.10039157760000003</v>
      </c>
      <c r="U1257">
        <f t="shared" si="340"/>
        <v>-0.21396750502399997</v>
      </c>
      <c r="V1257">
        <f t="shared" si="340"/>
        <v>0.20587929630275933</v>
      </c>
      <c r="W1257">
        <f t="shared" si="340"/>
        <v>-0.20755133564012088</v>
      </c>
      <c r="X1257">
        <f t="shared" si="340"/>
        <v>-7.1457398638133121E-2</v>
      </c>
      <c r="Y1257">
        <f t="shared" si="340"/>
        <v>-0.18395481600000005</v>
      </c>
      <c r="Z1257">
        <f t="shared" si="340"/>
        <v>-0.44713229119999998</v>
      </c>
      <c r="AA1257">
        <f t="shared" si="339"/>
        <v>-9.2513899999999996E-2</v>
      </c>
      <c r="AB1257">
        <f t="shared" si="339"/>
        <v>-0.24088399999999996</v>
      </c>
      <c r="AC1257">
        <f t="shared" si="339"/>
        <v>0.30842677588948797</v>
      </c>
      <c r="AD1257">
        <f t="shared" si="339"/>
        <v>-0.15307450552143934</v>
      </c>
      <c r="AE1257">
        <f t="shared" si="339"/>
        <v>-0.62586312319999993</v>
      </c>
      <c r="AF1257">
        <f t="shared" si="339"/>
        <v>-0.8266375488561496</v>
      </c>
      <c r="AG1257">
        <f t="shared" si="339"/>
        <v>0.10782041053683195</v>
      </c>
      <c r="AH1257">
        <f t="shared" si="339"/>
        <v>2.5239244800000006E-3</v>
      </c>
      <c r="AI1257">
        <f t="shared" si="339"/>
        <v>7.1578207045040407E-3</v>
      </c>
      <c r="AJ1257">
        <f t="shared" si="339"/>
        <v>7.9254676145269751E-2</v>
      </c>
      <c r="AK1257">
        <f t="shared" si="339"/>
        <v>7.450220592296466E-4</v>
      </c>
      <c r="AL1257">
        <f t="shared" si="339"/>
        <v>0.12139910107137655</v>
      </c>
      <c r="AM1257">
        <f t="shared" si="339"/>
        <v>0.89558811999999988</v>
      </c>
      <c r="AN1257">
        <f t="shared" si="339"/>
        <v>7.1593385818149785E-3</v>
      </c>
      <c r="AO1257">
        <f t="shared" si="339"/>
        <v>-1.6927354617824599E-2</v>
      </c>
      <c r="AP1257">
        <f t="shared" si="328"/>
        <v>-2.123335830069964E-2</v>
      </c>
      <c r="AQ1257">
        <f t="shared" si="342"/>
        <v>-0.1583348146026409</v>
      </c>
      <c r="AR1257">
        <f t="shared" si="342"/>
        <v>7.8245867302909777E-2</v>
      </c>
      <c r="AS1257">
        <f t="shared" si="342"/>
        <v>-0.60911918292464096</v>
      </c>
      <c r="AT1257">
        <f t="shared" si="342"/>
        <v>-0.41051979300863994</v>
      </c>
      <c r="AU1257">
        <f t="shared" si="342"/>
        <v>2.0636315660799998</v>
      </c>
      <c r="AV1257">
        <f t="shared" si="342"/>
        <v>0.67514429958174971</v>
      </c>
      <c r="AW1257">
        <f t="shared" si="342"/>
        <v>-0.32741411753791982</v>
      </c>
    </row>
    <row r="1258" spans="1:49" x14ac:dyDescent="0.25">
      <c r="A1258">
        <v>0.8</v>
      </c>
      <c r="B1258">
        <v>7.7</v>
      </c>
      <c r="C1258">
        <v>24.5</v>
      </c>
      <c r="D1258">
        <v>1.6</v>
      </c>
      <c r="E1258">
        <f t="shared" si="333"/>
        <v>0.72214592245989306</v>
      </c>
      <c r="F1258" t="str">
        <f t="shared" si="334"/>
        <v/>
      </c>
      <c r="G1258">
        <f t="shared" si="331"/>
        <v>5055231.1396174347</v>
      </c>
      <c r="H1258">
        <f t="shared" si="332"/>
        <v>9331214.2125331312</v>
      </c>
      <c r="I1258">
        <f t="shared" si="335"/>
        <v>0.48546330557603523</v>
      </c>
      <c r="J1258">
        <f t="shared" si="336"/>
        <v>0.11637583911619043</v>
      </c>
      <c r="K1258">
        <f t="shared" si="340"/>
        <v>5.3671799999999999E-2</v>
      </c>
      <c r="L1258">
        <f t="shared" si="340"/>
        <v>-0.2183455858188369</v>
      </c>
      <c r="M1258">
        <f t="shared" si="340"/>
        <v>0.69338</v>
      </c>
      <c r="N1258">
        <f t="shared" si="340"/>
        <v>-4.4451001200880046E-2</v>
      </c>
      <c r="O1258">
        <f t="shared" si="340"/>
        <v>-0.86283439308800047</v>
      </c>
      <c r="P1258">
        <f t="shared" si="340"/>
        <v>5.731965979946909E-2</v>
      </c>
      <c r="Q1258">
        <f t="shared" si="340"/>
        <v>-7.3963313037312042E-3</v>
      </c>
      <c r="R1258">
        <f t="shared" si="340"/>
        <v>-1.1549614458011108E-2</v>
      </c>
      <c r="S1258">
        <f t="shared" si="340"/>
        <v>1.8860015616000008</v>
      </c>
      <c r="T1258">
        <f t="shared" si="340"/>
        <v>0.10039157760000003</v>
      </c>
      <c r="U1258">
        <f t="shared" si="340"/>
        <v>-0.3193917276160001</v>
      </c>
      <c r="V1258">
        <f t="shared" si="340"/>
        <v>0.23529062434601072</v>
      </c>
      <c r="W1258">
        <f t="shared" si="340"/>
        <v>-0.23720152644585243</v>
      </c>
      <c r="X1258">
        <f t="shared" si="340"/>
        <v>-7.1457398638133121E-2</v>
      </c>
      <c r="Y1258">
        <f t="shared" si="340"/>
        <v>-0.18395481600000005</v>
      </c>
      <c r="Z1258">
        <f t="shared" si="340"/>
        <v>-0.5840095232000001</v>
      </c>
      <c r="AA1258">
        <f t="shared" si="339"/>
        <v>-9.2513899999999996E-2</v>
      </c>
      <c r="AB1258">
        <f t="shared" si="339"/>
        <v>-0.31462400000000007</v>
      </c>
      <c r="AC1258">
        <f t="shared" si="339"/>
        <v>0.35248774387370058</v>
      </c>
      <c r="AD1258">
        <f t="shared" si="339"/>
        <v>-0.15307450552143934</v>
      </c>
      <c r="AE1258">
        <f t="shared" si="339"/>
        <v>-0.81745387520000024</v>
      </c>
      <c r="AF1258">
        <f t="shared" si="339"/>
        <v>-0.94472862726417117</v>
      </c>
      <c r="AG1258">
        <f t="shared" si="339"/>
        <v>0.27456464276684822</v>
      </c>
      <c r="AH1258">
        <f t="shared" si="339"/>
        <v>2.8844851200000008E-3</v>
      </c>
      <c r="AI1258">
        <f t="shared" si="339"/>
        <v>1.3955344133110526E-2</v>
      </c>
      <c r="AJ1258">
        <f t="shared" si="339"/>
        <v>7.9254676145269751E-2</v>
      </c>
      <c r="AK1258">
        <f t="shared" si="339"/>
        <v>1.2709747416095936E-3</v>
      </c>
      <c r="AL1258">
        <f t="shared" si="339"/>
        <v>0.13874182979585895</v>
      </c>
      <c r="AM1258">
        <f t="shared" si="339"/>
        <v>1.02352928</v>
      </c>
      <c r="AN1258">
        <f t="shared" si="339"/>
        <v>1.8231253529603756E-2</v>
      </c>
      <c r="AO1258">
        <f t="shared" si="339"/>
        <v>-1.6927354617824599E-2</v>
      </c>
      <c r="AP1258">
        <f t="shared" si="328"/>
        <v>-2.123335830069964E-2</v>
      </c>
      <c r="AQ1258">
        <f t="shared" si="342"/>
        <v>-0.20680465580753105</v>
      </c>
      <c r="AR1258">
        <f t="shared" si="342"/>
        <v>8.9423848346182624E-2</v>
      </c>
      <c r="AS1258">
        <f t="shared" si="342"/>
        <v>-0.79558423892198038</v>
      </c>
      <c r="AT1258">
        <f t="shared" si="342"/>
        <v>-0.70032864313344045</v>
      </c>
      <c r="AU1258">
        <f t="shared" si="342"/>
        <v>3.080406302720001</v>
      </c>
      <c r="AV1258">
        <f t="shared" si="342"/>
        <v>0.88182112598432649</v>
      </c>
      <c r="AW1258">
        <f t="shared" si="342"/>
        <v>-0.72953995722752041</v>
      </c>
    </row>
    <row r="1259" spans="1:49" x14ac:dyDescent="0.25">
      <c r="A1259">
        <v>0.8</v>
      </c>
      <c r="B1259">
        <v>7.7</v>
      </c>
      <c r="C1259">
        <v>25</v>
      </c>
      <c r="D1259">
        <v>0.4</v>
      </c>
      <c r="E1259">
        <f t="shared" si="333"/>
        <v>0.7368835943468296</v>
      </c>
      <c r="F1259" t="str">
        <f t="shared" si="334"/>
        <v/>
      </c>
      <c r="G1259">
        <f t="shared" si="331"/>
        <v>-1728314.2461298842</v>
      </c>
      <c r="H1259">
        <f t="shared" si="332"/>
        <v>-636558.546412864</v>
      </c>
      <c r="I1259">
        <f t="shared" si="335"/>
        <v>-0.16597325103988472</v>
      </c>
      <c r="J1259">
        <f t="shared" si="336"/>
        <v>-7.9389491333163916E-3</v>
      </c>
      <c r="K1259">
        <f t="shared" si="340"/>
        <v>5.3671799999999999E-2</v>
      </c>
      <c r="L1259">
        <f t="shared" si="340"/>
        <v>-0.22280161818248659</v>
      </c>
      <c r="M1259">
        <f t="shared" si="340"/>
        <v>0.173345</v>
      </c>
      <c r="N1259">
        <f t="shared" si="340"/>
        <v>-4.6283841317034599E-2</v>
      </c>
      <c r="O1259">
        <f t="shared" si="340"/>
        <v>-5.392714956800003E-2</v>
      </c>
      <c r="P1259">
        <f t="shared" si="340"/>
        <v>1.5225283417057591E-2</v>
      </c>
      <c r="Q1259">
        <f t="shared" si="340"/>
        <v>-1.805744947200001E-6</v>
      </c>
      <c r="R1259">
        <f t="shared" si="340"/>
        <v>-3.1304242055610154E-3</v>
      </c>
      <c r="S1259">
        <f t="shared" si="340"/>
        <v>0.11787509760000005</v>
      </c>
      <c r="T1259">
        <f t="shared" si="340"/>
        <v>0.10039157760000003</v>
      </c>
      <c r="U1259">
        <f t="shared" si="340"/>
        <v>-4.9904957440000015E-3</v>
      </c>
      <c r="V1259">
        <f t="shared" si="340"/>
        <v>6.002311845561497E-2</v>
      </c>
      <c r="W1259">
        <f t="shared" si="340"/>
        <v>-6.0510593481084798E-2</v>
      </c>
      <c r="X1259">
        <f t="shared" si="340"/>
        <v>-7.4403788669443055E-2</v>
      </c>
      <c r="Y1259">
        <f t="shared" si="340"/>
        <v>-0.18395481600000005</v>
      </c>
      <c r="Z1259">
        <f t="shared" si="340"/>
        <v>-3.6500595200000006E-2</v>
      </c>
      <c r="AA1259">
        <f t="shared" si="339"/>
        <v>-9.2513899999999996E-2</v>
      </c>
      <c r="AB1259">
        <f t="shared" si="339"/>
        <v>-1.9664000000000004E-2</v>
      </c>
      <c r="AC1259">
        <f t="shared" si="339"/>
        <v>8.9920342824923602E-2</v>
      </c>
      <c r="AD1259">
        <f t="shared" si="339"/>
        <v>-0.15938619900191511</v>
      </c>
      <c r="AE1259">
        <f t="shared" si="339"/>
        <v>-5.1090867200000015E-2</v>
      </c>
      <c r="AF1259">
        <f t="shared" si="339"/>
        <v>-0.24100220083269672</v>
      </c>
      <c r="AG1259">
        <f t="shared" si="339"/>
        <v>1.6758095872000014E-5</v>
      </c>
      <c r="AH1259">
        <f t="shared" si="339"/>
        <v>7.2112128000000021E-4</v>
      </c>
      <c r="AI1259">
        <f t="shared" si="339"/>
        <v>1.4190197579124058E-5</v>
      </c>
      <c r="AJ1259">
        <f t="shared" si="339"/>
        <v>8.0872118515581376E-2</v>
      </c>
      <c r="AK1259">
        <f t="shared" si="339"/>
        <v>5.382606750446018E-6</v>
      </c>
      <c r="AL1259">
        <f t="shared" si="339"/>
        <v>3.6115636660729616E-2</v>
      </c>
      <c r="AM1259">
        <f t="shared" si="339"/>
        <v>0.25588232</v>
      </c>
      <c r="AN1259">
        <f t="shared" si="339"/>
        <v>1.1354565385844177E-6</v>
      </c>
      <c r="AO1259">
        <f t="shared" si="339"/>
        <v>-1.7272810834514898E-2</v>
      </c>
      <c r="AP1259">
        <f t="shared" si="328"/>
        <v>-2.3020480564614927E-2</v>
      </c>
      <c r="AQ1259">
        <f t="shared" si="342"/>
        <v>-1.3458237180311004E-2</v>
      </c>
      <c r="AR1259">
        <f t="shared" si="342"/>
        <v>2.3752817795461127E-2</v>
      </c>
      <c r="AS1259">
        <f t="shared" si="342"/>
        <v>-5.0738790747575271E-2</v>
      </c>
      <c r="AT1259">
        <f t="shared" si="342"/>
        <v>-2.7356587622400018E-3</v>
      </c>
      <c r="AU1259">
        <f t="shared" si="342"/>
        <v>4.8131348480000016E-2</v>
      </c>
      <c r="AV1259">
        <f t="shared" si="342"/>
        <v>5.6238592218388159E-2</v>
      </c>
      <c r="AW1259">
        <f t="shared" si="342"/>
        <v>-1.781103411200001E-4</v>
      </c>
    </row>
    <row r="1260" spans="1:49" x14ac:dyDescent="0.25">
      <c r="A1260">
        <v>0.8</v>
      </c>
      <c r="B1260">
        <v>7.7</v>
      </c>
      <c r="C1260">
        <v>25</v>
      </c>
      <c r="D1260">
        <v>0.6</v>
      </c>
      <c r="E1260">
        <f t="shared" si="333"/>
        <v>0.7368835943468296</v>
      </c>
      <c r="F1260" t="str">
        <f t="shared" si="334"/>
        <v/>
      </c>
      <c r="G1260">
        <f t="shared" si="331"/>
        <v>-531688.67263544444</v>
      </c>
      <c r="H1260">
        <f t="shared" si="332"/>
        <v>53439.733613179342</v>
      </c>
      <c r="I1260">
        <f t="shared" si="335"/>
        <v>-5.1059058117463405E-2</v>
      </c>
      <c r="J1260">
        <f t="shared" si="336"/>
        <v>6.6648280703129903E-4</v>
      </c>
      <c r="K1260">
        <f t="shared" si="340"/>
        <v>5.3671799999999999E-2</v>
      </c>
      <c r="L1260">
        <f t="shared" si="340"/>
        <v>-0.22280161818248659</v>
      </c>
      <c r="M1260">
        <f t="shared" si="340"/>
        <v>0.26001749999999996</v>
      </c>
      <c r="N1260">
        <f t="shared" si="340"/>
        <v>-4.6283841317034599E-2</v>
      </c>
      <c r="O1260">
        <f t="shared" si="340"/>
        <v>-0.12133608652800003</v>
      </c>
      <c r="P1260">
        <f t="shared" si="340"/>
        <v>2.2837925125586384E-2</v>
      </c>
      <c r="Q1260">
        <f t="shared" si="340"/>
        <v>-2.0568563539199999E-5</v>
      </c>
      <c r="R1260">
        <f t="shared" si="340"/>
        <v>-4.695636308341522E-3</v>
      </c>
      <c r="S1260">
        <f t="shared" si="340"/>
        <v>0.26521896960000002</v>
      </c>
      <c r="T1260">
        <f t="shared" si="340"/>
        <v>0.10039157760000003</v>
      </c>
      <c r="U1260">
        <f t="shared" si="340"/>
        <v>-1.6842923136000002E-2</v>
      </c>
      <c r="V1260">
        <f t="shared" si="340"/>
        <v>9.0034677683422451E-2</v>
      </c>
      <c r="W1260">
        <f t="shared" si="340"/>
        <v>-9.0765890221627191E-2</v>
      </c>
      <c r="X1260">
        <f t="shared" si="340"/>
        <v>-7.4403788669443055E-2</v>
      </c>
      <c r="Y1260">
        <f t="shared" si="340"/>
        <v>-0.18395481600000005</v>
      </c>
      <c r="Z1260">
        <f t="shared" si="340"/>
        <v>-8.2126339199999995E-2</v>
      </c>
      <c r="AA1260">
        <f t="shared" si="339"/>
        <v>-9.2513899999999996E-2</v>
      </c>
      <c r="AB1260">
        <f t="shared" si="339"/>
        <v>-4.4243999999999999E-2</v>
      </c>
      <c r="AC1260">
        <f t="shared" si="339"/>
        <v>0.1348805142373854</v>
      </c>
      <c r="AD1260">
        <f t="shared" si="339"/>
        <v>-0.15938619900191511</v>
      </c>
      <c r="AE1260">
        <f t="shared" si="339"/>
        <v>-0.1149544512</v>
      </c>
      <c r="AF1260">
        <f t="shared" si="339"/>
        <v>-0.36150330124904501</v>
      </c>
      <c r="AG1260">
        <f t="shared" si="339"/>
        <v>2.86327778688E-4</v>
      </c>
      <c r="AH1260">
        <f t="shared" si="339"/>
        <v>1.0816819200000001E-3</v>
      </c>
      <c r="AI1260">
        <f t="shared" si="339"/>
        <v>1.0775681286647325E-4</v>
      </c>
      <c r="AJ1260">
        <f t="shared" si="339"/>
        <v>8.0872118515581376E-2</v>
      </c>
      <c r="AK1260">
        <f t="shared" si="339"/>
        <v>2.7249446674132953E-5</v>
      </c>
      <c r="AL1260">
        <f t="shared" si="339"/>
        <v>5.4173454991094425E-2</v>
      </c>
      <c r="AM1260">
        <f t="shared" si="339"/>
        <v>0.38382347999999999</v>
      </c>
      <c r="AN1260">
        <f t="shared" si="339"/>
        <v>1.940033945221968E-5</v>
      </c>
      <c r="AO1260">
        <f t="shared" si="339"/>
        <v>-1.7272810834514898E-2</v>
      </c>
      <c r="AP1260">
        <f t="shared" si="328"/>
        <v>-2.3020480564614927E-2</v>
      </c>
      <c r="AQ1260">
        <f t="shared" si="342"/>
        <v>-3.028103365569975E-2</v>
      </c>
      <c r="AR1260">
        <f t="shared" si="342"/>
        <v>3.5629226693191685E-2</v>
      </c>
      <c r="AS1260">
        <f t="shared" si="342"/>
        <v>-0.11416227918204433</v>
      </c>
      <c r="AT1260">
        <f t="shared" si="342"/>
        <v>-1.3849272483840002E-2</v>
      </c>
      <c r="AU1260">
        <f t="shared" si="342"/>
        <v>0.16244330112000002</v>
      </c>
      <c r="AV1260">
        <f t="shared" si="342"/>
        <v>0.12653683249137335</v>
      </c>
      <c r="AW1260">
        <f t="shared" si="342"/>
        <v>-2.0287881043199998E-3</v>
      </c>
    </row>
    <row r="1261" spans="1:49" x14ac:dyDescent="0.25">
      <c r="A1261">
        <v>0.8</v>
      </c>
      <c r="B1261">
        <v>7.7</v>
      </c>
      <c r="C1261">
        <v>25</v>
      </c>
      <c r="D1261">
        <v>0.8</v>
      </c>
      <c r="E1261">
        <f t="shared" si="333"/>
        <v>0.7368835943468296</v>
      </c>
      <c r="F1261">
        <f t="shared" si="334"/>
        <v>0.99630485798896051</v>
      </c>
      <c r="G1261">
        <f t="shared" si="331"/>
        <v>690124.62934780982</v>
      </c>
      <c r="H1261">
        <f t="shared" si="332"/>
        <v>1101034.1283171636</v>
      </c>
      <c r="I1261">
        <f t="shared" si="335"/>
        <v>6.627395950246856E-2</v>
      </c>
      <c r="J1261">
        <f t="shared" si="336"/>
        <v>1.3731736048495334E-2</v>
      </c>
      <c r="K1261">
        <f t="shared" si="340"/>
        <v>5.3671799999999999E-2</v>
      </c>
      <c r="L1261">
        <f t="shared" si="340"/>
        <v>-0.22280161818248659</v>
      </c>
      <c r="M1261">
        <f t="shared" si="340"/>
        <v>0.34669</v>
      </c>
      <c r="N1261">
        <f t="shared" si="340"/>
        <v>-4.6283841317034599E-2</v>
      </c>
      <c r="O1261">
        <f t="shared" si="340"/>
        <v>-0.21570859827200012</v>
      </c>
      <c r="P1261">
        <f t="shared" si="340"/>
        <v>3.0450566834115182E-2</v>
      </c>
      <c r="Q1261">
        <f t="shared" si="340"/>
        <v>-1.1556767662080007E-4</v>
      </c>
      <c r="R1261">
        <f t="shared" si="340"/>
        <v>-6.2608484111220308E-3</v>
      </c>
      <c r="S1261">
        <f t="shared" si="340"/>
        <v>0.47150039040000019</v>
      </c>
      <c r="T1261">
        <f t="shared" si="340"/>
        <v>0.10039157760000003</v>
      </c>
      <c r="U1261">
        <f t="shared" si="340"/>
        <v>-3.9923965952000012E-2</v>
      </c>
      <c r="V1261">
        <f t="shared" si="340"/>
        <v>0.12004623691122994</v>
      </c>
      <c r="W1261">
        <f t="shared" si="340"/>
        <v>-0.1210211869621696</v>
      </c>
      <c r="X1261">
        <f t="shared" si="340"/>
        <v>-7.4403788669443055E-2</v>
      </c>
      <c r="Y1261">
        <f t="shared" si="340"/>
        <v>-0.18395481600000005</v>
      </c>
      <c r="Z1261">
        <f t="shared" si="340"/>
        <v>-0.14600238080000003</v>
      </c>
      <c r="AA1261">
        <f t="shared" si="339"/>
        <v>-9.2513899999999996E-2</v>
      </c>
      <c r="AB1261">
        <f t="shared" si="339"/>
        <v>-7.8656000000000018E-2</v>
      </c>
      <c r="AC1261">
        <f t="shared" si="339"/>
        <v>0.1798406856498472</v>
      </c>
      <c r="AD1261">
        <f t="shared" si="339"/>
        <v>-0.15938619900191511</v>
      </c>
      <c r="AE1261">
        <f t="shared" si="339"/>
        <v>-0.20436346880000006</v>
      </c>
      <c r="AF1261">
        <f t="shared" si="339"/>
        <v>-0.48200440166539343</v>
      </c>
      <c r="AG1261">
        <f t="shared" si="339"/>
        <v>2.1450362716160017E-3</v>
      </c>
      <c r="AH1261">
        <f t="shared" si="339"/>
        <v>1.4422425600000004E-3</v>
      </c>
      <c r="AI1261">
        <f t="shared" si="339"/>
        <v>4.5408632253196986E-4</v>
      </c>
      <c r="AJ1261">
        <f t="shared" si="339"/>
        <v>8.0872118515581376E-2</v>
      </c>
      <c r="AK1261">
        <f t="shared" si="339"/>
        <v>8.6121708007136287E-5</v>
      </c>
      <c r="AL1261">
        <f t="shared" si="339"/>
        <v>7.2231273321459233E-2</v>
      </c>
      <c r="AM1261">
        <f t="shared" si="339"/>
        <v>0.51176463999999999</v>
      </c>
      <c r="AN1261">
        <f t="shared" si="339"/>
        <v>1.4533843693880546E-4</v>
      </c>
      <c r="AO1261">
        <f t="shared" si="339"/>
        <v>-1.7272810834514898E-2</v>
      </c>
      <c r="AP1261">
        <f t="shared" si="328"/>
        <v>-2.3020480564614927E-2</v>
      </c>
      <c r="AQ1261">
        <f t="shared" si="342"/>
        <v>-5.3832948721244014E-2</v>
      </c>
      <c r="AR1261">
        <f t="shared" si="342"/>
        <v>4.7505635590922253E-2</v>
      </c>
      <c r="AS1261">
        <f t="shared" si="342"/>
        <v>-0.20295516299030109</v>
      </c>
      <c r="AT1261">
        <f t="shared" si="342"/>
        <v>-4.3770540195840028E-2</v>
      </c>
      <c r="AU1261">
        <f t="shared" si="342"/>
        <v>0.38505078784000013</v>
      </c>
      <c r="AV1261">
        <f t="shared" si="342"/>
        <v>0.22495436887355263</v>
      </c>
      <c r="AW1261">
        <f t="shared" si="342"/>
        <v>-1.1399061831680006E-2</v>
      </c>
    </row>
    <row r="1262" spans="1:49" x14ac:dyDescent="0.25">
      <c r="A1262">
        <v>0.8</v>
      </c>
      <c r="B1262">
        <v>7.7</v>
      </c>
      <c r="C1262">
        <v>25</v>
      </c>
      <c r="D1262">
        <v>1</v>
      </c>
      <c r="E1262">
        <f t="shared" si="333"/>
        <v>0.7368835943468296</v>
      </c>
      <c r="F1262" t="str">
        <f t="shared" si="334"/>
        <v/>
      </c>
      <c r="G1262">
        <f t="shared" si="331"/>
        <v>1896546.16911543</v>
      </c>
      <c r="H1262">
        <f t="shared" si="332"/>
        <v>2601253.0394167481</v>
      </c>
      <c r="I1262">
        <f t="shared" si="335"/>
        <v>0.18212887739610245</v>
      </c>
      <c r="J1262">
        <f t="shared" si="336"/>
        <v>3.2441973608221895E-2</v>
      </c>
      <c r="K1262">
        <f t="shared" si="340"/>
        <v>5.3671799999999999E-2</v>
      </c>
      <c r="L1262">
        <f t="shared" si="340"/>
        <v>-0.22280161818248659</v>
      </c>
      <c r="M1262">
        <f t="shared" si="340"/>
        <v>0.43336249999999998</v>
      </c>
      <c r="N1262">
        <f t="shared" si="340"/>
        <v>-4.6283841317034599E-2</v>
      </c>
      <c r="O1262">
        <f t="shared" si="340"/>
        <v>-0.3370446848000001</v>
      </c>
      <c r="P1262">
        <f t="shared" si="340"/>
        <v>3.8063208542643973E-2</v>
      </c>
      <c r="Q1262">
        <f t="shared" si="340"/>
        <v>-4.408557E-4</v>
      </c>
      <c r="R1262">
        <f t="shared" si="340"/>
        <v>-7.8260605139025378E-3</v>
      </c>
      <c r="S1262">
        <f t="shared" si="340"/>
        <v>0.73671936000000016</v>
      </c>
      <c r="T1262">
        <f t="shared" si="340"/>
        <v>0.10039157760000003</v>
      </c>
      <c r="U1262">
        <f t="shared" si="340"/>
        <v>-7.7976496000000006E-2</v>
      </c>
      <c r="V1262">
        <f t="shared" si="340"/>
        <v>0.15005779613903741</v>
      </c>
      <c r="W1262">
        <f t="shared" si="340"/>
        <v>-0.15127648370271199</v>
      </c>
      <c r="X1262">
        <f t="shared" si="340"/>
        <v>-7.4403788669443055E-2</v>
      </c>
      <c r="Y1262">
        <f t="shared" si="340"/>
        <v>-0.18395481600000005</v>
      </c>
      <c r="Z1262">
        <f t="shared" si="340"/>
        <v>-0.22812872000000001</v>
      </c>
      <c r="AA1262">
        <f t="shared" si="339"/>
        <v>-9.2513899999999996E-2</v>
      </c>
      <c r="AB1262">
        <f t="shared" si="339"/>
        <v>-0.1229</v>
      </c>
      <c r="AC1262">
        <f t="shared" si="339"/>
        <v>0.22480085706230901</v>
      </c>
      <c r="AD1262">
        <f t="shared" si="339"/>
        <v>-0.15938619900191511</v>
      </c>
      <c r="AE1262">
        <f t="shared" si="339"/>
        <v>-0.31931792000000003</v>
      </c>
      <c r="AF1262">
        <f t="shared" si="339"/>
        <v>-0.6025055020817417</v>
      </c>
      <c r="AG1262">
        <f t="shared" si="339"/>
        <v>1.0228330000000001E-2</v>
      </c>
      <c r="AH1262">
        <f t="shared" si="339"/>
        <v>1.8028032000000005E-3</v>
      </c>
      <c r="AI1262">
        <f t="shared" si="339"/>
        <v>1.3857614823363329E-3</v>
      </c>
      <c r="AJ1262">
        <f t="shared" si="339"/>
        <v>8.0872118515581376E-2</v>
      </c>
      <c r="AK1262">
        <f t="shared" si="339"/>
        <v>2.102580761892975E-4</v>
      </c>
      <c r="AL1262">
        <f t="shared" si="339"/>
        <v>9.0289091651824041E-2</v>
      </c>
      <c r="AM1262">
        <f t="shared" si="339"/>
        <v>0.63970579999999999</v>
      </c>
      <c r="AN1262">
        <f t="shared" si="339"/>
        <v>6.9302767247584024E-4</v>
      </c>
      <c r="AO1262">
        <f t="shared" si="339"/>
        <v>-1.7272810834514898E-2</v>
      </c>
      <c r="AP1262">
        <f t="shared" si="328"/>
        <v>-2.3020480564614927E-2</v>
      </c>
      <c r="AQ1262">
        <f t="shared" si="342"/>
        <v>-8.4113982376943758E-2</v>
      </c>
      <c r="AR1262">
        <f t="shared" si="342"/>
        <v>5.9382044488652808E-2</v>
      </c>
      <c r="AS1262">
        <f t="shared" si="342"/>
        <v>-0.31711744217234539</v>
      </c>
      <c r="AT1262">
        <f t="shared" si="342"/>
        <v>-0.10686167040000003</v>
      </c>
      <c r="AU1262">
        <f t="shared" si="342"/>
        <v>0.75205232000000011</v>
      </c>
      <c r="AV1262">
        <f t="shared" si="342"/>
        <v>0.35149120136492595</v>
      </c>
      <c r="AW1262">
        <f t="shared" si="342"/>
        <v>-4.3483969999999997E-2</v>
      </c>
    </row>
    <row r="1263" spans="1:49" x14ac:dyDescent="0.25">
      <c r="A1263">
        <v>0.8</v>
      </c>
      <c r="B1263">
        <v>7.7</v>
      </c>
      <c r="C1263">
        <v>25</v>
      </c>
      <c r="D1263">
        <v>1.2</v>
      </c>
      <c r="E1263">
        <f t="shared" si="333"/>
        <v>0.7368835943468296</v>
      </c>
      <c r="F1263" t="str">
        <f t="shared" si="334"/>
        <v/>
      </c>
      <c r="G1263">
        <f t="shared" si="331"/>
        <v>3045268.8751610206</v>
      </c>
      <c r="H1263">
        <f t="shared" si="332"/>
        <v>4550810.4525025543</v>
      </c>
      <c r="I1263">
        <f t="shared" si="335"/>
        <v>0.29244286832260696</v>
      </c>
      <c r="J1263">
        <f t="shared" si="336"/>
        <v>5.6756213393684821E-2</v>
      </c>
      <c r="K1263">
        <f t="shared" si="340"/>
        <v>5.3671799999999999E-2</v>
      </c>
      <c r="L1263">
        <f t="shared" si="340"/>
        <v>-0.22280161818248659</v>
      </c>
      <c r="M1263">
        <f t="shared" si="340"/>
        <v>0.52003499999999991</v>
      </c>
      <c r="N1263">
        <f t="shared" si="340"/>
        <v>-4.6283841317034599E-2</v>
      </c>
      <c r="O1263">
        <f t="shared" si="340"/>
        <v>-0.48534434611200011</v>
      </c>
      <c r="P1263">
        <f t="shared" si="340"/>
        <v>4.5675850251172767E-2</v>
      </c>
      <c r="Q1263">
        <f t="shared" si="340"/>
        <v>-1.3163880665087999E-3</v>
      </c>
      <c r="R1263">
        <f t="shared" si="340"/>
        <v>-9.391272616683044E-3</v>
      </c>
      <c r="S1263">
        <f t="shared" si="340"/>
        <v>1.0608758784000001</v>
      </c>
      <c r="T1263">
        <f t="shared" si="340"/>
        <v>0.10039157760000003</v>
      </c>
      <c r="U1263">
        <f t="shared" si="340"/>
        <v>-0.13474338508800002</v>
      </c>
      <c r="V1263">
        <f t="shared" si="340"/>
        <v>0.1800693553668449</v>
      </c>
      <c r="W1263">
        <f t="shared" si="340"/>
        <v>-0.18153178044325438</v>
      </c>
      <c r="X1263">
        <f t="shared" si="340"/>
        <v>-7.4403788669443055E-2</v>
      </c>
      <c r="Y1263">
        <f t="shared" si="340"/>
        <v>-0.18395481600000005</v>
      </c>
      <c r="Z1263">
        <f t="shared" si="340"/>
        <v>-0.32850535679999998</v>
      </c>
      <c r="AA1263">
        <f t="shared" si="339"/>
        <v>-9.2513899999999996E-2</v>
      </c>
      <c r="AB1263">
        <f t="shared" si="339"/>
        <v>-0.17697599999999999</v>
      </c>
      <c r="AC1263">
        <f t="shared" si="339"/>
        <v>0.26976102847477079</v>
      </c>
      <c r="AD1263">
        <f t="shared" si="339"/>
        <v>-0.15938619900191511</v>
      </c>
      <c r="AE1263">
        <f t="shared" si="339"/>
        <v>-0.45981780480000001</v>
      </c>
      <c r="AF1263">
        <f t="shared" si="339"/>
        <v>-0.72300660249809001</v>
      </c>
      <c r="AG1263">
        <f t="shared" si="339"/>
        <v>3.6649955672064E-2</v>
      </c>
      <c r="AH1263">
        <f t="shared" si="339"/>
        <v>2.1633638400000003E-3</v>
      </c>
      <c r="AI1263">
        <f t="shared" si="339"/>
        <v>3.4482180117271439E-3</v>
      </c>
      <c r="AJ1263">
        <f t="shared" si="339"/>
        <v>8.0872118515581376E-2</v>
      </c>
      <c r="AK1263">
        <f t="shared" si="339"/>
        <v>4.3599114678612725E-4</v>
      </c>
      <c r="AL1263">
        <f t="shared" si="339"/>
        <v>0.10834690998218885</v>
      </c>
      <c r="AM1263">
        <f t="shared" si="339"/>
        <v>0.76764695999999999</v>
      </c>
      <c r="AN1263">
        <f t="shared" si="339"/>
        <v>2.4832434498841191E-3</v>
      </c>
      <c r="AO1263">
        <f t="shared" si="339"/>
        <v>-1.7272810834514898E-2</v>
      </c>
      <c r="AP1263">
        <f t="shared" si="328"/>
        <v>-2.3020480564614927E-2</v>
      </c>
      <c r="AQ1263">
        <f t="shared" si="342"/>
        <v>-0.121124134622799</v>
      </c>
      <c r="AR1263">
        <f t="shared" si="342"/>
        <v>7.1258453386383369E-2</v>
      </c>
      <c r="AS1263">
        <f t="shared" si="342"/>
        <v>-0.45664911672817732</v>
      </c>
      <c r="AT1263">
        <f t="shared" si="342"/>
        <v>-0.22158835974144003</v>
      </c>
      <c r="AU1263">
        <f t="shared" si="342"/>
        <v>1.2995464089600002</v>
      </c>
      <c r="AV1263">
        <f t="shared" si="342"/>
        <v>0.50614732996549339</v>
      </c>
      <c r="AW1263">
        <f t="shared" si="342"/>
        <v>-0.12984243867647999</v>
      </c>
    </row>
    <row r="1264" spans="1:49" x14ac:dyDescent="0.25">
      <c r="A1264">
        <v>0.8</v>
      </c>
      <c r="B1264">
        <v>7.7</v>
      </c>
      <c r="C1264">
        <v>25</v>
      </c>
      <c r="D1264">
        <v>1.4</v>
      </c>
      <c r="E1264">
        <f t="shared" si="333"/>
        <v>0.7368835943468296</v>
      </c>
      <c r="F1264" t="str">
        <f t="shared" si="334"/>
        <v/>
      </c>
      <c r="G1264">
        <f t="shared" si="331"/>
        <v>4091306.1628975836</v>
      </c>
      <c r="H1264">
        <f t="shared" si="332"/>
        <v>6834609.8821572047</v>
      </c>
      <c r="I1264">
        <f t="shared" si="335"/>
        <v>0.39289578638617384</v>
      </c>
      <c r="J1264">
        <f t="shared" si="336"/>
        <v>8.5239009838563182E-2</v>
      </c>
      <c r="K1264">
        <f t="shared" si="340"/>
        <v>5.3671799999999999E-2</v>
      </c>
      <c r="L1264">
        <f t="shared" si="340"/>
        <v>-0.22280161818248659</v>
      </c>
      <c r="M1264">
        <f t="shared" si="340"/>
        <v>0.60670749999999996</v>
      </c>
      <c r="N1264">
        <f t="shared" si="340"/>
        <v>-4.6283841317034599E-2</v>
      </c>
      <c r="O1264">
        <f t="shared" si="340"/>
        <v>-0.66060758220800009</v>
      </c>
      <c r="P1264">
        <f t="shared" si="340"/>
        <v>5.3288491959701562E-2</v>
      </c>
      <c r="Q1264">
        <f t="shared" si="340"/>
        <v>-3.3194388639551987E-3</v>
      </c>
      <c r="R1264">
        <f t="shared" si="340"/>
        <v>-1.0956484719463552E-2</v>
      </c>
      <c r="S1264">
        <f t="shared" si="340"/>
        <v>1.4439699456000001</v>
      </c>
      <c r="T1264">
        <f t="shared" si="340"/>
        <v>0.10039157760000003</v>
      </c>
      <c r="U1264">
        <f t="shared" si="340"/>
        <v>-0.21396750502399997</v>
      </c>
      <c r="V1264">
        <f t="shared" si="340"/>
        <v>0.21008091459465236</v>
      </c>
      <c r="W1264">
        <f t="shared" si="340"/>
        <v>-0.21178707718379677</v>
      </c>
      <c r="X1264">
        <f t="shared" si="340"/>
        <v>-7.4403788669443055E-2</v>
      </c>
      <c r="Y1264">
        <f t="shared" si="340"/>
        <v>-0.18395481600000005</v>
      </c>
      <c r="Z1264">
        <f t="shared" ref="Z1264:AO1279" si="343">Z$4*$A1264^Z$1*$D1264^Z$2*$E1264^Z$3</f>
        <v>-0.44713229119999998</v>
      </c>
      <c r="AA1264">
        <f t="shared" si="343"/>
        <v>-9.2513899999999996E-2</v>
      </c>
      <c r="AB1264">
        <f t="shared" si="343"/>
        <v>-0.24088399999999996</v>
      </c>
      <c r="AC1264">
        <f t="shared" si="343"/>
        <v>0.31472119988723257</v>
      </c>
      <c r="AD1264">
        <f t="shared" si="343"/>
        <v>-0.15938619900191511</v>
      </c>
      <c r="AE1264">
        <f t="shared" si="343"/>
        <v>-0.62586312319999993</v>
      </c>
      <c r="AF1264">
        <f t="shared" si="343"/>
        <v>-0.84350770291443822</v>
      </c>
      <c r="AG1264">
        <f t="shared" si="343"/>
        <v>0.10782041053683195</v>
      </c>
      <c r="AH1264">
        <f t="shared" si="343"/>
        <v>2.5239244800000006E-3</v>
      </c>
      <c r="AI1264">
        <f t="shared" si="343"/>
        <v>7.4529578347605563E-3</v>
      </c>
      <c r="AJ1264">
        <f t="shared" si="343"/>
        <v>8.0872118515581376E-2</v>
      </c>
      <c r="AK1264">
        <f t="shared" si="343"/>
        <v>8.0772742548880505E-4</v>
      </c>
      <c r="AL1264">
        <f t="shared" si="343"/>
        <v>0.12640472831255364</v>
      </c>
      <c r="AM1264">
        <f t="shared" si="343"/>
        <v>0.89558811999999988</v>
      </c>
      <c r="AN1264">
        <f t="shared" si="343"/>
        <v>7.3054475324642633E-3</v>
      </c>
      <c r="AO1264">
        <f t="shared" si="343"/>
        <v>-1.7272810834514898E-2</v>
      </c>
      <c r="AP1264">
        <f t="shared" si="328"/>
        <v>-2.3020480564614927E-2</v>
      </c>
      <c r="AQ1264">
        <f t="shared" si="342"/>
        <v>-0.16486340545880973</v>
      </c>
      <c r="AR1264">
        <f t="shared" si="342"/>
        <v>8.3134862284113931E-2</v>
      </c>
      <c r="AS1264">
        <f t="shared" si="342"/>
        <v>-0.62155018665779693</v>
      </c>
      <c r="AT1264">
        <f t="shared" si="342"/>
        <v>-0.41051979300863994</v>
      </c>
      <c r="AU1264">
        <f t="shared" si="342"/>
        <v>2.0636315660799998</v>
      </c>
      <c r="AV1264">
        <f t="shared" si="342"/>
        <v>0.68892275467525477</v>
      </c>
      <c r="AW1264">
        <f t="shared" si="342"/>
        <v>-0.32741411753791982</v>
      </c>
    </row>
    <row r="1265" spans="1:49" x14ac:dyDescent="0.25">
      <c r="A1265">
        <v>0.8</v>
      </c>
      <c r="B1265">
        <v>7.7</v>
      </c>
      <c r="C1265">
        <v>25</v>
      </c>
      <c r="D1265">
        <v>1.6</v>
      </c>
      <c r="E1265">
        <f t="shared" si="333"/>
        <v>0.7368835943468296</v>
      </c>
      <c r="F1265" t="str">
        <f t="shared" si="334"/>
        <v/>
      </c>
      <c r="G1265">
        <f t="shared" si="331"/>
        <v>4985828.4618725395</v>
      </c>
      <c r="H1265">
        <f t="shared" si="332"/>
        <v>9224428.3346710745</v>
      </c>
      <c r="I1265">
        <f t="shared" si="335"/>
        <v>0.47879843656741172</v>
      </c>
      <c r="J1265">
        <f t="shared" si="336"/>
        <v>0.11504404071794294</v>
      </c>
      <c r="K1265">
        <f t="shared" ref="K1265:Z1280" si="344">K$4*$A1265^K$1*$D1265^K$2*$E1265^K$3</f>
        <v>5.3671799999999999E-2</v>
      </c>
      <c r="L1265">
        <f t="shared" si="344"/>
        <v>-0.22280161818248659</v>
      </c>
      <c r="M1265">
        <f t="shared" si="344"/>
        <v>0.69338</v>
      </c>
      <c r="N1265">
        <f t="shared" si="344"/>
        <v>-4.6283841317034599E-2</v>
      </c>
      <c r="O1265">
        <f t="shared" si="344"/>
        <v>-0.86283439308800047</v>
      </c>
      <c r="P1265">
        <f t="shared" si="344"/>
        <v>6.0901133668230363E-2</v>
      </c>
      <c r="Q1265">
        <f t="shared" si="344"/>
        <v>-7.3963313037312042E-3</v>
      </c>
      <c r="R1265">
        <f t="shared" si="344"/>
        <v>-1.2521696822244062E-2</v>
      </c>
      <c r="S1265">
        <f t="shared" si="344"/>
        <v>1.8860015616000008</v>
      </c>
      <c r="T1265">
        <f t="shared" si="344"/>
        <v>0.10039157760000003</v>
      </c>
      <c r="U1265">
        <f t="shared" si="344"/>
        <v>-0.3193917276160001</v>
      </c>
      <c r="V1265">
        <f t="shared" si="344"/>
        <v>0.24009247382245988</v>
      </c>
      <c r="W1265">
        <f t="shared" si="344"/>
        <v>-0.24204237392433919</v>
      </c>
      <c r="X1265">
        <f t="shared" si="344"/>
        <v>-7.4403788669443055E-2</v>
      </c>
      <c r="Y1265">
        <f t="shared" si="344"/>
        <v>-0.18395481600000005</v>
      </c>
      <c r="Z1265">
        <f t="shared" si="344"/>
        <v>-0.5840095232000001</v>
      </c>
      <c r="AA1265">
        <f t="shared" si="343"/>
        <v>-9.2513899999999996E-2</v>
      </c>
      <c r="AB1265">
        <f t="shared" si="343"/>
        <v>-0.31462400000000007</v>
      </c>
      <c r="AC1265">
        <f t="shared" si="343"/>
        <v>0.35968137129969441</v>
      </c>
      <c r="AD1265">
        <f t="shared" si="343"/>
        <v>-0.15938619900191511</v>
      </c>
      <c r="AE1265">
        <f t="shared" si="343"/>
        <v>-0.81745387520000024</v>
      </c>
      <c r="AF1265">
        <f t="shared" si="343"/>
        <v>-0.96400880333078687</v>
      </c>
      <c r="AG1265">
        <f t="shared" si="343"/>
        <v>0.27456464276684822</v>
      </c>
      <c r="AH1265">
        <f t="shared" si="343"/>
        <v>2.8844851200000008E-3</v>
      </c>
      <c r="AI1265">
        <f t="shared" si="343"/>
        <v>1.4530762321023035E-2</v>
      </c>
      <c r="AJ1265">
        <f t="shared" si="343"/>
        <v>8.0872118515581376E-2</v>
      </c>
      <c r="AK1265">
        <f t="shared" si="343"/>
        <v>1.3779473281141806E-3</v>
      </c>
      <c r="AL1265">
        <f t="shared" si="343"/>
        <v>0.14446254664291847</v>
      </c>
      <c r="AM1265">
        <f t="shared" si="343"/>
        <v>1.02352928</v>
      </c>
      <c r="AN1265">
        <f t="shared" si="343"/>
        <v>1.8603319928167099E-2</v>
      </c>
      <c r="AO1265">
        <f t="shared" si="343"/>
        <v>-1.7272810834514898E-2</v>
      </c>
      <c r="AP1265">
        <f t="shared" si="328"/>
        <v>-2.3020480564614927E-2</v>
      </c>
      <c r="AQ1265">
        <f t="shared" si="342"/>
        <v>-0.21533179488497606</v>
      </c>
      <c r="AR1265">
        <f t="shared" si="342"/>
        <v>9.5011271181844506E-2</v>
      </c>
      <c r="AS1265">
        <f t="shared" si="342"/>
        <v>-0.81182065196120434</v>
      </c>
      <c r="AT1265">
        <f t="shared" si="342"/>
        <v>-0.70032864313344045</v>
      </c>
      <c r="AU1265">
        <f t="shared" si="342"/>
        <v>3.080406302720001</v>
      </c>
      <c r="AV1265">
        <f t="shared" si="342"/>
        <v>0.89981747549421054</v>
      </c>
      <c r="AW1265">
        <f t="shared" si="342"/>
        <v>-0.72953995722752041</v>
      </c>
    </row>
    <row r="1266" spans="1:49" x14ac:dyDescent="0.25">
      <c r="A1266">
        <v>0.8</v>
      </c>
      <c r="B1266">
        <v>7.9</v>
      </c>
      <c r="C1266">
        <v>21</v>
      </c>
      <c r="D1266">
        <v>0.4</v>
      </c>
      <c r="E1266">
        <f t="shared" si="333"/>
        <v>0.60331178332092328</v>
      </c>
      <c r="F1266" t="str">
        <f t="shared" si="334"/>
        <v/>
      </c>
      <c r="G1266">
        <f t="shared" si="331"/>
        <v>-1048301.2953307967</v>
      </c>
      <c r="H1266">
        <f t="shared" si="332"/>
        <v>-159521.64767625238</v>
      </c>
      <c r="I1266">
        <f t="shared" si="335"/>
        <v>-9.0856509693858278E-2</v>
      </c>
      <c r="J1266">
        <f t="shared" si="336"/>
        <v>-1.7500983774239301E-3</v>
      </c>
      <c r="K1266">
        <f t="shared" si="344"/>
        <v>5.3671799999999999E-2</v>
      </c>
      <c r="L1266">
        <f t="shared" si="344"/>
        <v>-0.18241529954485106</v>
      </c>
      <c r="M1266">
        <f t="shared" si="344"/>
        <v>0.173345</v>
      </c>
      <c r="N1266">
        <f t="shared" si="344"/>
        <v>-3.1025246151423398E-2</v>
      </c>
      <c r="O1266">
        <f t="shared" si="344"/>
        <v>-5.392714956800003E-2</v>
      </c>
      <c r="P1266">
        <f t="shared" si="344"/>
        <v>8.3559175408579045E-3</v>
      </c>
      <c r="Q1266">
        <f t="shared" si="344"/>
        <v>-1.805744947200001E-6</v>
      </c>
      <c r="R1266">
        <f t="shared" si="344"/>
        <v>-1.4066137965319235E-3</v>
      </c>
      <c r="S1266">
        <f t="shared" si="344"/>
        <v>0.11787509760000005</v>
      </c>
      <c r="T1266">
        <f t="shared" si="344"/>
        <v>0.10039157760000003</v>
      </c>
      <c r="U1266">
        <f t="shared" si="344"/>
        <v>-4.9904957440000015E-3</v>
      </c>
      <c r="V1266">
        <f t="shared" si="344"/>
        <v>4.9142978502647802E-2</v>
      </c>
      <c r="W1266">
        <f t="shared" si="344"/>
        <v>-4.9542090966538797E-2</v>
      </c>
      <c r="X1266">
        <f t="shared" si="344"/>
        <v>-4.9874768221071591E-2</v>
      </c>
      <c r="Y1266">
        <f t="shared" si="344"/>
        <v>-0.18395481600000005</v>
      </c>
      <c r="Z1266">
        <f t="shared" si="344"/>
        <v>-3.6500595200000006E-2</v>
      </c>
      <c r="AA1266">
        <f t="shared" si="343"/>
        <v>-9.2513899999999996E-2</v>
      </c>
      <c r="AB1266">
        <f t="shared" si="343"/>
        <v>-1.9664000000000004E-2</v>
      </c>
      <c r="AC1266">
        <f t="shared" si="343"/>
        <v>7.3620857897671629E-2</v>
      </c>
      <c r="AD1266">
        <f t="shared" si="343"/>
        <v>-0.10684065791562082</v>
      </c>
      <c r="AE1266">
        <f t="shared" si="343"/>
        <v>-5.1090867200000015E-2</v>
      </c>
      <c r="AF1266">
        <f t="shared" si="343"/>
        <v>-0.1973167386058079</v>
      </c>
      <c r="AG1266">
        <f t="shared" si="343"/>
        <v>1.6758095872000014E-5</v>
      </c>
      <c r="AH1266">
        <f t="shared" si="343"/>
        <v>7.2112128000000021E-4</v>
      </c>
      <c r="AI1266">
        <f t="shared" si="343"/>
        <v>9.5120534575772606E-6</v>
      </c>
      <c r="AJ1266">
        <f t="shared" si="343"/>
        <v>6.6212767412503842E-2</v>
      </c>
      <c r="AK1266">
        <f t="shared" si="343"/>
        <v>2.4186015757970922E-6</v>
      </c>
      <c r="AL1266">
        <f t="shared" si="343"/>
        <v>2.4209237725955832E-2</v>
      </c>
      <c r="AM1266">
        <f t="shared" si="343"/>
        <v>0.25588232</v>
      </c>
      <c r="AN1266">
        <f t="shared" si="343"/>
        <v>9.2963707488152061E-7</v>
      </c>
      <c r="AO1266">
        <f t="shared" si="343"/>
        <v>-1.4141840566790171E-2</v>
      </c>
      <c r="AP1266">
        <f t="shared" si="328"/>
        <v>-1.0343941727597025E-2</v>
      </c>
      <c r="AQ1266">
        <f t="shared" si="342"/>
        <v>-9.021401625316507E-3</v>
      </c>
      <c r="AR1266">
        <f t="shared" si="342"/>
        <v>1.303598635408868E-2</v>
      </c>
      <c r="AS1266">
        <f t="shared" si="342"/>
        <v>-4.1541582095609729E-2</v>
      </c>
      <c r="AT1266">
        <f t="shared" si="342"/>
        <v>-2.7356587622400018E-3</v>
      </c>
      <c r="AU1266">
        <f t="shared" si="342"/>
        <v>4.8131348480000016E-2</v>
      </c>
      <c r="AV1266">
        <f t="shared" si="342"/>
        <v>4.6044457527662612E-2</v>
      </c>
      <c r="AW1266">
        <f t="shared" si="342"/>
        <v>-1.781103411200001E-4</v>
      </c>
    </row>
    <row r="1267" spans="1:49" x14ac:dyDescent="0.25">
      <c r="A1267">
        <v>0.8</v>
      </c>
      <c r="B1267">
        <v>7.9</v>
      </c>
      <c r="C1267">
        <v>21</v>
      </c>
      <c r="D1267">
        <v>0.6</v>
      </c>
      <c r="E1267">
        <f t="shared" si="333"/>
        <v>0.60331178332092328</v>
      </c>
      <c r="F1267" t="str">
        <f t="shared" si="334"/>
        <v/>
      </c>
      <c r="G1267">
        <f t="shared" si="331"/>
        <v>248402.33936315836</v>
      </c>
      <c r="H1267">
        <f t="shared" si="332"/>
        <v>685343.0181214055</v>
      </c>
      <c r="I1267">
        <f t="shared" si="335"/>
        <v>2.1529086775767189E-2</v>
      </c>
      <c r="J1267">
        <f t="shared" si="336"/>
        <v>7.5188397403423094E-3</v>
      </c>
      <c r="K1267">
        <f t="shared" si="344"/>
        <v>5.3671799999999999E-2</v>
      </c>
      <c r="L1267">
        <f t="shared" si="344"/>
        <v>-0.18241529954485106</v>
      </c>
      <c r="M1267">
        <f t="shared" si="344"/>
        <v>0.26001749999999996</v>
      </c>
      <c r="N1267">
        <f t="shared" si="344"/>
        <v>-3.1025246151423398E-2</v>
      </c>
      <c r="O1267">
        <f t="shared" si="344"/>
        <v>-0.12133608652800003</v>
      </c>
      <c r="P1267">
        <f t="shared" si="344"/>
        <v>1.2533876311286855E-2</v>
      </c>
      <c r="Q1267">
        <f t="shared" si="344"/>
        <v>-2.0568563539199999E-5</v>
      </c>
      <c r="R1267">
        <f t="shared" si="344"/>
        <v>-2.1099206947978845E-3</v>
      </c>
      <c r="S1267">
        <f t="shared" si="344"/>
        <v>0.26521896960000002</v>
      </c>
      <c r="T1267">
        <f t="shared" si="344"/>
        <v>0.10039157760000003</v>
      </c>
      <c r="U1267">
        <f t="shared" si="344"/>
        <v>-1.6842923136000002E-2</v>
      </c>
      <c r="V1267">
        <f t="shared" si="344"/>
        <v>7.3714467753971696E-2</v>
      </c>
      <c r="W1267">
        <f t="shared" si="344"/>
        <v>-7.4313136449808193E-2</v>
      </c>
      <c r="X1267">
        <f t="shared" si="344"/>
        <v>-4.9874768221071591E-2</v>
      </c>
      <c r="Y1267">
        <f t="shared" si="344"/>
        <v>-0.18395481600000005</v>
      </c>
      <c r="Z1267">
        <f t="shared" si="344"/>
        <v>-8.2126339199999995E-2</v>
      </c>
      <c r="AA1267">
        <f t="shared" si="343"/>
        <v>-9.2513899999999996E-2</v>
      </c>
      <c r="AB1267">
        <f t="shared" si="343"/>
        <v>-4.4243999999999999E-2</v>
      </c>
      <c r="AC1267">
        <f t="shared" si="343"/>
        <v>0.11043128684650744</v>
      </c>
      <c r="AD1267">
        <f t="shared" si="343"/>
        <v>-0.10684065791562082</v>
      </c>
      <c r="AE1267">
        <f t="shared" si="343"/>
        <v>-0.1149544512</v>
      </c>
      <c r="AF1267">
        <f t="shared" si="343"/>
        <v>-0.29597510790871179</v>
      </c>
      <c r="AG1267">
        <f t="shared" si="343"/>
        <v>2.86327778688E-4</v>
      </c>
      <c r="AH1267">
        <f t="shared" si="343"/>
        <v>1.0816819200000001E-3</v>
      </c>
      <c r="AI1267">
        <f t="shared" si="343"/>
        <v>7.2232155943477284E-5</v>
      </c>
      <c r="AJ1267">
        <f t="shared" si="343"/>
        <v>6.6212767412503842E-2</v>
      </c>
      <c r="AK1267">
        <f t="shared" si="343"/>
        <v>1.2244170477472774E-5</v>
      </c>
      <c r="AL1267">
        <f t="shared" si="343"/>
        <v>3.6313856588933748E-2</v>
      </c>
      <c r="AM1267">
        <f t="shared" si="343"/>
        <v>0.38382347999999999</v>
      </c>
      <c r="AN1267">
        <f t="shared" si="343"/>
        <v>1.5883720959108467E-5</v>
      </c>
      <c r="AO1267">
        <f t="shared" si="343"/>
        <v>-1.4141840566790171E-2</v>
      </c>
      <c r="AP1267">
        <f t="shared" si="328"/>
        <v>-1.0343941727597025E-2</v>
      </c>
      <c r="AQ1267">
        <f t="shared" si="342"/>
        <v>-2.0298153656962137E-2</v>
      </c>
      <c r="AR1267">
        <f t="shared" si="342"/>
        <v>1.9553979531133015E-2</v>
      </c>
      <c r="AS1267">
        <f t="shared" si="342"/>
        <v>-9.3468559715121871E-2</v>
      </c>
      <c r="AT1267">
        <f t="shared" si="342"/>
        <v>-1.3849272483840002E-2</v>
      </c>
      <c r="AU1267">
        <f t="shared" si="342"/>
        <v>0.16244330112000002</v>
      </c>
      <c r="AV1267">
        <f t="shared" si="342"/>
        <v>0.10360002943724086</v>
      </c>
      <c r="AW1267">
        <f t="shared" si="342"/>
        <v>-2.0287881043199998E-3</v>
      </c>
    </row>
    <row r="1268" spans="1:49" x14ac:dyDescent="0.25">
      <c r="A1268">
        <v>0.8</v>
      </c>
      <c r="B1268">
        <v>7.9</v>
      </c>
      <c r="C1268">
        <v>21</v>
      </c>
      <c r="D1268">
        <v>0.8</v>
      </c>
      <c r="E1268">
        <f t="shared" si="333"/>
        <v>0.60331178332092328</v>
      </c>
      <c r="F1268">
        <f t="shared" si="334"/>
        <v>0.8693957638811608</v>
      </c>
      <c r="G1268">
        <f t="shared" si="331"/>
        <v>1573014.3437724181</v>
      </c>
      <c r="H1268">
        <f t="shared" si="332"/>
        <v>1951275.0688965262</v>
      </c>
      <c r="I1268">
        <f t="shared" si="335"/>
        <v>0.13633350794290314</v>
      </c>
      <c r="J1268">
        <f t="shared" si="336"/>
        <v>2.1407272189879402E-2</v>
      </c>
      <c r="K1268">
        <f t="shared" si="344"/>
        <v>5.3671799999999999E-2</v>
      </c>
      <c r="L1268">
        <f t="shared" si="344"/>
        <v>-0.18241529954485106</v>
      </c>
      <c r="M1268">
        <f t="shared" si="344"/>
        <v>0.34669</v>
      </c>
      <c r="N1268">
        <f t="shared" si="344"/>
        <v>-3.1025246151423398E-2</v>
      </c>
      <c r="O1268">
        <f t="shared" si="344"/>
        <v>-0.21570859827200012</v>
      </c>
      <c r="P1268">
        <f t="shared" si="344"/>
        <v>1.6711835081715809E-2</v>
      </c>
      <c r="Q1268">
        <f t="shared" si="344"/>
        <v>-1.1556767662080007E-4</v>
      </c>
      <c r="R1268">
        <f t="shared" si="344"/>
        <v>-2.8132275930638469E-3</v>
      </c>
      <c r="S1268">
        <f t="shared" si="344"/>
        <v>0.47150039040000019</v>
      </c>
      <c r="T1268">
        <f t="shared" si="344"/>
        <v>0.10039157760000003</v>
      </c>
      <c r="U1268">
        <f t="shared" si="344"/>
        <v>-3.9923965952000012E-2</v>
      </c>
      <c r="V1268">
        <f t="shared" si="344"/>
        <v>9.8285957005295604E-2</v>
      </c>
      <c r="W1268">
        <f t="shared" si="344"/>
        <v>-9.9084181933077595E-2</v>
      </c>
      <c r="X1268">
        <f t="shared" si="344"/>
        <v>-4.9874768221071591E-2</v>
      </c>
      <c r="Y1268">
        <f t="shared" si="344"/>
        <v>-0.18395481600000005</v>
      </c>
      <c r="Z1268">
        <f t="shared" si="344"/>
        <v>-0.14600238080000003</v>
      </c>
      <c r="AA1268">
        <f t="shared" si="343"/>
        <v>-9.2513899999999996E-2</v>
      </c>
      <c r="AB1268">
        <f t="shared" si="343"/>
        <v>-7.8656000000000018E-2</v>
      </c>
      <c r="AC1268">
        <f t="shared" si="343"/>
        <v>0.14724171579534326</v>
      </c>
      <c r="AD1268">
        <f t="shared" si="343"/>
        <v>-0.10684065791562082</v>
      </c>
      <c r="AE1268">
        <f t="shared" si="343"/>
        <v>-0.20436346880000006</v>
      </c>
      <c r="AF1268">
        <f t="shared" si="343"/>
        <v>-0.39463347721161579</v>
      </c>
      <c r="AG1268">
        <f t="shared" si="343"/>
        <v>2.1450362716160017E-3</v>
      </c>
      <c r="AH1268">
        <f t="shared" si="343"/>
        <v>1.4422425600000004E-3</v>
      </c>
      <c r="AI1268">
        <f t="shared" si="343"/>
        <v>3.0438571064247234E-4</v>
      </c>
      <c r="AJ1268">
        <f t="shared" si="343"/>
        <v>6.6212767412503842E-2</v>
      </c>
      <c r="AK1268">
        <f t="shared" si="343"/>
        <v>3.8697625212753475E-5</v>
      </c>
      <c r="AL1268">
        <f t="shared" si="343"/>
        <v>4.8418475451911663E-2</v>
      </c>
      <c r="AM1268">
        <f t="shared" si="343"/>
        <v>0.51176463999999999</v>
      </c>
      <c r="AN1268">
        <f t="shared" si="343"/>
        <v>1.1899354558483464E-4</v>
      </c>
      <c r="AO1268">
        <f t="shared" si="343"/>
        <v>-1.4141840566790171E-2</v>
      </c>
      <c r="AP1268">
        <f t="shared" si="328"/>
        <v>-1.0343941727597025E-2</v>
      </c>
      <c r="AQ1268">
        <f t="shared" si="342"/>
        <v>-3.6085606501266028E-2</v>
      </c>
      <c r="AR1268">
        <f t="shared" si="342"/>
        <v>2.6071972708177359E-2</v>
      </c>
      <c r="AS1268">
        <f t="shared" si="342"/>
        <v>-0.16616632838243892</v>
      </c>
      <c r="AT1268">
        <f t="shared" si="342"/>
        <v>-4.3770540195840028E-2</v>
      </c>
      <c r="AU1268">
        <f t="shared" si="342"/>
        <v>0.38505078784000013</v>
      </c>
      <c r="AV1268">
        <f t="shared" si="342"/>
        <v>0.18417783011065045</v>
      </c>
      <c r="AW1268">
        <f t="shared" si="342"/>
        <v>-1.1399061831680006E-2</v>
      </c>
    </row>
    <row r="1269" spans="1:49" x14ac:dyDescent="0.25">
      <c r="A1269">
        <v>0.8</v>
      </c>
      <c r="B1269">
        <v>7.9</v>
      </c>
      <c r="C1269">
        <v>21</v>
      </c>
      <c r="D1269">
        <v>1</v>
      </c>
      <c r="E1269">
        <f t="shared" si="333"/>
        <v>0.60331178332092328</v>
      </c>
      <c r="F1269" t="str">
        <f t="shared" si="334"/>
        <v/>
      </c>
      <c r="G1269">
        <f t="shared" si="331"/>
        <v>2880572.0516549125</v>
      </c>
      <c r="H1269">
        <f t="shared" si="332"/>
        <v>3744642.0587463202</v>
      </c>
      <c r="I1269">
        <f t="shared" si="335"/>
        <v>0.24965982938374137</v>
      </c>
      <c r="J1269">
        <f t="shared" si="336"/>
        <v>4.108214832601019E-2</v>
      </c>
      <c r="K1269">
        <f t="shared" si="344"/>
        <v>5.3671799999999999E-2</v>
      </c>
      <c r="L1269">
        <f t="shared" si="344"/>
        <v>-0.18241529954485106</v>
      </c>
      <c r="M1269">
        <f t="shared" si="344"/>
        <v>0.43336249999999998</v>
      </c>
      <c r="N1269">
        <f t="shared" si="344"/>
        <v>-3.1025246151423398E-2</v>
      </c>
      <c r="O1269">
        <f t="shared" si="344"/>
        <v>-0.3370446848000001</v>
      </c>
      <c r="P1269">
        <f t="shared" si="344"/>
        <v>2.0889793852144761E-2</v>
      </c>
      <c r="Q1269">
        <f t="shared" si="344"/>
        <v>-4.408557E-4</v>
      </c>
      <c r="R1269">
        <f t="shared" si="344"/>
        <v>-3.516534491329808E-3</v>
      </c>
      <c r="S1269">
        <f t="shared" si="344"/>
        <v>0.73671936000000016</v>
      </c>
      <c r="T1269">
        <f t="shared" si="344"/>
        <v>0.10039157760000003</v>
      </c>
      <c r="U1269">
        <f t="shared" si="344"/>
        <v>-7.7976496000000006E-2</v>
      </c>
      <c r="V1269">
        <f t="shared" si="344"/>
        <v>0.1228574462566195</v>
      </c>
      <c r="W1269">
        <f t="shared" si="344"/>
        <v>-0.12385522741634698</v>
      </c>
      <c r="X1269">
        <f t="shared" si="344"/>
        <v>-4.9874768221071591E-2</v>
      </c>
      <c r="Y1269">
        <f t="shared" si="344"/>
        <v>-0.18395481600000005</v>
      </c>
      <c r="Z1269">
        <f t="shared" si="344"/>
        <v>-0.22812872000000001</v>
      </c>
      <c r="AA1269">
        <f t="shared" si="343"/>
        <v>-9.2513899999999996E-2</v>
      </c>
      <c r="AB1269">
        <f t="shared" si="343"/>
        <v>-0.1229</v>
      </c>
      <c r="AC1269">
        <f t="shared" si="343"/>
        <v>0.18405214474417908</v>
      </c>
      <c r="AD1269">
        <f t="shared" si="343"/>
        <v>-0.10684065791562082</v>
      </c>
      <c r="AE1269">
        <f t="shared" si="343"/>
        <v>-0.31931792000000003</v>
      </c>
      <c r="AF1269">
        <f t="shared" si="343"/>
        <v>-0.49329184651451968</v>
      </c>
      <c r="AG1269">
        <f t="shared" si="343"/>
        <v>1.0228330000000001E-2</v>
      </c>
      <c r="AH1269">
        <f t="shared" si="343"/>
        <v>1.8028032000000005E-3</v>
      </c>
      <c r="AI1269">
        <f t="shared" si="343"/>
        <v>9.2891147046652884E-4</v>
      </c>
      <c r="AJ1269">
        <f t="shared" si="343"/>
        <v>6.6212767412503842E-2</v>
      </c>
      <c r="AK1269">
        <f t="shared" si="343"/>
        <v>9.4476624054573881E-5</v>
      </c>
      <c r="AL1269">
        <f t="shared" si="343"/>
        <v>6.0523094314889579E-2</v>
      </c>
      <c r="AM1269">
        <f t="shared" si="343"/>
        <v>0.63970579999999999</v>
      </c>
      <c r="AN1269">
        <f t="shared" si="343"/>
        <v>5.6740544121186521E-4</v>
      </c>
      <c r="AO1269">
        <f t="shared" si="343"/>
        <v>-1.4141840566790171E-2</v>
      </c>
      <c r="AP1269">
        <f t="shared" si="328"/>
        <v>-1.0343941727597025E-2</v>
      </c>
      <c r="AQ1269">
        <f t="shared" si="342"/>
        <v>-5.6383760158228158E-2</v>
      </c>
      <c r="AR1269">
        <f t="shared" si="342"/>
        <v>3.2589965885221693E-2</v>
      </c>
      <c r="AS1269">
        <f t="shared" si="342"/>
        <v>-0.25963488809756075</v>
      </c>
      <c r="AT1269">
        <f t="shared" si="342"/>
        <v>-0.10686167040000003</v>
      </c>
      <c r="AU1269">
        <f t="shared" si="342"/>
        <v>0.75205232000000011</v>
      </c>
      <c r="AV1269">
        <f t="shared" si="342"/>
        <v>0.28777785954789126</v>
      </c>
      <c r="AW1269">
        <f t="shared" si="342"/>
        <v>-4.3483969999999997E-2</v>
      </c>
    </row>
    <row r="1270" spans="1:49" x14ac:dyDescent="0.25">
      <c r="A1270">
        <v>0.8</v>
      </c>
      <c r="B1270">
        <v>7.9</v>
      </c>
      <c r="C1270">
        <v>21</v>
      </c>
      <c r="D1270">
        <v>1.2</v>
      </c>
      <c r="E1270">
        <f t="shared" si="333"/>
        <v>0.60331178332092328</v>
      </c>
      <c r="F1270" t="str">
        <f t="shared" si="334"/>
        <v/>
      </c>
      <c r="G1270">
        <f t="shared" si="331"/>
        <v>4124198.6120990184</v>
      </c>
      <c r="H1270">
        <f t="shared" si="332"/>
        <v>6058530.9573564278</v>
      </c>
      <c r="I1270">
        <f t="shared" si="335"/>
        <v>0.35744522385744987</v>
      </c>
      <c r="J1270">
        <f t="shared" si="336"/>
        <v>6.6467625883358902E-2</v>
      </c>
      <c r="K1270">
        <f t="shared" si="344"/>
        <v>5.3671799999999999E-2</v>
      </c>
      <c r="L1270">
        <f t="shared" si="344"/>
        <v>-0.18241529954485106</v>
      </c>
      <c r="M1270">
        <f t="shared" si="344"/>
        <v>0.52003499999999991</v>
      </c>
      <c r="N1270">
        <f t="shared" si="344"/>
        <v>-3.1025246151423398E-2</v>
      </c>
      <c r="O1270">
        <f t="shared" si="344"/>
        <v>-0.48534434611200011</v>
      </c>
      <c r="P1270">
        <f t="shared" si="344"/>
        <v>2.506775262257371E-2</v>
      </c>
      <c r="Q1270">
        <f t="shared" si="344"/>
        <v>-1.3163880665087999E-3</v>
      </c>
      <c r="R1270">
        <f t="shared" si="344"/>
        <v>-4.2198413895957691E-3</v>
      </c>
      <c r="S1270">
        <f t="shared" si="344"/>
        <v>1.0608758784000001</v>
      </c>
      <c r="T1270">
        <f t="shared" si="344"/>
        <v>0.10039157760000003</v>
      </c>
      <c r="U1270">
        <f t="shared" si="344"/>
        <v>-0.13474338508800002</v>
      </c>
      <c r="V1270">
        <f t="shared" si="344"/>
        <v>0.14742893550794339</v>
      </c>
      <c r="W1270">
        <f t="shared" si="344"/>
        <v>-0.14862627289961639</v>
      </c>
      <c r="X1270">
        <f t="shared" si="344"/>
        <v>-4.9874768221071591E-2</v>
      </c>
      <c r="Y1270">
        <f t="shared" si="344"/>
        <v>-0.18395481600000005</v>
      </c>
      <c r="Z1270">
        <f t="shared" si="344"/>
        <v>-0.32850535679999998</v>
      </c>
      <c r="AA1270">
        <f t="shared" si="343"/>
        <v>-9.2513899999999996E-2</v>
      </c>
      <c r="AB1270">
        <f t="shared" si="343"/>
        <v>-0.17697599999999999</v>
      </c>
      <c r="AC1270">
        <f t="shared" si="343"/>
        <v>0.22086257369301487</v>
      </c>
      <c r="AD1270">
        <f t="shared" si="343"/>
        <v>-0.10684065791562082</v>
      </c>
      <c r="AE1270">
        <f t="shared" si="343"/>
        <v>-0.45981780480000001</v>
      </c>
      <c r="AF1270">
        <f t="shared" si="343"/>
        <v>-0.59195021581742358</v>
      </c>
      <c r="AG1270">
        <f t="shared" si="343"/>
        <v>3.6649955672064E-2</v>
      </c>
      <c r="AH1270">
        <f t="shared" si="343"/>
        <v>2.1633638400000003E-3</v>
      </c>
      <c r="AI1270">
        <f t="shared" si="343"/>
        <v>2.3114289901912731E-3</v>
      </c>
      <c r="AJ1270">
        <f t="shared" si="343"/>
        <v>6.6212767412503842E-2</v>
      </c>
      <c r="AK1270">
        <f t="shared" si="343"/>
        <v>1.9590672763956438E-4</v>
      </c>
      <c r="AL1270">
        <f t="shared" si="343"/>
        <v>7.2627713177867495E-2</v>
      </c>
      <c r="AM1270">
        <f t="shared" si="343"/>
        <v>0.76764695999999999</v>
      </c>
      <c r="AN1270">
        <f t="shared" si="343"/>
        <v>2.0331162827658838E-3</v>
      </c>
      <c r="AO1270">
        <f t="shared" si="343"/>
        <v>-1.4141840566790171E-2</v>
      </c>
      <c r="AP1270">
        <f t="shared" si="328"/>
        <v>-1.0343941727597025E-2</v>
      </c>
      <c r="AQ1270">
        <f t="shared" si="342"/>
        <v>-8.1192614627848547E-2</v>
      </c>
      <c r="AR1270">
        <f t="shared" si="342"/>
        <v>3.910795906226603E-2</v>
      </c>
      <c r="AS1270">
        <f t="shared" si="342"/>
        <v>-0.37387423886048748</v>
      </c>
      <c r="AT1270">
        <f t="shared" si="342"/>
        <v>-0.22158835974144003</v>
      </c>
      <c r="AU1270">
        <f t="shared" si="342"/>
        <v>1.2995464089600002</v>
      </c>
      <c r="AV1270">
        <f t="shared" si="342"/>
        <v>0.41440011774896346</v>
      </c>
      <c r="AW1270">
        <f t="shared" si="342"/>
        <v>-0.12984243867647999</v>
      </c>
    </row>
    <row r="1271" spans="1:49" x14ac:dyDescent="0.25">
      <c r="A1271">
        <v>0.8</v>
      </c>
      <c r="B1271">
        <v>7.9</v>
      </c>
      <c r="C1271">
        <v>21</v>
      </c>
      <c r="D1271">
        <v>1.4</v>
      </c>
      <c r="E1271">
        <f t="shared" si="333"/>
        <v>0.60331178332092328</v>
      </c>
      <c r="F1271" t="str">
        <f t="shared" si="334"/>
        <v/>
      </c>
      <c r="G1271">
        <f t="shared" si="331"/>
        <v>5254048.2347056437</v>
      </c>
      <c r="H1271">
        <f t="shared" si="332"/>
        <v>8756482.6923153773</v>
      </c>
      <c r="I1271">
        <f t="shared" si="335"/>
        <v>0.45536954546822106</v>
      </c>
      <c r="J1271">
        <f t="shared" si="336"/>
        <v>9.6066624028753822E-2</v>
      </c>
      <c r="K1271">
        <f t="shared" si="344"/>
        <v>5.3671799999999999E-2</v>
      </c>
      <c r="L1271">
        <f t="shared" si="344"/>
        <v>-0.18241529954485106</v>
      </c>
      <c r="M1271">
        <f t="shared" si="344"/>
        <v>0.60670749999999996</v>
      </c>
      <c r="N1271">
        <f t="shared" si="344"/>
        <v>-3.1025246151423398E-2</v>
      </c>
      <c r="O1271">
        <f t="shared" si="344"/>
        <v>-0.66060758220800009</v>
      </c>
      <c r="P1271">
        <f t="shared" si="344"/>
        <v>2.9245711393002662E-2</v>
      </c>
      <c r="Q1271">
        <f t="shared" si="344"/>
        <v>-3.3194388639551987E-3</v>
      </c>
      <c r="R1271">
        <f t="shared" si="344"/>
        <v>-4.9231482878617306E-3</v>
      </c>
      <c r="S1271">
        <f t="shared" si="344"/>
        <v>1.4439699456000001</v>
      </c>
      <c r="T1271">
        <f t="shared" si="344"/>
        <v>0.10039157760000003</v>
      </c>
      <c r="U1271">
        <f t="shared" si="344"/>
        <v>-0.21396750502399997</v>
      </c>
      <c r="V1271">
        <f t="shared" si="344"/>
        <v>0.1720004247592673</v>
      </c>
      <c r="W1271">
        <f t="shared" si="344"/>
        <v>-0.17339731838288577</v>
      </c>
      <c r="X1271">
        <f t="shared" si="344"/>
        <v>-4.9874768221071591E-2</v>
      </c>
      <c r="Y1271">
        <f t="shared" si="344"/>
        <v>-0.18395481600000005</v>
      </c>
      <c r="Z1271">
        <f t="shared" si="344"/>
        <v>-0.44713229119999998</v>
      </c>
      <c r="AA1271">
        <f t="shared" si="343"/>
        <v>-9.2513899999999996E-2</v>
      </c>
      <c r="AB1271">
        <f t="shared" si="343"/>
        <v>-0.24088399999999996</v>
      </c>
      <c r="AC1271">
        <f t="shared" si="343"/>
        <v>0.25767300264185067</v>
      </c>
      <c r="AD1271">
        <f t="shared" si="343"/>
        <v>-0.10684065791562082</v>
      </c>
      <c r="AE1271">
        <f t="shared" si="343"/>
        <v>-0.62586312319999993</v>
      </c>
      <c r="AF1271">
        <f t="shared" si="343"/>
        <v>-0.69060858512032741</v>
      </c>
      <c r="AG1271">
        <f t="shared" si="343"/>
        <v>0.10782041053683195</v>
      </c>
      <c r="AH1271">
        <f t="shared" si="343"/>
        <v>2.5239244800000006E-3</v>
      </c>
      <c r="AI1271">
        <f t="shared" si="343"/>
        <v>4.9959088269219019E-3</v>
      </c>
      <c r="AJ1271">
        <f t="shared" si="343"/>
        <v>6.6212767412503842E-2</v>
      </c>
      <c r="AK1271">
        <f t="shared" si="343"/>
        <v>3.6294139896805096E-4</v>
      </c>
      <c r="AL1271">
        <f t="shared" si="343"/>
        <v>8.4732332040845404E-2</v>
      </c>
      <c r="AM1271">
        <f t="shared" si="343"/>
        <v>0.89558811999999988</v>
      </c>
      <c r="AN1271">
        <f t="shared" si="343"/>
        <v>5.9812195746808683E-3</v>
      </c>
      <c r="AO1271">
        <f t="shared" si="343"/>
        <v>-1.4141840566790171E-2</v>
      </c>
      <c r="AP1271">
        <f t="shared" si="328"/>
        <v>-1.0343941727597025E-2</v>
      </c>
      <c r="AQ1271">
        <f t="shared" si="342"/>
        <v>-0.11051216991012716</v>
      </c>
      <c r="AR1271">
        <f t="shared" si="342"/>
        <v>4.5625952239310368E-2</v>
      </c>
      <c r="AS1271">
        <f t="shared" si="342"/>
        <v>-0.50888438067121899</v>
      </c>
      <c r="AT1271">
        <f t="shared" si="342"/>
        <v>-0.41051979300863994</v>
      </c>
      <c r="AU1271">
        <f t="shared" si="342"/>
        <v>2.0636315660799998</v>
      </c>
      <c r="AV1271">
        <f t="shared" si="342"/>
        <v>0.56404460471386686</v>
      </c>
      <c r="AW1271">
        <f t="shared" si="342"/>
        <v>-0.32741411753791982</v>
      </c>
    </row>
    <row r="1272" spans="1:49" x14ac:dyDescent="0.25">
      <c r="A1272">
        <v>0.8</v>
      </c>
      <c r="B1272">
        <v>7.9</v>
      </c>
      <c r="C1272">
        <v>21</v>
      </c>
      <c r="D1272">
        <v>1.6</v>
      </c>
      <c r="E1272">
        <f t="shared" si="333"/>
        <v>0.60331178332092328</v>
      </c>
      <c r="F1272" t="str">
        <f t="shared" si="334"/>
        <v/>
      </c>
      <c r="G1272">
        <f t="shared" si="331"/>
        <v>6216017.0448107608</v>
      </c>
      <c r="H1272">
        <f t="shared" si="332"/>
        <v>11569703.517536262</v>
      </c>
      <c r="I1272">
        <f t="shared" si="335"/>
        <v>0.53874359919666281</v>
      </c>
      <c r="J1272">
        <f t="shared" si="336"/>
        <v>0.12693022952226213</v>
      </c>
      <c r="K1272">
        <f t="shared" si="344"/>
        <v>5.3671799999999999E-2</v>
      </c>
      <c r="L1272">
        <f t="shared" si="344"/>
        <v>-0.18241529954485106</v>
      </c>
      <c r="M1272">
        <f t="shared" si="344"/>
        <v>0.69338</v>
      </c>
      <c r="N1272">
        <f t="shared" si="344"/>
        <v>-3.1025246151423398E-2</v>
      </c>
      <c r="O1272">
        <f t="shared" si="344"/>
        <v>-0.86283439308800047</v>
      </c>
      <c r="P1272">
        <f t="shared" si="344"/>
        <v>3.3423670163431618E-2</v>
      </c>
      <c r="Q1272">
        <f t="shared" si="344"/>
        <v>-7.3963313037312042E-3</v>
      </c>
      <c r="R1272">
        <f t="shared" si="344"/>
        <v>-5.6264551861276938E-3</v>
      </c>
      <c r="S1272">
        <f t="shared" si="344"/>
        <v>1.8860015616000008</v>
      </c>
      <c r="T1272">
        <f t="shared" si="344"/>
        <v>0.10039157760000003</v>
      </c>
      <c r="U1272">
        <f t="shared" si="344"/>
        <v>-0.3193917276160001</v>
      </c>
      <c r="V1272">
        <f t="shared" si="344"/>
        <v>0.19657191401059121</v>
      </c>
      <c r="W1272">
        <f t="shared" si="344"/>
        <v>-0.19816836386615519</v>
      </c>
      <c r="X1272">
        <f t="shared" si="344"/>
        <v>-4.9874768221071591E-2</v>
      </c>
      <c r="Y1272">
        <f t="shared" si="344"/>
        <v>-0.18395481600000005</v>
      </c>
      <c r="Z1272">
        <f t="shared" si="344"/>
        <v>-0.5840095232000001</v>
      </c>
      <c r="AA1272">
        <f t="shared" si="343"/>
        <v>-9.2513899999999996E-2</v>
      </c>
      <c r="AB1272">
        <f t="shared" si="343"/>
        <v>-0.31462400000000007</v>
      </c>
      <c r="AC1272">
        <f t="shared" si="343"/>
        <v>0.29448343159068652</v>
      </c>
      <c r="AD1272">
        <f t="shared" si="343"/>
        <v>-0.10684065791562082</v>
      </c>
      <c r="AE1272">
        <f t="shared" si="343"/>
        <v>-0.81745387520000024</v>
      </c>
      <c r="AF1272">
        <f t="shared" si="343"/>
        <v>-0.78926695442323158</v>
      </c>
      <c r="AG1272">
        <f t="shared" si="343"/>
        <v>0.27456464276684822</v>
      </c>
      <c r="AH1272">
        <f t="shared" si="343"/>
        <v>2.8844851200000008E-3</v>
      </c>
      <c r="AI1272">
        <f t="shared" si="343"/>
        <v>9.7403427405591148E-3</v>
      </c>
      <c r="AJ1272">
        <f t="shared" si="343"/>
        <v>6.6212767412503842E-2</v>
      </c>
      <c r="AK1272">
        <f t="shared" si="343"/>
        <v>6.1916200340405561E-4</v>
      </c>
      <c r="AL1272">
        <f t="shared" si="343"/>
        <v>9.6836950903823327E-2</v>
      </c>
      <c r="AM1272">
        <f t="shared" si="343"/>
        <v>1.02352928</v>
      </c>
      <c r="AN1272">
        <f t="shared" si="343"/>
        <v>1.5231173834858834E-2</v>
      </c>
      <c r="AO1272">
        <f t="shared" si="343"/>
        <v>-1.4141840566790171E-2</v>
      </c>
      <c r="AP1272">
        <f t="shared" si="328"/>
        <v>-1.0343941727597025E-2</v>
      </c>
      <c r="AQ1272">
        <f t="shared" si="342"/>
        <v>-0.14434242600506411</v>
      </c>
      <c r="AR1272">
        <f t="shared" si="342"/>
        <v>5.2143945416354719E-2</v>
      </c>
      <c r="AS1272">
        <f t="shared" si="342"/>
        <v>-0.66466531352975566</v>
      </c>
      <c r="AT1272">
        <f t="shared" si="342"/>
        <v>-0.70032864313344045</v>
      </c>
      <c r="AU1272">
        <f t="shared" si="342"/>
        <v>3.080406302720001</v>
      </c>
      <c r="AV1272">
        <f t="shared" si="342"/>
        <v>0.73671132044260179</v>
      </c>
      <c r="AW1272">
        <f t="shared" si="342"/>
        <v>-0.72953995722752041</v>
      </c>
    </row>
    <row r="1273" spans="1:49" x14ac:dyDescent="0.25">
      <c r="A1273">
        <v>0.8</v>
      </c>
      <c r="B1273">
        <v>7.9</v>
      </c>
      <c r="C1273">
        <v>21.5</v>
      </c>
      <c r="D1273">
        <v>0.4</v>
      </c>
      <c r="E1273">
        <f t="shared" si="333"/>
        <v>0.61767634959046913</v>
      </c>
      <c r="F1273" t="str">
        <f t="shared" si="334"/>
        <v/>
      </c>
      <c r="G1273">
        <f t="shared" si="331"/>
        <v>-1138050.8789281291</v>
      </c>
      <c r="H1273">
        <f t="shared" si="332"/>
        <v>-214951.82750562346</v>
      </c>
      <c r="I1273">
        <f t="shared" si="335"/>
        <v>-9.8635126345817725E-2</v>
      </c>
      <c r="J1273">
        <f t="shared" si="336"/>
        <v>-2.3582181479554903E-3</v>
      </c>
      <c r="K1273">
        <f t="shared" si="344"/>
        <v>5.3671799999999999E-2</v>
      </c>
      <c r="L1273">
        <f t="shared" si="344"/>
        <v>-0.18675852096258563</v>
      </c>
      <c r="M1273">
        <f t="shared" si="344"/>
        <v>0.173345</v>
      </c>
      <c r="N1273">
        <f t="shared" si="344"/>
        <v>-3.2520226833323056E-2</v>
      </c>
      <c r="O1273">
        <f t="shared" si="344"/>
        <v>-5.392714956800003E-2</v>
      </c>
      <c r="P1273">
        <f t="shared" si="344"/>
        <v>8.9670923215769034E-3</v>
      </c>
      <c r="Q1273">
        <f t="shared" si="344"/>
        <v>-1.805744947200001E-6</v>
      </c>
      <c r="R1273">
        <f t="shared" si="344"/>
        <v>-1.5454378108263589E-3</v>
      </c>
      <c r="S1273">
        <f t="shared" si="344"/>
        <v>0.11787509760000005</v>
      </c>
      <c r="T1273">
        <f t="shared" si="344"/>
        <v>0.10039157760000003</v>
      </c>
      <c r="U1273">
        <f t="shared" si="344"/>
        <v>-4.9904957440000015E-3</v>
      </c>
      <c r="V1273">
        <f t="shared" si="344"/>
        <v>5.0313049419377517E-2</v>
      </c>
      <c r="W1273">
        <f t="shared" si="344"/>
        <v>-5.0721664560980199E-2</v>
      </c>
      <c r="X1273">
        <f t="shared" si="344"/>
        <v>-5.2278030862109637E-2</v>
      </c>
      <c r="Y1273">
        <f t="shared" si="344"/>
        <v>-0.18395481600000005</v>
      </c>
      <c r="Z1273">
        <f t="shared" si="344"/>
        <v>-3.6500595200000006E-2</v>
      </c>
      <c r="AA1273">
        <f t="shared" si="343"/>
        <v>-9.2513899999999996E-2</v>
      </c>
      <c r="AB1273">
        <f t="shared" si="343"/>
        <v>-1.9664000000000004E-2</v>
      </c>
      <c r="AC1273">
        <f t="shared" si="343"/>
        <v>7.5373735466663816E-2</v>
      </c>
      <c r="AD1273">
        <f t="shared" si="343"/>
        <v>-0.11198887555894725</v>
      </c>
      <c r="AE1273">
        <f t="shared" si="343"/>
        <v>-5.1090867200000015E-2</v>
      </c>
      <c r="AF1273">
        <f t="shared" si="343"/>
        <v>-0.20201475619166048</v>
      </c>
      <c r="AG1273">
        <f t="shared" si="343"/>
        <v>1.6758095872000014E-5</v>
      </c>
      <c r="AH1273">
        <f t="shared" si="343"/>
        <v>7.2112128000000021E-4</v>
      </c>
      <c r="AI1273">
        <f t="shared" si="343"/>
        <v>9.9704007046827436E-6</v>
      </c>
      <c r="AJ1273">
        <f t="shared" si="343"/>
        <v>6.7789261874706311E-2</v>
      </c>
      <c r="AK1273">
        <f t="shared" si="343"/>
        <v>2.6573024761855523E-6</v>
      </c>
      <c r="AL1273">
        <f t="shared" si="343"/>
        <v>2.5375782627716746E-2</v>
      </c>
      <c r="AM1273">
        <f t="shared" si="343"/>
        <v>0.25588232</v>
      </c>
      <c r="AN1273">
        <f t="shared" si="343"/>
        <v>9.5177129095012837E-7</v>
      </c>
      <c r="AO1273">
        <f t="shared" si="343"/>
        <v>-1.4478551056475653E-2</v>
      </c>
      <c r="AP1273">
        <f t="shared" si="328"/>
        <v>-1.1364824302325952E-2</v>
      </c>
      <c r="AQ1273">
        <f t="shared" si="342"/>
        <v>-9.456106352159991E-3</v>
      </c>
      <c r="AR1273">
        <f t="shared" si="342"/>
        <v>1.3989474234080134E-2</v>
      </c>
      <c r="AS1273">
        <f t="shared" si="342"/>
        <v>-4.2530667383600444E-2</v>
      </c>
      <c r="AT1273">
        <f t="shared" si="342"/>
        <v>-2.7356587622400018E-3</v>
      </c>
      <c r="AU1273">
        <f t="shared" si="342"/>
        <v>4.8131348480000016E-2</v>
      </c>
      <c r="AV1273">
        <f t="shared" si="342"/>
        <v>4.7140754135464105E-2</v>
      </c>
      <c r="AW1273">
        <f t="shared" si="342"/>
        <v>-1.781103411200001E-4</v>
      </c>
    </row>
    <row r="1274" spans="1:49" x14ac:dyDescent="0.25">
      <c r="A1274">
        <v>0.8</v>
      </c>
      <c r="B1274">
        <v>7.9</v>
      </c>
      <c r="C1274">
        <v>21.5</v>
      </c>
      <c r="D1274">
        <v>0.6</v>
      </c>
      <c r="E1274">
        <f t="shared" si="333"/>
        <v>0.61767634959046913</v>
      </c>
      <c r="F1274" t="str">
        <f t="shared" si="334"/>
        <v/>
      </c>
      <c r="G1274">
        <f t="shared" si="331"/>
        <v>161322.92355332937</v>
      </c>
      <c r="H1274">
        <f t="shared" si="332"/>
        <v>622460.6576385611</v>
      </c>
      <c r="I1274">
        <f t="shared" si="335"/>
        <v>1.3981894168164186E-2</v>
      </c>
      <c r="J1274">
        <f t="shared" si="336"/>
        <v>6.8289627320947599E-3</v>
      </c>
      <c r="K1274">
        <f t="shared" si="344"/>
        <v>5.3671799999999999E-2</v>
      </c>
      <c r="L1274">
        <f t="shared" si="344"/>
        <v>-0.18675852096258563</v>
      </c>
      <c r="M1274">
        <f t="shared" si="344"/>
        <v>0.26001749999999996</v>
      </c>
      <c r="N1274">
        <f t="shared" si="344"/>
        <v>-3.2520226833323056E-2</v>
      </c>
      <c r="O1274">
        <f t="shared" si="344"/>
        <v>-0.12133608652800003</v>
      </c>
      <c r="P1274">
        <f t="shared" si="344"/>
        <v>1.3450638482365353E-2</v>
      </c>
      <c r="Q1274">
        <f t="shared" si="344"/>
        <v>-2.0568563539199999E-5</v>
      </c>
      <c r="R1274">
        <f t="shared" si="344"/>
        <v>-2.3181567162395382E-3</v>
      </c>
      <c r="S1274">
        <f t="shared" si="344"/>
        <v>0.26521896960000002</v>
      </c>
      <c r="T1274">
        <f t="shared" si="344"/>
        <v>0.10039157760000003</v>
      </c>
      <c r="U1274">
        <f t="shared" si="344"/>
        <v>-1.6842923136000002E-2</v>
      </c>
      <c r="V1274">
        <f t="shared" si="344"/>
        <v>7.5469574129066269E-2</v>
      </c>
      <c r="W1274">
        <f t="shared" si="344"/>
        <v>-7.6082496841470296E-2</v>
      </c>
      <c r="X1274">
        <f t="shared" si="344"/>
        <v>-5.2278030862109637E-2</v>
      </c>
      <c r="Y1274">
        <f t="shared" si="344"/>
        <v>-0.18395481600000005</v>
      </c>
      <c r="Z1274">
        <f t="shared" si="344"/>
        <v>-8.2126339199999995E-2</v>
      </c>
      <c r="AA1274">
        <f t="shared" si="343"/>
        <v>-9.2513899999999996E-2</v>
      </c>
      <c r="AB1274">
        <f t="shared" si="343"/>
        <v>-4.4243999999999999E-2</v>
      </c>
      <c r="AC1274">
        <f t="shared" si="343"/>
        <v>0.11306060319999572</v>
      </c>
      <c r="AD1274">
        <f t="shared" si="343"/>
        <v>-0.11198887555894725</v>
      </c>
      <c r="AE1274">
        <f t="shared" si="343"/>
        <v>-0.1149544512</v>
      </c>
      <c r="AF1274">
        <f t="shared" si="343"/>
        <v>-0.30302213428749064</v>
      </c>
      <c r="AG1274">
        <f t="shared" si="343"/>
        <v>2.86327778688E-4</v>
      </c>
      <c r="AH1274">
        <f t="shared" si="343"/>
        <v>1.0816819200000001E-3</v>
      </c>
      <c r="AI1274">
        <f t="shared" si="343"/>
        <v>7.5712730351184542E-5</v>
      </c>
      <c r="AJ1274">
        <f t="shared" si="343"/>
        <v>6.7789261874706311E-2</v>
      </c>
      <c r="AK1274">
        <f t="shared" si="343"/>
        <v>1.3452593785689352E-5</v>
      </c>
      <c r="AL1274">
        <f t="shared" si="343"/>
        <v>3.8063673941575116E-2</v>
      </c>
      <c r="AM1274">
        <f t="shared" si="343"/>
        <v>0.38382347999999999</v>
      </c>
      <c r="AN1274">
        <f t="shared" si="343"/>
        <v>1.6261904791468194E-5</v>
      </c>
      <c r="AO1274">
        <f t="shared" si="343"/>
        <v>-1.4478551056475653E-2</v>
      </c>
      <c r="AP1274">
        <f t="shared" si="328"/>
        <v>-1.1364824302325952E-2</v>
      </c>
      <c r="AQ1274">
        <f t="shared" si="342"/>
        <v>-2.1276239292359975E-2</v>
      </c>
      <c r="AR1274">
        <f t="shared" si="342"/>
        <v>2.0984211351120198E-2</v>
      </c>
      <c r="AS1274">
        <f t="shared" si="342"/>
        <v>-9.569400161310096E-2</v>
      </c>
      <c r="AT1274">
        <f t="shared" si="342"/>
        <v>-1.3849272483840002E-2</v>
      </c>
      <c r="AU1274">
        <f t="shared" si="342"/>
        <v>0.16244330112000002</v>
      </c>
      <c r="AV1274">
        <f t="shared" si="342"/>
        <v>0.10606669680479422</v>
      </c>
      <c r="AW1274">
        <f t="shared" si="342"/>
        <v>-2.0287881043199998E-3</v>
      </c>
    </row>
    <row r="1275" spans="1:49" x14ac:dyDescent="0.25">
      <c r="A1275">
        <v>0.8</v>
      </c>
      <c r="B1275">
        <v>7.9</v>
      </c>
      <c r="C1275">
        <v>21.5</v>
      </c>
      <c r="D1275">
        <v>0.8</v>
      </c>
      <c r="E1275">
        <f t="shared" si="333"/>
        <v>0.61767634959046913</v>
      </c>
      <c r="F1275">
        <f t="shared" si="334"/>
        <v>0.87783035144889487</v>
      </c>
      <c r="G1275">
        <f t="shared" si="331"/>
        <v>1488605.0957500942</v>
      </c>
      <c r="H1275">
        <f t="shared" si="332"/>
        <v>1879556.4829154899</v>
      </c>
      <c r="I1275">
        <f t="shared" si="335"/>
        <v>0.12901773937965669</v>
      </c>
      <c r="J1275">
        <f t="shared" si="336"/>
        <v>2.0620453706087907E-2</v>
      </c>
      <c r="K1275">
        <f t="shared" si="344"/>
        <v>5.3671799999999999E-2</v>
      </c>
      <c r="L1275">
        <f t="shared" si="344"/>
        <v>-0.18675852096258563</v>
      </c>
      <c r="M1275">
        <f t="shared" si="344"/>
        <v>0.34669</v>
      </c>
      <c r="N1275">
        <f t="shared" si="344"/>
        <v>-3.2520226833323056E-2</v>
      </c>
      <c r="O1275">
        <f t="shared" si="344"/>
        <v>-0.21570859827200012</v>
      </c>
      <c r="P1275">
        <f t="shared" si="344"/>
        <v>1.7934184643153807E-2</v>
      </c>
      <c r="Q1275">
        <f t="shared" si="344"/>
        <v>-1.1556767662080007E-4</v>
      </c>
      <c r="R1275">
        <f t="shared" si="344"/>
        <v>-3.0908756216527179E-3</v>
      </c>
      <c r="S1275">
        <f t="shared" si="344"/>
        <v>0.47150039040000019</v>
      </c>
      <c r="T1275">
        <f t="shared" si="344"/>
        <v>0.10039157760000003</v>
      </c>
      <c r="U1275">
        <f t="shared" si="344"/>
        <v>-3.9923965952000012E-2</v>
      </c>
      <c r="V1275">
        <f t="shared" si="344"/>
        <v>0.10062609883875503</v>
      </c>
      <c r="W1275">
        <f t="shared" si="344"/>
        <v>-0.1014433291219604</v>
      </c>
      <c r="X1275">
        <f t="shared" si="344"/>
        <v>-5.2278030862109637E-2</v>
      </c>
      <c r="Y1275">
        <f t="shared" si="344"/>
        <v>-0.18395481600000005</v>
      </c>
      <c r="Z1275">
        <f t="shared" si="344"/>
        <v>-0.14600238080000003</v>
      </c>
      <c r="AA1275">
        <f t="shared" si="343"/>
        <v>-9.2513899999999996E-2</v>
      </c>
      <c r="AB1275">
        <f t="shared" si="343"/>
        <v>-7.8656000000000018E-2</v>
      </c>
      <c r="AC1275">
        <f t="shared" si="343"/>
        <v>0.15074747093332763</v>
      </c>
      <c r="AD1275">
        <f t="shared" si="343"/>
        <v>-0.11198887555894725</v>
      </c>
      <c r="AE1275">
        <f t="shared" si="343"/>
        <v>-0.20436346880000006</v>
      </c>
      <c r="AF1275">
        <f t="shared" si="343"/>
        <v>-0.40402951238332097</v>
      </c>
      <c r="AG1275">
        <f t="shared" si="343"/>
        <v>2.1450362716160017E-3</v>
      </c>
      <c r="AH1275">
        <f t="shared" si="343"/>
        <v>1.4422425600000004E-3</v>
      </c>
      <c r="AI1275">
        <f t="shared" si="343"/>
        <v>3.1905282254984779E-4</v>
      </c>
      <c r="AJ1275">
        <f t="shared" si="343"/>
        <v>6.7789261874706311E-2</v>
      </c>
      <c r="AK1275">
        <f t="shared" si="343"/>
        <v>4.2516839618968838E-5</v>
      </c>
      <c r="AL1275">
        <f t="shared" si="343"/>
        <v>5.0751565255433492E-2</v>
      </c>
      <c r="AM1275">
        <f t="shared" si="343"/>
        <v>0.51176463999999999</v>
      </c>
      <c r="AN1275">
        <f t="shared" si="343"/>
        <v>1.2182672524161643E-4</v>
      </c>
      <c r="AO1275">
        <f t="shared" si="343"/>
        <v>-1.4478551056475653E-2</v>
      </c>
      <c r="AP1275">
        <f t="shared" si="328"/>
        <v>-1.1364824302325952E-2</v>
      </c>
      <c r="AQ1275">
        <f t="shared" si="342"/>
        <v>-3.7824425408639964E-2</v>
      </c>
      <c r="AR1275">
        <f t="shared" si="342"/>
        <v>2.7978948468160268E-2</v>
      </c>
      <c r="AS1275">
        <f t="shared" si="342"/>
        <v>-0.17012266953440178</v>
      </c>
      <c r="AT1275">
        <f t="shared" si="342"/>
        <v>-4.3770540195840028E-2</v>
      </c>
      <c r="AU1275">
        <f t="shared" si="342"/>
        <v>0.38505078784000013</v>
      </c>
      <c r="AV1275">
        <f t="shared" si="342"/>
        <v>0.18856301654185642</v>
      </c>
      <c r="AW1275">
        <f t="shared" si="342"/>
        <v>-1.1399061831680006E-2</v>
      </c>
    </row>
    <row r="1276" spans="1:49" x14ac:dyDescent="0.25">
      <c r="A1276">
        <v>0.8</v>
      </c>
      <c r="B1276">
        <v>7.9</v>
      </c>
      <c r="C1276">
        <v>21.5</v>
      </c>
      <c r="D1276">
        <v>1</v>
      </c>
      <c r="E1276">
        <f t="shared" si="333"/>
        <v>0.61767634959046913</v>
      </c>
      <c r="F1276" t="str">
        <f t="shared" si="334"/>
        <v/>
      </c>
      <c r="G1276">
        <f t="shared" si="331"/>
        <v>2798832.971420093</v>
      </c>
      <c r="H1276">
        <f t="shared" si="332"/>
        <v>3662868.350230237</v>
      </c>
      <c r="I1276">
        <f t="shared" si="335"/>
        <v>0.24257548486485142</v>
      </c>
      <c r="J1276">
        <f t="shared" si="336"/>
        <v>4.0185015951347297E-2</v>
      </c>
      <c r="K1276">
        <f t="shared" si="344"/>
        <v>5.3671799999999999E-2</v>
      </c>
      <c r="L1276">
        <f t="shared" si="344"/>
        <v>-0.18675852096258563</v>
      </c>
      <c r="M1276">
        <f t="shared" si="344"/>
        <v>0.43336249999999998</v>
      </c>
      <c r="N1276">
        <f t="shared" si="344"/>
        <v>-3.2520226833323056E-2</v>
      </c>
      <c r="O1276">
        <f t="shared" si="344"/>
        <v>-0.3370446848000001</v>
      </c>
      <c r="P1276">
        <f t="shared" si="344"/>
        <v>2.2417730803942257E-2</v>
      </c>
      <c r="Q1276">
        <f t="shared" si="344"/>
        <v>-4.408557E-4</v>
      </c>
      <c r="R1276">
        <f t="shared" si="344"/>
        <v>-3.8635945270658971E-3</v>
      </c>
      <c r="S1276">
        <f t="shared" si="344"/>
        <v>0.73671936000000016</v>
      </c>
      <c r="T1276">
        <f t="shared" si="344"/>
        <v>0.10039157760000003</v>
      </c>
      <c r="U1276">
        <f t="shared" si="344"/>
        <v>-7.7976496000000006E-2</v>
      </c>
      <c r="V1276">
        <f t="shared" si="344"/>
        <v>0.1257826235484438</v>
      </c>
      <c r="W1276">
        <f t="shared" si="344"/>
        <v>-0.12680416140245049</v>
      </c>
      <c r="X1276">
        <f t="shared" si="344"/>
        <v>-5.2278030862109637E-2</v>
      </c>
      <c r="Y1276">
        <f t="shared" si="344"/>
        <v>-0.18395481600000005</v>
      </c>
      <c r="Z1276">
        <f t="shared" si="344"/>
        <v>-0.22812872000000001</v>
      </c>
      <c r="AA1276">
        <f t="shared" si="343"/>
        <v>-9.2513899999999996E-2</v>
      </c>
      <c r="AB1276">
        <f t="shared" si="343"/>
        <v>-0.1229</v>
      </c>
      <c r="AC1276">
        <f t="shared" si="343"/>
        <v>0.18843433866665954</v>
      </c>
      <c r="AD1276">
        <f t="shared" si="343"/>
        <v>-0.11198887555894725</v>
      </c>
      <c r="AE1276">
        <f t="shared" si="343"/>
        <v>-0.31931792000000003</v>
      </c>
      <c r="AF1276">
        <f t="shared" si="343"/>
        <v>-0.50503689047915112</v>
      </c>
      <c r="AG1276">
        <f t="shared" si="343"/>
        <v>1.0228330000000001E-2</v>
      </c>
      <c r="AH1276">
        <f t="shared" si="343"/>
        <v>1.8028032000000005E-3</v>
      </c>
      <c r="AI1276">
        <f t="shared" si="343"/>
        <v>9.7367194381667364E-4</v>
      </c>
      <c r="AJ1276">
        <f t="shared" si="343"/>
        <v>6.7789261874706311E-2</v>
      </c>
      <c r="AK1276">
        <f t="shared" si="343"/>
        <v>1.038008779759981E-4</v>
      </c>
      <c r="AL1276">
        <f t="shared" si="343"/>
        <v>6.3439456569291869E-2</v>
      </c>
      <c r="AM1276">
        <f t="shared" si="343"/>
        <v>0.63970579999999999</v>
      </c>
      <c r="AN1276">
        <f t="shared" si="343"/>
        <v>5.8091509457405257E-4</v>
      </c>
      <c r="AO1276">
        <f t="shared" si="343"/>
        <v>-1.4478551056475653E-2</v>
      </c>
      <c r="AP1276">
        <f t="shared" si="328"/>
        <v>-1.1364824302325952E-2</v>
      </c>
      <c r="AQ1276">
        <f t="shared" si="342"/>
        <v>-5.9100664700999936E-2</v>
      </c>
      <c r="AR1276">
        <f t="shared" si="342"/>
        <v>3.497368558520033E-2</v>
      </c>
      <c r="AS1276">
        <f t="shared" si="342"/>
        <v>-0.26581667114750268</v>
      </c>
      <c r="AT1276">
        <f t="shared" si="342"/>
        <v>-0.10686167040000003</v>
      </c>
      <c r="AU1276">
        <f t="shared" si="342"/>
        <v>0.75205232000000011</v>
      </c>
      <c r="AV1276">
        <f t="shared" si="342"/>
        <v>0.29462971334665061</v>
      </c>
      <c r="AW1276">
        <f t="shared" si="342"/>
        <v>-4.3483969999999997E-2</v>
      </c>
    </row>
    <row r="1277" spans="1:49" x14ac:dyDescent="0.25">
      <c r="A1277">
        <v>0.8</v>
      </c>
      <c r="B1277">
        <v>7.9</v>
      </c>
      <c r="C1277">
        <v>21.5</v>
      </c>
      <c r="D1277">
        <v>1.2</v>
      </c>
      <c r="E1277">
        <f t="shared" si="333"/>
        <v>0.61767634959046913</v>
      </c>
      <c r="F1277" t="str">
        <f t="shared" si="334"/>
        <v/>
      </c>
      <c r="G1277">
        <f t="shared" si="331"/>
        <v>4045129.6996517018</v>
      </c>
      <c r="H1277">
        <f t="shared" si="332"/>
        <v>5965804.3408638434</v>
      </c>
      <c r="I1277">
        <f t="shared" si="335"/>
        <v>0.3505923033829163</v>
      </c>
      <c r="J1277">
        <f t="shared" si="336"/>
        <v>6.5450330090395248E-2</v>
      </c>
      <c r="K1277">
        <f t="shared" si="344"/>
        <v>5.3671799999999999E-2</v>
      </c>
      <c r="L1277">
        <f t="shared" si="344"/>
        <v>-0.18675852096258563</v>
      </c>
      <c r="M1277">
        <f t="shared" si="344"/>
        <v>0.52003499999999991</v>
      </c>
      <c r="N1277">
        <f t="shared" si="344"/>
        <v>-3.2520226833323056E-2</v>
      </c>
      <c r="O1277">
        <f t="shared" si="344"/>
        <v>-0.48534434611200011</v>
      </c>
      <c r="P1277">
        <f t="shared" si="344"/>
        <v>2.6901276964730707E-2</v>
      </c>
      <c r="Q1277">
        <f t="shared" si="344"/>
        <v>-1.3163880665087999E-3</v>
      </c>
      <c r="R1277">
        <f t="shared" si="344"/>
        <v>-4.6363134324790764E-3</v>
      </c>
      <c r="S1277">
        <f t="shared" si="344"/>
        <v>1.0608758784000001</v>
      </c>
      <c r="T1277">
        <f t="shared" si="344"/>
        <v>0.10039157760000003</v>
      </c>
      <c r="U1277">
        <f t="shared" si="344"/>
        <v>-0.13474338508800002</v>
      </c>
      <c r="V1277">
        <f t="shared" si="344"/>
        <v>0.15093914825813254</v>
      </c>
      <c r="W1277">
        <f t="shared" si="344"/>
        <v>-0.15216499368294059</v>
      </c>
      <c r="X1277">
        <f t="shared" si="344"/>
        <v>-5.2278030862109637E-2</v>
      </c>
      <c r="Y1277">
        <f t="shared" si="344"/>
        <v>-0.18395481600000005</v>
      </c>
      <c r="Z1277">
        <f t="shared" si="344"/>
        <v>-0.32850535679999998</v>
      </c>
      <c r="AA1277">
        <f t="shared" si="343"/>
        <v>-9.2513899999999996E-2</v>
      </c>
      <c r="AB1277">
        <f t="shared" si="343"/>
        <v>-0.17697599999999999</v>
      </c>
      <c r="AC1277">
        <f t="shared" si="343"/>
        <v>0.22612120639999145</v>
      </c>
      <c r="AD1277">
        <f t="shared" si="343"/>
        <v>-0.11198887555894725</v>
      </c>
      <c r="AE1277">
        <f t="shared" si="343"/>
        <v>-0.45981780480000001</v>
      </c>
      <c r="AF1277">
        <f t="shared" si="343"/>
        <v>-0.60604426857498128</v>
      </c>
      <c r="AG1277">
        <f t="shared" si="343"/>
        <v>3.6649955672064E-2</v>
      </c>
      <c r="AH1277">
        <f t="shared" si="343"/>
        <v>2.1633638400000003E-3</v>
      </c>
      <c r="AI1277">
        <f t="shared" si="343"/>
        <v>2.4228073712379053E-3</v>
      </c>
      <c r="AJ1277">
        <f t="shared" si="343"/>
        <v>6.7789261874706311E-2</v>
      </c>
      <c r="AK1277">
        <f t="shared" si="343"/>
        <v>2.1524150057102964E-4</v>
      </c>
      <c r="AL1277">
        <f t="shared" si="343"/>
        <v>7.6127347883150231E-2</v>
      </c>
      <c r="AM1277">
        <f t="shared" si="343"/>
        <v>0.76764695999999999</v>
      </c>
      <c r="AN1277">
        <f t="shared" si="343"/>
        <v>2.0815238133079289E-3</v>
      </c>
      <c r="AO1277">
        <f t="shared" si="343"/>
        <v>-1.4478551056475653E-2</v>
      </c>
      <c r="AP1277">
        <f t="shared" si="328"/>
        <v>-1.1364824302325952E-2</v>
      </c>
      <c r="AQ1277">
        <f t="shared" si="342"/>
        <v>-8.5104957169439902E-2</v>
      </c>
      <c r="AR1277">
        <f t="shared" si="342"/>
        <v>4.1968422702240396E-2</v>
      </c>
      <c r="AS1277">
        <f t="shared" si="342"/>
        <v>-0.38277600645240384</v>
      </c>
      <c r="AT1277">
        <f t="shared" si="342"/>
        <v>-0.22158835974144003</v>
      </c>
      <c r="AU1277">
        <f t="shared" si="342"/>
        <v>1.2995464089600002</v>
      </c>
      <c r="AV1277">
        <f t="shared" si="342"/>
        <v>0.42426678721917688</v>
      </c>
      <c r="AW1277">
        <f t="shared" si="342"/>
        <v>-0.12984243867647999</v>
      </c>
    </row>
    <row r="1278" spans="1:49" x14ac:dyDescent="0.25">
      <c r="A1278">
        <v>0.8</v>
      </c>
      <c r="B1278">
        <v>7.9</v>
      </c>
      <c r="C1278">
        <v>21.5</v>
      </c>
      <c r="D1278">
        <v>1.4</v>
      </c>
      <c r="E1278">
        <f t="shared" si="333"/>
        <v>0.61767634959046913</v>
      </c>
      <c r="F1278" t="str">
        <f t="shared" si="334"/>
        <v/>
      </c>
      <c r="G1278">
        <f t="shared" si="331"/>
        <v>5177649.4900458297</v>
      </c>
      <c r="H1278">
        <f t="shared" si="332"/>
        <v>8652480.2131865658</v>
      </c>
      <c r="I1278">
        <f t="shared" si="335"/>
        <v>0.44874804903804388</v>
      </c>
      <c r="J1278">
        <f t="shared" si="336"/>
        <v>9.4925621709489941E-2</v>
      </c>
      <c r="K1278">
        <f t="shared" si="344"/>
        <v>5.3671799999999999E-2</v>
      </c>
      <c r="L1278">
        <f t="shared" si="344"/>
        <v>-0.18675852096258563</v>
      </c>
      <c r="M1278">
        <f t="shared" si="344"/>
        <v>0.60670749999999996</v>
      </c>
      <c r="N1278">
        <f t="shared" si="344"/>
        <v>-3.2520226833323056E-2</v>
      </c>
      <c r="O1278">
        <f t="shared" si="344"/>
        <v>-0.66060758220800009</v>
      </c>
      <c r="P1278">
        <f t="shared" si="344"/>
        <v>3.1384823125519157E-2</v>
      </c>
      <c r="Q1278">
        <f t="shared" si="344"/>
        <v>-3.3194388639551987E-3</v>
      </c>
      <c r="R1278">
        <f t="shared" si="344"/>
        <v>-5.4090323378922552E-3</v>
      </c>
      <c r="S1278">
        <f t="shared" si="344"/>
        <v>1.4439699456000001</v>
      </c>
      <c r="T1278">
        <f t="shared" si="344"/>
        <v>0.10039157760000003</v>
      </c>
      <c r="U1278">
        <f t="shared" si="344"/>
        <v>-0.21396750502399997</v>
      </c>
      <c r="V1278">
        <f t="shared" si="344"/>
        <v>0.17609567296782128</v>
      </c>
      <c r="W1278">
        <f t="shared" si="344"/>
        <v>-0.17752582596343069</v>
      </c>
      <c r="X1278">
        <f t="shared" si="344"/>
        <v>-5.2278030862109637E-2</v>
      </c>
      <c r="Y1278">
        <f t="shared" si="344"/>
        <v>-0.18395481600000005</v>
      </c>
      <c r="Z1278">
        <f t="shared" si="344"/>
        <v>-0.44713229119999998</v>
      </c>
      <c r="AA1278">
        <f t="shared" si="343"/>
        <v>-9.2513899999999996E-2</v>
      </c>
      <c r="AB1278">
        <f t="shared" si="343"/>
        <v>-0.24088399999999996</v>
      </c>
      <c r="AC1278">
        <f t="shared" si="343"/>
        <v>0.26380807413332336</v>
      </c>
      <c r="AD1278">
        <f t="shared" si="343"/>
        <v>-0.11198887555894725</v>
      </c>
      <c r="AE1278">
        <f t="shared" si="343"/>
        <v>-0.62586312319999993</v>
      </c>
      <c r="AF1278">
        <f t="shared" si="343"/>
        <v>-0.70705164667081144</v>
      </c>
      <c r="AG1278">
        <f t="shared" si="343"/>
        <v>0.10782041053683195</v>
      </c>
      <c r="AH1278">
        <f t="shared" si="343"/>
        <v>2.5239244800000006E-3</v>
      </c>
      <c r="AI1278">
        <f t="shared" si="343"/>
        <v>5.2366413951125852E-3</v>
      </c>
      <c r="AJ1278">
        <f t="shared" si="343"/>
        <v>6.7789261874706311E-2</v>
      </c>
      <c r="AK1278">
        <f t="shared" si="343"/>
        <v>3.987614528325942E-4</v>
      </c>
      <c r="AL1278">
        <f t="shared" si="343"/>
        <v>8.8815239197008608E-2</v>
      </c>
      <c r="AM1278">
        <f t="shared" si="343"/>
        <v>0.89558811999999988</v>
      </c>
      <c r="AN1278">
        <f t="shared" si="343"/>
        <v>6.123629564554223E-3</v>
      </c>
      <c r="AO1278">
        <f t="shared" si="343"/>
        <v>-1.4478551056475653E-2</v>
      </c>
      <c r="AP1278">
        <f t="shared" si="328"/>
        <v>-1.1364824302325952E-2</v>
      </c>
      <c r="AQ1278">
        <f t="shared" si="342"/>
        <v>-0.11583730281395985</v>
      </c>
      <c r="AR1278">
        <f t="shared" si="342"/>
        <v>4.8963159819280455E-2</v>
      </c>
      <c r="AS1278">
        <f t="shared" si="342"/>
        <v>-0.52100067544910522</v>
      </c>
      <c r="AT1278">
        <f t="shared" si="342"/>
        <v>-0.41051979300863994</v>
      </c>
      <c r="AU1278">
        <f t="shared" si="342"/>
        <v>2.0636315660799998</v>
      </c>
      <c r="AV1278">
        <f t="shared" si="342"/>
        <v>0.5774742381594351</v>
      </c>
      <c r="AW1278">
        <f t="shared" si="342"/>
        <v>-0.32741411753791982</v>
      </c>
    </row>
    <row r="1279" spans="1:49" x14ac:dyDescent="0.25">
      <c r="A1279">
        <v>0.8</v>
      </c>
      <c r="B1279">
        <v>7.9</v>
      </c>
      <c r="C1279">
        <v>21.5</v>
      </c>
      <c r="D1279">
        <v>1.6</v>
      </c>
      <c r="E1279">
        <f t="shared" si="333"/>
        <v>0.61767634959046913</v>
      </c>
      <c r="F1279" t="str">
        <f t="shared" si="334"/>
        <v/>
      </c>
      <c r="G1279">
        <f t="shared" si="331"/>
        <v>6142288.4679384511</v>
      </c>
      <c r="H1279">
        <f t="shared" si="332"/>
        <v>11455068.246719861</v>
      </c>
      <c r="I1279">
        <f t="shared" si="335"/>
        <v>0.53235352681084203</v>
      </c>
      <c r="J1279">
        <f t="shared" si="336"/>
        <v>0.12567257575317306</v>
      </c>
      <c r="K1279">
        <f t="shared" si="344"/>
        <v>5.3671799999999999E-2</v>
      </c>
      <c r="L1279">
        <f t="shared" si="344"/>
        <v>-0.18675852096258563</v>
      </c>
      <c r="M1279">
        <f t="shared" si="344"/>
        <v>0.69338</v>
      </c>
      <c r="N1279">
        <f t="shared" si="344"/>
        <v>-3.2520226833323056E-2</v>
      </c>
      <c r="O1279">
        <f t="shared" si="344"/>
        <v>-0.86283439308800047</v>
      </c>
      <c r="P1279">
        <f t="shared" si="344"/>
        <v>3.5868369286307614E-2</v>
      </c>
      <c r="Q1279">
        <f t="shared" si="344"/>
        <v>-7.3963313037312042E-3</v>
      </c>
      <c r="R1279">
        <f t="shared" si="344"/>
        <v>-6.1817512433054358E-3</v>
      </c>
      <c r="S1279">
        <f t="shared" si="344"/>
        <v>1.8860015616000008</v>
      </c>
      <c r="T1279">
        <f t="shared" si="344"/>
        <v>0.10039157760000003</v>
      </c>
      <c r="U1279">
        <f t="shared" si="344"/>
        <v>-0.3193917276160001</v>
      </c>
      <c r="V1279">
        <f t="shared" si="344"/>
        <v>0.20125219767751007</v>
      </c>
      <c r="W1279">
        <f t="shared" si="344"/>
        <v>-0.2028866582439208</v>
      </c>
      <c r="X1279">
        <f t="shared" si="344"/>
        <v>-5.2278030862109637E-2</v>
      </c>
      <c r="Y1279">
        <f t="shared" si="344"/>
        <v>-0.18395481600000005</v>
      </c>
      <c r="Z1279">
        <f t="shared" si="344"/>
        <v>-0.5840095232000001</v>
      </c>
      <c r="AA1279">
        <f t="shared" si="343"/>
        <v>-9.2513899999999996E-2</v>
      </c>
      <c r="AB1279">
        <f t="shared" si="343"/>
        <v>-0.31462400000000007</v>
      </c>
      <c r="AC1279">
        <f t="shared" si="343"/>
        <v>0.30149494186665526</v>
      </c>
      <c r="AD1279">
        <f t="shared" si="343"/>
        <v>-0.11198887555894725</v>
      </c>
      <c r="AE1279">
        <f t="shared" si="343"/>
        <v>-0.81745387520000024</v>
      </c>
      <c r="AF1279">
        <f t="shared" si="343"/>
        <v>-0.80805902476664193</v>
      </c>
      <c r="AG1279">
        <f t="shared" si="343"/>
        <v>0.27456464276684822</v>
      </c>
      <c r="AH1279">
        <f t="shared" si="343"/>
        <v>2.8844851200000008E-3</v>
      </c>
      <c r="AI1279">
        <f t="shared" si="343"/>
        <v>1.0209690321595129E-2</v>
      </c>
      <c r="AJ1279">
        <f t="shared" si="343"/>
        <v>6.7789261874706311E-2</v>
      </c>
      <c r="AK1279">
        <f t="shared" si="343"/>
        <v>6.802694339035014E-4</v>
      </c>
      <c r="AL1279">
        <f t="shared" si="343"/>
        <v>0.10150313051086698</v>
      </c>
      <c r="AM1279">
        <f t="shared" si="343"/>
        <v>1.02352928</v>
      </c>
      <c r="AN1279">
        <f t="shared" si="343"/>
        <v>1.5593820830926903E-2</v>
      </c>
      <c r="AO1279">
        <f t="shared" si="343"/>
        <v>-1.4478551056475653E-2</v>
      </c>
      <c r="AP1279">
        <f t="shared" ref="AP1279:AW1310" si="345">AP$4*$A1279^AP$1*$D1279^AP$2*$E1279^AP$3</f>
        <v>-1.1364824302325952E-2</v>
      </c>
      <c r="AQ1279">
        <f t="shared" si="345"/>
        <v>-0.15129770163455986</v>
      </c>
      <c r="AR1279">
        <f t="shared" si="345"/>
        <v>5.5957896936320535E-2</v>
      </c>
      <c r="AS1279">
        <f t="shared" si="345"/>
        <v>-0.68049067813760711</v>
      </c>
      <c r="AT1279">
        <f t="shared" si="345"/>
        <v>-0.70032864313344045</v>
      </c>
      <c r="AU1279">
        <f t="shared" si="345"/>
        <v>3.080406302720001</v>
      </c>
      <c r="AV1279">
        <f t="shared" si="345"/>
        <v>0.75425206616742568</v>
      </c>
      <c r="AW1279">
        <f t="shared" si="345"/>
        <v>-0.72953995722752041</v>
      </c>
    </row>
    <row r="1280" spans="1:49" x14ac:dyDescent="0.25">
      <c r="A1280">
        <v>0.8</v>
      </c>
      <c r="B1280">
        <v>7.9</v>
      </c>
      <c r="C1280">
        <v>22</v>
      </c>
      <c r="D1280">
        <v>0.4</v>
      </c>
      <c r="E1280">
        <f t="shared" si="333"/>
        <v>0.63204091586001476</v>
      </c>
      <c r="F1280" t="str">
        <f t="shared" si="334"/>
        <v/>
      </c>
      <c r="G1280">
        <f t="shared" si="331"/>
        <v>-1228638.7662063092</v>
      </c>
      <c r="H1280">
        <f t="shared" si="332"/>
        <v>-271587.51505279704</v>
      </c>
      <c r="I1280">
        <f t="shared" si="335"/>
        <v>-0.10648639896686216</v>
      </c>
      <c r="J1280">
        <f t="shared" si="336"/>
        <v>-2.9795634407382993E-3</v>
      </c>
      <c r="K1280">
        <f t="shared" si="344"/>
        <v>5.3671799999999999E-2</v>
      </c>
      <c r="L1280">
        <f t="shared" si="344"/>
        <v>-0.19110174238032013</v>
      </c>
      <c r="M1280">
        <f t="shared" si="344"/>
        <v>0.173345</v>
      </c>
      <c r="N1280">
        <f t="shared" si="344"/>
        <v>-3.4050383531267395E-2</v>
      </c>
      <c r="O1280">
        <f t="shared" si="344"/>
        <v>-5.392714956800003E-2</v>
      </c>
      <c r="P1280">
        <f t="shared" si="344"/>
        <v>9.6073652926309174E-3</v>
      </c>
      <c r="Q1280">
        <f t="shared" si="344"/>
        <v>-1.805744947200001E-6</v>
      </c>
      <c r="R1280">
        <f t="shared" si="344"/>
        <v>-1.6942926122365785E-3</v>
      </c>
      <c r="S1280">
        <f t="shared" si="344"/>
        <v>0.11787509760000005</v>
      </c>
      <c r="T1280">
        <f t="shared" si="344"/>
        <v>0.10039157760000003</v>
      </c>
      <c r="U1280">
        <f t="shared" si="344"/>
        <v>-4.9904957440000015E-3</v>
      </c>
      <c r="V1280">
        <f t="shared" si="344"/>
        <v>5.1483120336107212E-2</v>
      </c>
      <c r="W1280">
        <f t="shared" si="344"/>
        <v>-5.1901238155421588E-2</v>
      </c>
      <c r="X1280">
        <f t="shared" si="344"/>
        <v>-5.4737840859407354E-2</v>
      </c>
      <c r="Y1280">
        <f t="shared" si="344"/>
        <v>-0.18395481600000005</v>
      </c>
      <c r="Z1280">
        <f t="shared" ref="Z1280:AO1295" si="346">Z$4*$A1280^Z$1*$D1280^Z$2*$E1280^Z$3</f>
        <v>-3.6500595200000006E-2</v>
      </c>
      <c r="AA1280">
        <f t="shared" si="346"/>
        <v>-9.2513899999999996E-2</v>
      </c>
      <c r="AB1280">
        <f t="shared" si="346"/>
        <v>-1.9664000000000004E-2</v>
      </c>
      <c r="AC1280">
        <f t="shared" si="346"/>
        <v>7.7126613035655975E-2</v>
      </c>
      <c r="AD1280">
        <f t="shared" si="346"/>
        <v>-0.11725822773505774</v>
      </c>
      <c r="AE1280">
        <f t="shared" si="346"/>
        <v>-5.1090867200000015E-2</v>
      </c>
      <c r="AF1280">
        <f t="shared" si="346"/>
        <v>-0.20671277377751299</v>
      </c>
      <c r="AG1280">
        <f t="shared" si="346"/>
        <v>1.6758095872000014E-5</v>
      </c>
      <c r="AH1280">
        <f t="shared" si="346"/>
        <v>7.2112128000000021E-4</v>
      </c>
      <c r="AI1280">
        <f t="shared" si="346"/>
        <v>1.0439532592896583E-5</v>
      </c>
      <c r="AJ1280">
        <f t="shared" si="346"/>
        <v>6.9365756336908765E-2</v>
      </c>
      <c r="AK1280">
        <f t="shared" si="346"/>
        <v>2.9132508097959356E-6</v>
      </c>
      <c r="AL1280">
        <f t="shared" si="346"/>
        <v>2.6569775644813196E-2</v>
      </c>
      <c r="AM1280">
        <f t="shared" si="346"/>
        <v>0.25588232</v>
      </c>
      <c r="AN1280">
        <f t="shared" si="346"/>
        <v>9.7390550701873581E-7</v>
      </c>
      <c r="AO1280">
        <f t="shared" si="346"/>
        <v>-1.481526154616113E-2</v>
      </c>
      <c r="AP1280">
        <f t="shared" si="345"/>
        <v>-1.2459471173739169E-2</v>
      </c>
      <c r="AQ1280">
        <f t="shared" si="345"/>
        <v>-9.9010394255174324E-3</v>
      </c>
      <c r="AR1280">
        <f t="shared" si="345"/>
        <v>1.4988357920131323E-2</v>
      </c>
      <c r="AS1280">
        <f t="shared" si="345"/>
        <v>-4.3519752671591139E-2</v>
      </c>
      <c r="AT1280">
        <f t="shared" si="345"/>
        <v>-2.7356587622400018E-3</v>
      </c>
      <c r="AU1280">
        <f t="shared" si="345"/>
        <v>4.8131348480000016E-2</v>
      </c>
      <c r="AV1280">
        <f t="shared" si="345"/>
        <v>4.8237050743265585E-2</v>
      </c>
      <c r="AW1280">
        <f t="shared" si="345"/>
        <v>-1.781103411200001E-4</v>
      </c>
    </row>
    <row r="1281" spans="1:49" x14ac:dyDescent="0.25">
      <c r="A1281">
        <v>0.8</v>
      </c>
      <c r="B1281">
        <v>7.9</v>
      </c>
      <c r="C1281">
        <v>22</v>
      </c>
      <c r="D1281">
        <v>0.6</v>
      </c>
      <c r="E1281">
        <f t="shared" si="333"/>
        <v>0.63204091586001476</v>
      </c>
      <c r="F1281" t="str">
        <f t="shared" si="334"/>
        <v/>
      </c>
      <c r="G1281">
        <f t="shared" si="331"/>
        <v>73515.203794982168</v>
      </c>
      <c r="H1281">
        <f t="shared" si="332"/>
        <v>558589.52347781195</v>
      </c>
      <c r="I1281">
        <f t="shared" si="335"/>
        <v>6.3715792930858356E-3</v>
      </c>
      <c r="J1281">
        <f t="shared" si="336"/>
        <v>6.1282379722439138E-3</v>
      </c>
      <c r="K1281">
        <f t="shared" ref="K1281:Z1296" si="347">K$4*$A1281^K$1*$D1281^K$2*$E1281^K$3</f>
        <v>5.3671799999999999E-2</v>
      </c>
      <c r="L1281">
        <f t="shared" si="347"/>
        <v>-0.19110174238032013</v>
      </c>
      <c r="M1281">
        <f t="shared" si="347"/>
        <v>0.26001749999999996</v>
      </c>
      <c r="N1281">
        <f t="shared" si="347"/>
        <v>-3.4050383531267395E-2</v>
      </c>
      <c r="O1281">
        <f t="shared" si="347"/>
        <v>-0.12133608652800003</v>
      </c>
      <c r="P1281">
        <f t="shared" si="347"/>
        <v>1.4411047938946374E-2</v>
      </c>
      <c r="Q1281">
        <f t="shared" si="347"/>
        <v>-2.0568563539199999E-5</v>
      </c>
      <c r="R1281">
        <f t="shared" si="347"/>
        <v>-2.5414389183548674E-3</v>
      </c>
      <c r="S1281">
        <f t="shared" si="347"/>
        <v>0.26521896960000002</v>
      </c>
      <c r="T1281">
        <f t="shared" si="347"/>
        <v>0.10039157760000003</v>
      </c>
      <c r="U1281">
        <f t="shared" si="347"/>
        <v>-1.6842923136000002E-2</v>
      </c>
      <c r="V1281">
        <f t="shared" si="347"/>
        <v>7.7224680504160814E-2</v>
      </c>
      <c r="W1281">
        <f t="shared" si="347"/>
        <v>-7.7851857233132385E-2</v>
      </c>
      <c r="X1281">
        <f t="shared" si="347"/>
        <v>-5.4737840859407354E-2</v>
      </c>
      <c r="Y1281">
        <f t="shared" si="347"/>
        <v>-0.18395481600000005</v>
      </c>
      <c r="Z1281">
        <f t="shared" si="347"/>
        <v>-8.2126339199999995E-2</v>
      </c>
      <c r="AA1281">
        <f t="shared" si="346"/>
        <v>-9.2513899999999996E-2</v>
      </c>
      <c r="AB1281">
        <f t="shared" si="346"/>
        <v>-4.4243999999999999E-2</v>
      </c>
      <c r="AC1281">
        <f t="shared" si="346"/>
        <v>0.11568991955348397</v>
      </c>
      <c r="AD1281">
        <f t="shared" si="346"/>
        <v>-0.11725822773505774</v>
      </c>
      <c r="AE1281">
        <f t="shared" si="346"/>
        <v>-0.1149544512</v>
      </c>
      <c r="AF1281">
        <f t="shared" si="346"/>
        <v>-0.31006916066626944</v>
      </c>
      <c r="AG1281">
        <f t="shared" si="346"/>
        <v>2.86327778688E-4</v>
      </c>
      <c r="AH1281">
        <f t="shared" si="346"/>
        <v>1.0816819200000001E-3</v>
      </c>
      <c r="AI1281">
        <f t="shared" si="346"/>
        <v>7.9275200627308375E-5</v>
      </c>
      <c r="AJ1281">
        <f t="shared" si="346"/>
        <v>6.9365756336908765E-2</v>
      </c>
      <c r="AK1281">
        <f t="shared" si="346"/>
        <v>1.4748332224591916E-5</v>
      </c>
      <c r="AL1281">
        <f t="shared" si="346"/>
        <v>3.9854663467219789E-2</v>
      </c>
      <c r="AM1281">
        <f t="shared" si="346"/>
        <v>0.38382347999999999</v>
      </c>
      <c r="AN1281">
        <f t="shared" si="346"/>
        <v>1.6640088623827915E-5</v>
      </c>
      <c r="AO1281">
        <f t="shared" si="346"/>
        <v>-1.481526154616113E-2</v>
      </c>
      <c r="AP1281">
        <f t="shared" si="345"/>
        <v>-1.2459471173739169E-2</v>
      </c>
      <c r="AQ1281">
        <f t="shared" si="345"/>
        <v>-2.2277338707414218E-2</v>
      </c>
      <c r="AR1281">
        <f t="shared" si="345"/>
        <v>2.2482536880196982E-2</v>
      </c>
      <c r="AS1281">
        <f t="shared" si="345"/>
        <v>-9.7919443511080034E-2</v>
      </c>
      <c r="AT1281">
        <f t="shared" si="345"/>
        <v>-1.3849272483840002E-2</v>
      </c>
      <c r="AU1281">
        <f t="shared" si="345"/>
        <v>0.16244330112000002</v>
      </c>
      <c r="AV1281">
        <f t="shared" si="345"/>
        <v>0.10853336417234755</v>
      </c>
      <c r="AW1281">
        <f t="shared" si="345"/>
        <v>-2.0287881043199998E-3</v>
      </c>
    </row>
    <row r="1282" spans="1:49" x14ac:dyDescent="0.25">
      <c r="A1282">
        <v>0.8</v>
      </c>
      <c r="B1282">
        <v>7.9</v>
      </c>
      <c r="C1282">
        <v>22</v>
      </c>
      <c r="D1282">
        <v>0.8</v>
      </c>
      <c r="E1282">
        <f t="shared" si="333"/>
        <v>0.63204091586001476</v>
      </c>
      <c r="F1282">
        <f t="shared" si="334"/>
        <v>0.88644615918920033</v>
      </c>
      <c r="G1282">
        <f t="shared" si="331"/>
        <v>1403577.5435115772</v>
      </c>
      <c r="H1282">
        <f t="shared" si="332"/>
        <v>1807022.0733832791</v>
      </c>
      <c r="I1282">
        <f t="shared" si="335"/>
        <v>0.12164838225054422</v>
      </c>
      <c r="J1282">
        <f t="shared" si="336"/>
        <v>1.9824684891767776E-2</v>
      </c>
      <c r="K1282">
        <f t="shared" si="347"/>
        <v>5.3671799999999999E-2</v>
      </c>
      <c r="L1282">
        <f t="shared" si="347"/>
        <v>-0.19110174238032013</v>
      </c>
      <c r="M1282">
        <f t="shared" si="347"/>
        <v>0.34669</v>
      </c>
      <c r="N1282">
        <f t="shared" si="347"/>
        <v>-3.4050383531267395E-2</v>
      </c>
      <c r="O1282">
        <f t="shared" si="347"/>
        <v>-0.21570859827200012</v>
      </c>
      <c r="P1282">
        <f t="shared" si="347"/>
        <v>1.9214730585261835E-2</v>
      </c>
      <c r="Q1282">
        <f t="shared" si="347"/>
        <v>-1.1556767662080007E-4</v>
      </c>
      <c r="R1282">
        <f t="shared" si="347"/>
        <v>-3.388585224473157E-3</v>
      </c>
      <c r="S1282">
        <f t="shared" si="347"/>
        <v>0.47150039040000019</v>
      </c>
      <c r="T1282">
        <f t="shared" si="347"/>
        <v>0.10039157760000003</v>
      </c>
      <c r="U1282">
        <f t="shared" si="347"/>
        <v>-3.9923965952000012E-2</v>
      </c>
      <c r="V1282">
        <f t="shared" si="347"/>
        <v>0.10296624067221442</v>
      </c>
      <c r="W1282">
        <f t="shared" si="347"/>
        <v>-0.10380247631084318</v>
      </c>
      <c r="X1282">
        <f t="shared" si="347"/>
        <v>-5.4737840859407354E-2</v>
      </c>
      <c r="Y1282">
        <f t="shared" si="347"/>
        <v>-0.18395481600000005</v>
      </c>
      <c r="Z1282">
        <f t="shared" si="347"/>
        <v>-0.14600238080000003</v>
      </c>
      <c r="AA1282">
        <f t="shared" si="346"/>
        <v>-9.2513899999999996E-2</v>
      </c>
      <c r="AB1282">
        <f t="shared" si="346"/>
        <v>-7.8656000000000018E-2</v>
      </c>
      <c r="AC1282">
        <f t="shared" si="346"/>
        <v>0.15425322607131195</v>
      </c>
      <c r="AD1282">
        <f t="shared" si="346"/>
        <v>-0.11725822773505774</v>
      </c>
      <c r="AE1282">
        <f t="shared" si="346"/>
        <v>-0.20436346880000006</v>
      </c>
      <c r="AF1282">
        <f t="shared" si="346"/>
        <v>-0.41342554755502597</v>
      </c>
      <c r="AG1282">
        <f t="shared" si="346"/>
        <v>2.1450362716160017E-3</v>
      </c>
      <c r="AH1282">
        <f t="shared" si="346"/>
        <v>1.4422425600000004E-3</v>
      </c>
      <c r="AI1282">
        <f t="shared" si="346"/>
        <v>3.3406504297269065E-4</v>
      </c>
      <c r="AJ1282">
        <f t="shared" si="346"/>
        <v>6.9365756336908765E-2</v>
      </c>
      <c r="AK1282">
        <f t="shared" si="346"/>
        <v>4.6612012956734969E-5</v>
      </c>
      <c r="AL1282">
        <f t="shared" si="346"/>
        <v>5.3139551289626392E-2</v>
      </c>
      <c r="AM1282">
        <f t="shared" si="346"/>
        <v>0.51176463999999999</v>
      </c>
      <c r="AN1282">
        <f t="shared" si="346"/>
        <v>1.2465990489839818E-4</v>
      </c>
      <c r="AO1282">
        <f t="shared" si="346"/>
        <v>-1.481526154616113E-2</v>
      </c>
      <c r="AP1282">
        <f t="shared" si="345"/>
        <v>-1.2459471173739169E-2</v>
      </c>
      <c r="AQ1282">
        <f t="shared" si="345"/>
        <v>-3.960415770206973E-2</v>
      </c>
      <c r="AR1282">
        <f t="shared" si="345"/>
        <v>2.9976715840262645E-2</v>
      </c>
      <c r="AS1282">
        <f t="shared" si="345"/>
        <v>-0.17407901068636455</v>
      </c>
      <c r="AT1282">
        <f t="shared" si="345"/>
        <v>-4.3770540195840028E-2</v>
      </c>
      <c r="AU1282">
        <f t="shared" si="345"/>
        <v>0.38505078784000013</v>
      </c>
      <c r="AV1282">
        <f t="shared" si="345"/>
        <v>0.19294820297306234</v>
      </c>
      <c r="AW1282">
        <f t="shared" si="345"/>
        <v>-1.1399061831680006E-2</v>
      </c>
    </row>
    <row r="1283" spans="1:49" x14ac:dyDescent="0.25">
      <c r="A1283">
        <v>0.8</v>
      </c>
      <c r="B1283">
        <v>7.9</v>
      </c>
      <c r="C1283">
        <v>22</v>
      </c>
      <c r="D1283">
        <v>1</v>
      </c>
      <c r="E1283">
        <f t="shared" si="333"/>
        <v>0.63204091586001476</v>
      </c>
      <c r="F1283" t="str">
        <f t="shared" si="334"/>
        <v/>
      </c>
      <c r="G1283">
        <f t="shared" si="331"/>
        <v>2716585.586701409</v>
      </c>
      <c r="H1283">
        <f t="shared" si="332"/>
        <v>3580411.1136876377</v>
      </c>
      <c r="I1283">
        <f t="shared" si="335"/>
        <v>0.23544708548170507</v>
      </c>
      <c r="J1283">
        <f t="shared" si="336"/>
        <v>3.9280384649062E-2</v>
      </c>
      <c r="K1283">
        <f t="shared" si="347"/>
        <v>5.3671799999999999E-2</v>
      </c>
      <c r="L1283">
        <f t="shared" si="347"/>
        <v>-0.19110174238032013</v>
      </c>
      <c r="M1283">
        <f t="shared" si="347"/>
        <v>0.43336249999999998</v>
      </c>
      <c r="N1283">
        <f t="shared" si="347"/>
        <v>-3.4050383531267395E-2</v>
      </c>
      <c r="O1283">
        <f t="shared" si="347"/>
        <v>-0.3370446848000001</v>
      </c>
      <c r="P1283">
        <f t="shared" si="347"/>
        <v>2.4018413231577291E-2</v>
      </c>
      <c r="Q1283">
        <f t="shared" si="347"/>
        <v>-4.408557E-4</v>
      </c>
      <c r="R1283">
        <f t="shared" si="347"/>
        <v>-4.2357315305914462E-3</v>
      </c>
      <c r="S1283">
        <f t="shared" si="347"/>
        <v>0.73671936000000016</v>
      </c>
      <c r="T1283">
        <f t="shared" si="347"/>
        <v>0.10039157760000003</v>
      </c>
      <c r="U1283">
        <f t="shared" si="347"/>
        <v>-7.7976496000000006E-2</v>
      </c>
      <c r="V1283">
        <f t="shared" si="347"/>
        <v>0.12870780084026803</v>
      </c>
      <c r="W1283">
        <f t="shared" si="347"/>
        <v>-0.12975309538855398</v>
      </c>
      <c r="X1283">
        <f t="shared" si="347"/>
        <v>-5.4737840859407354E-2</v>
      </c>
      <c r="Y1283">
        <f t="shared" si="347"/>
        <v>-0.18395481600000005</v>
      </c>
      <c r="Z1283">
        <f t="shared" si="347"/>
        <v>-0.22812872000000001</v>
      </c>
      <c r="AA1283">
        <f t="shared" si="346"/>
        <v>-9.2513899999999996E-2</v>
      </c>
      <c r="AB1283">
        <f t="shared" si="346"/>
        <v>-0.1229</v>
      </c>
      <c r="AC1283">
        <f t="shared" si="346"/>
        <v>0.19281653258913994</v>
      </c>
      <c r="AD1283">
        <f t="shared" si="346"/>
        <v>-0.11725822773505774</v>
      </c>
      <c r="AE1283">
        <f t="shared" si="346"/>
        <v>-0.31931792000000003</v>
      </c>
      <c r="AF1283">
        <f t="shared" si="346"/>
        <v>-0.5167819344437824</v>
      </c>
      <c r="AG1283">
        <f t="shared" si="346"/>
        <v>1.0228330000000001E-2</v>
      </c>
      <c r="AH1283">
        <f t="shared" si="346"/>
        <v>1.8028032000000005E-3</v>
      </c>
      <c r="AI1283">
        <f t="shared" si="346"/>
        <v>1.0194856047750563E-3</v>
      </c>
      <c r="AJ1283">
        <f t="shared" si="346"/>
        <v>6.9365756336908765E-2</v>
      </c>
      <c r="AK1283">
        <f t="shared" si="346"/>
        <v>1.1379885975765369E-4</v>
      </c>
      <c r="AL1283">
        <f t="shared" si="346"/>
        <v>6.6424439112032982E-2</v>
      </c>
      <c r="AM1283">
        <f t="shared" si="346"/>
        <v>0.63970579999999999</v>
      </c>
      <c r="AN1283">
        <f t="shared" si="346"/>
        <v>5.9442474793623961E-4</v>
      </c>
      <c r="AO1283">
        <f t="shared" si="346"/>
        <v>-1.481526154616113E-2</v>
      </c>
      <c r="AP1283">
        <f t="shared" si="345"/>
        <v>-1.2459471173739169E-2</v>
      </c>
      <c r="AQ1283">
        <f t="shared" si="345"/>
        <v>-6.1881496409483941E-2</v>
      </c>
      <c r="AR1283">
        <f t="shared" si="345"/>
        <v>3.7470894800328301E-2</v>
      </c>
      <c r="AS1283">
        <f t="shared" si="345"/>
        <v>-0.27199845419744456</v>
      </c>
      <c r="AT1283">
        <f t="shared" si="345"/>
        <v>-0.10686167040000003</v>
      </c>
      <c r="AU1283">
        <f t="shared" si="345"/>
        <v>0.75205232000000011</v>
      </c>
      <c r="AV1283">
        <f t="shared" si="345"/>
        <v>0.30148156714540986</v>
      </c>
      <c r="AW1283">
        <f t="shared" si="345"/>
        <v>-4.3483969999999997E-2</v>
      </c>
    </row>
    <row r="1284" spans="1:49" x14ac:dyDescent="0.25">
      <c r="A1284">
        <v>0.8</v>
      </c>
      <c r="B1284">
        <v>7.9</v>
      </c>
      <c r="C1284">
        <v>22</v>
      </c>
      <c r="D1284">
        <v>1.2</v>
      </c>
      <c r="E1284">
        <f t="shared" si="333"/>
        <v>0.63204091586001476</v>
      </c>
      <c r="F1284" t="str">
        <f t="shared" si="334"/>
        <v/>
      </c>
      <c r="G1284">
        <f t="shared" si="331"/>
        <v>3965662.4824528517</v>
      </c>
      <c r="H1284">
        <f t="shared" si="332"/>
        <v>5872490.6769259721</v>
      </c>
      <c r="I1284">
        <f t="shared" si="335"/>
        <v>0.34370486174573617</v>
      </c>
      <c r="J1284">
        <f t="shared" si="336"/>
        <v>6.4426593850028788E-2</v>
      </c>
      <c r="K1284">
        <f t="shared" si="347"/>
        <v>5.3671799999999999E-2</v>
      </c>
      <c r="L1284">
        <f t="shared" si="347"/>
        <v>-0.19110174238032013</v>
      </c>
      <c r="M1284">
        <f t="shared" si="347"/>
        <v>0.52003499999999991</v>
      </c>
      <c r="N1284">
        <f t="shared" si="347"/>
        <v>-3.4050383531267395E-2</v>
      </c>
      <c r="O1284">
        <f t="shared" si="347"/>
        <v>-0.48534434611200011</v>
      </c>
      <c r="P1284">
        <f t="shared" si="347"/>
        <v>2.8822095877892747E-2</v>
      </c>
      <c r="Q1284">
        <f t="shared" si="347"/>
        <v>-1.3163880665087999E-3</v>
      </c>
      <c r="R1284">
        <f t="shared" si="347"/>
        <v>-5.0828778367097349E-3</v>
      </c>
      <c r="S1284">
        <f t="shared" si="347"/>
        <v>1.0608758784000001</v>
      </c>
      <c r="T1284">
        <f t="shared" si="347"/>
        <v>0.10039157760000003</v>
      </c>
      <c r="U1284">
        <f t="shared" si="347"/>
        <v>-0.13474338508800002</v>
      </c>
      <c r="V1284">
        <f t="shared" si="347"/>
        <v>0.15444936100832163</v>
      </c>
      <c r="W1284">
        <f t="shared" si="347"/>
        <v>-0.15570371446626477</v>
      </c>
      <c r="X1284">
        <f t="shared" si="347"/>
        <v>-5.4737840859407354E-2</v>
      </c>
      <c r="Y1284">
        <f t="shared" si="347"/>
        <v>-0.18395481600000005</v>
      </c>
      <c r="Z1284">
        <f t="shared" si="347"/>
        <v>-0.32850535679999998</v>
      </c>
      <c r="AA1284">
        <f t="shared" si="346"/>
        <v>-9.2513899999999996E-2</v>
      </c>
      <c r="AB1284">
        <f t="shared" si="346"/>
        <v>-0.17697599999999999</v>
      </c>
      <c r="AC1284">
        <f t="shared" si="346"/>
        <v>0.23137983910696794</v>
      </c>
      <c r="AD1284">
        <f t="shared" si="346"/>
        <v>-0.11725822773505774</v>
      </c>
      <c r="AE1284">
        <f t="shared" si="346"/>
        <v>-0.45981780480000001</v>
      </c>
      <c r="AF1284">
        <f t="shared" si="346"/>
        <v>-0.62013832133253888</v>
      </c>
      <c r="AG1284">
        <f t="shared" si="346"/>
        <v>3.6649955672064E-2</v>
      </c>
      <c r="AH1284">
        <f t="shared" si="346"/>
        <v>2.1633638400000003E-3</v>
      </c>
      <c r="AI1284">
        <f t="shared" si="346"/>
        <v>2.536806420073868E-3</v>
      </c>
      <c r="AJ1284">
        <f t="shared" si="346"/>
        <v>6.9365756336908765E-2</v>
      </c>
      <c r="AK1284">
        <f t="shared" si="346"/>
        <v>2.3597331559347065E-4</v>
      </c>
      <c r="AL1284">
        <f t="shared" si="346"/>
        <v>7.9709326934439578E-2</v>
      </c>
      <c r="AM1284">
        <f t="shared" si="346"/>
        <v>0.76764695999999999</v>
      </c>
      <c r="AN1284">
        <f t="shared" si="346"/>
        <v>2.1299313438499731E-3</v>
      </c>
      <c r="AO1284">
        <f t="shared" si="346"/>
        <v>-1.481526154616113E-2</v>
      </c>
      <c r="AP1284">
        <f t="shared" si="345"/>
        <v>-1.2459471173739169E-2</v>
      </c>
      <c r="AQ1284">
        <f t="shared" si="345"/>
        <v>-8.9109354829656873E-2</v>
      </c>
      <c r="AR1284">
        <f t="shared" si="345"/>
        <v>4.4965073760393964E-2</v>
      </c>
      <c r="AS1284">
        <f t="shared" si="345"/>
        <v>-0.39167777404432014</v>
      </c>
      <c r="AT1284">
        <f t="shared" si="345"/>
        <v>-0.22158835974144003</v>
      </c>
      <c r="AU1284">
        <f t="shared" si="345"/>
        <v>1.2995464089600002</v>
      </c>
      <c r="AV1284">
        <f t="shared" si="345"/>
        <v>0.43413345668939018</v>
      </c>
      <c r="AW1284">
        <f t="shared" si="345"/>
        <v>-0.12984243867647999</v>
      </c>
    </row>
    <row r="1285" spans="1:49" x14ac:dyDescent="0.25">
      <c r="A1285">
        <v>0.8</v>
      </c>
      <c r="B1285">
        <v>7.9</v>
      </c>
      <c r="C1285">
        <v>22</v>
      </c>
      <c r="D1285">
        <v>1.4</v>
      </c>
      <c r="E1285">
        <f t="shared" si="333"/>
        <v>0.63204091586001476</v>
      </c>
      <c r="F1285" t="str">
        <f t="shared" si="334"/>
        <v/>
      </c>
      <c r="G1285">
        <f t="shared" si="331"/>
        <v>5100962.4403668148</v>
      </c>
      <c r="H1285">
        <f t="shared" si="332"/>
        <v>8547958.2708893642</v>
      </c>
      <c r="I1285">
        <f t="shared" si="335"/>
        <v>0.44210156514682997</v>
      </c>
      <c r="J1285">
        <f t="shared" si="336"/>
        <v>9.3778920404155044E-2</v>
      </c>
      <c r="K1285">
        <f t="shared" si="347"/>
        <v>5.3671799999999999E-2</v>
      </c>
      <c r="L1285">
        <f t="shared" si="347"/>
        <v>-0.19110174238032013</v>
      </c>
      <c r="M1285">
        <f t="shared" si="347"/>
        <v>0.60670749999999996</v>
      </c>
      <c r="N1285">
        <f t="shared" si="347"/>
        <v>-3.4050383531267395E-2</v>
      </c>
      <c r="O1285">
        <f t="shared" si="347"/>
        <v>-0.66060758220800009</v>
      </c>
      <c r="P1285">
        <f t="shared" si="347"/>
        <v>3.3625778524208207E-2</v>
      </c>
      <c r="Q1285">
        <f t="shared" si="347"/>
        <v>-3.3194388639551987E-3</v>
      </c>
      <c r="R1285">
        <f t="shared" si="347"/>
        <v>-5.9300241428280236E-3</v>
      </c>
      <c r="S1285">
        <f t="shared" si="347"/>
        <v>1.4439699456000001</v>
      </c>
      <c r="T1285">
        <f t="shared" si="347"/>
        <v>0.10039157760000003</v>
      </c>
      <c r="U1285">
        <f t="shared" si="347"/>
        <v>-0.21396750502399997</v>
      </c>
      <c r="V1285">
        <f t="shared" si="347"/>
        <v>0.18019092117637522</v>
      </c>
      <c r="W1285">
        <f t="shared" si="347"/>
        <v>-0.18165433354397553</v>
      </c>
      <c r="X1285">
        <f t="shared" si="347"/>
        <v>-5.4737840859407354E-2</v>
      </c>
      <c r="Y1285">
        <f t="shared" si="347"/>
        <v>-0.18395481600000005</v>
      </c>
      <c r="Z1285">
        <f t="shared" si="347"/>
        <v>-0.44713229119999998</v>
      </c>
      <c r="AA1285">
        <f t="shared" si="346"/>
        <v>-9.2513899999999996E-2</v>
      </c>
      <c r="AB1285">
        <f t="shared" si="346"/>
        <v>-0.24088399999999996</v>
      </c>
      <c r="AC1285">
        <f t="shared" si="346"/>
        <v>0.26994314562479593</v>
      </c>
      <c r="AD1285">
        <f t="shared" si="346"/>
        <v>-0.11725822773505774</v>
      </c>
      <c r="AE1285">
        <f t="shared" si="346"/>
        <v>-0.62586312319999993</v>
      </c>
      <c r="AF1285">
        <f t="shared" si="346"/>
        <v>-0.72349470822129525</v>
      </c>
      <c r="AG1285">
        <f t="shared" si="346"/>
        <v>0.10782041053683195</v>
      </c>
      <c r="AH1285">
        <f t="shared" si="346"/>
        <v>2.5239244800000006E-3</v>
      </c>
      <c r="AI1285">
        <f t="shared" si="346"/>
        <v>5.4830382590253966E-3</v>
      </c>
      <c r="AJ1285">
        <f t="shared" si="346"/>
        <v>6.9365756336908765E-2</v>
      </c>
      <c r="AK1285">
        <f t="shared" si="346"/>
        <v>4.3716969964500225E-4</v>
      </c>
      <c r="AL1285">
        <f t="shared" si="346"/>
        <v>9.2994214756846175E-2</v>
      </c>
      <c r="AM1285">
        <f t="shared" si="346"/>
        <v>0.89558811999999988</v>
      </c>
      <c r="AN1285">
        <f t="shared" si="346"/>
        <v>6.2660395544275752E-3</v>
      </c>
      <c r="AO1285">
        <f t="shared" si="346"/>
        <v>-1.481526154616113E-2</v>
      </c>
      <c r="AP1285">
        <f t="shared" si="345"/>
        <v>-1.2459471173739169E-2</v>
      </c>
      <c r="AQ1285">
        <f t="shared" si="345"/>
        <v>-0.1212877329625885</v>
      </c>
      <c r="AR1285">
        <f t="shared" si="345"/>
        <v>5.245925272045962E-2</v>
      </c>
      <c r="AS1285">
        <f t="shared" si="345"/>
        <v>-0.53311697022699123</v>
      </c>
      <c r="AT1285">
        <f t="shared" si="345"/>
        <v>-0.41051979300863994</v>
      </c>
      <c r="AU1285">
        <f t="shared" si="345"/>
        <v>2.0636315660799998</v>
      </c>
      <c r="AV1285">
        <f t="shared" si="345"/>
        <v>0.59090387160500324</v>
      </c>
      <c r="AW1285">
        <f t="shared" si="345"/>
        <v>-0.32741411753791982</v>
      </c>
    </row>
    <row r="1286" spans="1:49" x14ac:dyDescent="0.25">
      <c r="A1286">
        <v>0.8</v>
      </c>
      <c r="B1286">
        <v>7.9</v>
      </c>
      <c r="C1286">
        <v>22</v>
      </c>
      <c r="D1286">
        <v>1.6</v>
      </c>
      <c r="E1286">
        <f t="shared" si="333"/>
        <v>0.63204091586001476</v>
      </c>
      <c r="F1286" t="str">
        <f t="shared" si="334"/>
        <v/>
      </c>
      <c r="G1286">
        <f t="shared" ref="G1286:G1349" si="348">I1286*1025*$B$2^2*B1286^4</f>
        <v>6068381.5857792636</v>
      </c>
      <c r="H1286">
        <f t="shared" ref="H1286:H1349" si="349">J1286*1025*$B$2^2*B1286^5</f>
        <v>11339961.566960089</v>
      </c>
      <c r="I1286">
        <f t="shared" si="335"/>
        <v>0.52594800066559377</v>
      </c>
      <c r="J1286">
        <f t="shared" si="336"/>
        <v>0.12440975019681302</v>
      </c>
      <c r="K1286">
        <f t="shared" si="347"/>
        <v>5.3671799999999999E-2</v>
      </c>
      <c r="L1286">
        <f t="shared" si="347"/>
        <v>-0.19110174238032013</v>
      </c>
      <c r="M1286">
        <f t="shared" si="347"/>
        <v>0.69338</v>
      </c>
      <c r="N1286">
        <f t="shared" si="347"/>
        <v>-3.4050383531267395E-2</v>
      </c>
      <c r="O1286">
        <f t="shared" si="347"/>
        <v>-0.86283439308800047</v>
      </c>
      <c r="P1286">
        <f t="shared" si="347"/>
        <v>3.842946117052367E-2</v>
      </c>
      <c r="Q1286">
        <f t="shared" si="347"/>
        <v>-7.3963313037312042E-3</v>
      </c>
      <c r="R1286">
        <f t="shared" si="347"/>
        <v>-6.777170448946314E-3</v>
      </c>
      <c r="S1286">
        <f t="shared" si="347"/>
        <v>1.8860015616000008</v>
      </c>
      <c r="T1286">
        <f t="shared" si="347"/>
        <v>0.10039157760000003</v>
      </c>
      <c r="U1286">
        <f t="shared" si="347"/>
        <v>-0.3193917276160001</v>
      </c>
      <c r="V1286">
        <f t="shared" si="347"/>
        <v>0.20593248134442885</v>
      </c>
      <c r="W1286">
        <f t="shared" si="347"/>
        <v>-0.20760495262168635</v>
      </c>
      <c r="X1286">
        <f t="shared" si="347"/>
        <v>-5.4737840859407354E-2</v>
      </c>
      <c r="Y1286">
        <f t="shared" si="347"/>
        <v>-0.18395481600000005</v>
      </c>
      <c r="Z1286">
        <f t="shared" si="347"/>
        <v>-0.5840095232000001</v>
      </c>
      <c r="AA1286">
        <f t="shared" si="346"/>
        <v>-9.2513899999999996E-2</v>
      </c>
      <c r="AB1286">
        <f t="shared" si="346"/>
        <v>-0.31462400000000007</v>
      </c>
      <c r="AC1286">
        <f t="shared" si="346"/>
        <v>0.3085064521426239</v>
      </c>
      <c r="AD1286">
        <f t="shared" si="346"/>
        <v>-0.11725822773505774</v>
      </c>
      <c r="AE1286">
        <f t="shared" si="346"/>
        <v>-0.81745387520000024</v>
      </c>
      <c r="AF1286">
        <f t="shared" si="346"/>
        <v>-0.82685109511005195</v>
      </c>
      <c r="AG1286">
        <f t="shared" si="346"/>
        <v>0.27456464276684822</v>
      </c>
      <c r="AH1286">
        <f t="shared" si="346"/>
        <v>2.8844851200000008E-3</v>
      </c>
      <c r="AI1286">
        <f t="shared" si="346"/>
        <v>1.0690081375126101E-2</v>
      </c>
      <c r="AJ1286">
        <f t="shared" si="346"/>
        <v>6.9365756336908765E-2</v>
      </c>
      <c r="AK1286">
        <f t="shared" si="346"/>
        <v>7.457922073077595E-4</v>
      </c>
      <c r="AL1286">
        <f t="shared" si="346"/>
        <v>0.10627910257925278</v>
      </c>
      <c r="AM1286">
        <f t="shared" si="346"/>
        <v>1.02352928</v>
      </c>
      <c r="AN1286">
        <f t="shared" si="346"/>
        <v>1.5956467826994968E-2</v>
      </c>
      <c r="AO1286">
        <f t="shared" si="346"/>
        <v>-1.481526154616113E-2</v>
      </c>
      <c r="AP1286">
        <f t="shared" si="345"/>
        <v>-1.2459471173739169E-2</v>
      </c>
      <c r="AQ1286">
        <f t="shared" si="345"/>
        <v>-0.15841663080827892</v>
      </c>
      <c r="AR1286">
        <f t="shared" si="345"/>
        <v>5.995343168052529E-2</v>
      </c>
      <c r="AS1286">
        <f t="shared" si="345"/>
        <v>-0.69631604274545822</v>
      </c>
      <c r="AT1286">
        <f t="shared" si="345"/>
        <v>-0.70032864313344045</v>
      </c>
      <c r="AU1286">
        <f t="shared" si="345"/>
        <v>3.080406302720001</v>
      </c>
      <c r="AV1286">
        <f t="shared" si="345"/>
        <v>0.77179281189224935</v>
      </c>
      <c r="AW1286">
        <f t="shared" si="345"/>
        <v>-0.72953995722752041</v>
      </c>
    </row>
    <row r="1287" spans="1:49" x14ac:dyDescent="0.25">
      <c r="A1287">
        <v>0.8</v>
      </c>
      <c r="B1287">
        <v>7.9</v>
      </c>
      <c r="C1287">
        <v>22.5</v>
      </c>
      <c r="D1287">
        <v>0.4</v>
      </c>
      <c r="E1287">
        <f t="shared" ref="E1287:E1350" si="350">C1287*0.514443*(1-$B$1)/$B$2/B1287</f>
        <v>0.64640548212956062</v>
      </c>
      <c r="F1287" t="str">
        <f t="shared" ref="F1287:F1350" si="351">IF(AND($E$1&gt;H1287,$E$1&lt;H1288),($E$1-H1287)/(H1288-H1287)*0.2+D1287,"")</f>
        <v/>
      </c>
      <c r="G1287">
        <f t="shared" si="348"/>
        <v>-1320062.5945151756</v>
      </c>
      <c r="H1287">
        <f t="shared" si="349"/>
        <v>-329450.71350578975</v>
      </c>
      <c r="I1287">
        <f t="shared" ref="I1287:I1350" si="352">SUM(K1287:Z1287)</f>
        <v>-0.11441012278556925</v>
      </c>
      <c r="J1287">
        <f t="shared" ref="J1287:J1350" si="353">0.1*SUM(AA1287:AW1287)</f>
        <v>-3.6143756508695557E-3</v>
      </c>
      <c r="K1287">
        <f t="shared" si="347"/>
        <v>5.3671799999999999E-2</v>
      </c>
      <c r="L1287">
        <f t="shared" si="347"/>
        <v>-0.1954449637980547</v>
      </c>
      <c r="M1287">
        <f t="shared" si="347"/>
        <v>0.173345</v>
      </c>
      <c r="N1287">
        <f t="shared" si="347"/>
        <v>-3.5615716245256446E-2</v>
      </c>
      <c r="O1287">
        <f t="shared" si="347"/>
        <v>-5.392714956800003E-2</v>
      </c>
      <c r="P1287">
        <f t="shared" si="347"/>
        <v>1.027741315612078E-2</v>
      </c>
      <c r="Q1287">
        <f t="shared" si="347"/>
        <v>-1.805744947200001E-6</v>
      </c>
      <c r="R1287">
        <f t="shared" si="347"/>
        <v>-1.8536501314407696E-3</v>
      </c>
      <c r="S1287">
        <f t="shared" si="347"/>
        <v>0.11787509760000005</v>
      </c>
      <c r="T1287">
        <f t="shared" si="347"/>
        <v>0.10039157760000003</v>
      </c>
      <c r="U1287">
        <f t="shared" si="347"/>
        <v>-4.9904957440000015E-3</v>
      </c>
      <c r="V1287">
        <f t="shared" si="347"/>
        <v>5.2653191252836927E-2</v>
      </c>
      <c r="W1287">
        <f t="shared" si="347"/>
        <v>-5.3080811749862997E-2</v>
      </c>
      <c r="X1287">
        <f t="shared" si="347"/>
        <v>-5.7254198212964832E-2</v>
      </c>
      <c r="Y1287">
        <f t="shared" si="347"/>
        <v>-0.18395481600000005</v>
      </c>
      <c r="Z1287">
        <f t="shared" si="347"/>
        <v>-3.6500595200000006E-2</v>
      </c>
      <c r="AA1287">
        <f t="shared" si="346"/>
        <v>-9.2513899999999996E-2</v>
      </c>
      <c r="AB1287">
        <f t="shared" si="346"/>
        <v>-1.9664000000000004E-2</v>
      </c>
      <c r="AC1287">
        <f t="shared" si="346"/>
        <v>7.8879490604648175E-2</v>
      </c>
      <c r="AD1287">
        <f t="shared" si="346"/>
        <v>-0.12264871444395245</v>
      </c>
      <c r="AE1287">
        <f t="shared" si="346"/>
        <v>-5.1090867200000015E-2</v>
      </c>
      <c r="AF1287">
        <f t="shared" si="346"/>
        <v>-0.21141079136336557</v>
      </c>
      <c r="AG1287">
        <f t="shared" si="346"/>
        <v>1.6758095872000014E-5</v>
      </c>
      <c r="AH1287">
        <f t="shared" si="346"/>
        <v>7.2112128000000021E-4</v>
      </c>
      <c r="AI1287">
        <f t="shared" si="346"/>
        <v>1.0919449122218792E-5</v>
      </c>
      <c r="AJ1287">
        <f t="shared" si="346"/>
        <v>7.0942250799111248E-2</v>
      </c>
      <c r="AK1287">
        <f t="shared" si="346"/>
        <v>3.187258037659511E-6</v>
      </c>
      <c r="AL1287">
        <f t="shared" si="346"/>
        <v>2.779121677724521E-2</v>
      </c>
      <c r="AM1287">
        <f t="shared" si="346"/>
        <v>0.25588232</v>
      </c>
      <c r="AN1287">
        <f t="shared" si="346"/>
        <v>9.9603972308734336E-7</v>
      </c>
      <c r="AO1287">
        <f t="shared" si="346"/>
        <v>-1.5151972035846612E-2</v>
      </c>
      <c r="AP1287">
        <f t="shared" si="345"/>
        <v>-1.3631352820689278E-2</v>
      </c>
      <c r="AQ1287">
        <f t="shared" si="345"/>
        <v>-1.0356200845388845E-2</v>
      </c>
      <c r="AR1287">
        <f t="shared" si="345"/>
        <v>1.6033693128662273E-2</v>
      </c>
      <c r="AS1287">
        <f t="shared" si="345"/>
        <v>-4.4508837959581854E-2</v>
      </c>
      <c r="AT1287">
        <f t="shared" si="345"/>
        <v>-2.7356587622400018E-3</v>
      </c>
      <c r="AU1287">
        <f t="shared" si="345"/>
        <v>4.8131348480000016E-2</v>
      </c>
      <c r="AV1287">
        <f t="shared" si="345"/>
        <v>4.9333347351067078E-2</v>
      </c>
      <c r="AW1287">
        <f t="shared" si="345"/>
        <v>-1.781103411200001E-4</v>
      </c>
    </row>
    <row r="1288" spans="1:49" x14ac:dyDescent="0.25">
      <c r="A1288">
        <v>0.8</v>
      </c>
      <c r="B1288">
        <v>7.9</v>
      </c>
      <c r="C1288">
        <v>22.5</v>
      </c>
      <c r="D1288">
        <v>0.6</v>
      </c>
      <c r="E1288">
        <f t="shared" si="350"/>
        <v>0.64640548212956062</v>
      </c>
      <c r="F1288" t="str">
        <f t="shared" si="351"/>
        <v/>
      </c>
      <c r="G1288">
        <f t="shared" si="348"/>
        <v>-15017.275936641354</v>
      </c>
      <c r="H1288">
        <f t="shared" si="349"/>
        <v>493712.45393235877</v>
      </c>
      <c r="I1288">
        <f t="shared" si="352"/>
        <v>-1.3015506923343551E-3</v>
      </c>
      <c r="J1288">
        <f t="shared" si="353"/>
        <v>5.4164771811696646E-3</v>
      </c>
      <c r="K1288">
        <f t="shared" si="347"/>
        <v>5.3671799999999999E-2</v>
      </c>
      <c r="L1288">
        <f t="shared" si="347"/>
        <v>-0.1954449637980547</v>
      </c>
      <c r="M1288">
        <f t="shared" si="347"/>
        <v>0.26001749999999996</v>
      </c>
      <c r="N1288">
        <f t="shared" si="347"/>
        <v>-3.5615716245256446E-2</v>
      </c>
      <c r="O1288">
        <f t="shared" si="347"/>
        <v>-0.12133608652800003</v>
      </c>
      <c r="P1288">
        <f t="shared" si="347"/>
        <v>1.5416119734181168E-2</v>
      </c>
      <c r="Q1288">
        <f t="shared" si="347"/>
        <v>-2.0568563539199999E-5</v>
      </c>
      <c r="R1288">
        <f t="shared" si="347"/>
        <v>-2.7804751971611539E-3</v>
      </c>
      <c r="S1288">
        <f t="shared" si="347"/>
        <v>0.26521896960000002</v>
      </c>
      <c r="T1288">
        <f t="shared" si="347"/>
        <v>0.10039157760000003</v>
      </c>
      <c r="U1288">
        <f t="shared" si="347"/>
        <v>-1.6842923136000002E-2</v>
      </c>
      <c r="V1288">
        <f t="shared" si="347"/>
        <v>7.8979786879255387E-2</v>
      </c>
      <c r="W1288">
        <f t="shared" si="347"/>
        <v>-7.9621217624794488E-2</v>
      </c>
      <c r="X1288">
        <f t="shared" si="347"/>
        <v>-5.7254198212964832E-2</v>
      </c>
      <c r="Y1288">
        <f t="shared" si="347"/>
        <v>-0.18395481600000005</v>
      </c>
      <c r="Z1288">
        <f t="shared" si="347"/>
        <v>-8.2126339199999995E-2</v>
      </c>
      <c r="AA1288">
        <f t="shared" si="346"/>
        <v>-9.2513899999999996E-2</v>
      </c>
      <c r="AB1288">
        <f t="shared" si="346"/>
        <v>-4.4243999999999999E-2</v>
      </c>
      <c r="AC1288">
        <f t="shared" si="346"/>
        <v>0.11831923590697224</v>
      </c>
      <c r="AD1288">
        <f t="shared" si="346"/>
        <v>-0.12264871444395245</v>
      </c>
      <c r="AE1288">
        <f t="shared" si="346"/>
        <v>-0.1149544512</v>
      </c>
      <c r="AF1288">
        <f t="shared" si="346"/>
        <v>-0.31711618704504829</v>
      </c>
      <c r="AG1288">
        <f t="shared" si="346"/>
        <v>2.86327778688E-4</v>
      </c>
      <c r="AH1288">
        <f t="shared" si="346"/>
        <v>1.0816819200000001E-3</v>
      </c>
      <c r="AI1288">
        <f t="shared" si="346"/>
        <v>8.2919566771848905E-5</v>
      </c>
      <c r="AJ1288">
        <f t="shared" si="346"/>
        <v>7.0942250799111248E-2</v>
      </c>
      <c r="AK1288">
        <f t="shared" si="346"/>
        <v>1.6135493815651267E-5</v>
      </c>
      <c r="AL1288">
        <f t="shared" si="346"/>
        <v>4.1686825165867809E-2</v>
      </c>
      <c r="AM1288">
        <f t="shared" si="346"/>
        <v>0.38382347999999999</v>
      </c>
      <c r="AN1288">
        <f t="shared" si="346"/>
        <v>1.7018272456187642E-5</v>
      </c>
      <c r="AO1288">
        <f t="shared" si="346"/>
        <v>-1.5151972035846612E-2</v>
      </c>
      <c r="AP1288">
        <f t="shared" si="345"/>
        <v>-1.3631352820689278E-2</v>
      </c>
      <c r="AQ1288">
        <f t="shared" si="345"/>
        <v>-2.3301451902124896E-2</v>
      </c>
      <c r="AR1288">
        <f t="shared" si="345"/>
        <v>2.4050539692993408E-2</v>
      </c>
      <c r="AS1288">
        <f t="shared" si="345"/>
        <v>-0.10014488540905914</v>
      </c>
      <c r="AT1288">
        <f t="shared" si="345"/>
        <v>-1.3849272483840002E-2</v>
      </c>
      <c r="AU1288">
        <f t="shared" si="345"/>
        <v>0.16244330112000002</v>
      </c>
      <c r="AV1288">
        <f t="shared" si="345"/>
        <v>0.11100003153990091</v>
      </c>
      <c r="AW1288">
        <f t="shared" si="345"/>
        <v>-2.0287881043199998E-3</v>
      </c>
    </row>
    <row r="1289" spans="1:49" x14ac:dyDescent="0.25">
      <c r="A1289">
        <v>0.8</v>
      </c>
      <c r="B1289">
        <v>7.9</v>
      </c>
      <c r="C1289">
        <v>22.5</v>
      </c>
      <c r="D1289">
        <v>0.8</v>
      </c>
      <c r="E1289">
        <f t="shared" si="350"/>
        <v>0.64640548212956062</v>
      </c>
      <c r="F1289">
        <f t="shared" si="351"/>
        <v>0.89524542939912599</v>
      </c>
      <c r="G1289">
        <f t="shared" si="348"/>
        <v>1317936.4123571976</v>
      </c>
      <c r="H1289">
        <f t="shared" si="349"/>
        <v>1733659.5709250714</v>
      </c>
      <c r="I1289">
        <f t="shared" si="352"/>
        <v>0.11422584609841105</v>
      </c>
      <c r="J1289">
        <f t="shared" si="353"/>
        <v>1.9019831140655336E-2</v>
      </c>
      <c r="K1289">
        <f t="shared" si="347"/>
        <v>5.3671799999999999E-2</v>
      </c>
      <c r="L1289">
        <f t="shared" si="347"/>
        <v>-0.1954449637980547</v>
      </c>
      <c r="M1289">
        <f t="shared" si="347"/>
        <v>0.34669</v>
      </c>
      <c r="N1289">
        <f t="shared" si="347"/>
        <v>-3.5615716245256446E-2</v>
      </c>
      <c r="O1289">
        <f t="shared" si="347"/>
        <v>-0.21570859827200012</v>
      </c>
      <c r="P1289">
        <f t="shared" si="347"/>
        <v>2.0554826312241561E-2</v>
      </c>
      <c r="Q1289">
        <f t="shared" si="347"/>
        <v>-1.1556767662080007E-4</v>
      </c>
      <c r="R1289">
        <f t="shared" si="347"/>
        <v>-3.7073002628815392E-3</v>
      </c>
      <c r="S1289">
        <f t="shared" si="347"/>
        <v>0.47150039040000019</v>
      </c>
      <c r="T1289">
        <f t="shared" si="347"/>
        <v>0.10039157760000003</v>
      </c>
      <c r="U1289">
        <f t="shared" si="347"/>
        <v>-3.9923965952000012E-2</v>
      </c>
      <c r="V1289">
        <f t="shared" si="347"/>
        <v>0.10530638250567385</v>
      </c>
      <c r="W1289">
        <f t="shared" si="347"/>
        <v>-0.10616162349972599</v>
      </c>
      <c r="X1289">
        <f t="shared" si="347"/>
        <v>-5.7254198212964832E-2</v>
      </c>
      <c r="Y1289">
        <f t="shared" si="347"/>
        <v>-0.18395481600000005</v>
      </c>
      <c r="Z1289">
        <f t="shared" si="347"/>
        <v>-0.14600238080000003</v>
      </c>
      <c r="AA1289">
        <f t="shared" si="346"/>
        <v>-9.2513899999999996E-2</v>
      </c>
      <c r="AB1289">
        <f t="shared" si="346"/>
        <v>-7.8656000000000018E-2</v>
      </c>
      <c r="AC1289">
        <f t="shared" si="346"/>
        <v>0.15775898120929635</v>
      </c>
      <c r="AD1289">
        <f t="shared" si="346"/>
        <v>-0.12264871444395245</v>
      </c>
      <c r="AE1289">
        <f t="shared" si="346"/>
        <v>-0.20436346880000006</v>
      </c>
      <c r="AF1289">
        <f t="shared" si="346"/>
        <v>-0.42282158272673115</v>
      </c>
      <c r="AG1289">
        <f t="shared" si="346"/>
        <v>2.1450362716160017E-3</v>
      </c>
      <c r="AH1289">
        <f t="shared" si="346"/>
        <v>1.4422425600000004E-3</v>
      </c>
      <c r="AI1289">
        <f t="shared" si="346"/>
        <v>3.4942237191100135E-4</v>
      </c>
      <c r="AJ1289">
        <f t="shared" si="346"/>
        <v>7.0942250799111248E-2</v>
      </c>
      <c r="AK1289">
        <f t="shared" si="346"/>
        <v>5.0996128602552175E-5</v>
      </c>
      <c r="AL1289">
        <f t="shared" si="346"/>
        <v>5.5582433554490419E-2</v>
      </c>
      <c r="AM1289">
        <f t="shared" si="346"/>
        <v>0.51176463999999999</v>
      </c>
      <c r="AN1289">
        <f t="shared" si="346"/>
        <v>1.2749308455517995E-4</v>
      </c>
      <c r="AO1289">
        <f t="shared" si="346"/>
        <v>-1.5151972035846612E-2</v>
      </c>
      <c r="AP1289">
        <f t="shared" si="345"/>
        <v>-1.3631352820689278E-2</v>
      </c>
      <c r="AQ1289">
        <f t="shared" si="345"/>
        <v>-4.1424803381555381E-2</v>
      </c>
      <c r="AR1289">
        <f t="shared" si="345"/>
        <v>3.2067386257324547E-2</v>
      </c>
      <c r="AS1289">
        <f t="shared" si="345"/>
        <v>-0.17803535183832742</v>
      </c>
      <c r="AT1289">
        <f t="shared" si="345"/>
        <v>-4.3770540195840028E-2</v>
      </c>
      <c r="AU1289">
        <f t="shared" si="345"/>
        <v>0.38505078784000013</v>
      </c>
      <c r="AV1289">
        <f t="shared" si="345"/>
        <v>0.19733338940426831</v>
      </c>
      <c r="AW1289">
        <f t="shared" si="345"/>
        <v>-1.1399061831680006E-2</v>
      </c>
    </row>
    <row r="1290" spans="1:49" x14ac:dyDescent="0.25">
      <c r="A1290">
        <v>0.8</v>
      </c>
      <c r="B1290">
        <v>7.9</v>
      </c>
      <c r="C1290">
        <v>22.5</v>
      </c>
      <c r="D1290">
        <v>1</v>
      </c>
      <c r="E1290">
        <f t="shared" si="350"/>
        <v>0.64640548212956062</v>
      </c>
      <c r="F1290" t="str">
        <f t="shared" si="351"/>
        <v/>
      </c>
      <c r="G1290">
        <f t="shared" si="348"/>
        <v>2633835.8041242724</v>
      </c>
      <c r="H1290">
        <f t="shared" si="349"/>
        <v>3497263.0617579538</v>
      </c>
      <c r="I1290">
        <f t="shared" si="352"/>
        <v>0.22827514316285885</v>
      </c>
      <c r="J1290">
        <f t="shared" si="353"/>
        <v>3.8368174470143672E-2</v>
      </c>
      <c r="K1290">
        <f t="shared" si="347"/>
        <v>5.3671799999999999E-2</v>
      </c>
      <c r="L1290">
        <f t="shared" si="347"/>
        <v>-0.1954449637980547</v>
      </c>
      <c r="M1290">
        <f t="shared" si="347"/>
        <v>0.43336249999999998</v>
      </c>
      <c r="N1290">
        <f t="shared" si="347"/>
        <v>-3.5615716245256446E-2</v>
      </c>
      <c r="O1290">
        <f t="shared" si="347"/>
        <v>-0.3370446848000001</v>
      </c>
      <c r="P1290">
        <f t="shared" si="347"/>
        <v>2.5693532890301948E-2</v>
      </c>
      <c r="Q1290">
        <f t="shared" si="347"/>
        <v>-4.408557E-4</v>
      </c>
      <c r="R1290">
        <f t="shared" si="347"/>
        <v>-4.6341253286019228E-3</v>
      </c>
      <c r="S1290">
        <f t="shared" si="347"/>
        <v>0.73671936000000016</v>
      </c>
      <c r="T1290">
        <f t="shared" si="347"/>
        <v>0.10039157760000003</v>
      </c>
      <c r="U1290">
        <f t="shared" si="347"/>
        <v>-7.7976496000000006E-2</v>
      </c>
      <c r="V1290">
        <f t="shared" si="347"/>
        <v>0.13163297813209232</v>
      </c>
      <c r="W1290">
        <f t="shared" si="347"/>
        <v>-0.13270202937465747</v>
      </c>
      <c r="X1290">
        <f t="shared" si="347"/>
        <v>-5.7254198212964832E-2</v>
      </c>
      <c r="Y1290">
        <f t="shared" si="347"/>
        <v>-0.18395481600000005</v>
      </c>
      <c r="Z1290">
        <f t="shared" si="347"/>
        <v>-0.22812872000000001</v>
      </c>
      <c r="AA1290">
        <f t="shared" si="346"/>
        <v>-9.2513899999999996E-2</v>
      </c>
      <c r="AB1290">
        <f t="shared" si="346"/>
        <v>-0.1229</v>
      </c>
      <c r="AC1290">
        <f t="shared" si="346"/>
        <v>0.19719872651162043</v>
      </c>
      <c r="AD1290">
        <f t="shared" si="346"/>
        <v>-0.12264871444395245</v>
      </c>
      <c r="AE1290">
        <f t="shared" si="346"/>
        <v>-0.31931792000000003</v>
      </c>
      <c r="AF1290">
        <f t="shared" si="346"/>
        <v>-0.52852697840841389</v>
      </c>
      <c r="AG1290">
        <f t="shared" si="346"/>
        <v>1.0228330000000001E-2</v>
      </c>
      <c r="AH1290">
        <f t="shared" si="346"/>
        <v>1.8028032000000005E-3</v>
      </c>
      <c r="AI1290">
        <f t="shared" si="346"/>
        <v>1.0663524533416784E-3</v>
      </c>
      <c r="AJ1290">
        <f t="shared" si="346"/>
        <v>7.0942250799111248E-2</v>
      </c>
      <c r="AK1290">
        <f t="shared" si="346"/>
        <v>1.2450226709607458E-4</v>
      </c>
      <c r="AL1290">
        <f t="shared" si="346"/>
        <v>6.9478041943113023E-2</v>
      </c>
      <c r="AM1290">
        <f t="shared" si="346"/>
        <v>0.63970579999999999</v>
      </c>
      <c r="AN1290">
        <f t="shared" si="346"/>
        <v>6.0793440129842697E-4</v>
      </c>
      <c r="AO1290">
        <f t="shared" si="346"/>
        <v>-1.5151972035846612E-2</v>
      </c>
      <c r="AP1290">
        <f t="shared" si="345"/>
        <v>-1.3631352820689278E-2</v>
      </c>
      <c r="AQ1290">
        <f t="shared" si="345"/>
        <v>-6.472625528368027E-2</v>
      </c>
      <c r="AR1290">
        <f t="shared" si="345"/>
        <v>4.0084232821655685E-2</v>
      </c>
      <c r="AS1290">
        <f t="shared" si="345"/>
        <v>-0.2781802372473865</v>
      </c>
      <c r="AT1290">
        <f t="shared" si="345"/>
        <v>-0.10686167040000003</v>
      </c>
      <c r="AU1290">
        <f t="shared" si="345"/>
        <v>0.75205232000000011</v>
      </c>
      <c r="AV1290">
        <f t="shared" si="345"/>
        <v>0.30833342094416921</v>
      </c>
      <c r="AW1290">
        <f t="shared" si="345"/>
        <v>-4.3483969999999997E-2</v>
      </c>
    </row>
    <row r="1291" spans="1:49" x14ac:dyDescent="0.25">
      <c r="A1291">
        <v>0.8</v>
      </c>
      <c r="B1291">
        <v>7.9</v>
      </c>
      <c r="C1291">
        <v>22.5</v>
      </c>
      <c r="D1291">
        <v>1.2</v>
      </c>
      <c r="E1291">
        <f t="shared" si="350"/>
        <v>0.64640548212956062</v>
      </c>
      <c r="F1291" t="str">
        <f t="shared" si="351"/>
        <v/>
      </c>
      <c r="G1291">
        <f t="shared" si="348"/>
        <v>3885804.0484529603</v>
      </c>
      <c r="H1291">
        <f t="shared" si="349"/>
        <v>5778587.7998049837</v>
      </c>
      <c r="I1291">
        <f t="shared" si="352"/>
        <v>0.33678351326017703</v>
      </c>
      <c r="J1291">
        <f t="shared" si="353"/>
        <v>6.3396393402134682E-2</v>
      </c>
      <c r="K1291">
        <f t="shared" si="347"/>
        <v>5.3671799999999999E-2</v>
      </c>
      <c r="L1291">
        <f t="shared" si="347"/>
        <v>-0.1954449637980547</v>
      </c>
      <c r="M1291">
        <f t="shared" si="347"/>
        <v>0.52003499999999991</v>
      </c>
      <c r="N1291">
        <f t="shared" si="347"/>
        <v>-3.5615716245256446E-2</v>
      </c>
      <c r="O1291">
        <f t="shared" si="347"/>
        <v>-0.48534434611200011</v>
      </c>
      <c r="P1291">
        <f t="shared" si="347"/>
        <v>3.0832239468362336E-2</v>
      </c>
      <c r="Q1291">
        <f t="shared" si="347"/>
        <v>-1.3163880665087999E-3</v>
      </c>
      <c r="R1291">
        <f t="shared" si="347"/>
        <v>-5.5609503943223077E-3</v>
      </c>
      <c r="S1291">
        <f t="shared" si="347"/>
        <v>1.0608758784000001</v>
      </c>
      <c r="T1291">
        <f t="shared" si="347"/>
        <v>0.10039157760000003</v>
      </c>
      <c r="U1291">
        <f t="shared" si="347"/>
        <v>-0.13474338508800002</v>
      </c>
      <c r="V1291">
        <f t="shared" si="347"/>
        <v>0.15795957375851077</v>
      </c>
      <c r="W1291">
        <f t="shared" si="347"/>
        <v>-0.15924243524958898</v>
      </c>
      <c r="X1291">
        <f t="shared" si="347"/>
        <v>-5.7254198212964832E-2</v>
      </c>
      <c r="Y1291">
        <f t="shared" si="347"/>
        <v>-0.18395481600000005</v>
      </c>
      <c r="Z1291">
        <f t="shared" si="347"/>
        <v>-0.32850535679999998</v>
      </c>
      <c r="AA1291">
        <f t="shared" si="346"/>
        <v>-9.2513899999999996E-2</v>
      </c>
      <c r="AB1291">
        <f t="shared" si="346"/>
        <v>-0.17697599999999999</v>
      </c>
      <c r="AC1291">
        <f t="shared" si="346"/>
        <v>0.23663847181394448</v>
      </c>
      <c r="AD1291">
        <f t="shared" si="346"/>
        <v>-0.12264871444395245</v>
      </c>
      <c r="AE1291">
        <f t="shared" si="346"/>
        <v>-0.45981780480000001</v>
      </c>
      <c r="AF1291">
        <f t="shared" si="346"/>
        <v>-0.63423237409009658</v>
      </c>
      <c r="AG1291">
        <f t="shared" si="346"/>
        <v>3.6649955672064E-2</v>
      </c>
      <c r="AH1291">
        <f t="shared" si="346"/>
        <v>2.1633638400000003E-3</v>
      </c>
      <c r="AI1291">
        <f t="shared" si="346"/>
        <v>2.653426136699165E-3</v>
      </c>
      <c r="AJ1291">
        <f t="shared" si="346"/>
        <v>7.0942250799111248E-2</v>
      </c>
      <c r="AK1291">
        <f t="shared" si="346"/>
        <v>2.5816790105042027E-4</v>
      </c>
      <c r="AL1291">
        <f t="shared" si="346"/>
        <v>8.3373650331735619E-2</v>
      </c>
      <c r="AM1291">
        <f t="shared" si="346"/>
        <v>0.76764695999999999</v>
      </c>
      <c r="AN1291">
        <f t="shared" si="346"/>
        <v>2.1783388743920181E-3</v>
      </c>
      <c r="AO1291">
        <f t="shared" si="346"/>
        <v>-1.5151972035846612E-2</v>
      </c>
      <c r="AP1291">
        <f t="shared" si="345"/>
        <v>-1.3631352820689278E-2</v>
      </c>
      <c r="AQ1291">
        <f t="shared" si="345"/>
        <v>-9.3205807608499586E-2</v>
      </c>
      <c r="AR1291">
        <f t="shared" si="345"/>
        <v>4.8101079385986817E-2</v>
      </c>
      <c r="AS1291">
        <f t="shared" si="345"/>
        <v>-0.40057954163623655</v>
      </c>
      <c r="AT1291">
        <f t="shared" si="345"/>
        <v>-0.22158835974144003</v>
      </c>
      <c r="AU1291">
        <f t="shared" si="345"/>
        <v>1.2995464089600002</v>
      </c>
      <c r="AV1291">
        <f t="shared" si="345"/>
        <v>0.44400012615960366</v>
      </c>
      <c r="AW1291">
        <f t="shared" si="345"/>
        <v>-0.12984243867647999</v>
      </c>
    </row>
    <row r="1292" spans="1:49" x14ac:dyDescent="0.25">
      <c r="A1292">
        <v>0.8</v>
      </c>
      <c r="B1292">
        <v>7.9</v>
      </c>
      <c r="C1292">
        <v>22.5</v>
      </c>
      <c r="D1292">
        <v>1.4</v>
      </c>
      <c r="E1292">
        <f t="shared" si="350"/>
        <v>0.64640548212956062</v>
      </c>
      <c r="F1292" t="str">
        <f t="shared" si="351"/>
        <v/>
      </c>
      <c r="G1292">
        <f t="shared" si="348"/>
        <v>5023995.3549441639</v>
      </c>
      <c r="H1292">
        <f t="shared" si="349"/>
        <v>8442920.021938052</v>
      </c>
      <c r="I1292">
        <f t="shared" si="352"/>
        <v>0.43543081049455756</v>
      </c>
      <c r="J1292">
        <f t="shared" si="353"/>
        <v>9.2626554742597844E-2</v>
      </c>
      <c r="K1292">
        <f t="shared" si="347"/>
        <v>5.3671799999999999E-2</v>
      </c>
      <c r="L1292">
        <f t="shared" si="347"/>
        <v>-0.1954449637980547</v>
      </c>
      <c r="M1292">
        <f t="shared" si="347"/>
        <v>0.60670749999999996</v>
      </c>
      <c r="N1292">
        <f t="shared" si="347"/>
        <v>-3.5615716245256446E-2</v>
      </c>
      <c r="O1292">
        <f t="shared" si="347"/>
        <v>-0.66060758220800009</v>
      </c>
      <c r="P1292">
        <f t="shared" si="347"/>
        <v>3.5970946046422723E-2</v>
      </c>
      <c r="Q1292">
        <f t="shared" si="347"/>
        <v>-3.3194388639551987E-3</v>
      </c>
      <c r="R1292">
        <f t="shared" si="347"/>
        <v>-6.4877754600426918E-3</v>
      </c>
      <c r="S1292">
        <f t="shared" si="347"/>
        <v>1.4439699456000001</v>
      </c>
      <c r="T1292">
        <f t="shared" si="347"/>
        <v>0.10039157760000003</v>
      </c>
      <c r="U1292">
        <f t="shared" si="347"/>
        <v>-0.21396750502399997</v>
      </c>
      <c r="V1292">
        <f t="shared" si="347"/>
        <v>0.18428616938492923</v>
      </c>
      <c r="W1292">
        <f t="shared" si="347"/>
        <v>-0.18578284112452045</v>
      </c>
      <c r="X1292">
        <f t="shared" si="347"/>
        <v>-5.7254198212964832E-2</v>
      </c>
      <c r="Y1292">
        <f t="shared" si="347"/>
        <v>-0.18395481600000005</v>
      </c>
      <c r="Z1292">
        <f t="shared" si="347"/>
        <v>-0.44713229119999998</v>
      </c>
      <c r="AA1292">
        <f t="shared" si="346"/>
        <v>-9.2513899999999996E-2</v>
      </c>
      <c r="AB1292">
        <f t="shared" si="346"/>
        <v>-0.24088399999999996</v>
      </c>
      <c r="AC1292">
        <f t="shared" si="346"/>
        <v>0.27607821711626856</v>
      </c>
      <c r="AD1292">
        <f t="shared" si="346"/>
        <v>-0.12264871444395245</v>
      </c>
      <c r="AE1292">
        <f t="shared" si="346"/>
        <v>-0.62586312319999993</v>
      </c>
      <c r="AF1292">
        <f t="shared" si="346"/>
        <v>-0.73993776977177939</v>
      </c>
      <c r="AG1292">
        <f t="shared" si="346"/>
        <v>0.10782041053683195</v>
      </c>
      <c r="AH1292">
        <f t="shared" si="346"/>
        <v>2.5239244800000006E-3</v>
      </c>
      <c r="AI1292">
        <f t="shared" si="346"/>
        <v>5.7350994186603464E-3</v>
      </c>
      <c r="AJ1292">
        <f t="shared" si="346"/>
        <v>7.0942250799111248E-2</v>
      </c>
      <c r="AK1292">
        <f t="shared" si="346"/>
        <v>4.7828790927628001E-4</v>
      </c>
      <c r="AL1292">
        <f t="shared" si="346"/>
        <v>9.7269258720358229E-2</v>
      </c>
      <c r="AM1292">
        <f t="shared" si="346"/>
        <v>0.89558811999999988</v>
      </c>
      <c r="AN1292">
        <f t="shared" si="346"/>
        <v>6.4084495443009299E-3</v>
      </c>
      <c r="AO1292">
        <f t="shared" si="346"/>
        <v>-1.5151972035846612E-2</v>
      </c>
      <c r="AP1292">
        <f t="shared" si="345"/>
        <v>-1.3631352820689278E-2</v>
      </c>
      <c r="AQ1292">
        <f t="shared" si="345"/>
        <v>-0.12686346035601331</v>
      </c>
      <c r="AR1292">
        <f t="shared" si="345"/>
        <v>5.6117925950317948E-2</v>
      </c>
      <c r="AS1292">
        <f t="shared" si="345"/>
        <v>-0.54523326500487745</v>
      </c>
      <c r="AT1292">
        <f t="shared" si="345"/>
        <v>-0.41051979300863994</v>
      </c>
      <c r="AU1292">
        <f t="shared" si="345"/>
        <v>2.0636315660799998</v>
      </c>
      <c r="AV1292">
        <f t="shared" si="345"/>
        <v>0.6043335050505716</v>
      </c>
      <c r="AW1292">
        <f t="shared" si="345"/>
        <v>-0.32741411753791982</v>
      </c>
    </row>
    <row r="1293" spans="1:49" x14ac:dyDescent="0.25">
      <c r="A1293">
        <v>0.8</v>
      </c>
      <c r="B1293">
        <v>7.9</v>
      </c>
      <c r="C1293">
        <v>22.5</v>
      </c>
      <c r="D1293">
        <v>1.6</v>
      </c>
      <c r="E1293">
        <f t="shared" si="350"/>
        <v>0.64640548212956062</v>
      </c>
      <c r="F1293" t="str">
        <f t="shared" si="351"/>
        <v/>
      </c>
      <c r="G1293">
        <f t="shared" si="348"/>
        <v>5994305.8489338597</v>
      </c>
      <c r="H1293">
        <f t="shared" si="349"/>
        <v>11224392.229768395</v>
      </c>
      <c r="I1293">
        <f t="shared" si="352"/>
        <v>0.51952783984660866</v>
      </c>
      <c r="J1293">
        <f t="shared" si="353"/>
        <v>0.12314184886526697</v>
      </c>
      <c r="K1293">
        <f t="shared" si="347"/>
        <v>5.3671799999999999E-2</v>
      </c>
      <c r="L1293">
        <f t="shared" si="347"/>
        <v>-0.1954449637980547</v>
      </c>
      <c r="M1293">
        <f t="shared" si="347"/>
        <v>0.69338</v>
      </c>
      <c r="N1293">
        <f t="shared" si="347"/>
        <v>-3.5615716245256446E-2</v>
      </c>
      <c r="O1293">
        <f t="shared" si="347"/>
        <v>-0.86283439308800047</v>
      </c>
      <c r="P1293">
        <f t="shared" si="347"/>
        <v>4.1109652624483121E-2</v>
      </c>
      <c r="Q1293">
        <f t="shared" si="347"/>
        <v>-7.3963313037312042E-3</v>
      </c>
      <c r="R1293">
        <f t="shared" si="347"/>
        <v>-7.4146005257630784E-3</v>
      </c>
      <c r="S1293">
        <f t="shared" si="347"/>
        <v>1.8860015616000008</v>
      </c>
      <c r="T1293">
        <f t="shared" si="347"/>
        <v>0.10039157760000003</v>
      </c>
      <c r="U1293">
        <f t="shared" si="347"/>
        <v>-0.3193917276160001</v>
      </c>
      <c r="V1293">
        <f t="shared" si="347"/>
        <v>0.21061276501134771</v>
      </c>
      <c r="W1293">
        <f t="shared" si="347"/>
        <v>-0.21232324699945199</v>
      </c>
      <c r="X1293">
        <f t="shared" si="347"/>
        <v>-5.7254198212964832E-2</v>
      </c>
      <c r="Y1293">
        <f t="shared" si="347"/>
        <v>-0.18395481600000005</v>
      </c>
      <c r="Z1293">
        <f t="shared" si="347"/>
        <v>-0.5840095232000001</v>
      </c>
      <c r="AA1293">
        <f t="shared" si="346"/>
        <v>-9.2513899999999996E-2</v>
      </c>
      <c r="AB1293">
        <f t="shared" si="346"/>
        <v>-0.31462400000000007</v>
      </c>
      <c r="AC1293">
        <f t="shared" si="346"/>
        <v>0.3155179624185927</v>
      </c>
      <c r="AD1293">
        <f t="shared" si="346"/>
        <v>-0.12264871444395245</v>
      </c>
      <c r="AE1293">
        <f t="shared" si="346"/>
        <v>-0.81745387520000024</v>
      </c>
      <c r="AF1293">
        <f t="shared" si="346"/>
        <v>-0.8456431654534623</v>
      </c>
      <c r="AG1293">
        <f t="shared" si="346"/>
        <v>0.27456464276684822</v>
      </c>
      <c r="AH1293">
        <f t="shared" si="346"/>
        <v>2.8844851200000008E-3</v>
      </c>
      <c r="AI1293">
        <f t="shared" si="346"/>
        <v>1.1181515901152043E-2</v>
      </c>
      <c r="AJ1293">
        <f t="shared" si="346"/>
        <v>7.0942250799111248E-2</v>
      </c>
      <c r="AK1293">
        <f t="shared" si="346"/>
        <v>8.1593805764083481E-4</v>
      </c>
      <c r="AL1293">
        <f t="shared" si="346"/>
        <v>0.11116486710898084</v>
      </c>
      <c r="AM1293">
        <f t="shared" si="346"/>
        <v>1.02352928</v>
      </c>
      <c r="AN1293">
        <f t="shared" si="346"/>
        <v>1.6319114823063034E-2</v>
      </c>
      <c r="AO1293">
        <f t="shared" si="346"/>
        <v>-1.5151972035846612E-2</v>
      </c>
      <c r="AP1293">
        <f t="shared" si="345"/>
        <v>-1.3631352820689278E-2</v>
      </c>
      <c r="AQ1293">
        <f t="shared" si="345"/>
        <v>-0.16569921352622152</v>
      </c>
      <c r="AR1293">
        <f t="shared" si="345"/>
        <v>6.4134772514649094E-2</v>
      </c>
      <c r="AS1293">
        <f t="shared" si="345"/>
        <v>-0.71214140735330966</v>
      </c>
      <c r="AT1293">
        <f t="shared" si="345"/>
        <v>-0.70032864313344045</v>
      </c>
      <c r="AU1293">
        <f t="shared" si="345"/>
        <v>3.080406302720001</v>
      </c>
      <c r="AV1293">
        <f t="shared" si="345"/>
        <v>0.78933355761707324</v>
      </c>
      <c r="AW1293">
        <f t="shared" si="345"/>
        <v>-0.72953995722752041</v>
      </c>
    </row>
    <row r="1294" spans="1:49" x14ac:dyDescent="0.25">
      <c r="A1294">
        <v>0.8</v>
      </c>
      <c r="B1294">
        <v>7.9</v>
      </c>
      <c r="C1294">
        <v>23</v>
      </c>
      <c r="D1294">
        <v>0.4</v>
      </c>
      <c r="E1294">
        <f t="shared" si="350"/>
        <v>0.66077004839910647</v>
      </c>
      <c r="F1294" t="str">
        <f t="shared" si="351"/>
        <v/>
      </c>
      <c r="G1294">
        <f t="shared" si="348"/>
        <v>-1412320.126379973</v>
      </c>
      <c r="H1294">
        <f t="shared" si="349"/>
        <v>-388564.15308834013</v>
      </c>
      <c r="I1294">
        <f t="shared" si="352"/>
        <v>-0.12240610387949738</v>
      </c>
      <c r="J1294">
        <f t="shared" si="353"/>
        <v>-4.2629041496932921E-3</v>
      </c>
      <c r="K1294">
        <f t="shared" si="347"/>
        <v>5.3671799999999999E-2</v>
      </c>
      <c r="L1294">
        <f t="shared" si="347"/>
        <v>-0.19978818521578925</v>
      </c>
      <c r="M1294">
        <f t="shared" si="347"/>
        <v>0.173345</v>
      </c>
      <c r="N1294">
        <f t="shared" si="347"/>
        <v>-3.7216224975290195E-2</v>
      </c>
      <c r="O1294">
        <f t="shared" si="347"/>
        <v>-5.392714956800003E-2</v>
      </c>
      <c r="P1294">
        <f t="shared" si="347"/>
        <v>1.0977912614147298E-2</v>
      </c>
      <c r="Q1294">
        <f t="shared" si="347"/>
        <v>-1.805744947200001E-6</v>
      </c>
      <c r="R1294">
        <f t="shared" si="347"/>
        <v>-2.0239931480982203E-3</v>
      </c>
      <c r="S1294">
        <f t="shared" si="347"/>
        <v>0.11787509760000005</v>
      </c>
      <c r="T1294">
        <f t="shared" si="347"/>
        <v>0.10039157760000003</v>
      </c>
      <c r="U1294">
        <f t="shared" si="347"/>
        <v>-4.9904957440000015E-3</v>
      </c>
      <c r="V1294">
        <f t="shared" si="347"/>
        <v>5.3823262169566642E-2</v>
      </c>
      <c r="W1294">
        <f t="shared" si="347"/>
        <v>-5.4260385344304399E-2</v>
      </c>
      <c r="X1294">
        <f t="shared" si="347"/>
        <v>-5.9827102922782024E-2</v>
      </c>
      <c r="Y1294">
        <f t="shared" si="347"/>
        <v>-0.18395481600000005</v>
      </c>
      <c r="Z1294">
        <f t="shared" si="347"/>
        <v>-3.6500595200000006E-2</v>
      </c>
      <c r="AA1294">
        <f t="shared" si="346"/>
        <v>-9.2513899999999996E-2</v>
      </c>
      <c r="AB1294">
        <f t="shared" si="346"/>
        <v>-1.9664000000000004E-2</v>
      </c>
      <c r="AC1294">
        <f t="shared" si="346"/>
        <v>8.0632368173640362E-2</v>
      </c>
      <c r="AD1294">
        <f t="shared" si="346"/>
        <v>-0.12816033568563134</v>
      </c>
      <c r="AE1294">
        <f t="shared" si="346"/>
        <v>-5.1090867200000015E-2</v>
      </c>
      <c r="AF1294">
        <f t="shared" si="346"/>
        <v>-0.21610880894921816</v>
      </c>
      <c r="AG1294">
        <f t="shared" si="346"/>
        <v>1.6758095872000014E-5</v>
      </c>
      <c r="AH1294">
        <f t="shared" si="346"/>
        <v>7.2112128000000021E-4</v>
      </c>
      <c r="AI1294">
        <f t="shared" si="346"/>
        <v>1.1410150292649368E-5</v>
      </c>
      <c r="AJ1294">
        <f t="shared" si="346"/>
        <v>7.251874526131373E-2</v>
      </c>
      <c r="AK1294">
        <f t="shared" si="346"/>
        <v>3.4801542750841171E-6</v>
      </c>
      <c r="AL1294">
        <f t="shared" si="346"/>
        <v>2.904010602501278E-2</v>
      </c>
      <c r="AM1294">
        <f t="shared" si="346"/>
        <v>0.25588232</v>
      </c>
      <c r="AN1294">
        <f t="shared" si="346"/>
        <v>1.0181739391559511E-6</v>
      </c>
      <c r="AO1294">
        <f t="shared" si="346"/>
        <v>-1.5488682525532094E-2</v>
      </c>
      <c r="AP1294">
        <f t="shared" si="345"/>
        <v>-1.4884019503151874E-2</v>
      </c>
      <c r="AQ1294">
        <f t="shared" si="345"/>
        <v>-1.0821590611774222E-2</v>
      </c>
      <c r="AR1294">
        <f t="shared" si="345"/>
        <v>1.7126535576092967E-2</v>
      </c>
      <c r="AS1294">
        <f t="shared" si="345"/>
        <v>-4.5497923247572562E-2</v>
      </c>
      <c r="AT1294">
        <f t="shared" si="345"/>
        <v>-2.7356587622400018E-3</v>
      </c>
      <c r="AU1294">
        <f t="shared" si="345"/>
        <v>4.8131348480000016E-2</v>
      </c>
      <c r="AV1294">
        <f t="shared" si="345"/>
        <v>5.0429643958868578E-2</v>
      </c>
      <c r="AW1294">
        <f t="shared" si="345"/>
        <v>-1.781103411200001E-4</v>
      </c>
    </row>
    <row r="1295" spans="1:49" x14ac:dyDescent="0.25">
      <c r="A1295">
        <v>0.8</v>
      </c>
      <c r="B1295">
        <v>7.9</v>
      </c>
      <c r="C1295">
        <v>23</v>
      </c>
      <c r="D1295">
        <v>0.6</v>
      </c>
      <c r="E1295">
        <f t="shared" si="350"/>
        <v>0.66077004839910647</v>
      </c>
      <c r="F1295" t="str">
        <f t="shared" si="351"/>
        <v/>
      </c>
      <c r="G1295">
        <f t="shared" si="348"/>
        <v>-104271.15942940708</v>
      </c>
      <c r="H1295">
        <f t="shared" si="349"/>
        <v>427811.56095044117</v>
      </c>
      <c r="I1295">
        <f t="shared" si="352"/>
        <v>-9.0372049044337849E-3</v>
      </c>
      <c r="J1295">
        <f t="shared" si="353"/>
        <v>4.6934841105833493E-3</v>
      </c>
      <c r="K1295">
        <f t="shared" si="347"/>
        <v>5.3671799999999999E-2</v>
      </c>
      <c r="L1295">
        <f t="shared" si="347"/>
        <v>-0.19978818521578925</v>
      </c>
      <c r="M1295">
        <f t="shared" si="347"/>
        <v>0.26001749999999996</v>
      </c>
      <c r="N1295">
        <f t="shared" si="347"/>
        <v>-3.7216224975290195E-2</v>
      </c>
      <c r="O1295">
        <f t="shared" si="347"/>
        <v>-0.12133608652800003</v>
      </c>
      <c r="P1295">
        <f t="shared" si="347"/>
        <v>1.6466868921220946E-2</v>
      </c>
      <c r="Q1295">
        <f t="shared" si="347"/>
        <v>-2.0568563539199999E-5</v>
      </c>
      <c r="R1295">
        <f t="shared" si="347"/>
        <v>-3.03598972214733E-3</v>
      </c>
      <c r="S1295">
        <f t="shared" si="347"/>
        <v>0.26521896960000002</v>
      </c>
      <c r="T1295">
        <f t="shared" si="347"/>
        <v>0.10039157760000003</v>
      </c>
      <c r="U1295">
        <f t="shared" si="347"/>
        <v>-1.6842923136000002E-2</v>
      </c>
      <c r="V1295">
        <f t="shared" si="347"/>
        <v>8.073489325434996E-2</v>
      </c>
      <c r="W1295">
        <f t="shared" si="347"/>
        <v>-8.1390578016456591E-2</v>
      </c>
      <c r="X1295">
        <f t="shared" si="347"/>
        <v>-5.9827102922782024E-2</v>
      </c>
      <c r="Y1295">
        <f t="shared" si="347"/>
        <v>-0.18395481600000005</v>
      </c>
      <c r="Z1295">
        <f t="shared" si="347"/>
        <v>-8.2126339199999995E-2</v>
      </c>
      <c r="AA1295">
        <f t="shared" si="346"/>
        <v>-9.2513899999999996E-2</v>
      </c>
      <c r="AB1295">
        <f t="shared" si="346"/>
        <v>-4.4243999999999999E-2</v>
      </c>
      <c r="AC1295">
        <f t="shared" si="346"/>
        <v>0.12094855226046053</v>
      </c>
      <c r="AD1295">
        <f t="shared" si="346"/>
        <v>-0.12816033568563134</v>
      </c>
      <c r="AE1295">
        <f t="shared" si="346"/>
        <v>-0.1149544512</v>
      </c>
      <c r="AF1295">
        <f t="shared" si="346"/>
        <v>-0.3241632134238272</v>
      </c>
      <c r="AG1295">
        <f t="shared" si="346"/>
        <v>2.86327778688E-4</v>
      </c>
      <c r="AH1295">
        <f t="shared" si="346"/>
        <v>1.0816819200000001E-3</v>
      </c>
      <c r="AI1295">
        <f t="shared" si="346"/>
        <v>8.6645828784806078E-5</v>
      </c>
      <c r="AJ1295">
        <f t="shared" si="346"/>
        <v>7.251874526131373E-2</v>
      </c>
      <c r="AK1295">
        <f t="shared" si="346"/>
        <v>1.7618281017613334E-5</v>
      </c>
      <c r="AL1295">
        <f t="shared" si="346"/>
        <v>4.3560159037519162E-2</v>
      </c>
      <c r="AM1295">
        <f t="shared" si="346"/>
        <v>0.38382347999999999</v>
      </c>
      <c r="AN1295">
        <f t="shared" si="346"/>
        <v>1.7396456288547369E-5</v>
      </c>
      <c r="AO1295">
        <f t="shared" si="346"/>
        <v>-1.5488682525532094E-2</v>
      </c>
      <c r="AP1295">
        <f t="shared" si="345"/>
        <v>-1.4884019503151874E-2</v>
      </c>
      <c r="AQ1295">
        <f t="shared" si="345"/>
        <v>-2.4348578876491996E-2</v>
      </c>
      <c r="AR1295">
        <f t="shared" si="345"/>
        <v>2.5689803364139445E-2</v>
      </c>
      <c r="AS1295">
        <f t="shared" si="345"/>
        <v>-0.10237032730703824</v>
      </c>
      <c r="AT1295">
        <f t="shared" si="345"/>
        <v>-1.3849272483840002E-2</v>
      </c>
      <c r="AU1295">
        <f t="shared" si="345"/>
        <v>0.16244330112000002</v>
      </c>
      <c r="AV1295">
        <f t="shared" si="345"/>
        <v>0.11346669890745428</v>
      </c>
      <c r="AW1295">
        <f t="shared" si="345"/>
        <v>-2.0287881043199998E-3</v>
      </c>
    </row>
    <row r="1296" spans="1:49" x14ac:dyDescent="0.25">
      <c r="A1296">
        <v>0.8</v>
      </c>
      <c r="B1296">
        <v>7.9</v>
      </c>
      <c r="C1296">
        <v>23</v>
      </c>
      <c r="D1296">
        <v>0.8</v>
      </c>
      <c r="E1296">
        <f t="shared" si="350"/>
        <v>0.66077004839910647</v>
      </c>
      <c r="F1296">
        <f t="shared" si="351"/>
        <v>0.90423035204502744</v>
      </c>
      <c r="G1296">
        <f t="shared" si="348"/>
        <v>1231686.1772364643</v>
      </c>
      <c r="H1296">
        <f t="shared" si="349"/>
        <v>1659455.9816808375</v>
      </c>
      <c r="I1296">
        <f t="shared" si="352"/>
        <v>0.10675051876814037</v>
      </c>
      <c r="J1296">
        <f t="shared" si="353"/>
        <v>1.8205749898221567E-2</v>
      </c>
      <c r="K1296">
        <f t="shared" si="347"/>
        <v>5.3671799999999999E-2</v>
      </c>
      <c r="L1296">
        <f t="shared" si="347"/>
        <v>-0.19978818521578925</v>
      </c>
      <c r="M1296">
        <f t="shared" si="347"/>
        <v>0.34669</v>
      </c>
      <c r="N1296">
        <f t="shared" si="347"/>
        <v>-3.7216224975290195E-2</v>
      </c>
      <c r="O1296">
        <f t="shared" si="347"/>
        <v>-0.21570859827200012</v>
      </c>
      <c r="P1296">
        <f t="shared" si="347"/>
        <v>2.1955825228294597E-2</v>
      </c>
      <c r="Q1296">
        <f t="shared" si="347"/>
        <v>-1.1556767662080007E-4</v>
      </c>
      <c r="R1296">
        <f t="shared" si="347"/>
        <v>-4.0479862961964406E-3</v>
      </c>
      <c r="S1296">
        <f t="shared" si="347"/>
        <v>0.47150039040000019</v>
      </c>
      <c r="T1296">
        <f t="shared" si="347"/>
        <v>0.10039157760000003</v>
      </c>
      <c r="U1296">
        <f t="shared" si="347"/>
        <v>-3.9923965952000012E-2</v>
      </c>
      <c r="V1296">
        <f t="shared" si="347"/>
        <v>0.10764652433913328</v>
      </c>
      <c r="W1296">
        <f t="shared" si="347"/>
        <v>-0.1085207706886088</v>
      </c>
      <c r="X1296">
        <f t="shared" si="347"/>
        <v>-5.9827102922782024E-2</v>
      </c>
      <c r="Y1296">
        <f t="shared" si="347"/>
        <v>-0.18395481600000005</v>
      </c>
      <c r="Z1296">
        <f t="shared" ref="Z1296:AO1310" si="354">Z$4*$A1296^Z$1*$D1296^Z$2*$E1296^Z$3</f>
        <v>-0.14600238080000003</v>
      </c>
      <c r="AA1296">
        <f t="shared" si="354"/>
        <v>-9.2513899999999996E-2</v>
      </c>
      <c r="AB1296">
        <f t="shared" si="354"/>
        <v>-7.8656000000000018E-2</v>
      </c>
      <c r="AC1296">
        <f t="shared" si="354"/>
        <v>0.16126473634728072</v>
      </c>
      <c r="AD1296">
        <f t="shared" si="354"/>
        <v>-0.12816033568563134</v>
      </c>
      <c r="AE1296">
        <f t="shared" si="354"/>
        <v>-0.20436346880000006</v>
      </c>
      <c r="AF1296">
        <f t="shared" si="354"/>
        <v>-0.43221761789843632</v>
      </c>
      <c r="AG1296">
        <f t="shared" si="354"/>
        <v>2.1450362716160017E-3</v>
      </c>
      <c r="AH1296">
        <f t="shared" si="354"/>
        <v>1.4422425600000004E-3</v>
      </c>
      <c r="AI1296">
        <f t="shared" si="354"/>
        <v>3.6512480936477977E-4</v>
      </c>
      <c r="AJ1296">
        <f t="shared" si="354"/>
        <v>7.251874526131373E-2</v>
      </c>
      <c r="AK1296">
        <f t="shared" si="354"/>
        <v>5.5682468401345874E-5</v>
      </c>
      <c r="AL1296">
        <f t="shared" si="354"/>
        <v>5.8080212050025559E-2</v>
      </c>
      <c r="AM1296">
        <f t="shared" si="354"/>
        <v>0.51176463999999999</v>
      </c>
      <c r="AN1296">
        <f t="shared" si="354"/>
        <v>1.3032626421196174E-4</v>
      </c>
      <c r="AO1296">
        <f t="shared" si="354"/>
        <v>-1.5488682525532094E-2</v>
      </c>
      <c r="AP1296">
        <f t="shared" si="345"/>
        <v>-1.4884019503151874E-2</v>
      </c>
      <c r="AQ1296">
        <f t="shared" si="345"/>
        <v>-4.3286362447096889E-2</v>
      </c>
      <c r="AR1296">
        <f t="shared" si="345"/>
        <v>3.4253071152185934E-2</v>
      </c>
      <c r="AS1296">
        <f t="shared" si="345"/>
        <v>-0.18199169299029025</v>
      </c>
      <c r="AT1296">
        <f t="shared" si="345"/>
        <v>-4.3770540195840028E-2</v>
      </c>
      <c r="AU1296">
        <f t="shared" si="345"/>
        <v>0.38505078784000013</v>
      </c>
      <c r="AV1296">
        <f t="shared" si="345"/>
        <v>0.20171857583547431</v>
      </c>
      <c r="AW1296">
        <f t="shared" si="345"/>
        <v>-1.1399061831680006E-2</v>
      </c>
    </row>
    <row r="1297" spans="1:49" x14ac:dyDescent="0.25">
      <c r="A1297">
        <v>0.8</v>
      </c>
      <c r="B1297">
        <v>7.9</v>
      </c>
      <c r="C1297">
        <v>23</v>
      </c>
      <c r="D1297">
        <v>1</v>
      </c>
      <c r="E1297">
        <f t="shared" si="350"/>
        <v>0.66077004839910647</v>
      </c>
      <c r="F1297" t="str">
        <f t="shared" si="351"/>
        <v/>
      </c>
      <c r="G1297">
        <f t="shared" si="348"/>
        <v>2550589.2173755695</v>
      </c>
      <c r="H1297">
        <f t="shared" si="349"/>
        <v>3413416.186516813</v>
      </c>
      <c r="I1297">
        <f t="shared" si="352"/>
        <v>0.22106014271441671</v>
      </c>
      <c r="J1297">
        <f t="shared" si="353"/>
        <v>3.7448297560337705E-2</v>
      </c>
      <c r="K1297">
        <f t="shared" ref="K1297:Z1319" si="355">K$4*$A1297^K$1*$D1297^K$2*$E1297^K$3</f>
        <v>5.3671799999999999E-2</v>
      </c>
      <c r="L1297">
        <f t="shared" si="355"/>
        <v>-0.19978818521578925</v>
      </c>
      <c r="M1297">
        <f t="shared" si="355"/>
        <v>0.43336249999999998</v>
      </c>
      <c r="N1297">
        <f t="shared" si="355"/>
        <v>-3.7216224975290195E-2</v>
      </c>
      <c r="O1297">
        <f t="shared" si="355"/>
        <v>-0.3370446848000001</v>
      </c>
      <c r="P1297">
        <f t="shared" si="355"/>
        <v>2.7444781535368241E-2</v>
      </c>
      <c r="Q1297">
        <f t="shared" si="355"/>
        <v>-4.408557E-4</v>
      </c>
      <c r="R1297">
        <f t="shared" si="355"/>
        <v>-5.0599828702455503E-3</v>
      </c>
      <c r="S1297">
        <f t="shared" si="355"/>
        <v>0.73671936000000016</v>
      </c>
      <c r="T1297">
        <f t="shared" si="355"/>
        <v>0.10039157760000003</v>
      </c>
      <c r="U1297">
        <f t="shared" si="355"/>
        <v>-7.7976496000000006E-2</v>
      </c>
      <c r="V1297">
        <f t="shared" si="355"/>
        <v>0.13455815542391661</v>
      </c>
      <c r="W1297">
        <f t="shared" si="355"/>
        <v>-0.13565096336076099</v>
      </c>
      <c r="X1297">
        <f t="shared" si="355"/>
        <v>-5.9827102922782024E-2</v>
      </c>
      <c r="Y1297">
        <f t="shared" si="355"/>
        <v>-0.18395481600000005</v>
      </c>
      <c r="Z1297">
        <f t="shared" si="355"/>
        <v>-0.22812872000000001</v>
      </c>
      <c r="AA1297">
        <f t="shared" si="354"/>
        <v>-9.2513899999999996E-2</v>
      </c>
      <c r="AB1297">
        <f t="shared" si="354"/>
        <v>-0.1229</v>
      </c>
      <c r="AC1297">
        <f t="shared" si="354"/>
        <v>0.20158092043410089</v>
      </c>
      <c r="AD1297">
        <f t="shared" si="354"/>
        <v>-0.12816033568563134</v>
      </c>
      <c r="AE1297">
        <f t="shared" si="354"/>
        <v>-0.31931792000000003</v>
      </c>
      <c r="AF1297">
        <f t="shared" si="354"/>
        <v>-0.54027202237304539</v>
      </c>
      <c r="AG1297">
        <f t="shared" si="354"/>
        <v>1.0228330000000001E-2</v>
      </c>
      <c r="AH1297">
        <f t="shared" si="354"/>
        <v>1.8028032000000005E-3</v>
      </c>
      <c r="AI1297">
        <f t="shared" si="354"/>
        <v>1.1142724895165392E-3</v>
      </c>
      <c r="AJ1297">
        <f t="shared" si="354"/>
        <v>7.251874526131373E-2</v>
      </c>
      <c r="AK1297">
        <f t="shared" si="354"/>
        <v>1.3594352637047327E-4</v>
      </c>
      <c r="AL1297">
        <f t="shared" si="354"/>
        <v>7.2600265062531949E-2</v>
      </c>
      <c r="AM1297">
        <f t="shared" si="354"/>
        <v>0.63970579999999999</v>
      </c>
      <c r="AN1297">
        <f t="shared" si="354"/>
        <v>6.2144405466061433E-4</v>
      </c>
      <c r="AO1297">
        <f t="shared" si="354"/>
        <v>-1.5488682525532094E-2</v>
      </c>
      <c r="AP1297">
        <f t="shared" si="345"/>
        <v>-1.4884019503151874E-2</v>
      </c>
      <c r="AQ1297">
        <f t="shared" si="345"/>
        <v>-6.7634941323588882E-2</v>
      </c>
      <c r="AR1297">
        <f t="shared" si="345"/>
        <v>4.2816338940232408E-2</v>
      </c>
      <c r="AS1297">
        <f t="shared" si="345"/>
        <v>-0.28436202029732843</v>
      </c>
      <c r="AT1297">
        <f t="shared" si="345"/>
        <v>-0.10686167040000003</v>
      </c>
      <c r="AU1297">
        <f t="shared" si="345"/>
        <v>0.75205232000000011</v>
      </c>
      <c r="AV1297">
        <f t="shared" si="345"/>
        <v>0.31518527474292857</v>
      </c>
      <c r="AW1297">
        <f t="shared" si="345"/>
        <v>-4.3483969999999997E-2</v>
      </c>
    </row>
    <row r="1298" spans="1:49" x14ac:dyDescent="0.25">
      <c r="A1298">
        <v>0.8</v>
      </c>
      <c r="B1298">
        <v>7.9</v>
      </c>
      <c r="C1298">
        <v>23</v>
      </c>
      <c r="D1298">
        <v>1.2</v>
      </c>
      <c r="E1298">
        <f t="shared" si="350"/>
        <v>0.66077004839910647</v>
      </c>
      <c r="F1298" t="str">
        <f t="shared" si="351"/>
        <v/>
      </c>
      <c r="G1298">
        <f t="shared" si="348"/>
        <v>3805561.1100762882</v>
      </c>
      <c r="H1298">
        <f t="shared" si="349"/>
        <v>5684092.8303300198</v>
      </c>
      <c r="I1298">
        <f t="shared" si="352"/>
        <v>0.32982883969356352</v>
      </c>
      <c r="J1298">
        <f t="shared" si="353"/>
        <v>6.2359697159575261E-2</v>
      </c>
      <c r="K1298">
        <f t="shared" si="355"/>
        <v>5.3671799999999999E-2</v>
      </c>
      <c r="L1298">
        <f t="shared" si="355"/>
        <v>-0.19978818521578925</v>
      </c>
      <c r="M1298">
        <f t="shared" si="355"/>
        <v>0.52003499999999991</v>
      </c>
      <c r="N1298">
        <f t="shared" si="355"/>
        <v>-3.7216224975290195E-2</v>
      </c>
      <c r="O1298">
        <f t="shared" si="355"/>
        <v>-0.48534434611200011</v>
      </c>
      <c r="P1298">
        <f t="shared" si="355"/>
        <v>3.2933737842441892E-2</v>
      </c>
      <c r="Q1298">
        <f t="shared" si="355"/>
        <v>-1.3163880665087999E-3</v>
      </c>
      <c r="R1298">
        <f t="shared" si="355"/>
        <v>-6.07197944429466E-3</v>
      </c>
      <c r="S1298">
        <f t="shared" si="355"/>
        <v>1.0608758784000001</v>
      </c>
      <c r="T1298">
        <f t="shared" si="355"/>
        <v>0.10039157760000003</v>
      </c>
      <c r="U1298">
        <f t="shared" si="355"/>
        <v>-0.13474338508800002</v>
      </c>
      <c r="V1298">
        <f t="shared" si="355"/>
        <v>0.16146978650869992</v>
      </c>
      <c r="W1298">
        <f t="shared" si="355"/>
        <v>-0.16278115603291318</v>
      </c>
      <c r="X1298">
        <f t="shared" si="355"/>
        <v>-5.9827102922782024E-2</v>
      </c>
      <c r="Y1298">
        <f t="shared" si="355"/>
        <v>-0.18395481600000005</v>
      </c>
      <c r="Z1298">
        <f t="shared" si="355"/>
        <v>-0.32850535679999998</v>
      </c>
      <c r="AA1298">
        <f t="shared" si="354"/>
        <v>-9.2513899999999996E-2</v>
      </c>
      <c r="AB1298">
        <f t="shared" si="354"/>
        <v>-0.17697599999999999</v>
      </c>
      <c r="AC1298">
        <f t="shared" si="354"/>
        <v>0.24189710452092106</v>
      </c>
      <c r="AD1298">
        <f t="shared" si="354"/>
        <v>-0.12816033568563134</v>
      </c>
      <c r="AE1298">
        <f t="shared" si="354"/>
        <v>-0.45981780480000001</v>
      </c>
      <c r="AF1298">
        <f t="shared" si="354"/>
        <v>-0.6483264268476544</v>
      </c>
      <c r="AG1298">
        <f t="shared" si="354"/>
        <v>3.6649955672064E-2</v>
      </c>
      <c r="AH1298">
        <f t="shared" si="354"/>
        <v>2.1633638400000003E-3</v>
      </c>
      <c r="AI1298">
        <f t="shared" si="354"/>
        <v>2.7726665211137945E-3</v>
      </c>
      <c r="AJ1298">
        <f t="shared" si="354"/>
        <v>7.251874526131373E-2</v>
      </c>
      <c r="AK1298">
        <f t="shared" si="354"/>
        <v>2.8189249628181334E-4</v>
      </c>
      <c r="AL1298">
        <f t="shared" si="354"/>
        <v>8.7120318075038325E-2</v>
      </c>
      <c r="AM1298">
        <f t="shared" si="354"/>
        <v>0.76764695999999999</v>
      </c>
      <c r="AN1298">
        <f t="shared" si="354"/>
        <v>2.2267464049340632E-3</v>
      </c>
      <c r="AO1298">
        <f t="shared" si="354"/>
        <v>-1.5488682525532094E-2</v>
      </c>
      <c r="AP1298">
        <f t="shared" si="345"/>
        <v>-1.4884019503151874E-2</v>
      </c>
      <c r="AQ1298">
        <f t="shared" si="345"/>
        <v>-9.7394315505967985E-2</v>
      </c>
      <c r="AR1298">
        <f t="shared" si="345"/>
        <v>5.137960672827889E-2</v>
      </c>
      <c r="AS1298">
        <f t="shared" si="345"/>
        <v>-0.40948130922815296</v>
      </c>
      <c r="AT1298">
        <f t="shared" si="345"/>
        <v>-0.22158835974144003</v>
      </c>
      <c r="AU1298">
        <f t="shared" si="345"/>
        <v>1.2995464089600002</v>
      </c>
      <c r="AV1298">
        <f t="shared" si="345"/>
        <v>0.45386679562981713</v>
      </c>
      <c r="AW1298">
        <f t="shared" si="345"/>
        <v>-0.12984243867647999</v>
      </c>
    </row>
    <row r="1299" spans="1:49" x14ac:dyDescent="0.25">
      <c r="A1299">
        <v>0.8</v>
      </c>
      <c r="B1299">
        <v>7.9</v>
      </c>
      <c r="C1299">
        <v>23</v>
      </c>
      <c r="D1299">
        <v>1.4</v>
      </c>
      <c r="E1299">
        <f t="shared" si="350"/>
        <v>0.66077004839910647</v>
      </c>
      <c r="F1299" t="str">
        <f t="shared" si="351"/>
        <v/>
      </c>
      <c r="G1299">
        <f t="shared" si="348"/>
        <v>4946756.064939525</v>
      </c>
      <c r="H1299">
        <f t="shared" si="349"/>
        <v>8337367.9211568916</v>
      </c>
      <c r="I1299">
        <f t="shared" si="352"/>
        <v>0.42873646380977293</v>
      </c>
      <c r="J1299">
        <f t="shared" si="353"/>
        <v>9.146855165648568E-2</v>
      </c>
      <c r="K1299">
        <f t="shared" si="355"/>
        <v>5.3671799999999999E-2</v>
      </c>
      <c r="L1299">
        <f t="shared" si="355"/>
        <v>-0.19978818521578925</v>
      </c>
      <c r="M1299">
        <f t="shared" si="355"/>
        <v>0.60670749999999996</v>
      </c>
      <c r="N1299">
        <f t="shared" si="355"/>
        <v>-3.7216224975290195E-2</v>
      </c>
      <c r="O1299">
        <f t="shared" si="355"/>
        <v>-0.66060758220800009</v>
      </c>
      <c r="P1299">
        <f t="shared" si="355"/>
        <v>3.8422694149515532E-2</v>
      </c>
      <c r="Q1299">
        <f t="shared" si="355"/>
        <v>-3.3194388639551987E-3</v>
      </c>
      <c r="R1299">
        <f t="shared" si="355"/>
        <v>-7.0839760183437706E-3</v>
      </c>
      <c r="S1299">
        <f t="shared" si="355"/>
        <v>1.4439699456000001</v>
      </c>
      <c r="T1299">
        <f t="shared" si="355"/>
        <v>0.10039157760000003</v>
      </c>
      <c r="U1299">
        <f t="shared" si="355"/>
        <v>-0.21396750502399997</v>
      </c>
      <c r="V1299">
        <f t="shared" si="355"/>
        <v>0.18838141759348323</v>
      </c>
      <c r="W1299">
        <f t="shared" si="355"/>
        <v>-0.18991134870506537</v>
      </c>
      <c r="X1299">
        <f t="shared" si="355"/>
        <v>-5.9827102922782024E-2</v>
      </c>
      <c r="Y1299">
        <f t="shared" si="355"/>
        <v>-0.18395481600000005</v>
      </c>
      <c r="Z1299">
        <f t="shared" si="355"/>
        <v>-0.44713229119999998</v>
      </c>
      <c r="AA1299">
        <f t="shared" si="354"/>
        <v>-9.2513899999999996E-2</v>
      </c>
      <c r="AB1299">
        <f t="shared" si="354"/>
        <v>-0.24088399999999996</v>
      </c>
      <c r="AC1299">
        <f t="shared" si="354"/>
        <v>0.28221328860774125</v>
      </c>
      <c r="AD1299">
        <f t="shared" si="354"/>
        <v>-0.12816033568563134</v>
      </c>
      <c r="AE1299">
        <f t="shared" si="354"/>
        <v>-0.62586312319999993</v>
      </c>
      <c r="AF1299">
        <f t="shared" si="354"/>
        <v>-0.75638083132226341</v>
      </c>
      <c r="AG1299">
        <f t="shared" si="354"/>
        <v>0.10782041053683195</v>
      </c>
      <c r="AH1299">
        <f t="shared" si="354"/>
        <v>2.5239244800000006E-3</v>
      </c>
      <c r="AI1299">
        <f t="shared" si="354"/>
        <v>5.9928248740174295E-3</v>
      </c>
      <c r="AJ1299">
        <f t="shared" si="354"/>
        <v>7.251874526131373E-2</v>
      </c>
      <c r="AK1299">
        <f t="shared" si="354"/>
        <v>5.2224065090480996E-4</v>
      </c>
      <c r="AL1299">
        <f t="shared" si="354"/>
        <v>0.10164037108754471</v>
      </c>
      <c r="AM1299">
        <f t="shared" si="354"/>
        <v>0.89558811999999988</v>
      </c>
      <c r="AN1299">
        <f t="shared" si="354"/>
        <v>6.5508595341742838E-3</v>
      </c>
      <c r="AO1299">
        <f t="shared" si="354"/>
        <v>-1.5488682525532094E-2</v>
      </c>
      <c r="AP1299">
        <f t="shared" si="345"/>
        <v>-1.4884019503151874E-2</v>
      </c>
      <c r="AQ1299">
        <f t="shared" si="345"/>
        <v>-0.13256448499423418</v>
      </c>
      <c r="AR1299">
        <f t="shared" si="345"/>
        <v>5.9942874516325365E-2</v>
      </c>
      <c r="AS1299">
        <f t="shared" si="345"/>
        <v>-0.55734955978276368</v>
      </c>
      <c r="AT1299">
        <f t="shared" si="345"/>
        <v>-0.41051979300863994</v>
      </c>
      <c r="AU1299">
        <f t="shared" si="345"/>
        <v>2.0636315660799998</v>
      </c>
      <c r="AV1299">
        <f t="shared" si="345"/>
        <v>0.61776313849613984</v>
      </c>
      <c r="AW1299">
        <f t="shared" si="345"/>
        <v>-0.32741411753791982</v>
      </c>
    </row>
    <row r="1300" spans="1:49" x14ac:dyDescent="0.25">
      <c r="A1300">
        <v>0.8</v>
      </c>
      <c r="B1300">
        <v>7.9</v>
      </c>
      <c r="C1300">
        <v>23</v>
      </c>
      <c r="D1300">
        <v>1.6</v>
      </c>
      <c r="E1300">
        <f t="shared" si="350"/>
        <v>0.66077004839910647</v>
      </c>
      <c r="F1300" t="str">
        <f t="shared" si="351"/>
        <v/>
      </c>
      <c r="G1300">
        <f t="shared" si="348"/>
        <v>5920070.2073012525</v>
      </c>
      <c r="H1300">
        <f t="shared" si="349"/>
        <v>11108368.302979177</v>
      </c>
      <c r="I1300">
        <f t="shared" si="352"/>
        <v>0.51309382004365267</v>
      </c>
      <c r="J1300">
        <f t="shared" si="353"/>
        <v>0.12186896027005725</v>
      </c>
      <c r="K1300">
        <f t="shared" si="355"/>
        <v>5.3671799999999999E-2</v>
      </c>
      <c r="L1300">
        <f t="shared" si="355"/>
        <v>-0.19978818521578925</v>
      </c>
      <c r="M1300">
        <f t="shared" si="355"/>
        <v>0.69338</v>
      </c>
      <c r="N1300">
        <f t="shared" si="355"/>
        <v>-3.7216224975290195E-2</v>
      </c>
      <c r="O1300">
        <f t="shared" si="355"/>
        <v>-0.86283439308800047</v>
      </c>
      <c r="P1300">
        <f t="shared" si="355"/>
        <v>4.3911650456589194E-2</v>
      </c>
      <c r="Q1300">
        <f t="shared" si="355"/>
        <v>-7.3963313037312042E-3</v>
      </c>
      <c r="R1300">
        <f t="shared" si="355"/>
        <v>-8.0959725923928812E-3</v>
      </c>
      <c r="S1300">
        <f t="shared" si="355"/>
        <v>1.8860015616000008</v>
      </c>
      <c r="T1300">
        <f t="shared" si="355"/>
        <v>0.10039157760000003</v>
      </c>
      <c r="U1300">
        <f t="shared" si="355"/>
        <v>-0.3193917276160001</v>
      </c>
      <c r="V1300">
        <f t="shared" si="355"/>
        <v>0.21529304867826657</v>
      </c>
      <c r="W1300">
        <f t="shared" si="355"/>
        <v>-0.21704154137721759</v>
      </c>
      <c r="X1300">
        <f t="shared" si="355"/>
        <v>-5.9827102922782024E-2</v>
      </c>
      <c r="Y1300">
        <f t="shared" si="355"/>
        <v>-0.18395481600000005</v>
      </c>
      <c r="Z1300">
        <f t="shared" si="355"/>
        <v>-0.5840095232000001</v>
      </c>
      <c r="AA1300">
        <f t="shared" si="354"/>
        <v>-9.2513899999999996E-2</v>
      </c>
      <c r="AB1300">
        <f t="shared" si="354"/>
        <v>-0.31462400000000007</v>
      </c>
      <c r="AC1300">
        <f t="shared" si="354"/>
        <v>0.32252947269456145</v>
      </c>
      <c r="AD1300">
        <f t="shared" si="354"/>
        <v>-0.12816033568563134</v>
      </c>
      <c r="AE1300">
        <f t="shared" si="354"/>
        <v>-0.81745387520000024</v>
      </c>
      <c r="AF1300">
        <f t="shared" si="354"/>
        <v>-0.86443523579687265</v>
      </c>
      <c r="AG1300">
        <f t="shared" si="354"/>
        <v>0.27456464276684822</v>
      </c>
      <c r="AH1300">
        <f t="shared" si="354"/>
        <v>2.8844851200000008E-3</v>
      </c>
      <c r="AI1300">
        <f t="shared" si="354"/>
        <v>1.1683993899672953E-2</v>
      </c>
      <c r="AJ1300">
        <f t="shared" si="354"/>
        <v>7.251874526131373E-2</v>
      </c>
      <c r="AK1300">
        <f t="shared" si="354"/>
        <v>8.9091949442153399E-4</v>
      </c>
      <c r="AL1300">
        <f t="shared" si="354"/>
        <v>0.11616042410005112</v>
      </c>
      <c r="AM1300">
        <f t="shared" si="354"/>
        <v>1.02352928</v>
      </c>
      <c r="AN1300">
        <f t="shared" si="354"/>
        <v>1.6681761819131103E-2</v>
      </c>
      <c r="AO1300">
        <f t="shared" si="354"/>
        <v>-1.5488682525532094E-2</v>
      </c>
      <c r="AP1300">
        <f t="shared" si="345"/>
        <v>-1.4884019503151874E-2</v>
      </c>
      <c r="AQ1300">
        <f t="shared" si="345"/>
        <v>-0.17314544978838756</v>
      </c>
      <c r="AR1300">
        <f t="shared" si="345"/>
        <v>6.8506142304371867E-2</v>
      </c>
      <c r="AS1300">
        <f t="shared" si="345"/>
        <v>-0.727966771961161</v>
      </c>
      <c r="AT1300">
        <f t="shared" si="345"/>
        <v>-0.70032864313344045</v>
      </c>
      <c r="AU1300">
        <f t="shared" si="345"/>
        <v>3.080406302720001</v>
      </c>
      <c r="AV1300">
        <f t="shared" si="345"/>
        <v>0.80687430334189725</v>
      </c>
      <c r="AW1300">
        <f t="shared" si="345"/>
        <v>-0.72953995722752041</v>
      </c>
    </row>
    <row r="1301" spans="1:49" x14ac:dyDescent="0.25">
      <c r="A1301">
        <v>0.8</v>
      </c>
      <c r="B1301">
        <v>7.9</v>
      </c>
      <c r="C1301">
        <v>23.5</v>
      </c>
      <c r="D1301">
        <v>0.4</v>
      </c>
      <c r="E1301">
        <f t="shared" si="350"/>
        <v>0.67513461466865221</v>
      </c>
      <c r="F1301" t="str">
        <f t="shared" si="351"/>
        <v/>
      </c>
      <c r="G1301">
        <f t="shared" si="348"/>
        <v>-1505409.2495013585</v>
      </c>
      <c r="H1301">
        <f t="shared" si="349"/>
        <v>-448951.29105990968</v>
      </c>
      <c r="I1301">
        <f t="shared" si="352"/>
        <v>-0.13047415917518607</v>
      </c>
      <c r="J1301">
        <f t="shared" si="353"/>
        <v>-4.9254062848003866E-3</v>
      </c>
      <c r="K1301">
        <f t="shared" si="355"/>
        <v>5.3671799999999999E-2</v>
      </c>
      <c r="L1301">
        <f t="shared" si="355"/>
        <v>-0.2041314066335238</v>
      </c>
      <c r="M1301">
        <f t="shared" si="355"/>
        <v>0.173345</v>
      </c>
      <c r="N1301">
        <f t="shared" si="355"/>
        <v>-3.8851909721368635E-2</v>
      </c>
      <c r="O1301">
        <f t="shared" si="355"/>
        <v>-5.392714956800003E-2</v>
      </c>
      <c r="P1301">
        <f t="shared" si="355"/>
        <v>1.1709540368811281E-2</v>
      </c>
      <c r="Q1301">
        <f t="shared" si="355"/>
        <v>-1.805744947200001E-6</v>
      </c>
      <c r="R1301">
        <f t="shared" si="355"/>
        <v>-2.2058152908493284E-3</v>
      </c>
      <c r="S1301">
        <f t="shared" si="355"/>
        <v>0.11787509760000005</v>
      </c>
      <c r="T1301">
        <f t="shared" si="355"/>
        <v>0.10039157760000003</v>
      </c>
      <c r="U1301">
        <f t="shared" si="355"/>
        <v>-4.9904957440000015E-3</v>
      </c>
      <c r="V1301">
        <f t="shared" si="355"/>
        <v>5.499333308629635E-2</v>
      </c>
      <c r="W1301">
        <f t="shared" si="355"/>
        <v>-5.5439958938745794E-2</v>
      </c>
      <c r="X1301">
        <f t="shared" si="355"/>
        <v>-6.2456554988858923E-2</v>
      </c>
      <c r="Y1301">
        <f t="shared" si="355"/>
        <v>-0.18395481600000005</v>
      </c>
      <c r="Z1301">
        <f t="shared" si="355"/>
        <v>-3.6500595200000006E-2</v>
      </c>
      <c r="AA1301">
        <f t="shared" si="354"/>
        <v>-9.2513899999999996E-2</v>
      </c>
      <c r="AB1301">
        <f t="shared" si="354"/>
        <v>-1.9664000000000004E-2</v>
      </c>
      <c r="AC1301">
        <f t="shared" si="354"/>
        <v>8.2385245742632535E-2</v>
      </c>
      <c r="AD1301">
        <f t="shared" si="354"/>
        <v>-0.13379309146009433</v>
      </c>
      <c r="AE1301">
        <f t="shared" si="354"/>
        <v>-5.1090867200000015E-2</v>
      </c>
      <c r="AF1301">
        <f t="shared" si="354"/>
        <v>-0.22080682653507072</v>
      </c>
      <c r="AG1301">
        <f t="shared" si="354"/>
        <v>1.6758095872000014E-5</v>
      </c>
      <c r="AH1301">
        <f t="shared" si="354"/>
        <v>7.2112128000000021E-4</v>
      </c>
      <c r="AI1301">
        <f t="shared" si="354"/>
        <v>1.1911636104188303E-5</v>
      </c>
      <c r="AJ1301">
        <f t="shared" si="354"/>
        <v>7.4095239723516199E-2</v>
      </c>
      <c r="AK1301">
        <f t="shared" si="354"/>
        <v>3.7927882916541753E-6</v>
      </c>
      <c r="AL1301">
        <f t="shared" si="354"/>
        <v>3.0316443388115889E-2</v>
      </c>
      <c r="AM1301">
        <f t="shared" si="354"/>
        <v>0.25588232</v>
      </c>
      <c r="AN1301">
        <f t="shared" si="354"/>
        <v>1.0403081552245587E-6</v>
      </c>
      <c r="AO1301">
        <f t="shared" si="354"/>
        <v>-1.582539301521757E-2</v>
      </c>
      <c r="AP1301">
        <f t="shared" si="345"/>
        <v>-1.6221101262225607E-2</v>
      </c>
      <c r="AQ1301">
        <f t="shared" si="345"/>
        <v>-1.129720872467356E-2</v>
      </c>
      <c r="AR1301">
        <f t="shared" si="345"/>
        <v>1.8267940978843388E-2</v>
      </c>
      <c r="AS1301">
        <f t="shared" si="345"/>
        <v>-4.6487008535563271E-2</v>
      </c>
      <c r="AT1301">
        <f t="shared" si="345"/>
        <v>-2.7356587622400018E-3</v>
      </c>
      <c r="AU1301">
        <f t="shared" si="345"/>
        <v>4.8131348480000016E-2</v>
      </c>
      <c r="AV1301">
        <f t="shared" si="345"/>
        <v>5.1525940566670064E-2</v>
      </c>
      <c r="AW1301">
        <f t="shared" si="345"/>
        <v>-1.781103411200001E-4</v>
      </c>
    </row>
    <row r="1302" spans="1:49" x14ac:dyDescent="0.25">
      <c r="A1302">
        <v>0.8</v>
      </c>
      <c r="B1302">
        <v>7.9</v>
      </c>
      <c r="C1302">
        <v>23.5</v>
      </c>
      <c r="D1302">
        <v>0.6</v>
      </c>
      <c r="E1302">
        <f t="shared" si="350"/>
        <v>0.67513461466865221</v>
      </c>
      <c r="F1302" t="str">
        <f t="shared" si="351"/>
        <v/>
      </c>
      <c r="G1302">
        <f t="shared" si="348"/>
        <v>-194243.27823430221</v>
      </c>
      <c r="H1302">
        <f t="shared" si="349"/>
        <v>360868.23013533169</v>
      </c>
      <c r="I1302">
        <f t="shared" si="352"/>
        <v>-1.6835108733021922E-2</v>
      </c>
      <c r="J1302">
        <f t="shared" si="353"/>
        <v>3.9590545435276838E-3</v>
      </c>
      <c r="K1302">
        <f t="shared" si="355"/>
        <v>5.3671799999999999E-2</v>
      </c>
      <c r="L1302">
        <f t="shared" si="355"/>
        <v>-0.2041314066335238</v>
      </c>
      <c r="M1302">
        <f t="shared" si="355"/>
        <v>0.26001749999999996</v>
      </c>
      <c r="N1302">
        <f t="shared" si="355"/>
        <v>-3.8851909721368635E-2</v>
      </c>
      <c r="O1302">
        <f t="shared" si="355"/>
        <v>-0.12133608652800003</v>
      </c>
      <c r="P1302">
        <f t="shared" si="355"/>
        <v>1.756431055321692E-2</v>
      </c>
      <c r="Q1302">
        <f t="shared" si="355"/>
        <v>-2.0568563539199999E-5</v>
      </c>
      <c r="R1302">
        <f t="shared" si="355"/>
        <v>-3.308722936273992E-3</v>
      </c>
      <c r="S1302">
        <f t="shared" si="355"/>
        <v>0.26521896960000002</v>
      </c>
      <c r="T1302">
        <f t="shared" si="355"/>
        <v>0.10039157760000003</v>
      </c>
      <c r="U1302">
        <f t="shared" si="355"/>
        <v>-1.6842923136000002E-2</v>
      </c>
      <c r="V1302">
        <f t="shared" si="355"/>
        <v>8.2489999629444519E-2</v>
      </c>
      <c r="W1302">
        <f t="shared" si="355"/>
        <v>-8.315993840811868E-2</v>
      </c>
      <c r="X1302">
        <f t="shared" si="355"/>
        <v>-6.2456554988858923E-2</v>
      </c>
      <c r="Y1302">
        <f t="shared" si="355"/>
        <v>-0.18395481600000005</v>
      </c>
      <c r="Z1302">
        <f t="shared" si="355"/>
        <v>-8.2126339199999995E-2</v>
      </c>
      <c r="AA1302">
        <f t="shared" si="354"/>
        <v>-9.2513899999999996E-2</v>
      </c>
      <c r="AB1302">
        <f t="shared" si="354"/>
        <v>-4.4243999999999999E-2</v>
      </c>
      <c r="AC1302">
        <f t="shared" si="354"/>
        <v>0.12357786861394879</v>
      </c>
      <c r="AD1302">
        <f t="shared" si="354"/>
        <v>-0.13379309146009433</v>
      </c>
      <c r="AE1302">
        <f t="shared" si="354"/>
        <v>-0.1149544512</v>
      </c>
      <c r="AF1302">
        <f t="shared" si="354"/>
        <v>-0.331210239802606</v>
      </c>
      <c r="AG1302">
        <f t="shared" si="354"/>
        <v>2.86327778688E-4</v>
      </c>
      <c r="AH1302">
        <f t="shared" si="354"/>
        <v>1.0816819200000001E-3</v>
      </c>
      <c r="AI1302">
        <f t="shared" si="354"/>
        <v>9.045398666617988E-5</v>
      </c>
      <c r="AJ1302">
        <f t="shared" si="354"/>
        <v>7.4095239723516199E-2</v>
      </c>
      <c r="AK1302">
        <f t="shared" si="354"/>
        <v>1.9200990726499251E-5</v>
      </c>
      <c r="AL1302">
        <f t="shared" si="354"/>
        <v>4.5474665082173828E-2</v>
      </c>
      <c r="AM1302">
        <f t="shared" si="354"/>
        <v>0.38382347999999999</v>
      </c>
      <c r="AN1302">
        <f t="shared" si="354"/>
        <v>1.7774640120907093E-5</v>
      </c>
      <c r="AO1302">
        <f t="shared" si="354"/>
        <v>-1.582539301521757E-2</v>
      </c>
      <c r="AP1302">
        <f t="shared" si="345"/>
        <v>-1.6221101262225607E-2</v>
      </c>
      <c r="AQ1302">
        <f t="shared" si="345"/>
        <v>-2.5418719630515507E-2</v>
      </c>
      <c r="AR1302">
        <f t="shared" si="345"/>
        <v>2.7401911468265077E-2</v>
      </c>
      <c r="AS1302">
        <f t="shared" si="345"/>
        <v>-0.10459576920501731</v>
      </c>
      <c r="AT1302">
        <f t="shared" si="345"/>
        <v>-1.3849272483840002E-2</v>
      </c>
      <c r="AU1302">
        <f t="shared" si="345"/>
        <v>0.16244330112000002</v>
      </c>
      <c r="AV1302">
        <f t="shared" si="345"/>
        <v>0.11593336627500762</v>
      </c>
      <c r="AW1302">
        <f t="shared" si="345"/>
        <v>-2.0287881043199998E-3</v>
      </c>
    </row>
    <row r="1303" spans="1:49" x14ac:dyDescent="0.25">
      <c r="A1303">
        <v>0.8</v>
      </c>
      <c r="B1303">
        <v>7.9</v>
      </c>
      <c r="C1303">
        <v>23.5</v>
      </c>
      <c r="D1303">
        <v>0.8</v>
      </c>
      <c r="E1303">
        <f t="shared" si="350"/>
        <v>0.67513461466865221</v>
      </c>
      <c r="F1303">
        <f t="shared" si="351"/>
        <v>0.91340305616707518</v>
      </c>
      <c r="G1303">
        <f t="shared" si="348"/>
        <v>1144831.0627480606</v>
      </c>
      <c r="H1303">
        <f t="shared" si="349"/>
        <v>1584397.5873053255</v>
      </c>
      <c r="I1303">
        <f t="shared" si="352"/>
        <v>9.922276640665284E-2</v>
      </c>
      <c r="J1303">
        <f t="shared" si="353"/>
        <v>1.738229066167192E-2</v>
      </c>
      <c r="K1303">
        <f t="shared" si="355"/>
        <v>5.3671799999999999E-2</v>
      </c>
      <c r="L1303">
        <f t="shared" si="355"/>
        <v>-0.2041314066335238</v>
      </c>
      <c r="M1303">
        <f t="shared" si="355"/>
        <v>0.34669</v>
      </c>
      <c r="N1303">
        <f t="shared" si="355"/>
        <v>-3.8851909721368635E-2</v>
      </c>
      <c r="O1303">
        <f t="shared" si="355"/>
        <v>-0.21570859827200012</v>
      </c>
      <c r="P1303">
        <f t="shared" si="355"/>
        <v>2.3419080737622562E-2</v>
      </c>
      <c r="Q1303">
        <f t="shared" si="355"/>
        <v>-1.1556767662080007E-4</v>
      </c>
      <c r="R1303">
        <f t="shared" si="355"/>
        <v>-4.4116305816986568E-3</v>
      </c>
      <c r="S1303">
        <f t="shared" si="355"/>
        <v>0.47150039040000019</v>
      </c>
      <c r="T1303">
        <f t="shared" si="355"/>
        <v>0.10039157760000003</v>
      </c>
      <c r="U1303">
        <f t="shared" si="355"/>
        <v>-3.9923965952000012E-2</v>
      </c>
      <c r="V1303">
        <f t="shared" si="355"/>
        <v>0.1099866661725927</v>
      </c>
      <c r="W1303">
        <f t="shared" si="355"/>
        <v>-0.11087991787749159</v>
      </c>
      <c r="X1303">
        <f t="shared" si="355"/>
        <v>-6.2456554988858923E-2</v>
      </c>
      <c r="Y1303">
        <f t="shared" si="355"/>
        <v>-0.18395481600000005</v>
      </c>
      <c r="Z1303">
        <f t="shared" si="355"/>
        <v>-0.14600238080000003</v>
      </c>
      <c r="AA1303">
        <f t="shared" si="354"/>
        <v>-9.2513899999999996E-2</v>
      </c>
      <c r="AB1303">
        <f t="shared" si="354"/>
        <v>-7.8656000000000018E-2</v>
      </c>
      <c r="AC1303">
        <f t="shared" si="354"/>
        <v>0.16477049148526507</v>
      </c>
      <c r="AD1303">
        <f t="shared" si="354"/>
        <v>-0.13379309146009433</v>
      </c>
      <c r="AE1303">
        <f t="shared" si="354"/>
        <v>-0.20436346880000006</v>
      </c>
      <c r="AF1303">
        <f t="shared" si="354"/>
        <v>-0.44161365307014144</v>
      </c>
      <c r="AG1303">
        <f t="shared" si="354"/>
        <v>2.1450362716160017E-3</v>
      </c>
      <c r="AH1303">
        <f t="shared" si="354"/>
        <v>1.4422425600000004E-3</v>
      </c>
      <c r="AI1303">
        <f t="shared" si="354"/>
        <v>3.811723553340257E-4</v>
      </c>
      <c r="AJ1303">
        <f t="shared" si="354"/>
        <v>7.4095239723516199E-2</v>
      </c>
      <c r="AK1303">
        <f t="shared" si="354"/>
        <v>6.0684612666466805E-5</v>
      </c>
      <c r="AL1303">
        <f t="shared" si="354"/>
        <v>6.0632886776231777E-2</v>
      </c>
      <c r="AM1303">
        <f t="shared" si="354"/>
        <v>0.51176463999999999</v>
      </c>
      <c r="AN1303">
        <f t="shared" si="354"/>
        <v>1.3315944386874351E-4</v>
      </c>
      <c r="AO1303">
        <f t="shared" si="354"/>
        <v>-1.582539301521757E-2</v>
      </c>
      <c r="AP1303">
        <f t="shared" si="345"/>
        <v>-1.6221101262225607E-2</v>
      </c>
      <c r="AQ1303">
        <f t="shared" si="345"/>
        <v>-4.5188834898694241E-2</v>
      </c>
      <c r="AR1303">
        <f t="shared" si="345"/>
        <v>3.6535881957686776E-2</v>
      </c>
      <c r="AS1303">
        <f t="shared" si="345"/>
        <v>-0.18594803414225308</v>
      </c>
      <c r="AT1303">
        <f t="shared" si="345"/>
        <v>-4.3770540195840028E-2</v>
      </c>
      <c r="AU1303">
        <f t="shared" si="345"/>
        <v>0.38505078784000013</v>
      </c>
      <c r="AV1303">
        <f t="shared" si="345"/>
        <v>0.20610376226668026</v>
      </c>
      <c r="AW1303">
        <f t="shared" si="345"/>
        <v>-1.1399061831680006E-2</v>
      </c>
    </row>
    <row r="1304" spans="1:49" x14ac:dyDescent="0.25">
      <c r="A1304">
        <v>0.8</v>
      </c>
      <c r="B1304">
        <v>7.9</v>
      </c>
      <c r="C1304">
        <v>23.5</v>
      </c>
      <c r="D1304">
        <v>1</v>
      </c>
      <c r="E1304">
        <f t="shared" si="350"/>
        <v>0.67513461466865221</v>
      </c>
      <c r="F1304" t="str">
        <f t="shared" si="351"/>
        <v/>
      </c>
      <c r="G1304">
        <f t="shared" si="348"/>
        <v>2466851.1072036573</v>
      </c>
      <c r="H1304">
        <f t="shared" si="349"/>
        <v>3328861.7594760293</v>
      </c>
      <c r="I1304">
        <f t="shared" si="352"/>
        <v>0.21380254182002983</v>
      </c>
      <c r="J1304">
        <f t="shared" si="353"/>
        <v>3.6520658160145415E-2</v>
      </c>
      <c r="K1304">
        <f t="shared" si="355"/>
        <v>5.3671799999999999E-2</v>
      </c>
      <c r="L1304">
        <f t="shared" si="355"/>
        <v>-0.2041314066335238</v>
      </c>
      <c r="M1304">
        <f t="shared" si="355"/>
        <v>0.43336249999999998</v>
      </c>
      <c r="N1304">
        <f t="shared" si="355"/>
        <v>-3.8851909721368635E-2</v>
      </c>
      <c r="O1304">
        <f t="shared" si="355"/>
        <v>-0.3370446848000001</v>
      </c>
      <c r="P1304">
        <f t="shared" si="355"/>
        <v>2.9273850922028201E-2</v>
      </c>
      <c r="Q1304">
        <f t="shared" si="355"/>
        <v>-4.408557E-4</v>
      </c>
      <c r="R1304">
        <f t="shared" si="355"/>
        <v>-5.5145382271233204E-3</v>
      </c>
      <c r="S1304">
        <f t="shared" si="355"/>
        <v>0.73671936000000016</v>
      </c>
      <c r="T1304">
        <f t="shared" si="355"/>
        <v>0.10039157760000003</v>
      </c>
      <c r="U1304">
        <f t="shared" si="355"/>
        <v>-7.7976496000000006E-2</v>
      </c>
      <c r="V1304">
        <f t="shared" si="355"/>
        <v>0.13748333271574087</v>
      </c>
      <c r="W1304">
        <f t="shared" si="355"/>
        <v>-0.13859989734686448</v>
      </c>
      <c r="X1304">
        <f t="shared" si="355"/>
        <v>-6.2456554988858923E-2</v>
      </c>
      <c r="Y1304">
        <f t="shared" si="355"/>
        <v>-0.18395481600000005</v>
      </c>
      <c r="Z1304">
        <f t="shared" si="355"/>
        <v>-0.22812872000000001</v>
      </c>
      <c r="AA1304">
        <f t="shared" si="354"/>
        <v>-9.2513899999999996E-2</v>
      </c>
      <c r="AB1304">
        <f t="shared" si="354"/>
        <v>-0.1229</v>
      </c>
      <c r="AC1304">
        <f t="shared" si="354"/>
        <v>0.20596311435658132</v>
      </c>
      <c r="AD1304">
        <f t="shared" si="354"/>
        <v>-0.13379309146009433</v>
      </c>
      <c r="AE1304">
        <f t="shared" si="354"/>
        <v>-0.31931792000000003</v>
      </c>
      <c r="AF1304">
        <f t="shared" si="354"/>
        <v>-0.55201706633767678</v>
      </c>
      <c r="AG1304">
        <f t="shared" si="354"/>
        <v>1.0228330000000001E-2</v>
      </c>
      <c r="AH1304">
        <f t="shared" si="354"/>
        <v>1.8028032000000005E-3</v>
      </c>
      <c r="AI1304">
        <f t="shared" si="354"/>
        <v>1.1632457132996384E-3</v>
      </c>
      <c r="AJ1304">
        <f t="shared" si="354"/>
        <v>7.4095239723516199E-2</v>
      </c>
      <c r="AK1304">
        <f t="shared" si="354"/>
        <v>1.4815579264274115E-4</v>
      </c>
      <c r="AL1304">
        <f t="shared" si="354"/>
        <v>7.579110847028972E-2</v>
      </c>
      <c r="AM1304">
        <f t="shared" si="354"/>
        <v>0.63970579999999999</v>
      </c>
      <c r="AN1304">
        <f t="shared" si="354"/>
        <v>6.3495370802280147E-4</v>
      </c>
      <c r="AO1304">
        <f t="shared" si="354"/>
        <v>-1.582539301521757E-2</v>
      </c>
      <c r="AP1304">
        <f t="shared" si="345"/>
        <v>-1.6221101262225607E-2</v>
      </c>
      <c r="AQ1304">
        <f t="shared" si="345"/>
        <v>-7.0607554529209748E-2</v>
      </c>
      <c r="AR1304">
        <f t="shared" si="345"/>
        <v>4.5669852447108465E-2</v>
      </c>
      <c r="AS1304">
        <f t="shared" si="345"/>
        <v>-0.29054380334727037</v>
      </c>
      <c r="AT1304">
        <f t="shared" si="345"/>
        <v>-0.10686167040000003</v>
      </c>
      <c r="AU1304">
        <f t="shared" si="345"/>
        <v>0.75205232000000011</v>
      </c>
      <c r="AV1304">
        <f t="shared" si="345"/>
        <v>0.32203712854168781</v>
      </c>
      <c r="AW1304">
        <f t="shared" si="345"/>
        <v>-4.3483969999999997E-2</v>
      </c>
    </row>
    <row r="1305" spans="1:49" x14ac:dyDescent="0.25">
      <c r="A1305">
        <v>0.8</v>
      </c>
      <c r="B1305">
        <v>7.9</v>
      </c>
      <c r="C1305">
        <v>23.5</v>
      </c>
      <c r="D1305">
        <v>1.2</v>
      </c>
      <c r="E1305">
        <f t="shared" si="350"/>
        <v>0.67513461466865221</v>
      </c>
      <c r="F1305" t="str">
        <f t="shared" si="351"/>
        <v/>
      </c>
      <c r="G1305">
        <f t="shared" si="348"/>
        <v>3724940.0042208647</v>
      </c>
      <c r="H1305">
        <f t="shared" si="349"/>
        <v>5589002.1758972192</v>
      </c>
      <c r="I1305">
        <f t="shared" si="352"/>
        <v>0.32284139026627706</v>
      </c>
      <c r="J1305">
        <f t="shared" si="353"/>
        <v>6.1316465708200291E-2</v>
      </c>
      <c r="K1305">
        <f t="shared" si="355"/>
        <v>5.3671799999999999E-2</v>
      </c>
      <c r="L1305">
        <f t="shared" si="355"/>
        <v>-0.2041314066335238</v>
      </c>
      <c r="M1305">
        <f t="shared" si="355"/>
        <v>0.52003499999999991</v>
      </c>
      <c r="N1305">
        <f t="shared" si="355"/>
        <v>-3.8851909721368635E-2</v>
      </c>
      <c r="O1305">
        <f t="shared" si="355"/>
        <v>-0.48534434611200011</v>
      </c>
      <c r="P1305">
        <f t="shared" si="355"/>
        <v>3.512862110643384E-2</v>
      </c>
      <c r="Q1305">
        <f t="shared" si="355"/>
        <v>-1.3163880665087999E-3</v>
      </c>
      <c r="R1305">
        <f t="shared" si="355"/>
        <v>-6.617445872547984E-3</v>
      </c>
      <c r="S1305">
        <f t="shared" si="355"/>
        <v>1.0608758784000001</v>
      </c>
      <c r="T1305">
        <f t="shared" si="355"/>
        <v>0.10039157760000003</v>
      </c>
      <c r="U1305">
        <f t="shared" si="355"/>
        <v>-0.13474338508800002</v>
      </c>
      <c r="V1305">
        <f t="shared" si="355"/>
        <v>0.16497999925888904</v>
      </c>
      <c r="W1305">
        <f t="shared" si="355"/>
        <v>-0.16631987681623736</v>
      </c>
      <c r="X1305">
        <f t="shared" si="355"/>
        <v>-6.2456554988858923E-2</v>
      </c>
      <c r="Y1305">
        <f t="shared" si="355"/>
        <v>-0.18395481600000005</v>
      </c>
      <c r="Z1305">
        <f t="shared" si="355"/>
        <v>-0.32850535679999998</v>
      </c>
      <c r="AA1305">
        <f t="shared" si="354"/>
        <v>-9.2513899999999996E-2</v>
      </c>
      <c r="AB1305">
        <f t="shared" si="354"/>
        <v>-0.17697599999999999</v>
      </c>
      <c r="AC1305">
        <f t="shared" si="354"/>
        <v>0.24715573722789758</v>
      </c>
      <c r="AD1305">
        <f t="shared" si="354"/>
        <v>-0.13379309146009433</v>
      </c>
      <c r="AE1305">
        <f t="shared" si="354"/>
        <v>-0.45981780480000001</v>
      </c>
      <c r="AF1305">
        <f t="shared" si="354"/>
        <v>-0.662420479605212</v>
      </c>
      <c r="AG1305">
        <f t="shared" si="354"/>
        <v>3.6649955672064E-2</v>
      </c>
      <c r="AH1305">
        <f t="shared" si="354"/>
        <v>2.1633638400000003E-3</v>
      </c>
      <c r="AI1305">
        <f t="shared" si="354"/>
        <v>2.8945275733177562E-3</v>
      </c>
      <c r="AJ1305">
        <f t="shared" si="354"/>
        <v>7.4095239723516199E-2</v>
      </c>
      <c r="AK1305">
        <f t="shared" si="354"/>
        <v>3.0721585162398802E-4</v>
      </c>
      <c r="AL1305">
        <f t="shared" si="354"/>
        <v>9.0949330164347655E-2</v>
      </c>
      <c r="AM1305">
        <f t="shared" si="354"/>
        <v>0.76764695999999999</v>
      </c>
      <c r="AN1305">
        <f t="shared" si="354"/>
        <v>2.2751539354761078E-3</v>
      </c>
      <c r="AO1305">
        <f t="shared" si="354"/>
        <v>-1.582539301521757E-2</v>
      </c>
      <c r="AP1305">
        <f t="shared" si="345"/>
        <v>-1.6221101262225607E-2</v>
      </c>
      <c r="AQ1305">
        <f t="shared" si="345"/>
        <v>-0.10167487852206203</v>
      </c>
      <c r="AR1305">
        <f t="shared" si="345"/>
        <v>5.4803822936530154E-2</v>
      </c>
      <c r="AS1305">
        <f t="shared" si="345"/>
        <v>-0.41838307682006926</v>
      </c>
      <c r="AT1305">
        <f t="shared" si="345"/>
        <v>-0.22158835974144003</v>
      </c>
      <c r="AU1305">
        <f t="shared" si="345"/>
        <v>1.2995464089600002</v>
      </c>
      <c r="AV1305">
        <f t="shared" si="345"/>
        <v>0.4637334651000305</v>
      </c>
      <c r="AW1305">
        <f t="shared" si="345"/>
        <v>-0.12984243867647999</v>
      </c>
    </row>
    <row r="1306" spans="1:49" x14ac:dyDescent="0.25">
      <c r="A1306">
        <v>0.8</v>
      </c>
      <c r="B1306">
        <v>7.9</v>
      </c>
      <c r="C1306">
        <v>23.5</v>
      </c>
      <c r="D1306">
        <v>1.4</v>
      </c>
      <c r="E1306">
        <f t="shared" si="350"/>
        <v>0.67513461466865221</v>
      </c>
      <c r="F1306" t="str">
        <f t="shared" si="351"/>
        <v/>
      </c>
      <c r="G1306">
        <f t="shared" si="348"/>
        <v>4869251.9634005921</v>
      </c>
      <c r="H1306">
        <f t="shared" si="349"/>
        <v>8231303.7216800814</v>
      </c>
      <c r="I1306">
        <f t="shared" si="352"/>
        <v>0.42201916584958699</v>
      </c>
      <c r="J1306">
        <f t="shared" si="353"/>
        <v>9.0304930379304219E-2</v>
      </c>
      <c r="K1306">
        <f t="shared" si="355"/>
        <v>5.3671799999999999E-2</v>
      </c>
      <c r="L1306">
        <f t="shared" si="355"/>
        <v>-0.2041314066335238</v>
      </c>
      <c r="M1306">
        <f t="shared" si="355"/>
        <v>0.60670749999999996</v>
      </c>
      <c r="N1306">
        <f t="shared" si="355"/>
        <v>-3.8851909721368635E-2</v>
      </c>
      <c r="O1306">
        <f t="shared" si="355"/>
        <v>-0.66060758220800009</v>
      </c>
      <c r="P1306">
        <f t="shared" si="355"/>
        <v>4.0983391290839478E-2</v>
      </c>
      <c r="Q1306">
        <f t="shared" si="355"/>
        <v>-3.3194388639551987E-3</v>
      </c>
      <c r="R1306">
        <f t="shared" si="355"/>
        <v>-7.7203535179726475E-3</v>
      </c>
      <c r="S1306">
        <f t="shared" si="355"/>
        <v>1.4439699456000001</v>
      </c>
      <c r="T1306">
        <f t="shared" si="355"/>
        <v>0.10039157760000003</v>
      </c>
      <c r="U1306">
        <f t="shared" si="355"/>
        <v>-0.21396750502399997</v>
      </c>
      <c r="V1306">
        <f t="shared" si="355"/>
        <v>0.19247666580203721</v>
      </c>
      <c r="W1306">
        <f t="shared" si="355"/>
        <v>-0.19403985628561027</v>
      </c>
      <c r="X1306">
        <f t="shared" si="355"/>
        <v>-6.2456554988858923E-2</v>
      </c>
      <c r="Y1306">
        <f t="shared" si="355"/>
        <v>-0.18395481600000005</v>
      </c>
      <c r="Z1306">
        <f t="shared" si="355"/>
        <v>-0.44713229119999998</v>
      </c>
      <c r="AA1306">
        <f t="shared" si="354"/>
        <v>-9.2513899999999996E-2</v>
      </c>
      <c r="AB1306">
        <f t="shared" si="354"/>
        <v>-0.24088399999999996</v>
      </c>
      <c r="AC1306">
        <f t="shared" si="354"/>
        <v>0.28834836009921383</v>
      </c>
      <c r="AD1306">
        <f t="shared" si="354"/>
        <v>-0.13379309146009433</v>
      </c>
      <c r="AE1306">
        <f t="shared" si="354"/>
        <v>-0.62586312319999993</v>
      </c>
      <c r="AF1306">
        <f t="shared" si="354"/>
        <v>-0.77282389287274733</v>
      </c>
      <c r="AG1306">
        <f t="shared" si="354"/>
        <v>0.10782041053683195</v>
      </c>
      <c r="AH1306">
        <f t="shared" si="354"/>
        <v>2.5239244800000006E-3</v>
      </c>
      <c r="AI1306">
        <f t="shared" si="354"/>
        <v>6.256214625096645E-3</v>
      </c>
      <c r="AJ1306">
        <f t="shared" si="354"/>
        <v>7.4095239723516199E-2</v>
      </c>
      <c r="AK1306">
        <f t="shared" si="354"/>
        <v>5.6915529301635424E-4</v>
      </c>
      <c r="AL1306">
        <f t="shared" si="354"/>
        <v>0.1061075518584056</v>
      </c>
      <c r="AM1306">
        <f t="shared" si="354"/>
        <v>0.89558811999999988</v>
      </c>
      <c r="AN1306">
        <f t="shared" si="354"/>
        <v>6.6932695240476377E-3</v>
      </c>
      <c r="AO1306">
        <f t="shared" si="354"/>
        <v>-1.582539301521757E-2</v>
      </c>
      <c r="AP1306">
        <f t="shared" si="345"/>
        <v>-1.6221101262225607E-2</v>
      </c>
      <c r="AQ1306">
        <f t="shared" si="345"/>
        <v>-0.13839080687725105</v>
      </c>
      <c r="AR1306">
        <f t="shared" si="345"/>
        <v>6.3937793425951836E-2</v>
      </c>
      <c r="AS1306">
        <f t="shared" si="345"/>
        <v>-0.5694658545606498</v>
      </c>
      <c r="AT1306">
        <f t="shared" si="345"/>
        <v>-0.41051979300863994</v>
      </c>
      <c r="AU1306">
        <f t="shared" si="345"/>
        <v>2.0636315660799998</v>
      </c>
      <c r="AV1306">
        <f t="shared" si="345"/>
        <v>0.63119277194170809</v>
      </c>
      <c r="AW1306">
        <f t="shared" si="345"/>
        <v>-0.32741411753791982</v>
      </c>
    </row>
    <row r="1307" spans="1:49" x14ac:dyDescent="0.25">
      <c r="A1307">
        <v>0.8</v>
      </c>
      <c r="B1307">
        <v>7.9</v>
      </c>
      <c r="C1307">
        <v>23.5</v>
      </c>
      <c r="D1307">
        <v>1.6</v>
      </c>
      <c r="E1307">
        <f t="shared" si="350"/>
        <v>0.67513461466865221</v>
      </c>
      <c r="F1307" t="str">
        <f t="shared" si="351"/>
        <v/>
      </c>
      <c r="G1307">
        <f t="shared" si="348"/>
        <v>5845683.1100788107</v>
      </c>
      <c r="H1307">
        <f t="shared" si="349"/>
        <v>10991897.170749761</v>
      </c>
      <c r="I1307">
        <f t="shared" si="352"/>
        <v>0.50664667355056736</v>
      </c>
      <c r="J1307">
        <f t="shared" si="353"/>
        <v>0.12059116542214349</v>
      </c>
      <c r="K1307">
        <f t="shared" si="355"/>
        <v>5.3671799999999999E-2</v>
      </c>
      <c r="L1307">
        <f t="shared" si="355"/>
        <v>-0.2041314066335238</v>
      </c>
      <c r="M1307">
        <f t="shared" si="355"/>
        <v>0.69338</v>
      </c>
      <c r="N1307">
        <f t="shared" si="355"/>
        <v>-3.8851909721368635E-2</v>
      </c>
      <c r="O1307">
        <f t="shared" si="355"/>
        <v>-0.86283439308800047</v>
      </c>
      <c r="P1307">
        <f t="shared" si="355"/>
        <v>4.6838161475245124E-2</v>
      </c>
      <c r="Q1307">
        <f t="shared" si="355"/>
        <v>-7.3963313037312042E-3</v>
      </c>
      <c r="R1307">
        <f t="shared" si="355"/>
        <v>-8.8232611633973137E-3</v>
      </c>
      <c r="S1307">
        <f t="shared" si="355"/>
        <v>1.8860015616000008</v>
      </c>
      <c r="T1307">
        <f t="shared" si="355"/>
        <v>0.10039157760000003</v>
      </c>
      <c r="U1307">
        <f t="shared" si="355"/>
        <v>-0.3193917276160001</v>
      </c>
      <c r="V1307">
        <f t="shared" si="355"/>
        <v>0.2199733323451854</v>
      </c>
      <c r="W1307">
        <f t="shared" si="355"/>
        <v>-0.22175983575498318</v>
      </c>
      <c r="X1307">
        <f t="shared" si="355"/>
        <v>-6.2456554988858923E-2</v>
      </c>
      <c r="Y1307">
        <f t="shared" si="355"/>
        <v>-0.18395481600000005</v>
      </c>
      <c r="Z1307">
        <f t="shared" si="355"/>
        <v>-0.5840095232000001</v>
      </c>
      <c r="AA1307">
        <f t="shared" si="354"/>
        <v>-9.2513899999999996E-2</v>
      </c>
      <c r="AB1307">
        <f t="shared" si="354"/>
        <v>-0.31462400000000007</v>
      </c>
      <c r="AC1307">
        <f t="shared" si="354"/>
        <v>0.32954098297053014</v>
      </c>
      <c r="AD1307">
        <f t="shared" si="354"/>
        <v>-0.13379309146009433</v>
      </c>
      <c r="AE1307">
        <f t="shared" si="354"/>
        <v>-0.81745387520000024</v>
      </c>
      <c r="AF1307">
        <f t="shared" si="354"/>
        <v>-0.88322730614028289</v>
      </c>
      <c r="AG1307">
        <f t="shared" si="354"/>
        <v>0.27456464276684822</v>
      </c>
      <c r="AH1307">
        <f t="shared" si="354"/>
        <v>2.8844851200000008E-3</v>
      </c>
      <c r="AI1307">
        <f t="shared" si="354"/>
        <v>1.2197515370688822E-2</v>
      </c>
      <c r="AJ1307">
        <f t="shared" si="354"/>
        <v>7.4095239723516199E-2</v>
      </c>
      <c r="AK1307">
        <f t="shared" si="354"/>
        <v>9.7095380266346888E-4</v>
      </c>
      <c r="AL1307">
        <f t="shared" si="354"/>
        <v>0.12126577355246355</v>
      </c>
      <c r="AM1307">
        <f t="shared" si="354"/>
        <v>1.02352928</v>
      </c>
      <c r="AN1307">
        <f t="shared" si="354"/>
        <v>1.7044408815199169E-2</v>
      </c>
      <c r="AO1307">
        <f t="shared" si="354"/>
        <v>-1.582539301521757E-2</v>
      </c>
      <c r="AP1307">
        <f t="shared" si="345"/>
        <v>-1.6221101262225607E-2</v>
      </c>
      <c r="AQ1307">
        <f t="shared" si="345"/>
        <v>-0.18075533959477696</v>
      </c>
      <c r="AR1307">
        <f t="shared" si="345"/>
        <v>7.3071763915373553E-2</v>
      </c>
      <c r="AS1307">
        <f t="shared" si="345"/>
        <v>-0.74379213656901233</v>
      </c>
      <c r="AT1307">
        <f t="shared" si="345"/>
        <v>-0.70032864313344045</v>
      </c>
      <c r="AU1307">
        <f t="shared" si="345"/>
        <v>3.080406302720001</v>
      </c>
      <c r="AV1307">
        <f t="shared" si="345"/>
        <v>0.82441504906672103</v>
      </c>
      <c r="AW1307">
        <f t="shared" si="345"/>
        <v>-0.72953995722752041</v>
      </c>
    </row>
    <row r="1308" spans="1:49" x14ac:dyDescent="0.25">
      <c r="A1308">
        <v>0.8</v>
      </c>
      <c r="B1308">
        <v>7.9</v>
      </c>
      <c r="C1308">
        <v>24</v>
      </c>
      <c r="D1308">
        <v>0.4</v>
      </c>
      <c r="E1308">
        <f t="shared" si="350"/>
        <v>0.68949918093819806</v>
      </c>
      <c r="F1308" t="str">
        <f t="shared" si="351"/>
        <v/>
      </c>
      <c r="G1308">
        <f t="shared" si="348"/>
        <v>-1599327.9767554021</v>
      </c>
      <c r="H1308">
        <f t="shared" si="349"/>
        <v>-510636.31171569147</v>
      </c>
      <c r="I1308">
        <f t="shared" si="352"/>
        <v>-0.13861411644815608</v>
      </c>
      <c r="J1308">
        <f t="shared" si="353"/>
        <v>-5.602147380028657E-3</v>
      </c>
      <c r="K1308">
        <f t="shared" si="355"/>
        <v>5.3671799999999999E-2</v>
      </c>
      <c r="L1308">
        <f t="shared" si="355"/>
        <v>-0.20847462805125835</v>
      </c>
      <c r="M1308">
        <f t="shared" si="355"/>
        <v>0.173345</v>
      </c>
      <c r="N1308">
        <f t="shared" si="355"/>
        <v>-4.0522770483491788E-2</v>
      </c>
      <c r="O1308">
        <f t="shared" si="355"/>
        <v>-5.392714956800003E-2</v>
      </c>
      <c r="P1308">
        <f t="shared" si="355"/>
        <v>1.247297312221355E-2</v>
      </c>
      <c r="Q1308">
        <f t="shared" si="355"/>
        <v>-1.805744947200001E-6</v>
      </c>
      <c r="R1308">
        <f t="shared" si="355"/>
        <v>-2.3996210373156018E-3</v>
      </c>
      <c r="S1308">
        <f t="shared" si="355"/>
        <v>0.11787509760000005</v>
      </c>
      <c r="T1308">
        <f t="shared" si="355"/>
        <v>0.10039157760000003</v>
      </c>
      <c r="U1308">
        <f t="shared" si="355"/>
        <v>-4.9904957440000015E-3</v>
      </c>
      <c r="V1308">
        <f t="shared" si="355"/>
        <v>5.6163404003026066E-2</v>
      </c>
      <c r="W1308">
        <f t="shared" si="355"/>
        <v>-5.6619532533187196E-2</v>
      </c>
      <c r="X1308">
        <f t="shared" si="355"/>
        <v>-6.5142554411195555E-2</v>
      </c>
      <c r="Y1308">
        <f t="shared" si="355"/>
        <v>-0.18395481600000005</v>
      </c>
      <c r="Z1308">
        <f t="shared" si="355"/>
        <v>-3.6500595200000006E-2</v>
      </c>
      <c r="AA1308">
        <f t="shared" si="354"/>
        <v>-9.2513899999999996E-2</v>
      </c>
      <c r="AB1308">
        <f t="shared" si="354"/>
        <v>-1.9664000000000004E-2</v>
      </c>
      <c r="AC1308">
        <f t="shared" si="354"/>
        <v>8.4138123311624721E-2</v>
      </c>
      <c r="AD1308">
        <f t="shared" si="354"/>
        <v>-0.13954698176734151</v>
      </c>
      <c r="AE1308">
        <f t="shared" si="354"/>
        <v>-5.1090867200000015E-2</v>
      </c>
      <c r="AF1308">
        <f t="shared" si="354"/>
        <v>-0.22550484412092331</v>
      </c>
      <c r="AG1308">
        <f t="shared" si="354"/>
        <v>1.6758095872000014E-5</v>
      </c>
      <c r="AH1308">
        <f t="shared" si="354"/>
        <v>7.2112128000000021E-4</v>
      </c>
      <c r="AI1308">
        <f t="shared" si="354"/>
        <v>1.2423906556835607E-5</v>
      </c>
      <c r="AJ1308">
        <f t="shared" si="354"/>
        <v>7.5671734185718667E-2</v>
      </c>
      <c r="AK1308">
        <f t="shared" si="354"/>
        <v>4.1260275112306923E-6</v>
      </c>
      <c r="AL1308">
        <f t="shared" si="354"/>
        <v>3.1620228866554558E-2</v>
      </c>
      <c r="AM1308">
        <f t="shared" si="354"/>
        <v>0.25588232</v>
      </c>
      <c r="AN1308">
        <f t="shared" si="354"/>
        <v>1.0624423712931664E-6</v>
      </c>
      <c r="AO1308">
        <f t="shared" si="354"/>
        <v>-1.6162103504903054E-2</v>
      </c>
      <c r="AP1308">
        <f t="shared" si="345"/>
        <v>-1.7646307920132207E-2</v>
      </c>
      <c r="AQ1308">
        <f t="shared" si="345"/>
        <v>-1.1783055184086866E-2</v>
      </c>
      <c r="AR1308">
        <f t="shared" si="345"/>
        <v>1.9458965053333541E-2</v>
      </c>
      <c r="AS1308">
        <f t="shared" si="345"/>
        <v>-4.7476093823553979E-2</v>
      </c>
      <c r="AT1308">
        <f t="shared" si="345"/>
        <v>-2.7356587622400018E-3</v>
      </c>
      <c r="AU1308">
        <f t="shared" si="345"/>
        <v>4.8131348480000016E-2</v>
      </c>
      <c r="AV1308">
        <f t="shared" si="345"/>
        <v>5.2622237174471558E-2</v>
      </c>
      <c r="AW1308">
        <f t="shared" si="345"/>
        <v>-1.781103411200001E-4</v>
      </c>
    </row>
    <row r="1309" spans="1:49" x14ac:dyDescent="0.25">
      <c r="A1309">
        <v>0.8</v>
      </c>
      <c r="B1309">
        <v>7.9</v>
      </c>
      <c r="C1309">
        <v>24</v>
      </c>
      <c r="D1309">
        <v>0.6</v>
      </c>
      <c r="E1309">
        <f t="shared" si="350"/>
        <v>0.68949918093819806</v>
      </c>
      <c r="F1309" t="str">
        <f t="shared" si="351"/>
        <v/>
      </c>
      <c r="G1309">
        <f t="shared" si="348"/>
        <v>-284930.65166542889</v>
      </c>
      <c r="H1309">
        <f t="shared" si="349"/>
        <v>292863.120745341</v>
      </c>
      <c r="I1309">
        <f t="shared" si="352"/>
        <v>-2.4695003841379751E-2</v>
      </c>
      <c r="J1309">
        <f t="shared" si="353"/>
        <v>3.2129762943768183E-3</v>
      </c>
      <c r="K1309">
        <f t="shared" si="355"/>
        <v>5.3671799999999999E-2</v>
      </c>
      <c r="L1309">
        <f t="shared" si="355"/>
        <v>-0.20847462805125835</v>
      </c>
      <c r="M1309">
        <f t="shared" si="355"/>
        <v>0.26001749999999996</v>
      </c>
      <c r="N1309">
        <f t="shared" si="355"/>
        <v>-4.0522770483491788E-2</v>
      </c>
      <c r="O1309">
        <f t="shared" si="355"/>
        <v>-0.12133608652800003</v>
      </c>
      <c r="P1309">
        <f t="shared" si="355"/>
        <v>1.8709459683320322E-2</v>
      </c>
      <c r="Q1309">
        <f t="shared" si="355"/>
        <v>-2.0568563539199999E-5</v>
      </c>
      <c r="R1309">
        <f t="shared" si="355"/>
        <v>-3.599431555973402E-3</v>
      </c>
      <c r="S1309">
        <f t="shared" si="355"/>
        <v>0.26521896960000002</v>
      </c>
      <c r="T1309">
        <f t="shared" si="355"/>
        <v>0.10039157760000003</v>
      </c>
      <c r="U1309">
        <f t="shared" si="355"/>
        <v>-1.6842923136000002E-2</v>
      </c>
      <c r="V1309">
        <f t="shared" si="355"/>
        <v>8.4245106004539091E-2</v>
      </c>
      <c r="W1309">
        <f t="shared" si="355"/>
        <v>-8.4929298799780797E-2</v>
      </c>
      <c r="X1309">
        <f t="shared" si="355"/>
        <v>-6.5142554411195555E-2</v>
      </c>
      <c r="Y1309">
        <f t="shared" si="355"/>
        <v>-0.18395481600000005</v>
      </c>
      <c r="Z1309">
        <f t="shared" si="355"/>
        <v>-8.2126339199999995E-2</v>
      </c>
      <c r="AA1309">
        <f t="shared" si="354"/>
        <v>-9.2513899999999996E-2</v>
      </c>
      <c r="AB1309">
        <f t="shared" si="354"/>
        <v>-4.4243999999999999E-2</v>
      </c>
      <c r="AC1309">
        <f t="shared" si="354"/>
        <v>0.12620718496743707</v>
      </c>
      <c r="AD1309">
        <f t="shared" si="354"/>
        <v>-0.13954698176734151</v>
      </c>
      <c r="AE1309">
        <f t="shared" si="354"/>
        <v>-0.1149544512</v>
      </c>
      <c r="AF1309">
        <f t="shared" si="354"/>
        <v>-0.33825726618138491</v>
      </c>
      <c r="AG1309">
        <f t="shared" si="354"/>
        <v>2.86327778688E-4</v>
      </c>
      <c r="AH1309">
        <f t="shared" si="354"/>
        <v>1.0816819200000001E-3</v>
      </c>
      <c r="AI1309">
        <f t="shared" si="354"/>
        <v>9.4344040415970338E-5</v>
      </c>
      <c r="AJ1309">
        <f t="shared" si="354"/>
        <v>7.5671734185718667E-2</v>
      </c>
      <c r="AK1309">
        <f t="shared" si="354"/>
        <v>2.088801427560537E-5</v>
      </c>
      <c r="AL1309">
        <f t="shared" si="354"/>
        <v>4.7430343299831833E-2</v>
      </c>
      <c r="AM1309">
        <f t="shared" si="354"/>
        <v>0.38382347999999999</v>
      </c>
      <c r="AN1309">
        <f t="shared" si="354"/>
        <v>1.815282395326682E-5</v>
      </c>
      <c r="AO1309">
        <f t="shared" si="354"/>
        <v>-1.6162103504903054E-2</v>
      </c>
      <c r="AP1309">
        <f t="shared" si="345"/>
        <v>-1.7646307920132207E-2</v>
      </c>
      <c r="AQ1309">
        <f t="shared" si="345"/>
        <v>-2.6511874164195447E-2</v>
      </c>
      <c r="AR1309">
        <f t="shared" si="345"/>
        <v>2.9188447580000308E-2</v>
      </c>
      <c r="AS1309">
        <f t="shared" si="345"/>
        <v>-0.10682121110299642</v>
      </c>
      <c r="AT1309">
        <f t="shared" si="345"/>
        <v>-1.3849272483840002E-2</v>
      </c>
      <c r="AU1309">
        <f t="shared" si="345"/>
        <v>0.16244330112000002</v>
      </c>
      <c r="AV1309">
        <f t="shared" si="345"/>
        <v>0.11840003364256099</v>
      </c>
      <c r="AW1309">
        <f t="shared" si="345"/>
        <v>-2.0287881043199998E-3</v>
      </c>
    </row>
    <row r="1310" spans="1:49" x14ac:dyDescent="0.25">
      <c r="A1310">
        <v>0.8</v>
      </c>
      <c r="B1310">
        <v>7.9</v>
      </c>
      <c r="C1310">
        <v>24</v>
      </c>
      <c r="D1310">
        <v>0.8</v>
      </c>
      <c r="E1310">
        <f t="shared" si="350"/>
        <v>0.68949918093819806</v>
      </c>
      <c r="F1310">
        <f t="shared" si="351"/>
        <v>0.92276560093969662</v>
      </c>
      <c r="G1310">
        <f t="shared" si="348"/>
        <v>1057375.0431398496</v>
      </c>
      <c r="H1310">
        <f t="shared" si="349"/>
        <v>1508469.9449680671</v>
      </c>
      <c r="I1310">
        <f t="shared" si="352"/>
        <v>9.1642933462907139E-2</v>
      </c>
      <c r="J1310">
        <f t="shared" si="353"/>
        <v>1.6549294979946384E-2</v>
      </c>
      <c r="K1310">
        <f t="shared" si="355"/>
        <v>5.3671799999999999E-2</v>
      </c>
      <c r="L1310">
        <f t="shared" si="355"/>
        <v>-0.20847462805125835</v>
      </c>
      <c r="M1310">
        <f t="shared" si="355"/>
        <v>0.34669</v>
      </c>
      <c r="N1310">
        <f t="shared" si="355"/>
        <v>-4.0522770483491788E-2</v>
      </c>
      <c r="O1310">
        <f t="shared" si="355"/>
        <v>-0.21570859827200012</v>
      </c>
      <c r="P1310">
        <f t="shared" si="355"/>
        <v>2.49459462444271E-2</v>
      </c>
      <c r="Q1310">
        <f t="shared" si="355"/>
        <v>-1.1556767662080007E-4</v>
      </c>
      <c r="R1310">
        <f t="shared" si="355"/>
        <v>-4.7992420746312036E-3</v>
      </c>
      <c r="S1310">
        <f t="shared" si="355"/>
        <v>0.47150039040000019</v>
      </c>
      <c r="T1310">
        <f t="shared" si="355"/>
        <v>0.10039157760000003</v>
      </c>
      <c r="U1310">
        <f t="shared" si="355"/>
        <v>-3.9923965952000012E-2</v>
      </c>
      <c r="V1310">
        <f t="shared" si="355"/>
        <v>0.11232680800605213</v>
      </c>
      <c r="W1310">
        <f t="shared" si="355"/>
        <v>-0.11323906506637439</v>
      </c>
      <c r="X1310">
        <f t="shared" si="355"/>
        <v>-6.5142554411195555E-2</v>
      </c>
      <c r="Y1310">
        <f t="shared" si="355"/>
        <v>-0.18395481600000005</v>
      </c>
      <c r="Z1310">
        <f t="shared" si="355"/>
        <v>-0.14600238080000003</v>
      </c>
      <c r="AA1310">
        <f t="shared" si="354"/>
        <v>-9.2513899999999996E-2</v>
      </c>
      <c r="AB1310">
        <f t="shared" si="354"/>
        <v>-7.8656000000000018E-2</v>
      </c>
      <c r="AC1310">
        <f t="shared" si="354"/>
        <v>0.16827624662324944</v>
      </c>
      <c r="AD1310">
        <f t="shared" si="354"/>
        <v>-0.13954698176734151</v>
      </c>
      <c r="AE1310">
        <f t="shared" si="354"/>
        <v>-0.20436346880000006</v>
      </c>
      <c r="AF1310">
        <f t="shared" si="354"/>
        <v>-0.45100968824184662</v>
      </c>
      <c r="AG1310">
        <f t="shared" si="354"/>
        <v>2.1450362716160017E-3</v>
      </c>
      <c r="AH1310">
        <f t="shared" si="354"/>
        <v>1.4422425600000004E-3</v>
      </c>
      <c r="AI1310">
        <f t="shared" si="354"/>
        <v>3.9756500981873941E-4</v>
      </c>
      <c r="AJ1310">
        <f t="shared" si="354"/>
        <v>7.5671734185718667E-2</v>
      </c>
      <c r="AK1310">
        <f t="shared" si="354"/>
        <v>6.6016440179691077E-5</v>
      </c>
      <c r="AL1310">
        <f t="shared" si="354"/>
        <v>6.3240457733109115E-2</v>
      </c>
      <c r="AM1310">
        <f t="shared" si="354"/>
        <v>0.51176463999999999</v>
      </c>
      <c r="AN1310">
        <f t="shared" si="354"/>
        <v>1.359926235255253E-4</v>
      </c>
      <c r="AO1310">
        <f t="shared" si="354"/>
        <v>-1.6162103504903054E-2</v>
      </c>
      <c r="AP1310">
        <f t="shared" si="345"/>
        <v>-1.7646307920132207E-2</v>
      </c>
      <c r="AQ1310">
        <f t="shared" si="345"/>
        <v>-4.7132220736347465E-2</v>
      </c>
      <c r="AR1310">
        <f t="shared" si="345"/>
        <v>3.8917930106667081E-2</v>
      </c>
      <c r="AS1310">
        <f t="shared" si="345"/>
        <v>-0.18990437529421592</v>
      </c>
      <c r="AT1310">
        <f t="shared" si="345"/>
        <v>-4.3770540195840028E-2</v>
      </c>
      <c r="AU1310">
        <f t="shared" si="345"/>
        <v>0.38505078784000013</v>
      </c>
      <c r="AV1310">
        <f t="shared" si="345"/>
        <v>0.21048894869788623</v>
      </c>
      <c r="AW1310">
        <f t="shared" ref="L1310:AW1317" si="356">AW$4*$A1310^AW$1*$D1310^AW$2*$E1310^AW$3</f>
        <v>-1.1399061831680006E-2</v>
      </c>
    </row>
    <row r="1311" spans="1:49" x14ac:dyDescent="0.25">
      <c r="A1311">
        <v>0.8</v>
      </c>
      <c r="B1311">
        <v>7.9</v>
      </c>
      <c r="C1311">
        <v>24</v>
      </c>
      <c r="D1311">
        <v>1</v>
      </c>
      <c r="E1311">
        <f t="shared" si="350"/>
        <v>0.68949918093819806</v>
      </c>
      <c r="F1311" t="str">
        <f t="shared" si="351"/>
        <v/>
      </c>
      <c r="G1311">
        <f t="shared" si="348"/>
        <v>2382626.4414183637</v>
      </c>
      <c r="H1311">
        <f t="shared" si="349"/>
        <v>3243590.3315836126</v>
      </c>
      <c r="I1311">
        <f t="shared" si="352"/>
        <v>0.20650277104089637</v>
      </c>
      <c r="J1311">
        <f t="shared" si="353"/>
        <v>3.5585152604824116E-2</v>
      </c>
      <c r="K1311">
        <f t="shared" si="355"/>
        <v>5.3671799999999999E-2</v>
      </c>
      <c r="L1311">
        <f t="shared" si="356"/>
        <v>-0.20847462805125835</v>
      </c>
      <c r="M1311">
        <f t="shared" si="356"/>
        <v>0.43336249999999998</v>
      </c>
      <c r="N1311">
        <f t="shared" si="356"/>
        <v>-4.0522770483491788E-2</v>
      </c>
      <c r="O1311">
        <f t="shared" si="356"/>
        <v>-0.3370446848000001</v>
      </c>
      <c r="P1311">
        <f t="shared" si="356"/>
        <v>3.1182432805533872E-2</v>
      </c>
      <c r="Q1311">
        <f t="shared" si="356"/>
        <v>-4.408557E-4</v>
      </c>
      <c r="R1311">
        <f t="shared" si="356"/>
        <v>-5.9990525932890034E-3</v>
      </c>
      <c r="S1311">
        <f t="shared" si="356"/>
        <v>0.73671936000000016</v>
      </c>
      <c r="T1311">
        <f t="shared" si="356"/>
        <v>0.10039157760000003</v>
      </c>
      <c r="U1311">
        <f t="shared" si="356"/>
        <v>-7.7976496000000006E-2</v>
      </c>
      <c r="V1311">
        <f t="shared" si="356"/>
        <v>0.14040851000756516</v>
      </c>
      <c r="W1311">
        <f t="shared" si="356"/>
        <v>-0.141548831332968</v>
      </c>
      <c r="X1311">
        <f t="shared" si="356"/>
        <v>-6.5142554411195555E-2</v>
      </c>
      <c r="Y1311">
        <f t="shared" si="356"/>
        <v>-0.18395481600000005</v>
      </c>
      <c r="Z1311">
        <f t="shared" si="356"/>
        <v>-0.22812872000000001</v>
      </c>
      <c r="AA1311">
        <f t="shared" si="356"/>
        <v>-9.2513899999999996E-2</v>
      </c>
      <c r="AB1311">
        <f t="shared" si="356"/>
        <v>-0.1229</v>
      </c>
      <c r="AC1311">
        <f t="shared" si="356"/>
        <v>0.21034530827906181</v>
      </c>
      <c r="AD1311">
        <f t="shared" si="356"/>
        <v>-0.13954698176734151</v>
      </c>
      <c r="AE1311">
        <f t="shared" si="356"/>
        <v>-0.31931792000000003</v>
      </c>
      <c r="AF1311">
        <f t="shared" si="356"/>
        <v>-0.56376211030230816</v>
      </c>
      <c r="AG1311">
        <f t="shared" si="356"/>
        <v>1.0228330000000001E-2</v>
      </c>
      <c r="AH1311">
        <f t="shared" si="356"/>
        <v>1.8028032000000005E-3</v>
      </c>
      <c r="AI1311">
        <f t="shared" si="356"/>
        <v>1.2132721246909766E-3</v>
      </c>
      <c r="AJ1311">
        <f t="shared" si="356"/>
        <v>7.5671734185718667E-2</v>
      </c>
      <c r="AK1311">
        <f t="shared" si="356"/>
        <v>1.6117294965744888E-4</v>
      </c>
      <c r="AL1311">
        <f t="shared" si="356"/>
        <v>7.905057216638639E-2</v>
      </c>
      <c r="AM1311">
        <f t="shared" si="356"/>
        <v>0.63970579999999999</v>
      </c>
      <c r="AN1311">
        <f t="shared" si="356"/>
        <v>6.4846336138498883E-4</v>
      </c>
      <c r="AO1311">
        <f t="shared" si="356"/>
        <v>-1.6162103504903054E-2</v>
      </c>
      <c r="AP1311">
        <f t="shared" si="356"/>
        <v>-1.7646307920132207E-2</v>
      </c>
      <c r="AQ1311">
        <f t="shared" si="356"/>
        <v>-7.3644094900542911E-2</v>
      </c>
      <c r="AR1311">
        <f t="shared" si="356"/>
        <v>4.8647412633333845E-2</v>
      </c>
      <c r="AS1311">
        <f t="shared" si="356"/>
        <v>-0.2967255863972123</v>
      </c>
      <c r="AT1311">
        <f t="shared" si="356"/>
        <v>-0.10686167040000003</v>
      </c>
      <c r="AU1311">
        <f t="shared" si="356"/>
        <v>0.75205232000000011</v>
      </c>
      <c r="AV1311">
        <f t="shared" si="356"/>
        <v>0.32888898234044717</v>
      </c>
      <c r="AW1311">
        <f t="shared" si="356"/>
        <v>-4.3483969999999997E-2</v>
      </c>
    </row>
    <row r="1312" spans="1:49" x14ac:dyDescent="0.25">
      <c r="A1312">
        <v>0.8</v>
      </c>
      <c r="B1312">
        <v>7.9</v>
      </c>
      <c r="C1312">
        <v>24</v>
      </c>
      <c r="D1312">
        <v>1.2</v>
      </c>
      <c r="E1312">
        <f t="shared" si="350"/>
        <v>0.68949918093819806</v>
      </c>
      <c r="F1312" t="str">
        <f t="shared" si="351"/>
        <v/>
      </c>
      <c r="G1312">
        <f t="shared" si="348"/>
        <v>3643946.6922584879</v>
      </c>
      <c r="H1312">
        <f t="shared" si="349"/>
        <v>5493311.5304697249</v>
      </c>
      <c r="I1312">
        <f t="shared" si="352"/>
        <v>0.31582168165175578</v>
      </c>
      <c r="J1312">
        <f t="shared" si="353"/>
        <v>6.0266651806847031E-2</v>
      </c>
      <c r="K1312">
        <f t="shared" si="355"/>
        <v>5.3671799999999999E-2</v>
      </c>
      <c r="L1312">
        <f t="shared" si="356"/>
        <v>-0.20847462805125835</v>
      </c>
      <c r="M1312">
        <f t="shared" si="356"/>
        <v>0.52003499999999991</v>
      </c>
      <c r="N1312">
        <f t="shared" si="356"/>
        <v>-4.0522770483491788E-2</v>
      </c>
      <c r="O1312">
        <f t="shared" si="356"/>
        <v>-0.48534434611200011</v>
      </c>
      <c r="P1312">
        <f t="shared" si="356"/>
        <v>3.7418919366640643E-2</v>
      </c>
      <c r="Q1312">
        <f t="shared" si="356"/>
        <v>-1.3163880665087999E-3</v>
      </c>
      <c r="R1312">
        <f t="shared" si="356"/>
        <v>-7.198863111946804E-3</v>
      </c>
      <c r="S1312">
        <f t="shared" si="356"/>
        <v>1.0608758784000001</v>
      </c>
      <c r="T1312">
        <f t="shared" si="356"/>
        <v>0.10039157760000003</v>
      </c>
      <c r="U1312">
        <f t="shared" si="356"/>
        <v>-0.13474338508800002</v>
      </c>
      <c r="V1312">
        <f t="shared" si="356"/>
        <v>0.16849021200907818</v>
      </c>
      <c r="W1312">
        <f t="shared" si="356"/>
        <v>-0.16985859759956159</v>
      </c>
      <c r="X1312">
        <f t="shared" si="356"/>
        <v>-6.5142554411195555E-2</v>
      </c>
      <c r="Y1312">
        <f t="shared" si="356"/>
        <v>-0.18395481600000005</v>
      </c>
      <c r="Z1312">
        <f t="shared" si="356"/>
        <v>-0.32850535679999998</v>
      </c>
      <c r="AA1312">
        <f t="shared" si="356"/>
        <v>-9.2513899999999996E-2</v>
      </c>
      <c r="AB1312">
        <f t="shared" si="356"/>
        <v>-0.17697599999999999</v>
      </c>
      <c r="AC1312">
        <f t="shared" si="356"/>
        <v>0.25241436993487415</v>
      </c>
      <c r="AD1312">
        <f t="shared" si="356"/>
        <v>-0.13954698176734151</v>
      </c>
      <c r="AE1312">
        <f t="shared" si="356"/>
        <v>-0.45981780480000001</v>
      </c>
      <c r="AF1312">
        <f t="shared" si="356"/>
        <v>-0.67651453236276982</v>
      </c>
      <c r="AG1312">
        <f t="shared" si="356"/>
        <v>3.6649955672064E-2</v>
      </c>
      <c r="AH1312">
        <f t="shared" si="356"/>
        <v>2.1633638400000003E-3</v>
      </c>
      <c r="AI1312">
        <f t="shared" si="356"/>
        <v>3.0190092933110508E-3</v>
      </c>
      <c r="AJ1312">
        <f t="shared" si="356"/>
        <v>7.5671734185718667E-2</v>
      </c>
      <c r="AK1312">
        <f t="shared" si="356"/>
        <v>3.3420822840968592E-4</v>
      </c>
      <c r="AL1312">
        <f t="shared" si="356"/>
        <v>9.4860686599663666E-2</v>
      </c>
      <c r="AM1312">
        <f t="shared" si="356"/>
        <v>0.76764695999999999</v>
      </c>
      <c r="AN1312">
        <f t="shared" si="356"/>
        <v>2.3235614660181529E-3</v>
      </c>
      <c r="AO1312">
        <f t="shared" si="356"/>
        <v>-1.6162103504903054E-2</v>
      </c>
      <c r="AP1312">
        <f t="shared" si="356"/>
        <v>-1.7646307920132207E-2</v>
      </c>
      <c r="AQ1312">
        <f t="shared" si="356"/>
        <v>-0.10604749665678179</v>
      </c>
      <c r="AR1312">
        <f t="shared" si="356"/>
        <v>5.8376895160000615E-2</v>
      </c>
      <c r="AS1312">
        <f t="shared" si="356"/>
        <v>-0.42728484441198566</v>
      </c>
      <c r="AT1312">
        <f t="shared" si="356"/>
        <v>-0.22158835974144003</v>
      </c>
      <c r="AU1312">
        <f t="shared" si="356"/>
        <v>1.2995464089600002</v>
      </c>
      <c r="AV1312">
        <f t="shared" si="356"/>
        <v>0.47360013457024397</v>
      </c>
      <c r="AW1312">
        <f t="shared" si="356"/>
        <v>-0.12984243867647999</v>
      </c>
    </row>
    <row r="1313" spans="1:49" x14ac:dyDescent="0.25">
      <c r="A1313">
        <v>0.8</v>
      </c>
      <c r="B1313">
        <v>7.9</v>
      </c>
      <c r="C1313">
        <v>24</v>
      </c>
      <c r="D1313">
        <v>1.4</v>
      </c>
      <c r="E1313">
        <f t="shared" si="350"/>
        <v>0.68949918093819806</v>
      </c>
      <c r="F1313" t="str">
        <f t="shared" si="351"/>
        <v/>
      </c>
      <c r="G1313">
        <f t="shared" si="348"/>
        <v>4791490.0052611325</v>
      </c>
      <c r="H1313">
        <f t="shared" si="349"/>
        <v>8124728.4749517906</v>
      </c>
      <c r="I1313">
        <f t="shared" si="352"/>
        <v>0.415279519399678</v>
      </c>
      <c r="J1313">
        <f t="shared" si="353"/>
        <v>8.9135702446357643E-2</v>
      </c>
      <c r="K1313">
        <f t="shared" si="355"/>
        <v>5.3671799999999999E-2</v>
      </c>
      <c r="L1313">
        <f t="shared" si="356"/>
        <v>-0.20847462805125835</v>
      </c>
      <c r="M1313">
        <f t="shared" si="356"/>
        <v>0.60670749999999996</v>
      </c>
      <c r="N1313">
        <f t="shared" si="356"/>
        <v>-4.0522770483491788E-2</v>
      </c>
      <c r="O1313">
        <f t="shared" si="356"/>
        <v>-0.66060758220800009</v>
      </c>
      <c r="P1313">
        <f t="shared" si="356"/>
        <v>4.3655405927747415E-2</v>
      </c>
      <c r="Q1313">
        <f t="shared" si="356"/>
        <v>-3.3194388639551987E-3</v>
      </c>
      <c r="R1313">
        <f t="shared" si="356"/>
        <v>-8.3986736306046039E-3</v>
      </c>
      <c r="S1313">
        <f t="shared" si="356"/>
        <v>1.4439699456000001</v>
      </c>
      <c r="T1313">
        <f t="shared" si="356"/>
        <v>0.10039157760000003</v>
      </c>
      <c r="U1313">
        <f t="shared" si="356"/>
        <v>-0.21396750502399997</v>
      </c>
      <c r="V1313">
        <f t="shared" si="356"/>
        <v>0.19657191401059121</v>
      </c>
      <c r="W1313">
        <f t="shared" si="356"/>
        <v>-0.19816836386615519</v>
      </c>
      <c r="X1313">
        <f t="shared" si="356"/>
        <v>-6.5142554411195555E-2</v>
      </c>
      <c r="Y1313">
        <f t="shared" si="356"/>
        <v>-0.18395481600000005</v>
      </c>
      <c r="Z1313">
        <f t="shared" si="356"/>
        <v>-0.44713229119999998</v>
      </c>
      <c r="AA1313">
        <f t="shared" si="356"/>
        <v>-9.2513899999999996E-2</v>
      </c>
      <c r="AB1313">
        <f t="shared" si="356"/>
        <v>-0.24088399999999996</v>
      </c>
      <c r="AC1313">
        <f t="shared" si="356"/>
        <v>0.29448343159068652</v>
      </c>
      <c r="AD1313">
        <f t="shared" si="356"/>
        <v>-0.13954698176734151</v>
      </c>
      <c r="AE1313">
        <f t="shared" si="356"/>
        <v>-0.62586312319999993</v>
      </c>
      <c r="AF1313">
        <f t="shared" si="356"/>
        <v>-0.78926695442323136</v>
      </c>
      <c r="AG1313">
        <f t="shared" si="356"/>
        <v>0.10782041053683195</v>
      </c>
      <c r="AH1313">
        <f t="shared" si="356"/>
        <v>2.5239244800000006E-3</v>
      </c>
      <c r="AI1313">
        <f t="shared" si="356"/>
        <v>6.5252686718979954E-3</v>
      </c>
      <c r="AJ1313">
        <f t="shared" si="356"/>
        <v>7.5671734185718667E-2</v>
      </c>
      <c r="AK1313">
        <f t="shared" si="356"/>
        <v>6.1916200340405539E-4</v>
      </c>
      <c r="AL1313">
        <f t="shared" si="356"/>
        <v>0.11067080103294095</v>
      </c>
      <c r="AM1313">
        <f t="shared" si="356"/>
        <v>0.89558811999999988</v>
      </c>
      <c r="AN1313">
        <f t="shared" si="356"/>
        <v>6.8356795139209925E-3</v>
      </c>
      <c r="AO1313">
        <f t="shared" si="356"/>
        <v>-1.6162103504903054E-2</v>
      </c>
      <c r="AP1313">
        <f t="shared" si="356"/>
        <v>-1.7646307920132207E-2</v>
      </c>
      <c r="AQ1313">
        <f t="shared" si="356"/>
        <v>-0.14434242600506406</v>
      </c>
      <c r="AR1313">
        <f t="shared" si="356"/>
        <v>6.8106377686667371E-2</v>
      </c>
      <c r="AS1313">
        <f t="shared" si="356"/>
        <v>-0.58158214933853603</v>
      </c>
      <c r="AT1313">
        <f t="shared" si="356"/>
        <v>-0.41051979300863994</v>
      </c>
      <c r="AU1313">
        <f t="shared" si="356"/>
        <v>2.0636315660799998</v>
      </c>
      <c r="AV1313">
        <f t="shared" si="356"/>
        <v>0.64462240538727633</v>
      </c>
      <c r="AW1313">
        <f t="shared" si="356"/>
        <v>-0.32741411753791982</v>
      </c>
    </row>
    <row r="1314" spans="1:49" x14ac:dyDescent="0.25">
      <c r="A1314">
        <v>0.8</v>
      </c>
      <c r="B1314">
        <v>7.9</v>
      </c>
      <c r="C1314">
        <v>24</v>
      </c>
      <c r="D1314">
        <v>1.6</v>
      </c>
      <c r="E1314">
        <f t="shared" si="350"/>
        <v>0.68949918093819806</v>
      </c>
      <c r="F1314" t="str">
        <f t="shared" si="351"/>
        <v/>
      </c>
      <c r="G1314">
        <f t="shared" si="348"/>
        <v>5771152.5057622651</v>
      </c>
      <c r="H1314">
        <f t="shared" si="349"/>
        <v>10874985.533560371</v>
      </c>
      <c r="I1314">
        <f t="shared" si="352"/>
        <v>0.50018708926527033</v>
      </c>
      <c r="J1314">
        <f t="shared" si="353"/>
        <v>0.11930853783192218</v>
      </c>
      <c r="K1314">
        <f t="shared" si="355"/>
        <v>5.3671799999999999E-2</v>
      </c>
      <c r="L1314">
        <f t="shared" si="356"/>
        <v>-0.20847462805125835</v>
      </c>
      <c r="M1314">
        <f t="shared" si="356"/>
        <v>0.69338</v>
      </c>
      <c r="N1314">
        <f t="shared" si="356"/>
        <v>-4.0522770483491788E-2</v>
      </c>
      <c r="O1314">
        <f t="shared" si="356"/>
        <v>-0.86283439308800047</v>
      </c>
      <c r="P1314">
        <f t="shared" si="356"/>
        <v>4.98918924888542E-2</v>
      </c>
      <c r="Q1314">
        <f t="shared" si="356"/>
        <v>-7.3963313037312042E-3</v>
      </c>
      <c r="R1314">
        <f t="shared" si="356"/>
        <v>-9.5984841492624071E-3</v>
      </c>
      <c r="S1314">
        <f t="shared" si="356"/>
        <v>1.8860015616000008</v>
      </c>
      <c r="T1314">
        <f t="shared" si="356"/>
        <v>0.10039157760000003</v>
      </c>
      <c r="U1314">
        <f t="shared" si="356"/>
        <v>-0.3193917276160001</v>
      </c>
      <c r="V1314">
        <f t="shared" si="356"/>
        <v>0.22465361601210426</v>
      </c>
      <c r="W1314">
        <f t="shared" si="356"/>
        <v>-0.22647813013274878</v>
      </c>
      <c r="X1314">
        <f t="shared" si="356"/>
        <v>-6.5142554411195555E-2</v>
      </c>
      <c r="Y1314">
        <f t="shared" si="356"/>
        <v>-0.18395481600000005</v>
      </c>
      <c r="Z1314">
        <f t="shared" si="356"/>
        <v>-0.5840095232000001</v>
      </c>
      <c r="AA1314">
        <f t="shared" si="356"/>
        <v>-9.2513899999999996E-2</v>
      </c>
      <c r="AB1314">
        <f t="shared" si="356"/>
        <v>-0.31462400000000007</v>
      </c>
      <c r="AC1314">
        <f t="shared" si="356"/>
        <v>0.33655249324649888</v>
      </c>
      <c r="AD1314">
        <f t="shared" si="356"/>
        <v>-0.13954698176734151</v>
      </c>
      <c r="AE1314">
        <f t="shared" si="356"/>
        <v>-0.81745387520000024</v>
      </c>
      <c r="AF1314">
        <f t="shared" si="356"/>
        <v>-0.90201937648369324</v>
      </c>
      <c r="AG1314">
        <f t="shared" si="356"/>
        <v>0.27456464276684822</v>
      </c>
      <c r="AH1314">
        <f t="shared" si="356"/>
        <v>2.8844851200000008E-3</v>
      </c>
      <c r="AI1314">
        <f t="shared" si="356"/>
        <v>1.2722080314199661E-2</v>
      </c>
      <c r="AJ1314">
        <f t="shared" si="356"/>
        <v>7.5671734185718667E-2</v>
      </c>
      <c r="AK1314">
        <f t="shared" si="356"/>
        <v>1.0562630428750572E-3</v>
      </c>
      <c r="AL1314">
        <f t="shared" si="356"/>
        <v>0.12648091546621823</v>
      </c>
      <c r="AM1314">
        <f t="shared" si="356"/>
        <v>1.02352928</v>
      </c>
      <c r="AN1314">
        <f t="shared" si="356"/>
        <v>1.7407055811267239E-2</v>
      </c>
      <c r="AO1314">
        <f t="shared" si="356"/>
        <v>-1.6162103504903054E-2</v>
      </c>
      <c r="AP1314">
        <f t="shared" si="356"/>
        <v>-1.7646307920132207E-2</v>
      </c>
      <c r="AQ1314">
        <f t="shared" si="356"/>
        <v>-0.18852888294538986</v>
      </c>
      <c r="AR1314">
        <f t="shared" si="356"/>
        <v>7.7835860213334163E-2</v>
      </c>
      <c r="AS1314">
        <f t="shared" si="356"/>
        <v>-0.75961750117686366</v>
      </c>
      <c r="AT1314">
        <f t="shared" si="356"/>
        <v>-0.70032864313344045</v>
      </c>
      <c r="AU1314">
        <f t="shared" si="356"/>
        <v>3.080406302720001</v>
      </c>
      <c r="AV1314">
        <f t="shared" si="356"/>
        <v>0.84195579479154492</v>
      </c>
      <c r="AW1314">
        <f t="shared" si="356"/>
        <v>-0.72953995722752041</v>
      </c>
    </row>
    <row r="1315" spans="1:49" x14ac:dyDescent="0.25">
      <c r="A1315">
        <v>0.8</v>
      </c>
      <c r="B1315">
        <v>7.9</v>
      </c>
      <c r="C1315">
        <v>24.5</v>
      </c>
      <c r="D1315">
        <v>0.4</v>
      </c>
      <c r="E1315">
        <f t="shared" si="350"/>
        <v>0.70386374720774392</v>
      </c>
      <c r="F1315" t="str">
        <f t="shared" si="351"/>
        <v/>
      </c>
      <c r="G1315">
        <f t="shared" si="348"/>
        <v>-1694074.4461935824</v>
      </c>
      <c r="H1315">
        <f t="shared" si="349"/>
        <v>-573644.12638659857</v>
      </c>
      <c r="I1315">
        <f t="shared" si="352"/>
        <v>-0.14682581432290925</v>
      </c>
      <c r="J1315">
        <f t="shared" si="353"/>
        <v>-6.2934007354627343E-3</v>
      </c>
      <c r="K1315">
        <f t="shared" si="355"/>
        <v>5.3671799999999999E-2</v>
      </c>
      <c r="L1315">
        <f t="shared" si="356"/>
        <v>-0.21281784946899293</v>
      </c>
      <c r="M1315">
        <f t="shared" si="356"/>
        <v>0.173345</v>
      </c>
      <c r="N1315">
        <f t="shared" si="356"/>
        <v>-4.2228807261659632E-2</v>
      </c>
      <c r="O1315">
        <f t="shared" si="356"/>
        <v>-5.392714956800003E-2</v>
      </c>
      <c r="P1315">
        <f t="shared" si="356"/>
        <v>1.326888757645492E-2</v>
      </c>
      <c r="Q1315">
        <f t="shared" si="356"/>
        <v>-1.805744947200001E-6</v>
      </c>
      <c r="R1315">
        <f t="shared" si="356"/>
        <v>-2.6059257140996525E-3</v>
      </c>
      <c r="S1315">
        <f t="shared" si="356"/>
        <v>0.11787509760000005</v>
      </c>
      <c r="T1315">
        <f t="shared" si="356"/>
        <v>0.10039157760000003</v>
      </c>
      <c r="U1315">
        <f t="shared" si="356"/>
        <v>-4.9904957440000015E-3</v>
      </c>
      <c r="V1315">
        <f t="shared" si="356"/>
        <v>5.7333474919755781E-2</v>
      </c>
      <c r="W1315">
        <f t="shared" si="356"/>
        <v>-5.7799106127628605E-2</v>
      </c>
      <c r="X1315">
        <f t="shared" si="356"/>
        <v>-6.7885101189791908E-2</v>
      </c>
      <c r="Y1315">
        <f t="shared" si="356"/>
        <v>-0.18395481600000005</v>
      </c>
      <c r="Z1315">
        <f t="shared" si="356"/>
        <v>-3.6500595200000006E-2</v>
      </c>
      <c r="AA1315">
        <f t="shared" si="356"/>
        <v>-9.2513899999999996E-2</v>
      </c>
      <c r="AB1315">
        <f t="shared" si="356"/>
        <v>-1.9664000000000004E-2</v>
      </c>
      <c r="AC1315">
        <f t="shared" si="356"/>
        <v>8.5891000880616908E-2</v>
      </c>
      <c r="AD1315">
        <f t="shared" si="356"/>
        <v>-0.14542200660737284</v>
      </c>
      <c r="AE1315">
        <f t="shared" si="356"/>
        <v>-5.1090867200000015E-2</v>
      </c>
      <c r="AF1315">
        <f t="shared" si="356"/>
        <v>-0.2302028617067759</v>
      </c>
      <c r="AG1315">
        <f t="shared" si="356"/>
        <v>1.6758095872000014E-5</v>
      </c>
      <c r="AH1315">
        <f t="shared" si="356"/>
        <v>7.2112128000000021E-4</v>
      </c>
      <c r="AI1315">
        <f t="shared" si="356"/>
        <v>1.2946961650591275E-5</v>
      </c>
      <c r="AJ1315">
        <f t="shared" si="356"/>
        <v>7.7248228647921149E-2</v>
      </c>
      <c r="AK1315">
        <f t="shared" si="356"/>
        <v>4.4807580119512517E-6</v>
      </c>
      <c r="AL1315">
        <f t="shared" si="356"/>
        <v>3.2951462460328783E-2</v>
      </c>
      <c r="AM1315">
        <f t="shared" si="356"/>
        <v>0.25588232</v>
      </c>
      <c r="AN1315">
        <f t="shared" si="356"/>
        <v>1.0845765873617742E-6</v>
      </c>
      <c r="AO1315">
        <f t="shared" si="356"/>
        <v>-1.6498813994588534E-2</v>
      </c>
      <c r="AP1315">
        <f t="shared" si="356"/>
        <v>-1.9163429080216413E-2</v>
      </c>
      <c r="AQ1315">
        <f t="shared" si="356"/>
        <v>-1.2279129990014136E-2</v>
      </c>
      <c r="AR1315">
        <f t="shared" si="356"/>
        <v>2.070066351598342E-2</v>
      </c>
      <c r="AS1315">
        <f t="shared" si="356"/>
        <v>-4.8465179111544694E-2</v>
      </c>
      <c r="AT1315">
        <f t="shared" si="356"/>
        <v>-2.7356587622400018E-3</v>
      </c>
      <c r="AU1315">
        <f t="shared" si="356"/>
        <v>4.8131348480000016E-2</v>
      </c>
      <c r="AV1315">
        <f t="shared" si="356"/>
        <v>5.3718533782273051E-2</v>
      </c>
      <c r="AW1315">
        <f t="shared" si="356"/>
        <v>-1.781103411200001E-4</v>
      </c>
    </row>
    <row r="1316" spans="1:49" x14ac:dyDescent="0.25">
      <c r="A1316">
        <v>0.8</v>
      </c>
      <c r="B1316">
        <v>7.9</v>
      </c>
      <c r="C1316">
        <v>24.5</v>
      </c>
      <c r="D1316">
        <v>0.6</v>
      </c>
      <c r="E1316">
        <f t="shared" si="350"/>
        <v>0.70386374720774392</v>
      </c>
      <c r="F1316" t="str">
        <f t="shared" si="351"/>
        <v/>
      </c>
      <c r="G1316">
        <f t="shared" si="348"/>
        <v>-376330.48680000659</v>
      </c>
      <c r="H1316">
        <f t="shared" si="349"/>
        <v>223776.16569381952</v>
      </c>
      <c r="I1316">
        <f t="shared" si="352"/>
        <v>-3.261664816625999E-2</v>
      </c>
      <c r="J1316">
        <f t="shared" si="353"/>
        <v>2.4550292088363571E-3</v>
      </c>
      <c r="K1316">
        <f t="shared" si="355"/>
        <v>5.3671799999999999E-2</v>
      </c>
      <c r="L1316">
        <f t="shared" si="356"/>
        <v>-0.21281784946899293</v>
      </c>
      <c r="M1316">
        <f t="shared" si="356"/>
        <v>0.26001749999999996</v>
      </c>
      <c r="N1316">
        <f t="shared" si="356"/>
        <v>-4.2228807261659632E-2</v>
      </c>
      <c r="O1316">
        <f t="shared" si="356"/>
        <v>-0.12133608652800003</v>
      </c>
      <c r="P1316">
        <f t="shared" si="356"/>
        <v>1.9903331364682378E-2</v>
      </c>
      <c r="Q1316">
        <f t="shared" si="356"/>
        <v>-2.0568563539199999E-5</v>
      </c>
      <c r="R1316">
        <f t="shared" si="356"/>
        <v>-3.9088885711494777E-3</v>
      </c>
      <c r="S1316">
        <f t="shared" si="356"/>
        <v>0.26521896960000002</v>
      </c>
      <c r="T1316">
        <f t="shared" si="356"/>
        <v>0.10039157760000003</v>
      </c>
      <c r="U1316">
        <f t="shared" si="356"/>
        <v>-1.6842923136000002E-2</v>
      </c>
      <c r="V1316">
        <f t="shared" si="356"/>
        <v>8.6000212379633664E-2</v>
      </c>
      <c r="W1316">
        <f t="shared" si="356"/>
        <v>-8.6698659191442901E-2</v>
      </c>
      <c r="X1316">
        <f t="shared" si="356"/>
        <v>-6.7885101189791908E-2</v>
      </c>
      <c r="Y1316">
        <f t="shared" si="356"/>
        <v>-0.18395481600000005</v>
      </c>
      <c r="Z1316">
        <f t="shared" si="356"/>
        <v>-8.2126339199999995E-2</v>
      </c>
      <c r="AA1316">
        <f t="shared" si="356"/>
        <v>-9.2513899999999996E-2</v>
      </c>
      <c r="AB1316">
        <f t="shared" si="356"/>
        <v>-4.4243999999999999E-2</v>
      </c>
      <c r="AC1316">
        <f t="shared" si="356"/>
        <v>0.12883650132092536</v>
      </c>
      <c r="AD1316">
        <f t="shared" si="356"/>
        <v>-0.14542200660737284</v>
      </c>
      <c r="AE1316">
        <f t="shared" si="356"/>
        <v>-0.1149544512</v>
      </c>
      <c r="AF1316">
        <f t="shared" si="356"/>
        <v>-0.34530429256016376</v>
      </c>
      <c r="AG1316">
        <f t="shared" si="356"/>
        <v>2.86327778688E-4</v>
      </c>
      <c r="AH1316">
        <f t="shared" si="356"/>
        <v>1.0816819200000001E-3</v>
      </c>
      <c r="AI1316">
        <f t="shared" si="356"/>
        <v>9.8315990034177438E-5</v>
      </c>
      <c r="AJ1316">
        <f t="shared" si="356"/>
        <v>7.7248228647921149E-2</v>
      </c>
      <c r="AK1316">
        <f t="shared" si="356"/>
        <v>2.2683837435503198E-5</v>
      </c>
      <c r="AL1316">
        <f t="shared" si="356"/>
        <v>4.9427193690493164E-2</v>
      </c>
      <c r="AM1316">
        <f t="shared" si="356"/>
        <v>0.38382347999999999</v>
      </c>
      <c r="AN1316">
        <f t="shared" si="356"/>
        <v>1.8531007785626547E-5</v>
      </c>
      <c r="AO1316">
        <f t="shared" si="356"/>
        <v>-1.6498813994588534E-2</v>
      </c>
      <c r="AP1316">
        <f t="shared" si="356"/>
        <v>-1.9163429080216413E-2</v>
      </c>
      <c r="AQ1316">
        <f t="shared" si="356"/>
        <v>-2.7628042477531804E-2</v>
      </c>
      <c r="AR1316">
        <f t="shared" si="356"/>
        <v>3.1050995273975129E-2</v>
      </c>
      <c r="AS1316">
        <f t="shared" si="356"/>
        <v>-0.10904665300097552</v>
      </c>
      <c r="AT1316">
        <f t="shared" si="356"/>
        <v>-1.3849272483840002E-2</v>
      </c>
      <c r="AU1316">
        <f t="shared" si="356"/>
        <v>0.16244330112000002</v>
      </c>
      <c r="AV1316">
        <f t="shared" si="356"/>
        <v>0.12086670101011435</v>
      </c>
      <c r="AW1316">
        <f t="shared" si="356"/>
        <v>-2.0287881043199998E-3</v>
      </c>
    </row>
    <row r="1317" spans="1:49" x14ac:dyDescent="0.25">
      <c r="A1317">
        <v>0.8</v>
      </c>
      <c r="B1317">
        <v>7.9</v>
      </c>
      <c r="C1317">
        <v>24.5</v>
      </c>
      <c r="D1317">
        <v>0.8</v>
      </c>
      <c r="E1317">
        <f t="shared" si="350"/>
        <v>0.70386374720774392</v>
      </c>
      <c r="F1317">
        <f t="shared" si="351"/>
        <v>0.932319966396711</v>
      </c>
      <c r="G1317">
        <f t="shared" si="348"/>
        <v>969321.84230887168</v>
      </c>
      <c r="H1317">
        <f t="shared" si="349"/>
        <v>1431657.8873533786</v>
      </c>
      <c r="I1317">
        <f t="shared" si="352"/>
        <v>8.401134268789956E-2</v>
      </c>
      <c r="J1317">
        <f t="shared" si="353"/>
        <v>1.5706596453719517E-2</v>
      </c>
      <c r="K1317">
        <f t="shared" si="355"/>
        <v>5.3671799999999999E-2</v>
      </c>
      <c r="L1317">
        <f t="shared" si="356"/>
        <v>-0.21281784946899293</v>
      </c>
      <c r="M1317">
        <f t="shared" si="356"/>
        <v>0.34669</v>
      </c>
      <c r="N1317">
        <f t="shared" si="356"/>
        <v>-4.2228807261659632E-2</v>
      </c>
      <c r="O1317">
        <f t="shared" si="356"/>
        <v>-0.21570859827200012</v>
      </c>
      <c r="P1317">
        <f t="shared" si="356"/>
        <v>2.6537775152909841E-2</v>
      </c>
      <c r="Q1317">
        <f t="shared" si="356"/>
        <v>-1.1556767662080007E-4</v>
      </c>
      <c r="R1317">
        <f t="shared" si="356"/>
        <v>-5.211851428199305E-3</v>
      </c>
      <c r="S1317">
        <f t="shared" si="356"/>
        <v>0.47150039040000019</v>
      </c>
      <c r="T1317">
        <f t="shared" si="356"/>
        <v>0.10039157760000003</v>
      </c>
      <c r="U1317">
        <f t="shared" si="356"/>
        <v>-3.9923965952000012E-2</v>
      </c>
      <c r="V1317">
        <f t="shared" si="356"/>
        <v>0.11466694983951156</v>
      </c>
      <c r="W1317">
        <f t="shared" si="356"/>
        <v>-0.11559821225525721</v>
      </c>
      <c r="X1317">
        <f t="shared" si="356"/>
        <v>-6.7885101189791908E-2</v>
      </c>
      <c r="Y1317">
        <f t="shared" si="356"/>
        <v>-0.18395481600000005</v>
      </c>
      <c r="Z1317">
        <f t="shared" si="356"/>
        <v>-0.14600238080000003</v>
      </c>
      <c r="AA1317">
        <f t="shared" si="356"/>
        <v>-9.2513899999999996E-2</v>
      </c>
      <c r="AB1317">
        <f t="shared" si="356"/>
        <v>-7.8656000000000018E-2</v>
      </c>
      <c r="AC1317">
        <f t="shared" si="356"/>
        <v>0.17178200176123382</v>
      </c>
      <c r="AD1317">
        <f t="shared" si="356"/>
        <v>-0.14542200660737284</v>
      </c>
      <c r="AE1317">
        <f t="shared" si="356"/>
        <v>-0.20436346880000006</v>
      </c>
      <c r="AF1317">
        <f t="shared" si="356"/>
        <v>-0.46040572341355179</v>
      </c>
      <c r="AG1317">
        <f t="shared" si="356"/>
        <v>2.1450362716160017E-3</v>
      </c>
      <c r="AH1317">
        <f t="shared" si="356"/>
        <v>1.4422425600000004E-3</v>
      </c>
      <c r="AI1317">
        <f t="shared" si="356"/>
        <v>4.143027728189208E-4</v>
      </c>
      <c r="AJ1317">
        <f t="shared" si="356"/>
        <v>7.7248228647921149E-2</v>
      </c>
      <c r="AK1317">
        <f t="shared" si="356"/>
        <v>7.1692128191220027E-5</v>
      </c>
      <c r="AL1317">
        <f t="shared" ref="AL1317:AW1352" si="357">AL$4*$A1317^AL$1*$D1317^AL$2*$E1317^AL$3</f>
        <v>6.5902924920657566E-2</v>
      </c>
      <c r="AM1317">
        <f t="shared" si="357"/>
        <v>0.51176463999999999</v>
      </c>
      <c r="AN1317">
        <f t="shared" si="357"/>
        <v>1.3882580318230709E-4</v>
      </c>
      <c r="AO1317">
        <f t="shared" si="357"/>
        <v>-1.6498813994588534E-2</v>
      </c>
      <c r="AP1317">
        <f t="shared" si="357"/>
        <v>-1.9163429080216413E-2</v>
      </c>
      <c r="AQ1317">
        <f t="shared" si="357"/>
        <v>-4.9116519960056546E-2</v>
      </c>
      <c r="AR1317">
        <f t="shared" si="357"/>
        <v>4.1401327031966841E-2</v>
      </c>
      <c r="AS1317">
        <f t="shared" si="357"/>
        <v>-0.19386071644617878</v>
      </c>
      <c r="AT1317">
        <f t="shared" si="357"/>
        <v>-4.3770540195840028E-2</v>
      </c>
      <c r="AU1317">
        <f t="shared" si="357"/>
        <v>0.38505078784000013</v>
      </c>
      <c r="AV1317">
        <f t="shared" si="357"/>
        <v>0.2148741351290922</v>
      </c>
      <c r="AW1317">
        <f t="shared" si="357"/>
        <v>-1.1399061831680006E-2</v>
      </c>
    </row>
    <row r="1318" spans="1:49" x14ac:dyDescent="0.25">
      <c r="A1318">
        <v>0.8</v>
      </c>
      <c r="B1318">
        <v>7.9</v>
      </c>
      <c r="C1318">
        <v>24.5</v>
      </c>
      <c r="D1318">
        <v>1</v>
      </c>
      <c r="E1318">
        <f t="shared" si="350"/>
        <v>0.70386374720774392</v>
      </c>
      <c r="F1318" t="str">
        <f t="shared" si="351"/>
        <v/>
      </c>
      <c r="G1318">
        <f t="shared" si="348"/>
        <v>2297919.8748909873</v>
      </c>
      <c r="H1318">
        <f t="shared" si="349"/>
        <v>3157591.7332237512</v>
      </c>
      <c r="I1318">
        <f t="shared" si="352"/>
        <v>0.19916123381576162</v>
      </c>
      <c r="J1318">
        <f t="shared" si="353"/>
        <v>3.4641669324386996E-2</v>
      </c>
      <c r="K1318">
        <f t="shared" si="355"/>
        <v>5.3671799999999999E-2</v>
      </c>
      <c r="L1318">
        <f t="shared" si="355"/>
        <v>-0.21281784946899293</v>
      </c>
      <c r="M1318">
        <f t="shared" si="355"/>
        <v>0.43336249999999998</v>
      </c>
      <c r="N1318">
        <f t="shared" si="355"/>
        <v>-4.2228807261659632E-2</v>
      </c>
      <c r="O1318">
        <f t="shared" si="355"/>
        <v>-0.3370446848000001</v>
      </c>
      <c r="P1318">
        <f t="shared" si="355"/>
        <v>3.3172218941137296E-2</v>
      </c>
      <c r="Q1318">
        <f t="shared" si="355"/>
        <v>-4.408557E-4</v>
      </c>
      <c r="R1318">
        <f t="shared" si="355"/>
        <v>-6.5148142852491306E-3</v>
      </c>
      <c r="S1318">
        <f t="shared" si="355"/>
        <v>0.73671936000000016</v>
      </c>
      <c r="T1318">
        <f t="shared" si="355"/>
        <v>0.10039157760000003</v>
      </c>
      <c r="U1318">
        <f t="shared" si="355"/>
        <v>-7.7976496000000006E-2</v>
      </c>
      <c r="V1318">
        <f t="shared" si="355"/>
        <v>0.14333368729938945</v>
      </c>
      <c r="W1318">
        <f t="shared" si="355"/>
        <v>-0.14449776531907149</v>
      </c>
      <c r="X1318">
        <f t="shared" si="355"/>
        <v>-6.7885101189791908E-2</v>
      </c>
      <c r="Y1318">
        <f t="shared" si="355"/>
        <v>-0.18395481600000005</v>
      </c>
      <c r="Z1318">
        <f t="shared" si="355"/>
        <v>-0.22812872000000001</v>
      </c>
      <c r="AA1318">
        <f t="shared" ref="AA1318:AP1381" si="358">AA$4*$A1318^AA$1*$D1318^AA$2*$E1318^AA$3</f>
        <v>-9.2513899999999996E-2</v>
      </c>
      <c r="AB1318">
        <f t="shared" si="358"/>
        <v>-0.1229</v>
      </c>
      <c r="AC1318">
        <f t="shared" si="358"/>
        <v>0.21472750220154227</v>
      </c>
      <c r="AD1318">
        <f t="shared" si="358"/>
        <v>-0.14542200660737284</v>
      </c>
      <c r="AE1318">
        <f t="shared" si="358"/>
        <v>-0.31931792000000003</v>
      </c>
      <c r="AF1318">
        <f t="shared" si="358"/>
        <v>-0.57550715426693966</v>
      </c>
      <c r="AG1318">
        <f t="shared" si="358"/>
        <v>1.0228330000000001E-2</v>
      </c>
      <c r="AH1318">
        <f t="shared" si="358"/>
        <v>1.8028032000000005E-3</v>
      </c>
      <c r="AI1318">
        <f t="shared" si="358"/>
        <v>1.2643517236905536E-3</v>
      </c>
      <c r="AJ1318">
        <f t="shared" si="358"/>
        <v>7.7248228647921149E-2</v>
      </c>
      <c r="AK1318">
        <f t="shared" si="358"/>
        <v>1.7502960984184569E-4</v>
      </c>
      <c r="AL1318">
        <f t="shared" si="358"/>
        <v>8.2378656150821947E-2</v>
      </c>
      <c r="AM1318">
        <f t="shared" si="358"/>
        <v>0.63970579999999999</v>
      </c>
      <c r="AN1318">
        <f t="shared" si="358"/>
        <v>6.6197301474717619E-4</v>
      </c>
      <c r="AO1318">
        <f t="shared" si="358"/>
        <v>-1.6498813994588534E-2</v>
      </c>
      <c r="AP1318">
        <f t="shared" si="358"/>
        <v>-1.9163429080216413E-2</v>
      </c>
      <c r="AQ1318">
        <f t="shared" si="357"/>
        <v>-7.6744562437588343E-2</v>
      </c>
      <c r="AR1318">
        <f t="shared" si="357"/>
        <v>5.1751658789958549E-2</v>
      </c>
      <c r="AS1318">
        <f t="shared" si="357"/>
        <v>-0.30290736944715424</v>
      </c>
      <c r="AT1318">
        <f t="shared" si="357"/>
        <v>-0.10686167040000003</v>
      </c>
      <c r="AU1318">
        <f t="shared" si="357"/>
        <v>0.75205232000000011</v>
      </c>
      <c r="AV1318">
        <f t="shared" si="357"/>
        <v>0.33574083613920652</v>
      </c>
      <c r="AW1318">
        <f t="shared" si="357"/>
        <v>-4.3483969999999997E-2</v>
      </c>
    </row>
    <row r="1319" spans="1:49" x14ac:dyDescent="0.25">
      <c r="A1319">
        <v>0.8</v>
      </c>
      <c r="B1319">
        <v>7.9</v>
      </c>
      <c r="C1319">
        <v>24.5</v>
      </c>
      <c r="D1319">
        <v>1.2</v>
      </c>
      <c r="E1319">
        <f t="shared" si="350"/>
        <v>0.70386374720774392</v>
      </c>
      <c r="F1319" t="str">
        <f t="shared" si="351"/>
        <v/>
      </c>
      <c r="G1319">
        <f t="shared" si="348"/>
        <v>3562586.760034713</v>
      </c>
      <c r="H1319">
        <f t="shared" si="349"/>
        <v>5397015.8745776387</v>
      </c>
      <c r="I1319">
        <f t="shared" si="352"/>
        <v>0.3087701979764938</v>
      </c>
      <c r="J1319">
        <f t="shared" si="353"/>
        <v>5.9210200387339776E-2</v>
      </c>
      <c r="K1319">
        <f t="shared" si="355"/>
        <v>5.3671799999999999E-2</v>
      </c>
      <c r="L1319">
        <f t="shared" si="355"/>
        <v>-0.21281784946899293</v>
      </c>
      <c r="M1319">
        <f t="shared" si="355"/>
        <v>0.52003499999999991</v>
      </c>
      <c r="N1319">
        <f t="shared" si="355"/>
        <v>-4.2228807261659632E-2</v>
      </c>
      <c r="O1319">
        <f t="shared" si="355"/>
        <v>-0.48534434611200011</v>
      </c>
      <c r="P1319">
        <f t="shared" si="355"/>
        <v>3.9806662729364756E-2</v>
      </c>
      <c r="Q1319">
        <f t="shared" si="355"/>
        <v>-1.3163880665087999E-3</v>
      </c>
      <c r="R1319">
        <f t="shared" si="355"/>
        <v>-7.8177771422989553E-3</v>
      </c>
      <c r="S1319">
        <f t="shared" ref="S1319:AH1334" si="359">S$4*$A1319^S$1*$D1319^S$2*$E1319^S$3</f>
        <v>1.0608758784000001</v>
      </c>
      <c r="T1319">
        <f t="shared" si="359"/>
        <v>0.10039157760000003</v>
      </c>
      <c r="U1319">
        <f t="shared" si="359"/>
        <v>-0.13474338508800002</v>
      </c>
      <c r="V1319">
        <f t="shared" si="359"/>
        <v>0.17200042475926733</v>
      </c>
      <c r="W1319">
        <f t="shared" si="359"/>
        <v>-0.1733973183828858</v>
      </c>
      <c r="X1319">
        <f t="shared" si="359"/>
        <v>-6.7885101189791908E-2</v>
      </c>
      <c r="Y1319">
        <f t="shared" si="359"/>
        <v>-0.18395481600000005</v>
      </c>
      <c r="Z1319">
        <f t="shared" si="359"/>
        <v>-0.32850535679999998</v>
      </c>
      <c r="AA1319">
        <f t="shared" si="359"/>
        <v>-9.2513899999999996E-2</v>
      </c>
      <c r="AB1319">
        <f t="shared" si="359"/>
        <v>-0.17697599999999999</v>
      </c>
      <c r="AC1319">
        <f t="shared" si="359"/>
        <v>0.25767300264185072</v>
      </c>
      <c r="AD1319">
        <f t="shared" si="359"/>
        <v>-0.14542200660737284</v>
      </c>
      <c r="AE1319">
        <f t="shared" si="359"/>
        <v>-0.45981780480000001</v>
      </c>
      <c r="AF1319">
        <f t="shared" si="359"/>
        <v>-0.69060858512032752</v>
      </c>
      <c r="AG1319">
        <f t="shared" si="359"/>
        <v>3.6649955672064E-2</v>
      </c>
      <c r="AH1319">
        <f t="shared" si="359"/>
        <v>2.1633638400000003E-3</v>
      </c>
      <c r="AI1319">
        <f t="shared" si="358"/>
        <v>3.146111681093678E-3</v>
      </c>
      <c r="AJ1319">
        <f t="shared" si="358"/>
        <v>7.7248228647921149E-2</v>
      </c>
      <c r="AK1319">
        <f t="shared" si="358"/>
        <v>3.6294139896805118E-4</v>
      </c>
      <c r="AL1319">
        <f t="shared" si="358"/>
        <v>9.8854387380986328E-2</v>
      </c>
      <c r="AM1319">
        <f t="shared" si="358"/>
        <v>0.76764695999999999</v>
      </c>
      <c r="AN1319">
        <f t="shared" si="358"/>
        <v>2.371968996560198E-3</v>
      </c>
      <c r="AO1319">
        <f t="shared" si="358"/>
        <v>-1.6498813994588534E-2</v>
      </c>
      <c r="AP1319">
        <f t="shared" si="358"/>
        <v>-1.9163429080216413E-2</v>
      </c>
      <c r="AQ1319">
        <f t="shared" si="357"/>
        <v>-0.11051216991012722</v>
      </c>
      <c r="AR1319">
        <f t="shared" si="357"/>
        <v>6.2101990547950257E-2</v>
      </c>
      <c r="AS1319">
        <f t="shared" si="357"/>
        <v>-0.43618661200390207</v>
      </c>
      <c r="AT1319">
        <f t="shared" si="357"/>
        <v>-0.22158835974144003</v>
      </c>
      <c r="AU1319">
        <f t="shared" si="357"/>
        <v>1.2995464089600002</v>
      </c>
      <c r="AV1319">
        <f t="shared" si="357"/>
        <v>0.48346680404045739</v>
      </c>
      <c r="AW1319">
        <f t="shared" si="357"/>
        <v>-0.12984243867647999</v>
      </c>
    </row>
    <row r="1320" spans="1:49" x14ac:dyDescent="0.25">
      <c r="A1320">
        <v>0.8</v>
      </c>
      <c r="B1320">
        <v>7.9</v>
      </c>
      <c r="C1320">
        <v>24.5</v>
      </c>
      <c r="D1320">
        <v>1.4</v>
      </c>
      <c r="E1320">
        <f t="shared" si="350"/>
        <v>0.70386374720774392</v>
      </c>
      <c r="F1320" t="str">
        <f t="shared" si="351"/>
        <v/>
      </c>
      <c r="G1320">
        <f t="shared" si="348"/>
        <v>4713476.7073409576</v>
      </c>
      <c r="H1320">
        <f t="shared" si="349"/>
        <v>8017642.5307261366</v>
      </c>
      <c r="I1320">
        <f t="shared" si="352"/>
        <v>0.40851808927428868</v>
      </c>
      <c r="J1320">
        <f t="shared" si="353"/>
        <v>8.7960871694768517E-2</v>
      </c>
      <c r="K1320">
        <f t="shared" ref="K1320:Z1335" si="360">K$4*$A1320^K$1*$D1320^K$2*$E1320^K$3</f>
        <v>5.3671799999999999E-2</v>
      </c>
      <c r="L1320">
        <f t="shared" si="360"/>
        <v>-0.21281784946899293</v>
      </c>
      <c r="M1320">
        <f t="shared" si="360"/>
        <v>0.60670749999999996</v>
      </c>
      <c r="N1320">
        <f t="shared" si="360"/>
        <v>-4.2228807261659632E-2</v>
      </c>
      <c r="O1320">
        <f t="shared" si="360"/>
        <v>-0.66060758220800009</v>
      </c>
      <c r="P1320">
        <f t="shared" si="360"/>
        <v>4.6441106517592208E-2</v>
      </c>
      <c r="Q1320">
        <f t="shared" si="360"/>
        <v>-3.3194388639551987E-3</v>
      </c>
      <c r="R1320">
        <f t="shared" si="360"/>
        <v>-9.1207399993487818E-3</v>
      </c>
      <c r="S1320">
        <f t="shared" si="360"/>
        <v>1.4439699456000001</v>
      </c>
      <c r="T1320">
        <f t="shared" si="360"/>
        <v>0.10039157760000003</v>
      </c>
      <c r="U1320">
        <f t="shared" si="360"/>
        <v>-0.21396750502399997</v>
      </c>
      <c r="V1320">
        <f t="shared" si="360"/>
        <v>0.20066716221914518</v>
      </c>
      <c r="W1320">
        <f t="shared" si="360"/>
        <v>-0.20229687144670011</v>
      </c>
      <c r="X1320">
        <f t="shared" si="360"/>
        <v>-6.7885101189791908E-2</v>
      </c>
      <c r="Y1320">
        <f t="shared" si="360"/>
        <v>-0.18395481600000005</v>
      </c>
      <c r="Z1320">
        <f t="shared" si="360"/>
        <v>-0.44713229119999998</v>
      </c>
      <c r="AA1320">
        <f t="shared" si="359"/>
        <v>-9.2513899999999996E-2</v>
      </c>
      <c r="AB1320">
        <f t="shared" si="359"/>
        <v>-0.24088399999999996</v>
      </c>
      <c r="AC1320">
        <f t="shared" si="359"/>
        <v>0.30061850308215915</v>
      </c>
      <c r="AD1320">
        <f t="shared" si="359"/>
        <v>-0.14542200660737284</v>
      </c>
      <c r="AE1320">
        <f t="shared" si="359"/>
        <v>-0.62586312319999993</v>
      </c>
      <c r="AF1320">
        <f t="shared" si="359"/>
        <v>-0.80571001597371539</v>
      </c>
      <c r="AG1320">
        <f t="shared" si="359"/>
        <v>0.10782041053683195</v>
      </c>
      <c r="AH1320">
        <f t="shared" si="359"/>
        <v>2.5239244800000006E-3</v>
      </c>
      <c r="AI1320">
        <f t="shared" si="358"/>
        <v>6.79998701442148E-3</v>
      </c>
      <c r="AJ1320">
        <f t="shared" si="358"/>
        <v>7.7248228647921149E-2</v>
      </c>
      <c r="AK1320">
        <f t="shared" si="358"/>
        <v>6.7239374916843418E-4</v>
      </c>
      <c r="AL1320">
        <f t="shared" si="358"/>
        <v>0.11533011861115072</v>
      </c>
      <c r="AM1320">
        <f t="shared" si="358"/>
        <v>0.89558811999999988</v>
      </c>
      <c r="AN1320">
        <f t="shared" si="358"/>
        <v>6.9780895037943472E-3</v>
      </c>
      <c r="AO1320">
        <f t="shared" si="358"/>
        <v>-1.6498813994588534E-2</v>
      </c>
      <c r="AP1320">
        <f t="shared" si="358"/>
        <v>-1.9163429080216413E-2</v>
      </c>
      <c r="AQ1320">
        <f t="shared" si="357"/>
        <v>-0.15041934237767313</v>
      </c>
      <c r="AR1320">
        <f t="shared" si="357"/>
        <v>7.2452322305941966E-2</v>
      </c>
      <c r="AS1320">
        <f t="shared" si="357"/>
        <v>-0.59369844411642225</v>
      </c>
      <c r="AT1320">
        <f t="shared" si="357"/>
        <v>-0.41051979300863994</v>
      </c>
      <c r="AU1320">
        <f t="shared" si="357"/>
        <v>2.0636315660799998</v>
      </c>
      <c r="AV1320">
        <f t="shared" si="357"/>
        <v>0.65805203883284469</v>
      </c>
      <c r="AW1320">
        <f t="shared" si="357"/>
        <v>-0.32741411753791982</v>
      </c>
    </row>
    <row r="1321" spans="1:49" x14ac:dyDescent="0.25">
      <c r="A1321">
        <v>0.8</v>
      </c>
      <c r="B1321">
        <v>7.9</v>
      </c>
      <c r="C1321">
        <v>24.5</v>
      </c>
      <c r="D1321">
        <v>1.6</v>
      </c>
      <c r="E1321">
        <f t="shared" si="350"/>
        <v>0.70386374720774392</v>
      </c>
      <c r="F1321" t="str">
        <f t="shared" si="351"/>
        <v/>
      </c>
      <c r="G1321">
        <f t="shared" si="348"/>
        <v>5696485.8421456944</v>
      </c>
      <c r="H1321">
        <f t="shared" si="349"/>
        <v>10757639.40821418</v>
      </c>
      <c r="I1321">
        <f t="shared" si="352"/>
        <v>0.49371571268975412</v>
      </c>
      <c r="J1321">
        <f t="shared" si="353"/>
        <v>0.1180211435092272</v>
      </c>
      <c r="K1321">
        <f t="shared" si="360"/>
        <v>5.3671799999999999E-2</v>
      </c>
      <c r="L1321">
        <f t="shared" si="360"/>
        <v>-0.21281784946899293</v>
      </c>
      <c r="M1321">
        <f t="shared" si="360"/>
        <v>0.69338</v>
      </c>
      <c r="N1321">
        <f t="shared" si="360"/>
        <v>-4.2228807261659632E-2</v>
      </c>
      <c r="O1321">
        <f t="shared" si="360"/>
        <v>-0.86283439308800047</v>
      </c>
      <c r="P1321">
        <f t="shared" si="360"/>
        <v>5.3075550305819681E-2</v>
      </c>
      <c r="Q1321">
        <f t="shared" si="360"/>
        <v>-7.3963313037312042E-3</v>
      </c>
      <c r="R1321">
        <f t="shared" si="360"/>
        <v>-1.042370285639861E-2</v>
      </c>
      <c r="S1321">
        <f t="shared" si="360"/>
        <v>1.8860015616000008</v>
      </c>
      <c r="T1321">
        <f t="shared" si="360"/>
        <v>0.10039157760000003</v>
      </c>
      <c r="U1321">
        <f t="shared" si="360"/>
        <v>-0.3193917276160001</v>
      </c>
      <c r="V1321">
        <f t="shared" si="360"/>
        <v>0.22933389967902312</v>
      </c>
      <c r="W1321">
        <f t="shared" si="360"/>
        <v>-0.23119642451051442</v>
      </c>
      <c r="X1321">
        <f t="shared" si="360"/>
        <v>-6.7885101189791908E-2</v>
      </c>
      <c r="Y1321">
        <f t="shared" si="360"/>
        <v>-0.18395481600000005</v>
      </c>
      <c r="Z1321">
        <f t="shared" si="360"/>
        <v>-0.5840095232000001</v>
      </c>
      <c r="AA1321">
        <f t="shared" si="359"/>
        <v>-9.2513899999999996E-2</v>
      </c>
      <c r="AB1321">
        <f t="shared" si="359"/>
        <v>-0.31462400000000007</v>
      </c>
      <c r="AC1321">
        <f t="shared" si="359"/>
        <v>0.34356400352246763</v>
      </c>
      <c r="AD1321">
        <f t="shared" si="359"/>
        <v>-0.14542200660737284</v>
      </c>
      <c r="AE1321">
        <f t="shared" si="359"/>
        <v>-0.81745387520000024</v>
      </c>
      <c r="AF1321">
        <f t="shared" si="359"/>
        <v>-0.92081144682710359</v>
      </c>
      <c r="AG1321">
        <f t="shared" si="359"/>
        <v>0.27456464276684822</v>
      </c>
      <c r="AH1321">
        <f t="shared" si="359"/>
        <v>2.8844851200000008E-3</v>
      </c>
      <c r="AI1321">
        <f t="shared" si="358"/>
        <v>1.3257688730205466E-2</v>
      </c>
      <c r="AJ1321">
        <f t="shared" si="358"/>
        <v>7.7248228647921149E-2</v>
      </c>
      <c r="AK1321">
        <f t="shared" si="358"/>
        <v>1.1470740510595204E-3</v>
      </c>
      <c r="AL1321">
        <f t="shared" si="358"/>
        <v>0.13180584984131513</v>
      </c>
      <c r="AM1321">
        <f t="shared" si="358"/>
        <v>1.02352928</v>
      </c>
      <c r="AN1321">
        <f t="shared" si="358"/>
        <v>1.7769702807335308E-2</v>
      </c>
      <c r="AO1321">
        <f t="shared" si="358"/>
        <v>-1.6498813994588534E-2</v>
      </c>
      <c r="AP1321">
        <f t="shared" si="358"/>
        <v>-1.9163429080216413E-2</v>
      </c>
      <c r="AQ1321">
        <f t="shared" si="357"/>
        <v>-0.19646607984022618</v>
      </c>
      <c r="AR1321">
        <f t="shared" si="357"/>
        <v>8.2802654063933681E-2</v>
      </c>
      <c r="AS1321">
        <f t="shared" si="357"/>
        <v>-0.77544286578471511</v>
      </c>
      <c r="AT1321">
        <f t="shared" si="357"/>
        <v>-0.70032864313344045</v>
      </c>
      <c r="AU1321">
        <f t="shared" si="357"/>
        <v>3.080406302720001</v>
      </c>
      <c r="AV1321">
        <f t="shared" si="357"/>
        <v>0.85949654051636881</v>
      </c>
      <c r="AW1321">
        <f t="shared" si="357"/>
        <v>-0.72953995722752041</v>
      </c>
    </row>
    <row r="1322" spans="1:49" x14ac:dyDescent="0.25">
      <c r="A1322">
        <v>0.8</v>
      </c>
      <c r="B1322">
        <v>7.9</v>
      </c>
      <c r="C1322">
        <v>25</v>
      </c>
      <c r="D1322">
        <v>0.4</v>
      </c>
      <c r="E1322">
        <f t="shared" si="350"/>
        <v>0.71822831347728955</v>
      </c>
      <c r="F1322" t="str">
        <f t="shared" si="351"/>
        <v/>
      </c>
      <c r="G1322">
        <f t="shared" si="348"/>
        <v>-1789646.9210427878</v>
      </c>
      <c r="H1322">
        <f t="shared" si="349"/>
        <v>-638000.37343927205</v>
      </c>
      <c r="I1322">
        <f t="shared" si="352"/>
        <v>-0.15510910227292823</v>
      </c>
      <c r="J1322">
        <f t="shared" si="353"/>
        <v>-6.9994476274341522E-3</v>
      </c>
      <c r="K1322">
        <f t="shared" si="360"/>
        <v>5.3671799999999999E-2</v>
      </c>
      <c r="L1322">
        <f t="shared" si="360"/>
        <v>-0.21716107088672743</v>
      </c>
      <c r="M1322">
        <f t="shared" si="360"/>
        <v>0.173345</v>
      </c>
      <c r="N1322">
        <f t="shared" si="360"/>
        <v>-4.397002005587216E-2</v>
      </c>
      <c r="O1322">
        <f t="shared" si="360"/>
        <v>-5.392714956800003E-2</v>
      </c>
      <c r="P1322">
        <f t="shared" si="360"/>
        <v>1.4097960433636187E-2</v>
      </c>
      <c r="Q1322">
        <f t="shared" si="360"/>
        <v>-1.805744947200001E-6</v>
      </c>
      <c r="R1322">
        <f t="shared" si="360"/>
        <v>-2.8252554967852003E-3</v>
      </c>
      <c r="S1322">
        <f t="shared" si="360"/>
        <v>0.11787509760000005</v>
      </c>
      <c r="T1322">
        <f t="shared" si="360"/>
        <v>0.10039157760000003</v>
      </c>
      <c r="U1322">
        <f t="shared" si="360"/>
        <v>-4.9904957440000015E-3</v>
      </c>
      <c r="V1322">
        <f t="shared" si="360"/>
        <v>5.8503545836485475E-2</v>
      </c>
      <c r="W1322">
        <f t="shared" si="360"/>
        <v>-5.8978679722069993E-2</v>
      </c>
      <c r="X1322">
        <f t="shared" si="360"/>
        <v>-7.0684195324647939E-2</v>
      </c>
      <c r="Y1322">
        <f t="shared" si="360"/>
        <v>-0.18395481600000005</v>
      </c>
      <c r="Z1322">
        <f t="shared" si="360"/>
        <v>-3.6500595200000006E-2</v>
      </c>
      <c r="AA1322">
        <f t="shared" si="359"/>
        <v>-9.2513899999999996E-2</v>
      </c>
      <c r="AB1322">
        <f t="shared" si="359"/>
        <v>-1.9664000000000004E-2</v>
      </c>
      <c r="AC1322">
        <f t="shared" si="359"/>
        <v>8.7643878449609081E-2</v>
      </c>
      <c r="AD1322">
        <f t="shared" si="359"/>
        <v>-0.15141816598018823</v>
      </c>
      <c r="AE1322">
        <f t="shared" si="359"/>
        <v>-5.1090867200000015E-2</v>
      </c>
      <c r="AF1322">
        <f t="shared" si="359"/>
        <v>-0.23490087929262843</v>
      </c>
      <c r="AG1322">
        <f t="shared" si="359"/>
        <v>1.6758095872000014E-5</v>
      </c>
      <c r="AH1322">
        <f t="shared" si="359"/>
        <v>7.2112128000000021E-4</v>
      </c>
      <c r="AI1322">
        <f t="shared" si="358"/>
        <v>1.3480801385455301E-5</v>
      </c>
      <c r="AJ1322">
        <f t="shared" si="358"/>
        <v>7.8824723110123604E-2</v>
      </c>
      <c r="AK1322">
        <f t="shared" si="358"/>
        <v>4.8578845262300123E-6</v>
      </c>
      <c r="AL1322">
        <f t="shared" si="358"/>
        <v>3.4310144169438533E-2</v>
      </c>
      <c r="AM1322">
        <f t="shared" si="358"/>
        <v>0.25588232</v>
      </c>
      <c r="AN1322">
        <f t="shared" si="358"/>
        <v>1.1067108034303815E-6</v>
      </c>
      <c r="AO1322">
        <f t="shared" si="358"/>
        <v>-1.6835524484274011E-2</v>
      </c>
      <c r="AP1322">
        <f t="shared" si="358"/>
        <v>-2.0776334126946013E-2</v>
      </c>
      <c r="AQ1322">
        <f t="shared" si="357"/>
        <v>-1.2785433142455366E-2</v>
      </c>
      <c r="AR1322">
        <f t="shared" si="357"/>
        <v>2.1994092083212995E-2</v>
      </c>
      <c r="AS1322">
        <f t="shared" si="357"/>
        <v>-4.9454264399535389E-2</v>
      </c>
      <c r="AT1322">
        <f t="shared" si="357"/>
        <v>-2.7356587622400018E-3</v>
      </c>
      <c r="AU1322">
        <f t="shared" si="357"/>
        <v>4.8131348480000016E-2</v>
      </c>
      <c r="AV1322">
        <f t="shared" si="357"/>
        <v>5.481483039007453E-2</v>
      </c>
      <c r="AW1322">
        <f t="shared" si="357"/>
        <v>-1.781103411200001E-4</v>
      </c>
    </row>
    <row r="1323" spans="1:49" x14ac:dyDescent="0.25">
      <c r="A1323">
        <v>0.8</v>
      </c>
      <c r="B1323">
        <v>7.9</v>
      </c>
      <c r="C1323">
        <v>25</v>
      </c>
      <c r="D1323">
        <v>0.6</v>
      </c>
      <c r="E1323">
        <f t="shared" si="350"/>
        <v>0.71822831347728955</v>
      </c>
      <c r="F1323" t="str">
        <f t="shared" si="351"/>
        <v/>
      </c>
      <c r="G1323">
        <f t="shared" si="348"/>
        <v>-468440.17847837176</v>
      </c>
      <c r="H1323">
        <f t="shared" si="349"/>
        <v>153586.57154915167</v>
      </c>
      <c r="I1323">
        <f t="shared" si="352"/>
        <v>-4.0599815917887042E-2</v>
      </c>
      <c r="J1323">
        <f t="shared" si="353"/>
        <v>1.6849851639432951E-3</v>
      </c>
      <c r="K1323">
        <f t="shared" si="360"/>
        <v>5.3671799999999999E-2</v>
      </c>
      <c r="L1323">
        <f t="shared" si="360"/>
        <v>-0.21716107088672743</v>
      </c>
      <c r="M1323">
        <f t="shared" si="360"/>
        <v>0.26001749999999996</v>
      </c>
      <c r="N1323">
        <f t="shared" si="360"/>
        <v>-4.397002005587216E-2</v>
      </c>
      <c r="O1323">
        <f t="shared" si="360"/>
        <v>-0.12133608652800003</v>
      </c>
      <c r="P1323">
        <f t="shared" si="360"/>
        <v>2.1146940650454277E-2</v>
      </c>
      <c r="Q1323">
        <f t="shared" si="360"/>
        <v>-2.0568563539199999E-5</v>
      </c>
      <c r="R1323">
        <f t="shared" si="360"/>
        <v>-4.2378832451777995E-3</v>
      </c>
      <c r="S1323">
        <f t="shared" si="360"/>
        <v>0.26521896960000002</v>
      </c>
      <c r="T1323">
        <f t="shared" si="360"/>
        <v>0.10039157760000003</v>
      </c>
      <c r="U1323">
        <f t="shared" si="360"/>
        <v>-1.6842923136000002E-2</v>
      </c>
      <c r="V1323">
        <f t="shared" si="360"/>
        <v>8.7755318754728209E-2</v>
      </c>
      <c r="W1323">
        <f t="shared" si="360"/>
        <v>-8.8468019583104976E-2</v>
      </c>
      <c r="X1323">
        <f t="shared" si="360"/>
        <v>-7.0684195324647939E-2</v>
      </c>
      <c r="Y1323">
        <f t="shared" si="360"/>
        <v>-0.18395481600000005</v>
      </c>
      <c r="Z1323">
        <f t="shared" si="360"/>
        <v>-8.2126339199999995E-2</v>
      </c>
      <c r="AA1323">
        <f t="shared" si="359"/>
        <v>-9.2513899999999996E-2</v>
      </c>
      <c r="AB1323">
        <f t="shared" si="359"/>
        <v>-4.4243999999999999E-2</v>
      </c>
      <c r="AC1323">
        <f t="shared" si="359"/>
        <v>0.13146581767441359</v>
      </c>
      <c r="AD1323">
        <f t="shared" si="359"/>
        <v>-0.15141816598018823</v>
      </c>
      <c r="AE1323">
        <f t="shared" si="359"/>
        <v>-0.1149544512</v>
      </c>
      <c r="AF1323">
        <f t="shared" si="359"/>
        <v>-0.35235131893894256</v>
      </c>
      <c r="AG1323">
        <f t="shared" si="359"/>
        <v>2.86327778688E-4</v>
      </c>
      <c r="AH1323">
        <f t="shared" si="359"/>
        <v>1.0816819200000001E-3</v>
      </c>
      <c r="AI1323">
        <f t="shared" si="358"/>
        <v>1.0236983552080113E-4</v>
      </c>
      <c r="AJ1323">
        <f t="shared" si="358"/>
        <v>7.8824723110123604E-2</v>
      </c>
      <c r="AK1323">
        <f t="shared" si="358"/>
        <v>2.4593040414039428E-5</v>
      </c>
      <c r="AL1323">
        <f t="shared" si="358"/>
        <v>5.14652162541578E-2</v>
      </c>
      <c r="AM1323">
        <f t="shared" si="358"/>
        <v>0.38382347999999999</v>
      </c>
      <c r="AN1323">
        <f t="shared" si="358"/>
        <v>1.890919161798627E-5</v>
      </c>
      <c r="AO1323">
        <f t="shared" si="358"/>
        <v>-1.6835524484274011E-2</v>
      </c>
      <c r="AP1323">
        <f t="shared" si="358"/>
        <v>-2.0776334126946013E-2</v>
      </c>
      <c r="AQ1323">
        <f t="shared" si="357"/>
        <v>-2.8767224570524566E-2</v>
      </c>
      <c r="AR1323">
        <f t="shared" si="357"/>
        <v>3.2991138124819491E-2</v>
      </c>
      <c r="AS1323">
        <f t="shared" si="357"/>
        <v>-0.11127209489895459</v>
      </c>
      <c r="AT1323">
        <f t="shared" si="357"/>
        <v>-1.3849272483840002E-2</v>
      </c>
      <c r="AU1323">
        <f t="shared" si="357"/>
        <v>0.16244330112000002</v>
      </c>
      <c r="AV1323">
        <f t="shared" si="357"/>
        <v>0.12333336837766767</v>
      </c>
      <c r="AW1323">
        <f t="shared" si="357"/>
        <v>-2.0287881043199998E-3</v>
      </c>
    </row>
    <row r="1324" spans="1:49" x14ac:dyDescent="0.25">
      <c r="A1324">
        <v>0.8</v>
      </c>
      <c r="B1324">
        <v>7.9</v>
      </c>
      <c r="C1324">
        <v>25</v>
      </c>
      <c r="D1324">
        <v>0.8</v>
      </c>
      <c r="E1324">
        <f t="shared" si="350"/>
        <v>0.71822831347728955</v>
      </c>
      <c r="F1324">
        <f t="shared" si="351"/>
        <v>0.9420680438325898</v>
      </c>
      <c r="G1324">
        <f t="shared" si="348"/>
        <v>880674.93380134949</v>
      </c>
      <c r="H1324">
        <f t="shared" si="349"/>
        <v>1353945.5226603593</v>
      </c>
      <c r="I1324">
        <f t="shared" si="352"/>
        <v>7.6328295134664659E-2</v>
      </c>
      <c r="J1324">
        <f t="shared" si="353"/>
        <v>1.4854020735400398E-2</v>
      </c>
      <c r="K1324">
        <f t="shared" si="360"/>
        <v>5.3671799999999999E-2</v>
      </c>
      <c r="L1324">
        <f t="shared" si="360"/>
        <v>-0.21716107088672743</v>
      </c>
      <c r="M1324">
        <f t="shared" si="360"/>
        <v>0.34669</v>
      </c>
      <c r="N1324">
        <f t="shared" si="360"/>
        <v>-4.397002005587216E-2</v>
      </c>
      <c r="O1324">
        <f t="shared" si="360"/>
        <v>-0.21570859827200012</v>
      </c>
      <c r="P1324">
        <f t="shared" si="360"/>
        <v>2.8195920867272375E-2</v>
      </c>
      <c r="Q1324">
        <f t="shared" si="360"/>
        <v>-1.1556767662080007E-4</v>
      </c>
      <c r="R1324">
        <f t="shared" si="360"/>
        <v>-5.6505109935704005E-3</v>
      </c>
      <c r="S1324">
        <f t="shared" si="360"/>
        <v>0.47150039040000019</v>
      </c>
      <c r="T1324">
        <f t="shared" si="360"/>
        <v>0.10039157760000003</v>
      </c>
      <c r="U1324">
        <f t="shared" si="360"/>
        <v>-3.9923965952000012E-2</v>
      </c>
      <c r="V1324">
        <f t="shared" si="360"/>
        <v>0.11700709167297095</v>
      </c>
      <c r="W1324">
        <f t="shared" si="360"/>
        <v>-0.11795735944413999</v>
      </c>
      <c r="X1324">
        <f t="shared" si="360"/>
        <v>-7.0684195324647939E-2</v>
      </c>
      <c r="Y1324">
        <f t="shared" si="360"/>
        <v>-0.18395481600000005</v>
      </c>
      <c r="Z1324">
        <f t="shared" si="360"/>
        <v>-0.14600238080000003</v>
      </c>
      <c r="AA1324">
        <f t="shared" si="359"/>
        <v>-9.2513899999999996E-2</v>
      </c>
      <c r="AB1324">
        <f t="shared" si="359"/>
        <v>-7.8656000000000018E-2</v>
      </c>
      <c r="AC1324">
        <f t="shared" si="359"/>
        <v>0.17528775689921816</v>
      </c>
      <c r="AD1324">
        <f t="shared" si="359"/>
        <v>-0.15141816598018823</v>
      </c>
      <c r="AE1324">
        <f t="shared" si="359"/>
        <v>-0.20436346880000006</v>
      </c>
      <c r="AF1324">
        <f t="shared" si="359"/>
        <v>-0.46980175858525686</v>
      </c>
      <c r="AG1324">
        <f t="shared" si="359"/>
        <v>2.1450362716160017E-3</v>
      </c>
      <c r="AH1324">
        <f t="shared" si="359"/>
        <v>1.4422425600000004E-3</v>
      </c>
      <c r="AI1324">
        <f t="shared" si="358"/>
        <v>4.3138564433456964E-4</v>
      </c>
      <c r="AJ1324">
        <f t="shared" si="358"/>
        <v>7.8824723110123604E-2</v>
      </c>
      <c r="AK1324">
        <f t="shared" si="358"/>
        <v>7.7726152419680197E-5</v>
      </c>
      <c r="AL1324">
        <f t="shared" si="358"/>
        <v>6.8620288338877067E-2</v>
      </c>
      <c r="AM1324">
        <f t="shared" si="358"/>
        <v>0.51176463999999999</v>
      </c>
      <c r="AN1324">
        <f t="shared" si="358"/>
        <v>1.4165898283908883E-4</v>
      </c>
      <c r="AO1324">
        <f t="shared" si="358"/>
        <v>-1.6835524484274011E-2</v>
      </c>
      <c r="AP1324">
        <f t="shared" si="358"/>
        <v>-2.0776334126946013E-2</v>
      </c>
      <c r="AQ1324">
        <f t="shared" si="357"/>
        <v>-5.1141732569821463E-2</v>
      </c>
      <c r="AR1324">
        <f t="shared" si="357"/>
        <v>4.3988184166425991E-2</v>
      </c>
      <c r="AS1324">
        <f t="shared" si="357"/>
        <v>-0.19781705759814155</v>
      </c>
      <c r="AT1324">
        <f t="shared" si="357"/>
        <v>-4.3770540195840028E-2</v>
      </c>
      <c r="AU1324">
        <f t="shared" si="357"/>
        <v>0.38505078784000013</v>
      </c>
      <c r="AV1324">
        <f t="shared" si="357"/>
        <v>0.21925932156029812</v>
      </c>
      <c r="AW1324">
        <f t="shared" si="357"/>
        <v>-1.1399061831680006E-2</v>
      </c>
    </row>
    <row r="1325" spans="1:49" x14ac:dyDescent="0.25">
      <c r="A1325">
        <v>0.8</v>
      </c>
      <c r="B1325">
        <v>7.9</v>
      </c>
      <c r="C1325">
        <v>25</v>
      </c>
      <c r="D1325">
        <v>1</v>
      </c>
      <c r="E1325">
        <f t="shared" si="350"/>
        <v>0.71822831347728955</v>
      </c>
      <c r="F1325" t="str">
        <f t="shared" si="351"/>
        <v/>
      </c>
      <c r="G1325">
        <f t="shared" si="348"/>
        <v>2212735.7495543049</v>
      </c>
      <c r="H1325">
        <f t="shared" si="349"/>
        <v>3070855.0742168375</v>
      </c>
      <c r="I1325">
        <f t="shared" si="352"/>
        <v>0.19177830646091859</v>
      </c>
      <c r="J1325">
        <f t="shared" si="353"/>
        <v>3.3690088843603312E-2</v>
      </c>
      <c r="K1325">
        <f t="shared" si="360"/>
        <v>5.3671799999999999E-2</v>
      </c>
      <c r="L1325">
        <f t="shared" si="360"/>
        <v>-0.21716107088672743</v>
      </c>
      <c r="M1325">
        <f t="shared" si="360"/>
        <v>0.43336249999999998</v>
      </c>
      <c r="N1325">
        <f t="shared" si="360"/>
        <v>-4.397002005587216E-2</v>
      </c>
      <c r="O1325">
        <f t="shared" si="360"/>
        <v>-0.3370446848000001</v>
      </c>
      <c r="P1325">
        <f t="shared" si="360"/>
        <v>3.5244901084090466E-2</v>
      </c>
      <c r="Q1325">
        <f t="shared" si="360"/>
        <v>-4.408557E-4</v>
      </c>
      <c r="R1325">
        <f t="shared" si="360"/>
        <v>-7.0631387419629989E-3</v>
      </c>
      <c r="S1325">
        <f t="shared" si="360"/>
        <v>0.73671936000000016</v>
      </c>
      <c r="T1325">
        <f t="shared" si="360"/>
        <v>0.10039157760000003</v>
      </c>
      <c r="U1325">
        <f t="shared" si="360"/>
        <v>-7.7976496000000006E-2</v>
      </c>
      <c r="V1325">
        <f t="shared" si="360"/>
        <v>0.14625886459121368</v>
      </c>
      <c r="W1325">
        <f t="shared" si="360"/>
        <v>-0.14744669930517498</v>
      </c>
      <c r="X1325">
        <f t="shared" si="360"/>
        <v>-7.0684195324647939E-2</v>
      </c>
      <c r="Y1325">
        <f t="shared" si="360"/>
        <v>-0.18395481600000005</v>
      </c>
      <c r="Z1325">
        <f t="shared" si="360"/>
        <v>-0.22812872000000001</v>
      </c>
      <c r="AA1325">
        <f t="shared" si="359"/>
        <v>-9.2513899999999996E-2</v>
      </c>
      <c r="AB1325">
        <f t="shared" si="359"/>
        <v>-0.1229</v>
      </c>
      <c r="AC1325">
        <f t="shared" si="359"/>
        <v>0.21910969612402267</v>
      </c>
      <c r="AD1325">
        <f t="shared" si="359"/>
        <v>-0.15141816598018823</v>
      </c>
      <c r="AE1325">
        <f t="shared" si="359"/>
        <v>-0.31931792000000003</v>
      </c>
      <c r="AF1325">
        <f t="shared" si="359"/>
        <v>-0.58725219823157093</v>
      </c>
      <c r="AG1325">
        <f t="shared" si="359"/>
        <v>1.0228330000000001E-2</v>
      </c>
      <c r="AH1325">
        <f t="shared" si="359"/>
        <v>1.8028032000000005E-3</v>
      </c>
      <c r="AI1325">
        <f t="shared" si="358"/>
        <v>1.3164845102983686E-3</v>
      </c>
      <c r="AJ1325">
        <f t="shared" si="358"/>
        <v>7.8824723110123604E-2</v>
      </c>
      <c r="AK1325">
        <f t="shared" si="358"/>
        <v>1.897611143058598E-4</v>
      </c>
      <c r="AL1325">
        <f t="shared" si="358"/>
        <v>8.5775360423596334E-2</v>
      </c>
      <c r="AM1325">
        <f t="shared" si="358"/>
        <v>0.63970579999999999</v>
      </c>
      <c r="AN1325">
        <f t="shared" si="358"/>
        <v>6.7548266810936322E-4</v>
      </c>
      <c r="AO1325">
        <f t="shared" si="358"/>
        <v>-1.6835524484274011E-2</v>
      </c>
      <c r="AP1325">
        <f t="shared" si="358"/>
        <v>-2.0776334126946013E-2</v>
      </c>
      <c r="AQ1325">
        <f t="shared" si="357"/>
        <v>-7.9908957140346015E-2</v>
      </c>
      <c r="AR1325">
        <f t="shared" si="357"/>
        <v>5.4985230208032483E-2</v>
      </c>
      <c r="AS1325">
        <f t="shared" si="357"/>
        <v>-0.30908915249709612</v>
      </c>
      <c r="AT1325">
        <f t="shared" si="357"/>
        <v>-0.10686167040000003</v>
      </c>
      <c r="AU1325">
        <f t="shared" si="357"/>
        <v>0.75205232000000011</v>
      </c>
      <c r="AV1325">
        <f t="shared" si="357"/>
        <v>0.34259268993796577</v>
      </c>
      <c r="AW1325">
        <f t="shared" si="357"/>
        <v>-4.3483969999999997E-2</v>
      </c>
    </row>
    <row r="1326" spans="1:49" x14ac:dyDescent="0.25">
      <c r="A1326">
        <v>0.8</v>
      </c>
      <c r="B1326">
        <v>7.9</v>
      </c>
      <c r="C1326">
        <v>25</v>
      </c>
      <c r="D1326">
        <v>1.2</v>
      </c>
      <c r="E1326">
        <f t="shared" si="350"/>
        <v>0.71822831347728955</v>
      </c>
      <c r="F1326" t="str">
        <f t="shared" si="351"/>
        <v/>
      </c>
      <c r="G1326">
        <f t="shared" si="348"/>
        <v>3480865.4178688726</v>
      </c>
      <c r="H1326">
        <f t="shared" si="349"/>
        <v>5300109.4753180612</v>
      </c>
      <c r="I1326">
        <f t="shared" si="352"/>
        <v>0.30168739082004287</v>
      </c>
      <c r="J1326">
        <f t="shared" si="353"/>
        <v>5.8147048554490266E-2</v>
      </c>
      <c r="K1326">
        <f t="shared" si="360"/>
        <v>5.3671799999999999E-2</v>
      </c>
      <c r="L1326">
        <f t="shared" si="360"/>
        <v>-0.21716107088672743</v>
      </c>
      <c r="M1326">
        <f t="shared" si="360"/>
        <v>0.52003499999999991</v>
      </c>
      <c r="N1326">
        <f t="shared" si="360"/>
        <v>-4.397002005587216E-2</v>
      </c>
      <c r="O1326">
        <f t="shared" si="360"/>
        <v>-0.48534434611200011</v>
      </c>
      <c r="P1326">
        <f t="shared" si="360"/>
        <v>4.2293881300908553E-2</v>
      </c>
      <c r="Q1326">
        <f t="shared" si="360"/>
        <v>-1.3163880665087999E-3</v>
      </c>
      <c r="R1326">
        <f t="shared" si="360"/>
        <v>-8.475766490355599E-3</v>
      </c>
      <c r="S1326">
        <f t="shared" si="360"/>
        <v>1.0608758784000001</v>
      </c>
      <c r="T1326">
        <f t="shared" si="360"/>
        <v>0.10039157760000003</v>
      </c>
      <c r="U1326">
        <f t="shared" si="360"/>
        <v>-0.13474338508800002</v>
      </c>
      <c r="V1326">
        <f t="shared" si="360"/>
        <v>0.17551063750945642</v>
      </c>
      <c r="W1326">
        <f t="shared" si="360"/>
        <v>-0.17693603916620995</v>
      </c>
      <c r="X1326">
        <f t="shared" si="360"/>
        <v>-7.0684195324647939E-2</v>
      </c>
      <c r="Y1326">
        <f t="shared" si="360"/>
        <v>-0.18395481600000005</v>
      </c>
      <c r="Z1326">
        <f t="shared" si="360"/>
        <v>-0.32850535679999998</v>
      </c>
      <c r="AA1326">
        <f t="shared" si="359"/>
        <v>-9.2513899999999996E-2</v>
      </c>
      <c r="AB1326">
        <f t="shared" si="359"/>
        <v>-0.17697599999999999</v>
      </c>
      <c r="AC1326">
        <f t="shared" si="359"/>
        <v>0.26293163534882719</v>
      </c>
      <c r="AD1326">
        <f t="shared" si="359"/>
        <v>-0.15141816598018823</v>
      </c>
      <c r="AE1326">
        <f t="shared" si="359"/>
        <v>-0.45981780480000001</v>
      </c>
      <c r="AF1326">
        <f t="shared" si="359"/>
        <v>-0.70470263787788512</v>
      </c>
      <c r="AG1326">
        <f t="shared" si="359"/>
        <v>3.6649955672064E-2</v>
      </c>
      <c r="AH1326">
        <f t="shared" si="359"/>
        <v>2.1633638400000003E-3</v>
      </c>
      <c r="AI1326">
        <f t="shared" si="358"/>
        <v>3.2758347366656361E-3</v>
      </c>
      <c r="AJ1326">
        <f t="shared" si="358"/>
        <v>7.8824723110123604E-2</v>
      </c>
      <c r="AK1326">
        <f t="shared" si="358"/>
        <v>3.9348864662463084E-4</v>
      </c>
      <c r="AL1326">
        <f t="shared" si="358"/>
        <v>0.1029304325083156</v>
      </c>
      <c r="AM1326">
        <f t="shared" si="358"/>
        <v>0.76764695999999999</v>
      </c>
      <c r="AN1326">
        <f t="shared" si="358"/>
        <v>2.4203765271022426E-3</v>
      </c>
      <c r="AO1326">
        <f t="shared" si="358"/>
        <v>-1.6835524484274011E-2</v>
      </c>
      <c r="AP1326">
        <f t="shared" si="358"/>
        <v>-2.0776334126946013E-2</v>
      </c>
      <c r="AQ1326">
        <f t="shared" si="357"/>
        <v>-0.11506889828209826</v>
      </c>
      <c r="AR1326">
        <f t="shared" si="357"/>
        <v>6.5982276249638983E-2</v>
      </c>
      <c r="AS1326">
        <f t="shared" si="357"/>
        <v>-0.44508837959581837</v>
      </c>
      <c r="AT1326">
        <f t="shared" si="357"/>
        <v>-0.22158835974144003</v>
      </c>
      <c r="AU1326">
        <f t="shared" si="357"/>
        <v>1.2995464089600002</v>
      </c>
      <c r="AV1326">
        <f t="shared" si="357"/>
        <v>0.49333347351067069</v>
      </c>
      <c r="AW1326">
        <f t="shared" si="357"/>
        <v>-0.12984243867647999</v>
      </c>
    </row>
    <row r="1327" spans="1:49" x14ac:dyDescent="0.25">
      <c r="A1327">
        <v>0.8</v>
      </c>
      <c r="B1327">
        <v>7.9</v>
      </c>
      <c r="C1327">
        <v>25</v>
      </c>
      <c r="D1327">
        <v>1.4</v>
      </c>
      <c r="E1327">
        <f t="shared" si="350"/>
        <v>0.71822831347728955</v>
      </c>
      <c r="F1327" t="str">
        <f t="shared" si="351"/>
        <v/>
      </c>
      <c r="G1327">
        <f t="shared" si="348"/>
        <v>4635218.1483459575</v>
      </c>
      <c r="H1327">
        <f t="shared" si="349"/>
        <v>7910045.5370671973</v>
      </c>
      <c r="I1327">
        <f t="shared" si="352"/>
        <v>0.40173540231622973</v>
      </c>
      <c r="J1327">
        <f t="shared" si="353"/>
        <v>8.6780434263477896E-2</v>
      </c>
      <c r="K1327">
        <f t="shared" si="360"/>
        <v>5.3671799999999999E-2</v>
      </c>
      <c r="L1327">
        <f t="shared" si="360"/>
        <v>-0.21716107088672743</v>
      </c>
      <c r="M1327">
        <f t="shared" si="360"/>
        <v>0.60670749999999996</v>
      </c>
      <c r="N1327">
        <f t="shared" si="360"/>
        <v>-4.397002005587216E-2</v>
      </c>
      <c r="O1327">
        <f t="shared" si="360"/>
        <v>-0.66060758220800009</v>
      </c>
      <c r="P1327">
        <f t="shared" si="360"/>
        <v>4.9342861517726648E-2</v>
      </c>
      <c r="Q1327">
        <f t="shared" si="360"/>
        <v>-3.3194388639551987E-3</v>
      </c>
      <c r="R1327">
        <f t="shared" si="360"/>
        <v>-9.8883942387481983E-3</v>
      </c>
      <c r="S1327">
        <f t="shared" si="360"/>
        <v>1.4439699456000001</v>
      </c>
      <c r="T1327">
        <f t="shared" si="360"/>
        <v>0.10039157760000003</v>
      </c>
      <c r="U1327">
        <f t="shared" si="360"/>
        <v>-0.21396750502399997</v>
      </c>
      <c r="V1327">
        <f t="shared" si="360"/>
        <v>0.20476241042769913</v>
      </c>
      <c r="W1327">
        <f t="shared" si="360"/>
        <v>-0.20642537902724495</v>
      </c>
      <c r="X1327">
        <f t="shared" si="360"/>
        <v>-7.0684195324647939E-2</v>
      </c>
      <c r="Y1327">
        <f t="shared" si="360"/>
        <v>-0.18395481600000005</v>
      </c>
      <c r="Z1327">
        <f t="shared" si="360"/>
        <v>-0.44713229119999998</v>
      </c>
      <c r="AA1327">
        <f t="shared" si="359"/>
        <v>-9.2513899999999996E-2</v>
      </c>
      <c r="AB1327">
        <f t="shared" si="359"/>
        <v>-0.24088399999999996</v>
      </c>
      <c r="AC1327">
        <f t="shared" si="359"/>
        <v>0.30675357457363173</v>
      </c>
      <c r="AD1327">
        <f t="shared" si="359"/>
        <v>-0.15141816598018823</v>
      </c>
      <c r="AE1327">
        <f t="shared" si="359"/>
        <v>-0.62586312319999993</v>
      </c>
      <c r="AF1327">
        <f t="shared" si="359"/>
        <v>-0.82215307752419919</v>
      </c>
      <c r="AG1327">
        <f t="shared" si="359"/>
        <v>0.10782041053683195</v>
      </c>
      <c r="AH1327">
        <f t="shared" si="359"/>
        <v>2.5239244800000006E-3</v>
      </c>
      <c r="AI1327">
        <f t="shared" si="358"/>
        <v>7.0803696526670944E-3</v>
      </c>
      <c r="AJ1327">
        <f t="shared" si="358"/>
        <v>7.8824723110123604E-2</v>
      </c>
      <c r="AK1327">
        <f t="shared" si="358"/>
        <v>7.2898629671739083E-4</v>
      </c>
      <c r="AL1327">
        <f t="shared" si="358"/>
        <v>0.12008550459303485</v>
      </c>
      <c r="AM1327">
        <f t="shared" si="358"/>
        <v>0.89558811999999988</v>
      </c>
      <c r="AN1327">
        <f t="shared" si="358"/>
        <v>7.1204994936676994E-3</v>
      </c>
      <c r="AO1327">
        <f t="shared" si="358"/>
        <v>-1.6835524484274011E-2</v>
      </c>
      <c r="AP1327">
        <f t="shared" si="358"/>
        <v>-2.0776334126946013E-2</v>
      </c>
      <c r="AQ1327">
        <f t="shared" si="357"/>
        <v>-0.15662155599507815</v>
      </c>
      <c r="AR1327">
        <f t="shared" si="357"/>
        <v>7.6979322291245475E-2</v>
      </c>
      <c r="AS1327">
        <f t="shared" si="357"/>
        <v>-0.60581473889430826</v>
      </c>
      <c r="AT1327">
        <f t="shared" si="357"/>
        <v>-0.41051979300863994</v>
      </c>
      <c r="AU1327">
        <f t="shared" si="357"/>
        <v>2.0636315660799998</v>
      </c>
      <c r="AV1327">
        <f t="shared" si="357"/>
        <v>0.67148167227841282</v>
      </c>
      <c r="AW1327">
        <f t="shared" si="357"/>
        <v>-0.32741411753791982</v>
      </c>
    </row>
    <row r="1328" spans="1:49" x14ac:dyDescent="0.25">
      <c r="A1328">
        <v>0.8</v>
      </c>
      <c r="B1328">
        <v>7.9</v>
      </c>
      <c r="C1328">
        <v>25</v>
      </c>
      <c r="D1328">
        <v>1.6</v>
      </c>
      <c r="E1328">
        <f t="shared" si="350"/>
        <v>0.71822831347728955</v>
      </c>
      <c r="F1328" t="str">
        <f t="shared" si="351"/>
        <v/>
      </c>
      <c r="G1328">
        <f t="shared" si="348"/>
        <v>5621690.0663215378</v>
      </c>
      <c r="H1328">
        <f t="shared" si="349"/>
        <v>10639864.127837291</v>
      </c>
      <c r="I1328">
        <f t="shared" si="352"/>
        <v>0.48723314593008726</v>
      </c>
      <c r="J1328">
        <f t="shared" si="353"/>
        <v>0.11672904096332976</v>
      </c>
      <c r="K1328">
        <f t="shared" si="360"/>
        <v>5.3671799999999999E-2</v>
      </c>
      <c r="L1328">
        <f t="shared" si="360"/>
        <v>-0.21716107088672743</v>
      </c>
      <c r="M1328">
        <f t="shared" si="360"/>
        <v>0.69338</v>
      </c>
      <c r="N1328">
        <f t="shared" si="360"/>
        <v>-4.397002005587216E-2</v>
      </c>
      <c r="O1328">
        <f t="shared" si="360"/>
        <v>-0.86283439308800047</v>
      </c>
      <c r="P1328">
        <f t="shared" si="360"/>
        <v>5.639184173454475E-2</v>
      </c>
      <c r="Q1328">
        <f t="shared" si="360"/>
        <v>-7.3963313037312042E-3</v>
      </c>
      <c r="R1328">
        <f t="shared" si="360"/>
        <v>-1.1301021987140801E-2</v>
      </c>
      <c r="S1328">
        <f t="shared" si="360"/>
        <v>1.8860015616000008</v>
      </c>
      <c r="T1328">
        <f t="shared" si="360"/>
        <v>0.10039157760000003</v>
      </c>
      <c r="U1328">
        <f t="shared" si="360"/>
        <v>-0.3193917276160001</v>
      </c>
      <c r="V1328">
        <f t="shared" si="360"/>
        <v>0.2340141833459419</v>
      </c>
      <c r="W1328">
        <f t="shared" si="360"/>
        <v>-0.23591471888827997</v>
      </c>
      <c r="X1328">
        <f t="shared" si="360"/>
        <v>-7.0684195324647939E-2</v>
      </c>
      <c r="Y1328">
        <f t="shared" si="360"/>
        <v>-0.18395481600000005</v>
      </c>
      <c r="Z1328">
        <f t="shared" si="360"/>
        <v>-0.5840095232000001</v>
      </c>
      <c r="AA1328">
        <f t="shared" si="359"/>
        <v>-9.2513899999999996E-2</v>
      </c>
      <c r="AB1328">
        <f t="shared" si="359"/>
        <v>-0.31462400000000007</v>
      </c>
      <c r="AC1328">
        <f t="shared" si="359"/>
        <v>0.35057551379843632</v>
      </c>
      <c r="AD1328">
        <f t="shared" si="359"/>
        <v>-0.15141816598018823</v>
      </c>
      <c r="AE1328">
        <f t="shared" si="359"/>
        <v>-0.81745387520000024</v>
      </c>
      <c r="AF1328">
        <f t="shared" si="359"/>
        <v>-0.93960351717051371</v>
      </c>
      <c r="AG1328">
        <f t="shared" si="359"/>
        <v>0.27456464276684822</v>
      </c>
      <c r="AH1328">
        <f t="shared" si="359"/>
        <v>2.8844851200000008E-3</v>
      </c>
      <c r="AI1328">
        <f t="shared" si="358"/>
        <v>1.3804340618706229E-2</v>
      </c>
      <c r="AJ1328">
        <f t="shared" si="358"/>
        <v>7.8824723110123604E-2</v>
      </c>
      <c r="AK1328">
        <f t="shared" si="358"/>
        <v>1.2436184387148832E-3</v>
      </c>
      <c r="AL1328">
        <f t="shared" si="358"/>
        <v>0.13724057667775413</v>
      </c>
      <c r="AM1328">
        <f t="shared" si="358"/>
        <v>1.02352928</v>
      </c>
      <c r="AN1328">
        <f t="shared" si="358"/>
        <v>1.8132349803403371E-2</v>
      </c>
      <c r="AO1328">
        <f t="shared" si="358"/>
        <v>-1.6835524484274011E-2</v>
      </c>
      <c r="AP1328">
        <f t="shared" si="358"/>
        <v>-2.0776334126946013E-2</v>
      </c>
      <c r="AQ1328">
        <f t="shared" si="357"/>
        <v>-0.20456693027928585</v>
      </c>
      <c r="AR1328">
        <f t="shared" si="357"/>
        <v>8.7976368332851981E-2</v>
      </c>
      <c r="AS1328">
        <f t="shared" si="357"/>
        <v>-0.79126823039256622</v>
      </c>
      <c r="AT1328">
        <f t="shared" si="357"/>
        <v>-0.70032864313344045</v>
      </c>
      <c r="AU1328">
        <f t="shared" si="357"/>
        <v>3.080406302720001</v>
      </c>
      <c r="AV1328">
        <f t="shared" si="357"/>
        <v>0.87703728624119248</v>
      </c>
      <c r="AW1328">
        <f t="shared" si="357"/>
        <v>-0.72953995722752041</v>
      </c>
    </row>
    <row r="1329" spans="1:49" x14ac:dyDescent="0.25">
      <c r="A1329">
        <v>0.8</v>
      </c>
      <c r="B1329">
        <v>8.1</v>
      </c>
      <c r="C1329">
        <v>21</v>
      </c>
      <c r="D1329">
        <v>0.4</v>
      </c>
      <c r="E1329">
        <f t="shared" si="350"/>
        <v>0.5884151960784314</v>
      </c>
      <c r="F1329" t="str">
        <f t="shared" si="351"/>
        <v/>
      </c>
      <c r="G1329">
        <f t="shared" si="348"/>
        <v>-1056676.8424623804</v>
      </c>
      <c r="H1329">
        <f t="shared" si="349"/>
        <v>-117042.60336341253</v>
      </c>
      <c r="I1329">
        <f t="shared" si="352"/>
        <v>-8.2866769039611599E-2</v>
      </c>
      <c r="J1329">
        <f t="shared" si="353"/>
        <v>-1.1331754854441605E-3</v>
      </c>
      <c r="K1329">
        <f t="shared" si="360"/>
        <v>5.3671799999999999E-2</v>
      </c>
      <c r="L1329">
        <f t="shared" si="360"/>
        <v>-0.17791121807460783</v>
      </c>
      <c r="M1329">
        <f t="shared" si="360"/>
        <v>0.173345</v>
      </c>
      <c r="N1329">
        <f t="shared" si="360"/>
        <v>-2.9512050180008145E-2</v>
      </c>
      <c r="O1329">
        <f t="shared" si="360"/>
        <v>-5.392714956800003E-2</v>
      </c>
      <c r="P1329">
        <f t="shared" si="360"/>
        <v>7.7521177862209384E-3</v>
      </c>
      <c r="Q1329">
        <f t="shared" si="360"/>
        <v>-1.805744947200001E-6</v>
      </c>
      <c r="R1329">
        <f t="shared" si="360"/>
        <v>-1.272750166281793E-3</v>
      </c>
      <c r="S1329">
        <f t="shared" si="360"/>
        <v>0.11787509760000005</v>
      </c>
      <c r="T1329">
        <f t="shared" si="360"/>
        <v>0.10039157760000003</v>
      </c>
      <c r="U1329">
        <f t="shared" si="360"/>
        <v>-4.9904957440000015E-3</v>
      </c>
      <c r="V1329">
        <f t="shared" si="360"/>
        <v>4.7929571626039218E-2</v>
      </c>
      <c r="W1329">
        <f t="shared" si="360"/>
        <v>-4.8318829461192161E-2</v>
      </c>
      <c r="X1329">
        <f t="shared" si="360"/>
        <v>-4.7442223512834607E-2</v>
      </c>
      <c r="Y1329">
        <f t="shared" si="360"/>
        <v>-0.18395481600000005</v>
      </c>
      <c r="Z1329">
        <f t="shared" si="360"/>
        <v>-3.6500595200000006E-2</v>
      </c>
      <c r="AA1329">
        <f t="shared" si="359"/>
        <v>-9.2513899999999996E-2</v>
      </c>
      <c r="AB1329">
        <f t="shared" si="359"/>
        <v>-1.9664000000000004E-2</v>
      </c>
      <c r="AC1329">
        <f t="shared" si="359"/>
        <v>7.1803058937235306E-2</v>
      </c>
      <c r="AD1329">
        <f t="shared" si="359"/>
        <v>-0.10162971285648371</v>
      </c>
      <c r="AE1329">
        <f t="shared" si="359"/>
        <v>-5.1090867200000015E-2</v>
      </c>
      <c r="AF1329">
        <f t="shared" si="359"/>
        <v>-0.19244472036862748</v>
      </c>
      <c r="AG1329">
        <f t="shared" si="359"/>
        <v>1.6758095872000014E-5</v>
      </c>
      <c r="AH1329">
        <f t="shared" si="359"/>
        <v>7.2112128000000021E-4</v>
      </c>
      <c r="AI1329">
        <f t="shared" si="358"/>
        <v>9.0481215712147062E-6</v>
      </c>
      <c r="AJ1329">
        <f t="shared" si="358"/>
        <v>6.4577884266516089E-2</v>
      </c>
      <c r="AK1329">
        <f t="shared" si="358"/>
        <v>2.1884298059316622E-6</v>
      </c>
      <c r="AL1329">
        <f t="shared" si="358"/>
        <v>2.3028479293962865E-2</v>
      </c>
      <c r="AM1329">
        <f t="shared" si="358"/>
        <v>0.25588232</v>
      </c>
      <c r="AN1329">
        <f t="shared" si="358"/>
        <v>9.066830730325943E-7</v>
      </c>
      <c r="AO1329">
        <f t="shared" si="358"/>
        <v>-1.3792659318227452E-2</v>
      </c>
      <c r="AP1329">
        <f t="shared" si="358"/>
        <v>-9.3595367728283932E-3</v>
      </c>
      <c r="AQ1329">
        <f t="shared" si="357"/>
        <v>-8.5814003267185371E-3</v>
      </c>
      <c r="AR1329">
        <f t="shared" si="357"/>
        <v>1.2094004181148105E-2</v>
      </c>
      <c r="AS1329">
        <f t="shared" si="357"/>
        <v>-4.0515864019174924E-2</v>
      </c>
      <c r="AT1329">
        <f t="shared" si="357"/>
        <v>-2.7356587622400018E-3</v>
      </c>
      <c r="AU1329">
        <f t="shared" si="357"/>
        <v>4.8131348480000016E-2</v>
      </c>
      <c r="AV1329">
        <f t="shared" si="357"/>
        <v>4.4907557341794406E-2</v>
      </c>
      <c r="AW1329">
        <f t="shared" si="357"/>
        <v>-1.781103411200001E-4</v>
      </c>
    </row>
    <row r="1330" spans="1:49" x14ac:dyDescent="0.25">
      <c r="A1330">
        <v>0.8</v>
      </c>
      <c r="B1330">
        <v>8.1</v>
      </c>
      <c r="C1330">
        <v>21</v>
      </c>
      <c r="D1330">
        <v>0.6</v>
      </c>
      <c r="E1330">
        <f t="shared" si="350"/>
        <v>0.5884151960784314</v>
      </c>
      <c r="F1330" t="str">
        <f t="shared" si="351"/>
        <v/>
      </c>
      <c r="G1330">
        <f t="shared" si="348"/>
        <v>373476.40060753515</v>
      </c>
      <c r="H1330">
        <f t="shared" si="349"/>
        <v>849331.50025702617</v>
      </c>
      <c r="I1330">
        <f t="shared" si="352"/>
        <v>2.9288786682189358E-2</v>
      </c>
      <c r="J1330">
        <f t="shared" si="353"/>
        <v>8.2230026285251903E-3</v>
      </c>
      <c r="K1330">
        <f t="shared" si="360"/>
        <v>5.3671799999999999E-2</v>
      </c>
      <c r="L1330">
        <f t="shared" si="360"/>
        <v>-0.17791121807460783</v>
      </c>
      <c r="M1330">
        <f t="shared" si="360"/>
        <v>0.26001749999999996</v>
      </c>
      <c r="N1330">
        <f t="shared" si="360"/>
        <v>-2.9512050180008145E-2</v>
      </c>
      <c r="O1330">
        <f t="shared" si="360"/>
        <v>-0.12133608652800003</v>
      </c>
      <c r="P1330">
        <f t="shared" si="360"/>
        <v>1.1628176679331406E-2</v>
      </c>
      <c r="Q1330">
        <f t="shared" si="360"/>
        <v>-2.0568563539199999E-5</v>
      </c>
      <c r="R1330">
        <f t="shared" si="360"/>
        <v>-1.9091252494226889E-3</v>
      </c>
      <c r="S1330">
        <f t="shared" si="360"/>
        <v>0.26521896960000002</v>
      </c>
      <c r="T1330">
        <f t="shared" si="360"/>
        <v>0.10039157760000003</v>
      </c>
      <c r="U1330">
        <f t="shared" si="360"/>
        <v>-1.6842923136000002E-2</v>
      </c>
      <c r="V1330">
        <f t="shared" si="360"/>
        <v>7.1894357439058823E-2</v>
      </c>
      <c r="W1330">
        <f t="shared" si="360"/>
        <v>-7.2478244191788249E-2</v>
      </c>
      <c r="X1330">
        <f t="shared" si="360"/>
        <v>-4.7442223512834607E-2</v>
      </c>
      <c r="Y1330">
        <f t="shared" si="360"/>
        <v>-0.18395481600000005</v>
      </c>
      <c r="Z1330">
        <f t="shared" si="360"/>
        <v>-8.2126339199999995E-2</v>
      </c>
      <c r="AA1330">
        <f t="shared" si="359"/>
        <v>-9.2513899999999996E-2</v>
      </c>
      <c r="AB1330">
        <f t="shared" si="359"/>
        <v>-4.4243999999999999E-2</v>
      </c>
      <c r="AC1330">
        <f t="shared" si="359"/>
        <v>0.10770458840585294</v>
      </c>
      <c r="AD1330">
        <f t="shared" si="359"/>
        <v>-0.10162971285648371</v>
      </c>
      <c r="AE1330">
        <f t="shared" si="359"/>
        <v>-0.1149544512</v>
      </c>
      <c r="AF1330">
        <f t="shared" si="359"/>
        <v>-0.28866708055294116</v>
      </c>
      <c r="AG1330">
        <f t="shared" si="359"/>
        <v>2.86327778688E-4</v>
      </c>
      <c r="AH1330">
        <f t="shared" si="359"/>
        <v>1.0816819200000001E-3</v>
      </c>
      <c r="AI1330">
        <f t="shared" si="358"/>
        <v>6.8709173181411644E-5</v>
      </c>
      <c r="AJ1330">
        <f t="shared" si="358"/>
        <v>6.4577884266516089E-2</v>
      </c>
      <c r="AK1330">
        <f t="shared" si="358"/>
        <v>1.1078925892529035E-5</v>
      </c>
      <c r="AL1330">
        <f t="shared" si="358"/>
        <v>3.4542718940944295E-2</v>
      </c>
      <c r="AM1330">
        <f t="shared" si="358"/>
        <v>0.38382347999999999</v>
      </c>
      <c r="AN1330">
        <f t="shared" si="358"/>
        <v>1.5491530318142828E-5</v>
      </c>
      <c r="AO1330">
        <f t="shared" si="358"/>
        <v>-1.3792659318227452E-2</v>
      </c>
      <c r="AP1330">
        <f t="shared" si="358"/>
        <v>-9.3595367728283932E-3</v>
      </c>
      <c r="AQ1330">
        <f t="shared" si="357"/>
        <v>-1.9308150735116707E-2</v>
      </c>
      <c r="AR1330">
        <f t="shared" si="357"/>
        <v>1.8141006271722153E-2</v>
      </c>
      <c r="AS1330">
        <f t="shared" si="357"/>
        <v>-9.1160694043143559E-2</v>
      </c>
      <c r="AT1330">
        <f t="shared" si="357"/>
        <v>-1.3849272483840002E-2</v>
      </c>
      <c r="AU1330">
        <f t="shared" si="357"/>
        <v>0.16244330112000002</v>
      </c>
      <c r="AV1330">
        <f t="shared" si="357"/>
        <v>0.10104200401903739</v>
      </c>
      <c r="AW1330">
        <f t="shared" si="357"/>
        <v>-2.0287881043199998E-3</v>
      </c>
    </row>
    <row r="1331" spans="1:49" x14ac:dyDescent="0.25">
      <c r="A1331">
        <v>0.8</v>
      </c>
      <c r="B1331">
        <v>8.1</v>
      </c>
      <c r="C1331">
        <v>21</v>
      </c>
      <c r="D1331">
        <v>0.8</v>
      </c>
      <c r="E1331">
        <f t="shared" si="350"/>
        <v>0.5884151960784314</v>
      </c>
      <c r="F1331">
        <f t="shared" si="351"/>
        <v>0.82730947137201261</v>
      </c>
      <c r="G1331">
        <f t="shared" si="348"/>
        <v>1834473.3229165182</v>
      </c>
      <c r="H1331">
        <f t="shared" si="349"/>
        <v>2294414.526984036</v>
      </c>
      <c r="I1331">
        <f t="shared" si="352"/>
        <v>0.14386316710150107</v>
      </c>
      <c r="J1331">
        <f t="shared" si="353"/>
        <v>2.2213913743463598E-2</v>
      </c>
      <c r="K1331">
        <f t="shared" si="360"/>
        <v>5.3671799999999999E-2</v>
      </c>
      <c r="L1331">
        <f t="shared" si="360"/>
        <v>-0.17791121807460783</v>
      </c>
      <c r="M1331">
        <f t="shared" si="360"/>
        <v>0.34669</v>
      </c>
      <c r="N1331">
        <f t="shared" si="360"/>
        <v>-2.9512050180008145E-2</v>
      </c>
      <c r="O1331">
        <f t="shared" si="360"/>
        <v>-0.21570859827200012</v>
      </c>
      <c r="P1331">
        <f t="shared" si="360"/>
        <v>1.5504235572441877E-2</v>
      </c>
      <c r="Q1331">
        <f t="shared" si="360"/>
        <v>-1.1556767662080007E-4</v>
      </c>
      <c r="R1331">
        <f t="shared" si="360"/>
        <v>-2.5455003325635861E-3</v>
      </c>
      <c r="S1331">
        <f t="shared" si="360"/>
        <v>0.47150039040000019</v>
      </c>
      <c r="T1331">
        <f t="shared" si="360"/>
        <v>0.10039157760000003</v>
      </c>
      <c r="U1331">
        <f t="shared" si="360"/>
        <v>-3.9923965952000012E-2</v>
      </c>
      <c r="V1331">
        <f t="shared" si="360"/>
        <v>9.5859143252078435E-2</v>
      </c>
      <c r="W1331">
        <f t="shared" si="360"/>
        <v>-9.6637658922384323E-2</v>
      </c>
      <c r="X1331">
        <f t="shared" si="360"/>
        <v>-4.7442223512834607E-2</v>
      </c>
      <c r="Y1331">
        <f t="shared" si="360"/>
        <v>-0.18395481600000005</v>
      </c>
      <c r="Z1331">
        <f t="shared" si="360"/>
        <v>-0.14600238080000003</v>
      </c>
      <c r="AA1331">
        <f t="shared" si="359"/>
        <v>-9.2513899999999996E-2</v>
      </c>
      <c r="AB1331">
        <f t="shared" si="359"/>
        <v>-7.8656000000000018E-2</v>
      </c>
      <c r="AC1331">
        <f t="shared" si="359"/>
        <v>0.14360611787447061</v>
      </c>
      <c r="AD1331">
        <f t="shared" si="359"/>
        <v>-0.10162971285648371</v>
      </c>
      <c r="AE1331">
        <f t="shared" si="359"/>
        <v>-0.20436346880000006</v>
      </c>
      <c r="AF1331">
        <f t="shared" si="359"/>
        <v>-0.38488944073725495</v>
      </c>
      <c r="AG1331">
        <f t="shared" si="359"/>
        <v>2.1450362716160017E-3</v>
      </c>
      <c r="AH1331">
        <f t="shared" si="359"/>
        <v>1.4422425600000004E-3</v>
      </c>
      <c r="AI1331">
        <f t="shared" si="358"/>
        <v>2.895398902788706E-4</v>
      </c>
      <c r="AJ1331">
        <f t="shared" si="358"/>
        <v>6.4577884266516089E-2</v>
      </c>
      <c r="AK1331">
        <f t="shared" si="358"/>
        <v>3.5014876894906596E-5</v>
      </c>
      <c r="AL1331">
        <f t="shared" si="358"/>
        <v>4.6056958587925731E-2</v>
      </c>
      <c r="AM1331">
        <f t="shared" si="358"/>
        <v>0.51176463999999999</v>
      </c>
      <c r="AN1331">
        <f t="shared" si="358"/>
        <v>1.1605543334817207E-4</v>
      </c>
      <c r="AO1331">
        <f t="shared" si="358"/>
        <v>-1.3792659318227452E-2</v>
      </c>
      <c r="AP1331">
        <f t="shared" si="358"/>
        <v>-9.3595367728283932E-3</v>
      </c>
      <c r="AQ1331">
        <f t="shared" si="357"/>
        <v>-3.4325601306874148E-2</v>
      </c>
      <c r="AR1331">
        <f t="shared" si="357"/>
        <v>2.4188008362296211E-2</v>
      </c>
      <c r="AS1331">
        <f t="shared" si="357"/>
        <v>-0.1620634560766997</v>
      </c>
      <c r="AT1331">
        <f t="shared" si="357"/>
        <v>-4.3770540195840028E-2</v>
      </c>
      <c r="AU1331">
        <f t="shared" si="357"/>
        <v>0.38505078784000013</v>
      </c>
      <c r="AV1331">
        <f t="shared" si="357"/>
        <v>0.17963022936717762</v>
      </c>
      <c r="AW1331">
        <f t="shared" si="357"/>
        <v>-1.1399061831680006E-2</v>
      </c>
    </row>
    <row r="1332" spans="1:49" x14ac:dyDescent="0.25">
      <c r="A1332">
        <v>0.8</v>
      </c>
      <c r="B1332">
        <v>8.1</v>
      </c>
      <c r="C1332">
        <v>21</v>
      </c>
      <c r="D1332">
        <v>1</v>
      </c>
      <c r="E1332">
        <f t="shared" si="350"/>
        <v>0.5884151960784314</v>
      </c>
      <c r="F1332" t="str">
        <f t="shared" si="351"/>
        <v/>
      </c>
      <c r="G1332">
        <f t="shared" si="348"/>
        <v>3276622.2345002103</v>
      </c>
      <c r="H1332">
        <f t="shared" si="349"/>
        <v>4338547.1212016055</v>
      </c>
      <c r="I1332">
        <f t="shared" si="352"/>
        <v>0.25695944779451502</v>
      </c>
      <c r="J1332">
        <f t="shared" si="353"/>
        <v>4.200466410444556E-2</v>
      </c>
      <c r="K1332">
        <f t="shared" si="360"/>
        <v>5.3671799999999999E-2</v>
      </c>
      <c r="L1332">
        <f t="shared" si="360"/>
        <v>-0.17791121807460783</v>
      </c>
      <c r="M1332">
        <f t="shared" si="360"/>
        <v>0.43336249999999998</v>
      </c>
      <c r="N1332">
        <f t="shared" si="360"/>
        <v>-2.9512050180008145E-2</v>
      </c>
      <c r="O1332">
        <f t="shared" si="360"/>
        <v>-0.3370446848000001</v>
      </c>
      <c r="P1332">
        <f t="shared" si="360"/>
        <v>1.9380294465552343E-2</v>
      </c>
      <c r="Q1332">
        <f t="shared" si="360"/>
        <v>-4.408557E-4</v>
      </c>
      <c r="R1332">
        <f t="shared" si="360"/>
        <v>-3.1818754157044819E-3</v>
      </c>
      <c r="S1332">
        <f t="shared" si="360"/>
        <v>0.73671936000000016</v>
      </c>
      <c r="T1332">
        <f t="shared" si="360"/>
        <v>0.10039157760000003</v>
      </c>
      <c r="U1332">
        <f t="shared" si="360"/>
        <v>-7.7976496000000006E-2</v>
      </c>
      <c r="V1332">
        <f t="shared" si="360"/>
        <v>0.11982392906509805</v>
      </c>
      <c r="W1332">
        <f t="shared" si="360"/>
        <v>-0.12079707365298041</v>
      </c>
      <c r="X1332">
        <f t="shared" si="360"/>
        <v>-4.7442223512834607E-2</v>
      </c>
      <c r="Y1332">
        <f t="shared" si="360"/>
        <v>-0.18395481600000005</v>
      </c>
      <c r="Z1332">
        <f t="shared" si="360"/>
        <v>-0.22812872000000001</v>
      </c>
      <c r="AA1332">
        <f t="shared" si="359"/>
        <v>-9.2513899999999996E-2</v>
      </c>
      <c r="AB1332">
        <f t="shared" si="359"/>
        <v>-0.1229</v>
      </c>
      <c r="AC1332">
        <f t="shared" si="359"/>
        <v>0.17950764734308824</v>
      </c>
      <c r="AD1332">
        <f t="shared" si="359"/>
        <v>-0.10162971285648371</v>
      </c>
      <c r="AE1332">
        <f t="shared" si="359"/>
        <v>-0.31931792000000003</v>
      </c>
      <c r="AF1332">
        <f t="shared" si="359"/>
        <v>-0.48111180092156863</v>
      </c>
      <c r="AG1332">
        <f t="shared" si="359"/>
        <v>1.0228330000000001E-2</v>
      </c>
      <c r="AH1332">
        <f t="shared" si="359"/>
        <v>1.8028032000000005E-3</v>
      </c>
      <c r="AI1332">
        <f t="shared" si="358"/>
        <v>8.8360562218893577E-4</v>
      </c>
      <c r="AJ1332">
        <f t="shared" si="358"/>
        <v>6.4577884266516089E-2</v>
      </c>
      <c r="AK1332">
        <f t="shared" si="358"/>
        <v>8.5485539294205524E-5</v>
      </c>
      <c r="AL1332">
        <f t="shared" si="358"/>
        <v>5.757119823490716E-2</v>
      </c>
      <c r="AM1332">
        <f t="shared" si="358"/>
        <v>0.63970579999999999</v>
      </c>
      <c r="AN1332">
        <f t="shared" si="358"/>
        <v>5.5339543031774512E-4</v>
      </c>
      <c r="AO1332">
        <f t="shared" si="358"/>
        <v>-1.3792659318227452E-2</v>
      </c>
      <c r="AP1332">
        <f t="shared" si="358"/>
        <v>-9.3595367728283932E-3</v>
      </c>
      <c r="AQ1332">
        <f t="shared" si="357"/>
        <v>-5.3633752041990848E-2</v>
      </c>
      <c r="AR1332">
        <f t="shared" si="357"/>
        <v>3.0235010452870258E-2</v>
      </c>
      <c r="AS1332">
        <f t="shared" si="357"/>
        <v>-0.25322415011984323</v>
      </c>
      <c r="AT1332">
        <f t="shared" si="357"/>
        <v>-0.10686167040000003</v>
      </c>
      <c r="AU1332">
        <f t="shared" si="357"/>
        <v>0.75205232000000011</v>
      </c>
      <c r="AV1332">
        <f t="shared" si="357"/>
        <v>0.280672233386215</v>
      </c>
      <c r="AW1332">
        <f t="shared" si="357"/>
        <v>-4.3483969999999997E-2</v>
      </c>
    </row>
    <row r="1333" spans="1:49" x14ac:dyDescent="0.25">
      <c r="A1333">
        <v>0.8</v>
      </c>
      <c r="B1333">
        <v>8.1</v>
      </c>
      <c r="C1333">
        <v>21</v>
      </c>
      <c r="D1333">
        <v>1.2</v>
      </c>
      <c r="E1333">
        <f t="shared" si="350"/>
        <v>0.5884151960784314</v>
      </c>
      <c r="F1333" t="str">
        <f t="shared" si="351"/>
        <v/>
      </c>
      <c r="G1333">
        <f t="shared" si="348"/>
        <v>4648115.9331463398</v>
      </c>
      <c r="H1333">
        <f t="shared" si="349"/>
        <v>6973524.1296048574</v>
      </c>
      <c r="I1333">
        <f t="shared" si="352"/>
        <v>0.364514801520399</v>
      </c>
      <c r="J1333">
        <f t="shared" si="353"/>
        <v>6.751581359041936E-2</v>
      </c>
      <c r="K1333">
        <f t="shared" si="360"/>
        <v>5.3671799999999999E-2</v>
      </c>
      <c r="L1333">
        <f t="shared" si="360"/>
        <v>-0.17791121807460783</v>
      </c>
      <c r="M1333">
        <f t="shared" si="360"/>
        <v>0.52003499999999991</v>
      </c>
      <c r="N1333">
        <f t="shared" si="360"/>
        <v>-2.9512050180008145E-2</v>
      </c>
      <c r="O1333">
        <f t="shared" si="360"/>
        <v>-0.48534434611200011</v>
      </c>
      <c r="P1333">
        <f t="shared" si="360"/>
        <v>2.3256353358662812E-2</v>
      </c>
      <c r="Q1333">
        <f t="shared" si="360"/>
        <v>-1.3163880665087999E-3</v>
      </c>
      <c r="R1333">
        <f t="shared" si="360"/>
        <v>-3.8182504988453778E-3</v>
      </c>
      <c r="S1333">
        <f t="shared" si="360"/>
        <v>1.0608758784000001</v>
      </c>
      <c r="T1333">
        <f t="shared" si="360"/>
        <v>0.10039157760000003</v>
      </c>
      <c r="U1333">
        <f t="shared" si="360"/>
        <v>-0.13474338508800002</v>
      </c>
      <c r="V1333">
        <f t="shared" si="360"/>
        <v>0.14378871487811765</v>
      </c>
      <c r="W1333">
        <f t="shared" si="360"/>
        <v>-0.1449564883835765</v>
      </c>
      <c r="X1333">
        <f t="shared" si="360"/>
        <v>-4.7442223512834607E-2</v>
      </c>
      <c r="Y1333">
        <f t="shared" si="360"/>
        <v>-0.18395481600000005</v>
      </c>
      <c r="Z1333">
        <f t="shared" si="360"/>
        <v>-0.32850535679999998</v>
      </c>
      <c r="AA1333">
        <f t="shared" si="359"/>
        <v>-9.2513899999999996E-2</v>
      </c>
      <c r="AB1333">
        <f t="shared" si="359"/>
        <v>-0.17697599999999999</v>
      </c>
      <c r="AC1333">
        <f t="shared" si="359"/>
        <v>0.21540917681170588</v>
      </c>
      <c r="AD1333">
        <f t="shared" si="359"/>
        <v>-0.10162971285648371</v>
      </c>
      <c r="AE1333">
        <f t="shared" si="359"/>
        <v>-0.45981780480000001</v>
      </c>
      <c r="AF1333">
        <f t="shared" si="359"/>
        <v>-0.57733416110588232</v>
      </c>
      <c r="AG1333">
        <f t="shared" si="359"/>
        <v>3.6649955672064E-2</v>
      </c>
      <c r="AH1333">
        <f t="shared" si="359"/>
        <v>2.1633638400000003E-3</v>
      </c>
      <c r="AI1333">
        <f t="shared" si="358"/>
        <v>2.1986935418051726E-3</v>
      </c>
      <c r="AJ1333">
        <f t="shared" si="358"/>
        <v>6.4577884266516089E-2</v>
      </c>
      <c r="AK1333">
        <f t="shared" si="358"/>
        <v>1.7726281428046456E-4</v>
      </c>
      <c r="AL1333">
        <f t="shared" si="358"/>
        <v>6.9085437881888589E-2</v>
      </c>
      <c r="AM1333">
        <f t="shared" si="358"/>
        <v>0.76764695999999999</v>
      </c>
      <c r="AN1333">
        <f t="shared" si="358"/>
        <v>1.982915880722282E-3</v>
      </c>
      <c r="AO1333">
        <f t="shared" si="358"/>
        <v>-1.3792659318227452E-2</v>
      </c>
      <c r="AP1333">
        <f t="shared" si="358"/>
        <v>-9.3595367728283932E-3</v>
      </c>
      <c r="AQ1333">
        <f t="shared" si="357"/>
        <v>-7.7232602940466827E-2</v>
      </c>
      <c r="AR1333">
        <f t="shared" si="357"/>
        <v>3.6282012543444306E-2</v>
      </c>
      <c r="AS1333">
        <f t="shared" si="357"/>
        <v>-0.36464277617257423</v>
      </c>
      <c r="AT1333">
        <f t="shared" si="357"/>
        <v>-0.22158835974144003</v>
      </c>
      <c r="AU1333">
        <f t="shared" si="357"/>
        <v>1.2995464089600002</v>
      </c>
      <c r="AV1333">
        <f t="shared" si="357"/>
        <v>0.40416801607614955</v>
      </c>
      <c r="AW1333">
        <f t="shared" si="357"/>
        <v>-0.12984243867647999</v>
      </c>
    </row>
    <row r="1334" spans="1:49" x14ac:dyDescent="0.25">
      <c r="A1334">
        <v>0.8</v>
      </c>
      <c r="B1334">
        <v>8.1</v>
      </c>
      <c r="C1334">
        <v>21</v>
      </c>
      <c r="D1334">
        <v>1.4</v>
      </c>
      <c r="E1334">
        <f t="shared" si="350"/>
        <v>0.5884151960784314</v>
      </c>
      <c r="F1334" t="str">
        <f t="shared" si="351"/>
        <v/>
      </c>
      <c r="G1334">
        <f t="shared" si="348"/>
        <v>5893866.0139724137</v>
      </c>
      <c r="H1334">
        <f t="shared" si="349"/>
        <v>10044048.86942012</v>
      </c>
      <c r="I1334">
        <f t="shared" si="352"/>
        <v>0.4622090823833459</v>
      </c>
      <c r="J1334">
        <f t="shared" si="353"/>
        <v>9.7243820851202312E-2</v>
      </c>
      <c r="K1334">
        <f t="shared" si="360"/>
        <v>5.3671799999999999E-2</v>
      </c>
      <c r="L1334">
        <f t="shared" si="360"/>
        <v>-0.17791121807460783</v>
      </c>
      <c r="M1334">
        <f t="shared" si="360"/>
        <v>0.60670749999999996</v>
      </c>
      <c r="N1334">
        <f t="shared" si="360"/>
        <v>-2.9512050180008145E-2</v>
      </c>
      <c r="O1334">
        <f t="shared" si="360"/>
        <v>-0.66060758220800009</v>
      </c>
      <c r="P1334">
        <f t="shared" si="360"/>
        <v>2.7132412251773277E-2</v>
      </c>
      <c r="Q1334">
        <f t="shared" si="360"/>
        <v>-3.3194388639551987E-3</v>
      </c>
      <c r="R1334">
        <f t="shared" si="360"/>
        <v>-4.4546255819862745E-3</v>
      </c>
      <c r="S1334">
        <f t="shared" si="360"/>
        <v>1.4439699456000001</v>
      </c>
      <c r="T1334">
        <f t="shared" si="360"/>
        <v>0.10039157760000003</v>
      </c>
      <c r="U1334">
        <f t="shared" si="360"/>
        <v>-0.21396750502399997</v>
      </c>
      <c r="V1334">
        <f t="shared" si="360"/>
        <v>0.16775350069113726</v>
      </c>
      <c r="W1334">
        <f t="shared" si="360"/>
        <v>-0.16911590311417257</v>
      </c>
      <c r="X1334">
        <f t="shared" si="360"/>
        <v>-4.7442223512834607E-2</v>
      </c>
      <c r="Y1334">
        <f t="shared" si="360"/>
        <v>-0.18395481600000005</v>
      </c>
      <c r="Z1334">
        <f t="shared" si="360"/>
        <v>-0.44713229119999998</v>
      </c>
      <c r="AA1334">
        <f t="shared" si="359"/>
        <v>-9.2513899999999996E-2</v>
      </c>
      <c r="AB1334">
        <f t="shared" si="359"/>
        <v>-0.24088399999999996</v>
      </c>
      <c r="AC1334">
        <f t="shared" si="359"/>
        <v>0.25131070628032354</v>
      </c>
      <c r="AD1334">
        <f t="shared" si="359"/>
        <v>-0.10162971285648371</v>
      </c>
      <c r="AE1334">
        <f t="shared" si="359"/>
        <v>-0.62586312319999993</v>
      </c>
      <c r="AF1334">
        <f t="shared" si="359"/>
        <v>-0.67355652129019594</v>
      </c>
      <c r="AG1334">
        <f t="shared" si="359"/>
        <v>0.10782041053683195</v>
      </c>
      <c r="AH1334">
        <f t="shared" si="359"/>
        <v>2.5239244800000006E-3</v>
      </c>
      <c r="AI1334">
        <f t="shared" si="358"/>
        <v>4.7522431014814202E-3</v>
      </c>
      <c r="AJ1334">
        <f t="shared" si="358"/>
        <v>6.4577884266516089E-2</v>
      </c>
      <c r="AK1334">
        <f t="shared" si="358"/>
        <v>3.2840124775261983E-4</v>
      </c>
      <c r="AL1334">
        <f t="shared" si="358"/>
        <v>8.0599677528870026E-2</v>
      </c>
      <c r="AM1334">
        <f t="shared" si="358"/>
        <v>0.89558811999999988</v>
      </c>
      <c r="AN1334">
        <f t="shared" si="358"/>
        <v>5.8335351407381312E-3</v>
      </c>
      <c r="AO1334">
        <f t="shared" si="358"/>
        <v>-1.3792659318227452E-2</v>
      </c>
      <c r="AP1334">
        <f t="shared" si="358"/>
        <v>-9.3595367728283932E-3</v>
      </c>
      <c r="AQ1334">
        <f t="shared" si="357"/>
        <v>-0.10512215400230204</v>
      </c>
      <c r="AR1334">
        <f t="shared" si="357"/>
        <v>4.2329014634018357E-2</v>
      </c>
      <c r="AS1334">
        <f t="shared" si="357"/>
        <v>-0.49631933423489266</v>
      </c>
      <c r="AT1334">
        <f t="shared" si="357"/>
        <v>-0.41051979300863994</v>
      </c>
      <c r="AU1334">
        <f t="shared" si="357"/>
        <v>2.0636315660799998</v>
      </c>
      <c r="AV1334">
        <f t="shared" si="357"/>
        <v>0.55011757743698131</v>
      </c>
      <c r="AW1334">
        <f t="shared" si="357"/>
        <v>-0.32741411753791982</v>
      </c>
    </row>
    <row r="1335" spans="1:49" x14ac:dyDescent="0.25">
      <c r="A1335">
        <v>0.8</v>
      </c>
      <c r="B1335">
        <v>8.1</v>
      </c>
      <c r="C1335">
        <v>21</v>
      </c>
      <c r="D1335">
        <v>1.6</v>
      </c>
      <c r="E1335">
        <f t="shared" si="350"/>
        <v>0.5884151960784314</v>
      </c>
      <c r="F1335" t="str">
        <f t="shared" si="351"/>
        <v/>
      </c>
      <c r="G1335">
        <f t="shared" si="348"/>
        <v>6954078.1366872843</v>
      </c>
      <c r="H1335">
        <f t="shared" si="349"/>
        <v>13244412.064480828</v>
      </c>
      <c r="I1335">
        <f t="shared" si="352"/>
        <v>0.54535309536396304</v>
      </c>
      <c r="J1335">
        <f t="shared" si="353"/>
        <v>0.12822888964619636</v>
      </c>
      <c r="K1335">
        <f t="shared" si="360"/>
        <v>5.3671799999999999E-2</v>
      </c>
      <c r="L1335">
        <f t="shared" si="360"/>
        <v>-0.17791121807460783</v>
      </c>
      <c r="M1335">
        <f t="shared" si="360"/>
        <v>0.69338</v>
      </c>
      <c r="N1335">
        <f t="shared" si="360"/>
        <v>-2.9512050180008145E-2</v>
      </c>
      <c r="O1335">
        <f t="shared" si="360"/>
        <v>-0.86283439308800047</v>
      </c>
      <c r="P1335">
        <f t="shared" si="360"/>
        <v>3.1008471144883754E-2</v>
      </c>
      <c r="Q1335">
        <f t="shared" si="360"/>
        <v>-7.3963313037312042E-3</v>
      </c>
      <c r="R1335">
        <f t="shared" si="360"/>
        <v>-5.0910006651271721E-3</v>
      </c>
      <c r="S1335">
        <f t="shared" si="360"/>
        <v>1.8860015616000008</v>
      </c>
      <c r="T1335">
        <f t="shared" si="360"/>
        <v>0.10039157760000003</v>
      </c>
      <c r="U1335">
        <f t="shared" si="360"/>
        <v>-0.3193917276160001</v>
      </c>
      <c r="V1335">
        <f t="shared" si="360"/>
        <v>0.19171828650415687</v>
      </c>
      <c r="W1335">
        <f t="shared" si="360"/>
        <v>-0.19327531784476865</v>
      </c>
      <c r="X1335">
        <f t="shared" si="360"/>
        <v>-4.7442223512834607E-2</v>
      </c>
      <c r="Y1335">
        <f t="shared" si="360"/>
        <v>-0.18395481600000005</v>
      </c>
      <c r="Z1335">
        <f t="shared" ref="Z1335:AO1350" si="361">Z$4*$A1335^Z$1*$D1335^Z$2*$E1335^Z$3</f>
        <v>-0.5840095232000001</v>
      </c>
      <c r="AA1335">
        <f t="shared" si="361"/>
        <v>-9.2513899999999996E-2</v>
      </c>
      <c r="AB1335">
        <f t="shared" si="361"/>
        <v>-0.31462400000000007</v>
      </c>
      <c r="AC1335">
        <f t="shared" si="361"/>
        <v>0.28721223574894122</v>
      </c>
      <c r="AD1335">
        <f t="shared" si="361"/>
        <v>-0.10162971285648371</v>
      </c>
      <c r="AE1335">
        <f t="shared" si="361"/>
        <v>-0.81745387520000024</v>
      </c>
      <c r="AF1335">
        <f t="shared" si="361"/>
        <v>-0.7697788814745099</v>
      </c>
      <c r="AG1335">
        <f t="shared" si="361"/>
        <v>0.27456464276684822</v>
      </c>
      <c r="AH1335">
        <f t="shared" si="361"/>
        <v>2.8844851200000008E-3</v>
      </c>
      <c r="AI1335">
        <f t="shared" si="361"/>
        <v>9.2652764889238591E-3</v>
      </c>
      <c r="AJ1335">
        <f t="shared" si="361"/>
        <v>6.4577884266516089E-2</v>
      </c>
      <c r="AK1335">
        <f t="shared" si="361"/>
        <v>5.6023803031850553E-4</v>
      </c>
      <c r="AL1335">
        <f t="shared" si="361"/>
        <v>9.2113917175851462E-2</v>
      </c>
      <c r="AM1335">
        <f t="shared" si="361"/>
        <v>1.02352928</v>
      </c>
      <c r="AN1335">
        <f t="shared" si="361"/>
        <v>1.4855095468566025E-2</v>
      </c>
      <c r="AO1335">
        <f t="shared" si="361"/>
        <v>-1.3792659318227452E-2</v>
      </c>
      <c r="AP1335">
        <f t="shared" si="358"/>
        <v>-9.3595367728283932E-3</v>
      </c>
      <c r="AQ1335">
        <f t="shared" si="357"/>
        <v>-0.13730240522749659</v>
      </c>
      <c r="AR1335">
        <f t="shared" si="357"/>
        <v>4.8376016724592422E-2</v>
      </c>
      <c r="AS1335">
        <f t="shared" si="357"/>
        <v>-0.64825382430679879</v>
      </c>
      <c r="AT1335">
        <f t="shared" si="357"/>
        <v>-0.70032864313344045</v>
      </c>
      <c r="AU1335">
        <f t="shared" si="357"/>
        <v>3.080406302720001</v>
      </c>
      <c r="AV1335">
        <f t="shared" si="357"/>
        <v>0.7185209174687105</v>
      </c>
      <c r="AW1335">
        <f t="shared" si="357"/>
        <v>-0.72953995722752041</v>
      </c>
    </row>
    <row r="1336" spans="1:49" x14ac:dyDescent="0.25">
      <c r="A1336">
        <v>0.8</v>
      </c>
      <c r="B1336">
        <v>8.1</v>
      </c>
      <c r="C1336">
        <v>21.5</v>
      </c>
      <c r="D1336">
        <v>0.4</v>
      </c>
      <c r="E1336">
        <f t="shared" si="350"/>
        <v>0.6024250816993465</v>
      </c>
      <c r="F1336" t="str">
        <f t="shared" si="351"/>
        <v/>
      </c>
      <c r="G1336">
        <f t="shared" si="348"/>
        <v>-1152465.7740462201</v>
      </c>
      <c r="H1336">
        <f t="shared" si="349"/>
        <v>-176929.87768752102</v>
      </c>
      <c r="I1336">
        <f t="shared" si="352"/>
        <v>-9.0378733862851113E-2</v>
      </c>
      <c r="J1336">
        <f t="shared" si="353"/>
        <v>-1.7129882134936044E-3</v>
      </c>
      <c r="K1336">
        <f t="shared" ref="K1336:Z1351" si="362">K$4*$A1336^K$1*$D1336^K$2*$E1336^K$3</f>
        <v>5.3671799999999999E-2</v>
      </c>
      <c r="L1336">
        <f t="shared" si="362"/>
        <v>-0.18214719945733662</v>
      </c>
      <c r="M1336">
        <f t="shared" si="362"/>
        <v>0.173345</v>
      </c>
      <c r="N1336">
        <f t="shared" si="362"/>
        <v>-3.0934116090042561E-2</v>
      </c>
      <c r="O1336">
        <f t="shared" si="362"/>
        <v>-5.392714956800003E-2</v>
      </c>
      <c r="P1336">
        <f t="shared" si="362"/>
        <v>8.3191289929417499E-3</v>
      </c>
      <c r="Q1336">
        <f t="shared" si="362"/>
        <v>-1.805744947200001E-6</v>
      </c>
      <c r="R1336">
        <f t="shared" si="362"/>
        <v>-1.3983626746424979E-3</v>
      </c>
      <c r="S1336">
        <f t="shared" si="362"/>
        <v>0.11787509760000005</v>
      </c>
      <c r="T1336">
        <f t="shared" si="362"/>
        <v>0.10039157760000003</v>
      </c>
      <c r="U1336">
        <f t="shared" si="362"/>
        <v>-4.9904957440000015E-3</v>
      </c>
      <c r="V1336">
        <f t="shared" si="362"/>
        <v>4.9070751902849687E-2</v>
      </c>
      <c r="W1336">
        <f t="shared" si="362"/>
        <v>-4.9469277781696748E-2</v>
      </c>
      <c r="X1336">
        <f t="shared" si="362"/>
        <v>-4.9728271697976875E-2</v>
      </c>
      <c r="Y1336">
        <f t="shared" si="362"/>
        <v>-0.18395481600000005</v>
      </c>
      <c r="Z1336">
        <f t="shared" si="362"/>
        <v>-3.6500595200000006E-2</v>
      </c>
      <c r="AA1336">
        <f t="shared" si="361"/>
        <v>-9.2513899999999996E-2</v>
      </c>
      <c r="AB1336">
        <f t="shared" si="361"/>
        <v>-1.9664000000000004E-2</v>
      </c>
      <c r="AC1336">
        <f t="shared" si="361"/>
        <v>7.3512655578598055E-2</v>
      </c>
      <c r="AD1336">
        <f t="shared" si="361"/>
        <v>-0.10652683620841182</v>
      </c>
      <c r="AE1336">
        <f t="shared" si="361"/>
        <v>-5.1090867200000015E-2</v>
      </c>
      <c r="AF1336">
        <f t="shared" si="361"/>
        <v>-0.19702673752026148</v>
      </c>
      <c r="AG1336">
        <f t="shared" si="361"/>
        <v>1.6758095872000014E-5</v>
      </c>
      <c r="AH1336">
        <f t="shared" si="361"/>
        <v>7.2112128000000021E-4</v>
      </c>
      <c r="AI1336">
        <f t="shared" si="361"/>
        <v>9.4841138237959164E-6</v>
      </c>
      <c r="AJ1336">
        <f t="shared" si="361"/>
        <v>6.6115452939528391E-2</v>
      </c>
      <c r="AK1336">
        <f t="shared" si="361"/>
        <v>2.4044141872949594E-6</v>
      </c>
      <c r="AL1336">
        <f t="shared" si="361"/>
        <v>2.4138128239533645E-2</v>
      </c>
      <c r="AM1336">
        <f t="shared" si="361"/>
        <v>0.25588232</v>
      </c>
      <c r="AN1336">
        <f t="shared" si="361"/>
        <v>9.2827076524765614E-7</v>
      </c>
      <c r="AO1336">
        <f t="shared" si="361"/>
        <v>-1.4121055968661441E-2</v>
      </c>
      <c r="AP1336">
        <f t="shared" si="358"/>
        <v>-1.0283264714317368E-2</v>
      </c>
      <c r="AQ1336">
        <f t="shared" si="357"/>
        <v>-8.9949031769289006E-3</v>
      </c>
      <c r="AR1336">
        <f t="shared" si="357"/>
        <v>1.2978592895348001E-2</v>
      </c>
      <c r="AS1336">
        <f t="shared" si="357"/>
        <v>-4.1480527448202908E-2</v>
      </c>
      <c r="AT1336">
        <f t="shared" si="357"/>
        <v>-2.7356587622400018E-3</v>
      </c>
      <c r="AU1336">
        <f t="shared" si="357"/>
        <v>4.8131348480000016E-2</v>
      </c>
      <c r="AV1336">
        <f t="shared" si="357"/>
        <v>4.5976784897551415E-2</v>
      </c>
      <c r="AW1336">
        <f t="shared" si="357"/>
        <v>-1.781103411200001E-4</v>
      </c>
    </row>
    <row r="1337" spans="1:49" x14ac:dyDescent="0.25">
      <c r="A1337">
        <v>0.8</v>
      </c>
      <c r="B1337">
        <v>8.1</v>
      </c>
      <c r="C1337">
        <v>21.5</v>
      </c>
      <c r="D1337">
        <v>0.6</v>
      </c>
      <c r="E1337">
        <f t="shared" si="350"/>
        <v>0.6024250816993465</v>
      </c>
      <c r="F1337" t="str">
        <f t="shared" si="351"/>
        <v/>
      </c>
      <c r="G1337">
        <f t="shared" si="348"/>
        <v>280442.6292706544</v>
      </c>
      <c r="H1337">
        <f t="shared" si="349"/>
        <v>780962.63353964267</v>
      </c>
      <c r="I1337">
        <f t="shared" si="352"/>
        <v>2.1992887186282881E-2</v>
      </c>
      <c r="J1337">
        <f t="shared" si="353"/>
        <v>7.5610733693888005E-3</v>
      </c>
      <c r="K1337">
        <f t="shared" si="362"/>
        <v>5.3671799999999999E-2</v>
      </c>
      <c r="L1337">
        <f t="shared" si="362"/>
        <v>-0.18214719945733662</v>
      </c>
      <c r="M1337">
        <f t="shared" si="362"/>
        <v>0.26001749999999996</v>
      </c>
      <c r="N1337">
        <f t="shared" si="362"/>
        <v>-3.0934116090042561E-2</v>
      </c>
      <c r="O1337">
        <f t="shared" si="362"/>
        <v>-0.12133608652800003</v>
      </c>
      <c r="P1337">
        <f t="shared" si="362"/>
        <v>1.2478693489412622E-2</v>
      </c>
      <c r="Q1337">
        <f t="shared" si="362"/>
        <v>-2.0568563539199999E-5</v>
      </c>
      <c r="R1337">
        <f t="shared" si="362"/>
        <v>-2.0975440119637462E-3</v>
      </c>
      <c r="S1337">
        <f t="shared" si="362"/>
        <v>0.26521896960000002</v>
      </c>
      <c r="T1337">
        <f t="shared" si="362"/>
        <v>0.10039157760000003</v>
      </c>
      <c r="U1337">
        <f t="shared" si="362"/>
        <v>-1.6842923136000002E-2</v>
      </c>
      <c r="V1337">
        <f t="shared" si="362"/>
        <v>7.360612785427452E-2</v>
      </c>
      <c r="W1337">
        <f t="shared" si="362"/>
        <v>-7.4203916672545112E-2</v>
      </c>
      <c r="X1337">
        <f t="shared" si="362"/>
        <v>-4.9728271697976875E-2</v>
      </c>
      <c r="Y1337">
        <f t="shared" si="362"/>
        <v>-0.18395481600000005</v>
      </c>
      <c r="Z1337">
        <f t="shared" si="362"/>
        <v>-8.2126339199999995E-2</v>
      </c>
      <c r="AA1337">
        <f t="shared" si="361"/>
        <v>-9.2513899999999996E-2</v>
      </c>
      <c r="AB1337">
        <f t="shared" si="361"/>
        <v>-4.4243999999999999E-2</v>
      </c>
      <c r="AC1337">
        <f t="shared" si="361"/>
        <v>0.11026898336789707</v>
      </c>
      <c r="AD1337">
        <f t="shared" si="361"/>
        <v>-0.10652683620841182</v>
      </c>
      <c r="AE1337">
        <f t="shared" si="361"/>
        <v>-0.1149544512</v>
      </c>
      <c r="AF1337">
        <f t="shared" si="361"/>
        <v>-0.29554010628039212</v>
      </c>
      <c r="AG1337">
        <f t="shared" si="361"/>
        <v>2.86327778688E-4</v>
      </c>
      <c r="AH1337">
        <f t="shared" si="361"/>
        <v>1.0816819200000001E-3</v>
      </c>
      <c r="AI1337">
        <f t="shared" si="361"/>
        <v>7.20199893494502E-5</v>
      </c>
      <c r="AJ1337">
        <f t="shared" si="361"/>
        <v>6.6115452939528391E-2</v>
      </c>
      <c r="AK1337">
        <f t="shared" si="361"/>
        <v>1.2172346823180726E-5</v>
      </c>
      <c r="AL1337">
        <f t="shared" si="361"/>
        <v>3.6207192359300464E-2</v>
      </c>
      <c r="AM1337">
        <f t="shared" si="361"/>
        <v>0.38382347999999999</v>
      </c>
      <c r="AN1337">
        <f t="shared" si="361"/>
        <v>1.5860376278098612E-5</v>
      </c>
      <c r="AO1337">
        <f t="shared" si="361"/>
        <v>-1.4121055968661441E-2</v>
      </c>
      <c r="AP1337">
        <f t="shared" si="358"/>
        <v>-1.0283264714317368E-2</v>
      </c>
      <c r="AQ1337">
        <f t="shared" si="357"/>
        <v>-2.0238532148090023E-2</v>
      </c>
      <c r="AR1337">
        <f t="shared" si="357"/>
        <v>1.9467889343021998E-2</v>
      </c>
      <c r="AS1337">
        <f t="shared" si="357"/>
        <v>-9.3331186758456502E-2</v>
      </c>
      <c r="AT1337">
        <f t="shared" si="357"/>
        <v>-1.3849272483840002E-2</v>
      </c>
      <c r="AU1337">
        <f t="shared" si="357"/>
        <v>0.16244330112000002</v>
      </c>
      <c r="AV1337">
        <f t="shared" si="357"/>
        <v>0.10344776601949067</v>
      </c>
      <c r="AW1337">
        <f t="shared" si="357"/>
        <v>-2.0287881043199998E-3</v>
      </c>
    </row>
    <row r="1338" spans="1:49" x14ac:dyDescent="0.25">
      <c r="A1338">
        <v>0.8</v>
      </c>
      <c r="B1338">
        <v>8.1</v>
      </c>
      <c r="C1338">
        <v>21.5</v>
      </c>
      <c r="D1338">
        <v>0.8</v>
      </c>
      <c r="E1338">
        <f t="shared" si="350"/>
        <v>0.6024250816993465</v>
      </c>
      <c r="F1338">
        <f t="shared" si="351"/>
        <v>0.83516700229198171</v>
      </c>
      <c r="G1338">
        <f t="shared" si="348"/>
        <v>1744194.7118265962</v>
      </c>
      <c r="H1338">
        <f t="shared" si="349"/>
        <v>2216085.291241643</v>
      </c>
      <c r="I1338">
        <f t="shared" si="352"/>
        <v>0.13678333293292758</v>
      </c>
      <c r="J1338">
        <f t="shared" si="353"/>
        <v>2.1455550829565854E-2</v>
      </c>
      <c r="K1338">
        <f t="shared" si="362"/>
        <v>5.3671799999999999E-2</v>
      </c>
      <c r="L1338">
        <f t="shared" si="362"/>
        <v>-0.18214719945733662</v>
      </c>
      <c r="M1338">
        <f t="shared" si="362"/>
        <v>0.34669</v>
      </c>
      <c r="N1338">
        <f t="shared" si="362"/>
        <v>-3.0934116090042561E-2</v>
      </c>
      <c r="O1338">
        <f t="shared" si="362"/>
        <v>-0.21570859827200012</v>
      </c>
      <c r="P1338">
        <f t="shared" si="362"/>
        <v>1.66382579858835E-2</v>
      </c>
      <c r="Q1338">
        <f t="shared" si="362"/>
        <v>-1.1556767662080007E-4</v>
      </c>
      <c r="R1338">
        <f t="shared" si="362"/>
        <v>-2.7967253492849958E-3</v>
      </c>
      <c r="S1338">
        <f t="shared" si="362"/>
        <v>0.47150039040000019</v>
      </c>
      <c r="T1338">
        <f t="shared" si="362"/>
        <v>0.10039157760000003</v>
      </c>
      <c r="U1338">
        <f t="shared" si="362"/>
        <v>-3.9923965952000012E-2</v>
      </c>
      <c r="V1338">
        <f t="shared" si="362"/>
        <v>9.8141503805699373E-2</v>
      </c>
      <c r="W1338">
        <f t="shared" si="362"/>
        <v>-9.8938555563393496E-2</v>
      </c>
      <c r="X1338">
        <f t="shared" si="362"/>
        <v>-4.9728271697976875E-2</v>
      </c>
      <c r="Y1338">
        <f t="shared" si="362"/>
        <v>-0.18395481600000005</v>
      </c>
      <c r="Z1338">
        <f t="shared" si="362"/>
        <v>-0.14600238080000003</v>
      </c>
      <c r="AA1338">
        <f t="shared" si="361"/>
        <v>-9.2513899999999996E-2</v>
      </c>
      <c r="AB1338">
        <f t="shared" si="361"/>
        <v>-7.8656000000000018E-2</v>
      </c>
      <c r="AC1338">
        <f t="shared" si="361"/>
        <v>0.14702531115719611</v>
      </c>
      <c r="AD1338">
        <f t="shared" si="361"/>
        <v>-0.10652683620841182</v>
      </c>
      <c r="AE1338">
        <f t="shared" si="361"/>
        <v>-0.20436346880000006</v>
      </c>
      <c r="AF1338">
        <f t="shared" si="361"/>
        <v>-0.39405347504052296</v>
      </c>
      <c r="AG1338">
        <f t="shared" si="361"/>
        <v>2.1450362716160017E-3</v>
      </c>
      <c r="AH1338">
        <f t="shared" si="361"/>
        <v>1.4422425600000004E-3</v>
      </c>
      <c r="AI1338">
        <f t="shared" si="361"/>
        <v>3.0349164236146933E-4</v>
      </c>
      <c r="AJ1338">
        <f t="shared" si="361"/>
        <v>6.6115452939528391E-2</v>
      </c>
      <c r="AK1338">
        <f t="shared" si="361"/>
        <v>3.8470626996719351E-5</v>
      </c>
      <c r="AL1338">
        <f t="shared" si="361"/>
        <v>4.8276256479067289E-2</v>
      </c>
      <c r="AM1338">
        <f t="shared" si="361"/>
        <v>0.51176463999999999</v>
      </c>
      <c r="AN1338">
        <f t="shared" si="361"/>
        <v>1.1881865795169999E-4</v>
      </c>
      <c r="AO1338">
        <f t="shared" si="361"/>
        <v>-1.4121055968661441E-2</v>
      </c>
      <c r="AP1338">
        <f t="shared" si="358"/>
        <v>-1.0283264714317368E-2</v>
      </c>
      <c r="AQ1338">
        <f t="shared" si="357"/>
        <v>-3.5979612707715602E-2</v>
      </c>
      <c r="AR1338">
        <f t="shared" si="357"/>
        <v>2.5957185790696002E-2</v>
      </c>
      <c r="AS1338">
        <f t="shared" si="357"/>
        <v>-0.16592210979281163</v>
      </c>
      <c r="AT1338">
        <f t="shared" si="357"/>
        <v>-4.3770540195840028E-2</v>
      </c>
      <c r="AU1338">
        <f t="shared" si="357"/>
        <v>0.38505078784000013</v>
      </c>
      <c r="AV1338">
        <f t="shared" si="357"/>
        <v>0.18390713959020566</v>
      </c>
      <c r="AW1338">
        <f t="shared" si="357"/>
        <v>-1.1399061831680006E-2</v>
      </c>
    </row>
    <row r="1339" spans="1:49" x14ac:dyDescent="0.25">
      <c r="A1339">
        <v>0.8</v>
      </c>
      <c r="B1339">
        <v>8.1</v>
      </c>
      <c r="C1339">
        <v>21.5</v>
      </c>
      <c r="D1339">
        <v>1</v>
      </c>
      <c r="E1339">
        <f t="shared" si="350"/>
        <v>0.6024250816993465</v>
      </c>
      <c r="F1339" t="str">
        <f t="shared" si="351"/>
        <v/>
      </c>
      <c r="G1339">
        <f t="shared" si="348"/>
        <v>3189098.7836572449</v>
      </c>
      <c r="H1339">
        <f t="shared" si="349"/>
        <v>4248957.6730642226</v>
      </c>
      <c r="I1339">
        <f t="shared" si="352"/>
        <v>0.25009567895327439</v>
      </c>
      <c r="J1339">
        <f t="shared" si="353"/>
        <v>4.1137282796559441E-2</v>
      </c>
      <c r="K1339">
        <f t="shared" si="362"/>
        <v>5.3671799999999999E-2</v>
      </c>
      <c r="L1339">
        <f t="shared" si="362"/>
        <v>-0.18214719945733662</v>
      </c>
      <c r="M1339">
        <f t="shared" si="362"/>
        <v>0.43336249999999998</v>
      </c>
      <c r="N1339">
        <f t="shared" si="362"/>
        <v>-3.0934116090042561E-2</v>
      </c>
      <c r="O1339">
        <f t="shared" si="362"/>
        <v>-0.3370446848000001</v>
      </c>
      <c r="P1339">
        <f t="shared" si="362"/>
        <v>2.0797822482354372E-2</v>
      </c>
      <c r="Q1339">
        <f t="shared" si="362"/>
        <v>-4.408557E-4</v>
      </c>
      <c r="R1339">
        <f t="shared" si="362"/>
        <v>-3.4959066866062441E-3</v>
      </c>
      <c r="S1339">
        <f t="shared" si="362"/>
        <v>0.73671936000000016</v>
      </c>
      <c r="T1339">
        <f t="shared" si="362"/>
        <v>0.10039157760000003</v>
      </c>
      <c r="U1339">
        <f t="shared" si="362"/>
        <v>-7.7976496000000006E-2</v>
      </c>
      <c r="V1339">
        <f t="shared" si="362"/>
        <v>0.1226768797571242</v>
      </c>
      <c r="W1339">
        <f t="shared" si="362"/>
        <v>-0.12367319445424185</v>
      </c>
      <c r="X1339">
        <f t="shared" si="362"/>
        <v>-4.9728271697976875E-2</v>
      </c>
      <c r="Y1339">
        <f t="shared" si="362"/>
        <v>-0.18395481600000005</v>
      </c>
      <c r="Z1339">
        <f t="shared" si="362"/>
        <v>-0.22812872000000001</v>
      </c>
      <c r="AA1339">
        <f t="shared" si="361"/>
        <v>-9.2513899999999996E-2</v>
      </c>
      <c r="AB1339">
        <f t="shared" si="361"/>
        <v>-0.1229</v>
      </c>
      <c r="AC1339">
        <f t="shared" si="361"/>
        <v>0.18378163894649513</v>
      </c>
      <c r="AD1339">
        <f t="shared" si="361"/>
        <v>-0.10652683620841182</v>
      </c>
      <c r="AE1339">
        <f t="shared" si="361"/>
        <v>-0.31931792000000003</v>
      </c>
      <c r="AF1339">
        <f t="shared" si="361"/>
        <v>-0.49256684380065363</v>
      </c>
      <c r="AG1339">
        <f t="shared" si="361"/>
        <v>1.0228330000000001E-2</v>
      </c>
      <c r="AH1339">
        <f t="shared" si="361"/>
        <v>1.8028032000000005E-3</v>
      </c>
      <c r="AI1339">
        <f t="shared" si="361"/>
        <v>9.2618299060506955E-4</v>
      </c>
      <c r="AJ1339">
        <f t="shared" si="361"/>
        <v>6.6115452939528391E-2</v>
      </c>
      <c r="AK1339">
        <f t="shared" si="361"/>
        <v>9.3922429191209319E-5</v>
      </c>
      <c r="AL1339">
        <f t="shared" si="361"/>
        <v>6.0345320598834115E-2</v>
      </c>
      <c r="AM1339">
        <f t="shared" si="361"/>
        <v>0.63970579999999999</v>
      </c>
      <c r="AN1339">
        <f t="shared" si="361"/>
        <v>5.6657151199197722E-4</v>
      </c>
      <c r="AO1339">
        <f t="shared" si="361"/>
        <v>-1.4121055968661441E-2</v>
      </c>
      <c r="AP1339">
        <f t="shared" si="358"/>
        <v>-1.0283264714317368E-2</v>
      </c>
      <c r="AQ1339">
        <f t="shared" si="357"/>
        <v>-5.6218144855805618E-2</v>
      </c>
      <c r="AR1339">
        <f t="shared" si="357"/>
        <v>3.2446482238370003E-2</v>
      </c>
      <c r="AS1339">
        <f t="shared" si="357"/>
        <v>-0.25925329655126811</v>
      </c>
      <c r="AT1339">
        <f t="shared" si="357"/>
        <v>-0.10686167040000003</v>
      </c>
      <c r="AU1339">
        <f t="shared" si="357"/>
        <v>0.75205232000000011</v>
      </c>
      <c r="AV1339">
        <f t="shared" si="357"/>
        <v>0.28735490560969629</v>
      </c>
      <c r="AW1339">
        <f t="shared" si="357"/>
        <v>-4.3483969999999997E-2</v>
      </c>
    </row>
    <row r="1340" spans="1:49" x14ac:dyDescent="0.25">
      <c r="A1340">
        <v>0.8</v>
      </c>
      <c r="B1340">
        <v>8.1</v>
      </c>
      <c r="C1340">
        <v>21.5</v>
      </c>
      <c r="D1340">
        <v>1.2</v>
      </c>
      <c r="E1340">
        <f t="shared" si="350"/>
        <v>0.6024250816993465</v>
      </c>
      <c r="F1340" t="str">
        <f t="shared" si="351"/>
        <v/>
      </c>
      <c r="G1340">
        <f t="shared" si="348"/>
        <v>4563347.6425503362</v>
      </c>
      <c r="H1340">
        <f t="shared" si="349"/>
        <v>6871723.9557761746</v>
      </c>
      <c r="I1340">
        <f t="shared" si="352"/>
        <v>0.35786709800649158</v>
      </c>
      <c r="J1340">
        <f t="shared" si="353"/>
        <v>6.6530211270566339E-2</v>
      </c>
      <c r="K1340">
        <f t="shared" si="362"/>
        <v>5.3671799999999999E-2</v>
      </c>
      <c r="L1340">
        <f t="shared" si="362"/>
        <v>-0.18214719945733662</v>
      </c>
      <c r="M1340">
        <f t="shared" si="362"/>
        <v>0.52003499999999991</v>
      </c>
      <c r="N1340">
        <f t="shared" si="362"/>
        <v>-3.0934116090042561E-2</v>
      </c>
      <c r="O1340">
        <f t="shared" si="362"/>
        <v>-0.48534434611200011</v>
      </c>
      <c r="P1340">
        <f t="shared" si="362"/>
        <v>2.4957386978825245E-2</v>
      </c>
      <c r="Q1340">
        <f t="shared" si="362"/>
        <v>-1.3163880665087999E-3</v>
      </c>
      <c r="R1340">
        <f t="shared" si="362"/>
        <v>-4.1950880239274924E-3</v>
      </c>
      <c r="S1340">
        <f t="shared" si="362"/>
        <v>1.0608758784000001</v>
      </c>
      <c r="T1340">
        <f t="shared" si="362"/>
        <v>0.10039157760000003</v>
      </c>
      <c r="U1340">
        <f t="shared" si="362"/>
        <v>-0.13474338508800002</v>
      </c>
      <c r="V1340">
        <f t="shared" si="362"/>
        <v>0.14721225570854904</v>
      </c>
      <c r="W1340">
        <f t="shared" si="362"/>
        <v>-0.14840783334509022</v>
      </c>
      <c r="X1340">
        <f t="shared" si="362"/>
        <v>-4.9728271697976875E-2</v>
      </c>
      <c r="Y1340">
        <f t="shared" si="362"/>
        <v>-0.18395481600000005</v>
      </c>
      <c r="Z1340">
        <f t="shared" si="362"/>
        <v>-0.32850535679999998</v>
      </c>
      <c r="AA1340">
        <f t="shared" si="361"/>
        <v>-9.2513899999999996E-2</v>
      </c>
      <c r="AB1340">
        <f t="shared" si="361"/>
        <v>-0.17697599999999999</v>
      </c>
      <c r="AC1340">
        <f t="shared" si="361"/>
        <v>0.22053796673579415</v>
      </c>
      <c r="AD1340">
        <f t="shared" si="361"/>
        <v>-0.10652683620841182</v>
      </c>
      <c r="AE1340">
        <f t="shared" si="361"/>
        <v>-0.45981780480000001</v>
      </c>
      <c r="AF1340">
        <f t="shared" si="361"/>
        <v>-0.59108021256078425</v>
      </c>
      <c r="AG1340">
        <f t="shared" si="361"/>
        <v>3.6649955672064E-2</v>
      </c>
      <c r="AH1340">
        <f t="shared" si="361"/>
        <v>2.1633638400000003E-3</v>
      </c>
      <c r="AI1340">
        <f t="shared" si="361"/>
        <v>2.3046396591824064E-3</v>
      </c>
      <c r="AJ1340">
        <f t="shared" si="361"/>
        <v>6.6115452939528391E-2</v>
      </c>
      <c r="AK1340">
        <f t="shared" si="361"/>
        <v>1.9475754917089162E-4</v>
      </c>
      <c r="AL1340">
        <f t="shared" si="361"/>
        <v>7.2414384718600927E-2</v>
      </c>
      <c r="AM1340">
        <f t="shared" si="361"/>
        <v>0.76764695999999999</v>
      </c>
      <c r="AN1340">
        <f t="shared" si="361"/>
        <v>2.0301281635966223E-3</v>
      </c>
      <c r="AO1340">
        <f t="shared" si="361"/>
        <v>-1.4121055968661441E-2</v>
      </c>
      <c r="AP1340">
        <f t="shared" si="358"/>
        <v>-1.0283264714317368E-2</v>
      </c>
      <c r="AQ1340">
        <f t="shared" si="357"/>
        <v>-8.0954128592360092E-2</v>
      </c>
      <c r="AR1340">
        <f t="shared" si="357"/>
        <v>3.8935778686043997E-2</v>
      </c>
      <c r="AS1340">
        <f t="shared" si="357"/>
        <v>-0.37332474703382601</v>
      </c>
      <c r="AT1340">
        <f t="shared" si="357"/>
        <v>-0.22158835974144003</v>
      </c>
      <c r="AU1340">
        <f t="shared" si="357"/>
        <v>1.2995464089600002</v>
      </c>
      <c r="AV1340">
        <f t="shared" si="357"/>
        <v>0.41379106407796268</v>
      </c>
      <c r="AW1340">
        <f t="shared" si="357"/>
        <v>-0.12984243867647999</v>
      </c>
    </row>
    <row r="1341" spans="1:49" x14ac:dyDescent="0.25">
      <c r="A1341">
        <v>0.8</v>
      </c>
      <c r="B1341">
        <v>8.1</v>
      </c>
      <c r="C1341">
        <v>21.5</v>
      </c>
      <c r="D1341">
        <v>1.4</v>
      </c>
      <c r="E1341">
        <f t="shared" si="350"/>
        <v>0.6024250816993465</v>
      </c>
      <c r="F1341" t="str">
        <f t="shared" si="351"/>
        <v/>
      </c>
      <c r="G1341">
        <f t="shared" si="348"/>
        <v>5811852.8836233653</v>
      </c>
      <c r="H1341">
        <f t="shared" si="349"/>
        <v>9929714.7929527126</v>
      </c>
      <c r="I1341">
        <f t="shared" si="352"/>
        <v>0.45577744419677135</v>
      </c>
      <c r="J1341">
        <f t="shared" si="353"/>
        <v>9.6136868605775194E-2</v>
      </c>
      <c r="K1341">
        <f t="shared" si="362"/>
        <v>5.3671799999999999E-2</v>
      </c>
      <c r="L1341">
        <f t="shared" si="362"/>
        <v>-0.18214719945733662</v>
      </c>
      <c r="M1341">
        <f t="shared" si="362"/>
        <v>0.60670749999999996</v>
      </c>
      <c r="N1341">
        <f t="shared" si="362"/>
        <v>-3.0934116090042561E-2</v>
      </c>
      <c r="O1341">
        <f t="shared" si="362"/>
        <v>-0.66060758220800009</v>
      </c>
      <c r="P1341">
        <f t="shared" si="362"/>
        <v>2.9116951475296117E-2</v>
      </c>
      <c r="Q1341">
        <f t="shared" si="362"/>
        <v>-3.3194388639551987E-3</v>
      </c>
      <c r="R1341">
        <f t="shared" si="362"/>
        <v>-4.8942693612487416E-3</v>
      </c>
      <c r="S1341">
        <f t="shared" si="362"/>
        <v>1.4439699456000001</v>
      </c>
      <c r="T1341">
        <f t="shared" si="362"/>
        <v>0.10039157760000003</v>
      </c>
      <c r="U1341">
        <f t="shared" si="362"/>
        <v>-0.21396750502399997</v>
      </c>
      <c r="V1341">
        <f t="shared" si="362"/>
        <v>0.17174763165997387</v>
      </c>
      <c r="W1341">
        <f t="shared" si="362"/>
        <v>-0.17314247223593859</v>
      </c>
      <c r="X1341">
        <f t="shared" si="362"/>
        <v>-4.9728271697976875E-2</v>
      </c>
      <c r="Y1341">
        <f t="shared" si="362"/>
        <v>-0.18395481600000005</v>
      </c>
      <c r="Z1341">
        <f t="shared" si="362"/>
        <v>-0.44713229119999998</v>
      </c>
      <c r="AA1341">
        <f t="shared" si="361"/>
        <v>-9.2513899999999996E-2</v>
      </c>
      <c r="AB1341">
        <f t="shared" si="361"/>
        <v>-0.24088399999999996</v>
      </c>
      <c r="AC1341">
        <f t="shared" si="361"/>
        <v>0.25729429452509317</v>
      </c>
      <c r="AD1341">
        <f t="shared" si="361"/>
        <v>-0.10652683620841182</v>
      </c>
      <c r="AE1341">
        <f t="shared" si="361"/>
        <v>-0.62586312319999993</v>
      </c>
      <c r="AF1341">
        <f t="shared" si="361"/>
        <v>-0.68959358132091497</v>
      </c>
      <c r="AG1341">
        <f t="shared" si="361"/>
        <v>0.10782041053683195</v>
      </c>
      <c r="AH1341">
        <f t="shared" si="361"/>
        <v>2.5239244800000006E-3</v>
      </c>
      <c r="AI1341">
        <f t="shared" si="361"/>
        <v>4.9812344073918071E-3</v>
      </c>
      <c r="AJ1341">
        <f t="shared" si="361"/>
        <v>6.6115452939528391E-2</v>
      </c>
      <c r="AK1341">
        <f t="shared" si="361"/>
        <v>3.6081240398094962E-4</v>
      </c>
      <c r="AL1341">
        <f t="shared" si="361"/>
        <v>8.4483448838367753E-2</v>
      </c>
      <c r="AM1341">
        <f t="shared" si="361"/>
        <v>0.89558811999999988</v>
      </c>
      <c r="AN1341">
        <f t="shared" si="361"/>
        <v>5.9724288345652304E-3</v>
      </c>
      <c r="AO1341">
        <f t="shared" si="361"/>
        <v>-1.4121055968661441E-2</v>
      </c>
      <c r="AP1341">
        <f t="shared" si="358"/>
        <v>-1.0283264714317368E-2</v>
      </c>
      <c r="AQ1341">
        <f t="shared" si="357"/>
        <v>-0.11018756391737898</v>
      </c>
      <c r="AR1341">
        <f t="shared" si="357"/>
        <v>4.5425075133717997E-2</v>
      </c>
      <c r="AS1341">
        <f t="shared" si="357"/>
        <v>-0.50813646124048539</v>
      </c>
      <c r="AT1341">
        <f t="shared" si="357"/>
        <v>-0.41051979300863994</v>
      </c>
      <c r="AU1341">
        <f t="shared" si="357"/>
        <v>2.0636315660799998</v>
      </c>
      <c r="AV1341">
        <f t="shared" si="357"/>
        <v>0.56321561499500472</v>
      </c>
      <c r="AW1341">
        <f t="shared" si="357"/>
        <v>-0.32741411753791982</v>
      </c>
    </row>
    <row r="1342" spans="1:49" x14ac:dyDescent="0.25">
      <c r="A1342">
        <v>0.8</v>
      </c>
      <c r="B1342">
        <v>8.1</v>
      </c>
      <c r="C1342">
        <v>21.5</v>
      </c>
      <c r="D1342">
        <v>1.6</v>
      </c>
      <c r="E1342">
        <f t="shared" si="350"/>
        <v>0.6024250816993465</v>
      </c>
      <c r="F1342" t="str">
        <f t="shared" si="351"/>
        <v/>
      </c>
      <c r="G1342">
        <f t="shared" si="348"/>
        <v>6874820.1665852005</v>
      </c>
      <c r="H1342">
        <f t="shared" si="349"/>
        <v>13118277.758399131</v>
      </c>
      <c r="I1342">
        <f t="shared" si="352"/>
        <v>0.5391375225047218</v>
      </c>
      <c r="J1342">
        <f t="shared" si="353"/>
        <v>0.12700769070309451</v>
      </c>
      <c r="K1342">
        <f t="shared" si="362"/>
        <v>5.3671799999999999E-2</v>
      </c>
      <c r="L1342">
        <f t="shared" si="362"/>
        <v>-0.18214719945733662</v>
      </c>
      <c r="M1342">
        <f t="shared" si="362"/>
        <v>0.69338</v>
      </c>
      <c r="N1342">
        <f t="shared" si="362"/>
        <v>-3.0934116090042561E-2</v>
      </c>
      <c r="O1342">
        <f t="shared" si="362"/>
        <v>-0.86283439308800047</v>
      </c>
      <c r="P1342">
        <f t="shared" si="362"/>
        <v>3.3276515971767E-2</v>
      </c>
      <c r="Q1342">
        <f t="shared" si="362"/>
        <v>-7.3963313037312042E-3</v>
      </c>
      <c r="R1342">
        <f t="shared" si="362"/>
        <v>-5.5934506985699916E-3</v>
      </c>
      <c r="S1342">
        <f t="shared" si="362"/>
        <v>1.8860015616000008</v>
      </c>
      <c r="T1342">
        <f t="shared" si="362"/>
        <v>0.10039157760000003</v>
      </c>
      <c r="U1342">
        <f t="shared" si="362"/>
        <v>-0.3193917276160001</v>
      </c>
      <c r="V1342">
        <f t="shared" si="362"/>
        <v>0.19628300761139875</v>
      </c>
      <c r="W1342">
        <f t="shared" si="362"/>
        <v>-0.19787711112678699</v>
      </c>
      <c r="X1342">
        <f t="shared" si="362"/>
        <v>-4.9728271697976875E-2</v>
      </c>
      <c r="Y1342">
        <f t="shared" si="362"/>
        <v>-0.18395481600000005</v>
      </c>
      <c r="Z1342">
        <f t="shared" si="362"/>
        <v>-0.5840095232000001</v>
      </c>
      <c r="AA1342">
        <f t="shared" si="361"/>
        <v>-9.2513899999999996E-2</v>
      </c>
      <c r="AB1342">
        <f t="shared" si="361"/>
        <v>-0.31462400000000007</v>
      </c>
      <c r="AC1342">
        <f t="shared" si="361"/>
        <v>0.29405062231439222</v>
      </c>
      <c r="AD1342">
        <f t="shared" si="361"/>
        <v>-0.10652683620841182</v>
      </c>
      <c r="AE1342">
        <f t="shared" si="361"/>
        <v>-0.81745387520000024</v>
      </c>
      <c r="AF1342">
        <f t="shared" si="361"/>
        <v>-0.78810695008104592</v>
      </c>
      <c r="AG1342">
        <f t="shared" si="361"/>
        <v>0.27456464276684822</v>
      </c>
      <c r="AH1342">
        <f t="shared" si="361"/>
        <v>2.8844851200000008E-3</v>
      </c>
      <c r="AI1342">
        <f t="shared" si="361"/>
        <v>9.7117325555670184E-3</v>
      </c>
      <c r="AJ1342">
        <f t="shared" si="361"/>
        <v>6.6115452939528391E-2</v>
      </c>
      <c r="AK1342">
        <f t="shared" si="361"/>
        <v>6.1553003194750962E-4</v>
      </c>
      <c r="AL1342">
        <f t="shared" si="361"/>
        <v>9.6552512958134579E-2</v>
      </c>
      <c r="AM1342">
        <f t="shared" si="361"/>
        <v>1.02352928</v>
      </c>
      <c r="AN1342">
        <f t="shared" si="361"/>
        <v>1.5208788217817598E-2</v>
      </c>
      <c r="AO1342">
        <f t="shared" si="361"/>
        <v>-1.4121055968661441E-2</v>
      </c>
      <c r="AP1342">
        <f t="shared" si="358"/>
        <v>-1.0283264714317368E-2</v>
      </c>
      <c r="AQ1342">
        <f t="shared" si="357"/>
        <v>-0.14391845083086241</v>
      </c>
      <c r="AR1342">
        <f t="shared" si="357"/>
        <v>5.1914371581392005E-2</v>
      </c>
      <c r="AS1342">
        <f t="shared" si="357"/>
        <v>-0.66368843917124654</v>
      </c>
      <c r="AT1342">
        <f t="shared" si="357"/>
        <v>-0.70032864313344045</v>
      </c>
      <c r="AU1342">
        <f t="shared" si="357"/>
        <v>3.080406302720001</v>
      </c>
      <c r="AV1342">
        <f t="shared" si="357"/>
        <v>0.73562855836082264</v>
      </c>
      <c r="AW1342">
        <f t="shared" si="357"/>
        <v>-0.72953995722752041</v>
      </c>
    </row>
    <row r="1343" spans="1:49" x14ac:dyDescent="0.25">
      <c r="A1343">
        <v>0.8</v>
      </c>
      <c r="B1343">
        <v>8.1</v>
      </c>
      <c r="C1343">
        <v>22</v>
      </c>
      <c r="D1343">
        <v>0.4</v>
      </c>
      <c r="E1343">
        <f t="shared" si="350"/>
        <v>0.61643496732026137</v>
      </c>
      <c r="F1343" t="str">
        <f t="shared" si="351"/>
        <v/>
      </c>
      <c r="G1343">
        <f t="shared" si="348"/>
        <v>-1249138.77296185</v>
      </c>
      <c r="H1343">
        <f t="shared" si="349"/>
        <v>-238092.22829193276</v>
      </c>
      <c r="I1343">
        <f t="shared" si="352"/>
        <v>-9.7960029062658938E-2</v>
      </c>
      <c r="J1343">
        <f t="shared" si="353"/>
        <v>-2.3051458923677034E-3</v>
      </c>
      <c r="K1343">
        <f t="shared" si="362"/>
        <v>5.3671799999999999E-2</v>
      </c>
      <c r="L1343">
        <f t="shared" si="362"/>
        <v>-0.18638318084006533</v>
      </c>
      <c r="M1343">
        <f t="shared" si="362"/>
        <v>0.173345</v>
      </c>
      <c r="N1343">
        <f t="shared" si="362"/>
        <v>-3.2389642374430698E-2</v>
      </c>
      <c r="O1343">
        <f t="shared" si="362"/>
        <v>-5.392714956800003E-2</v>
      </c>
      <c r="P1343">
        <f t="shared" si="362"/>
        <v>8.913135750748355E-3</v>
      </c>
      <c r="Q1343">
        <f t="shared" si="362"/>
        <v>-1.805744947200001E-6</v>
      </c>
      <c r="R1343">
        <f t="shared" si="362"/>
        <v>-1.5330513672415689E-3</v>
      </c>
      <c r="S1343">
        <f t="shared" si="362"/>
        <v>0.11787509760000005</v>
      </c>
      <c r="T1343">
        <f t="shared" si="362"/>
        <v>0.10039157760000003</v>
      </c>
      <c r="U1343">
        <f t="shared" si="362"/>
        <v>-4.9904957440000015E-3</v>
      </c>
      <c r="V1343">
        <f t="shared" si="362"/>
        <v>5.0211932179660128E-2</v>
      </c>
      <c r="W1343">
        <f t="shared" si="362"/>
        <v>-5.0619726102201307E-2</v>
      </c>
      <c r="X1343">
        <f t="shared" si="362"/>
        <v>-5.2068109252181277E-2</v>
      </c>
      <c r="Y1343">
        <f t="shared" si="362"/>
        <v>-0.18395481600000005</v>
      </c>
      <c r="Z1343">
        <f t="shared" si="362"/>
        <v>-3.6500595200000006E-2</v>
      </c>
      <c r="AA1343">
        <f t="shared" si="361"/>
        <v>-9.2513899999999996E-2</v>
      </c>
      <c r="AB1343">
        <f t="shared" si="361"/>
        <v>-1.9664000000000004E-2</v>
      </c>
      <c r="AC1343">
        <f t="shared" si="361"/>
        <v>7.5222252219960775E-2</v>
      </c>
      <c r="AD1343">
        <f t="shared" si="361"/>
        <v>-0.1115391859921499</v>
      </c>
      <c r="AE1343">
        <f t="shared" si="361"/>
        <v>-5.1090867200000015E-2</v>
      </c>
      <c r="AF1343">
        <f t="shared" si="361"/>
        <v>-0.2016087546718954</v>
      </c>
      <c r="AG1343">
        <f t="shared" si="361"/>
        <v>1.6758095872000014E-5</v>
      </c>
      <c r="AH1343">
        <f t="shared" si="361"/>
        <v>7.2112128000000021E-4</v>
      </c>
      <c r="AI1343">
        <f t="shared" si="361"/>
        <v>9.9303647176143247E-6</v>
      </c>
      <c r="AJ1343">
        <f t="shared" si="361"/>
        <v>6.7653021612540665E-2</v>
      </c>
      <c r="AK1343">
        <f t="shared" si="361"/>
        <v>2.6360046103132296E-6</v>
      </c>
      <c r="AL1343">
        <f t="shared" si="361"/>
        <v>2.5273886572059014E-2</v>
      </c>
      <c r="AM1343">
        <f t="shared" si="361"/>
        <v>0.25588232</v>
      </c>
      <c r="AN1343">
        <f t="shared" si="361"/>
        <v>9.4985845746271766E-7</v>
      </c>
      <c r="AO1343">
        <f t="shared" si="361"/>
        <v>-1.4449452619095424E-2</v>
      </c>
      <c r="AP1343">
        <f t="shared" si="358"/>
        <v>-1.1273737003901085E-2</v>
      </c>
      <c r="AQ1343">
        <f t="shared" si="357"/>
        <v>-9.4181355059677341E-3</v>
      </c>
      <c r="AR1343">
        <f t="shared" si="357"/>
        <v>1.3905297108397037E-2</v>
      </c>
      <c r="AS1343">
        <f t="shared" si="357"/>
        <v>-4.2445190877230872E-2</v>
      </c>
      <c r="AT1343">
        <f t="shared" si="357"/>
        <v>-2.7356587622400018E-3</v>
      </c>
      <c r="AU1343">
        <f t="shared" si="357"/>
        <v>4.8131348480000016E-2</v>
      </c>
      <c r="AV1343">
        <f t="shared" si="357"/>
        <v>4.7046012453308417E-2</v>
      </c>
      <c r="AW1343">
        <f t="shared" si="357"/>
        <v>-1.781103411200001E-4</v>
      </c>
    </row>
    <row r="1344" spans="1:49" x14ac:dyDescent="0.25">
      <c r="A1344">
        <v>0.8</v>
      </c>
      <c r="B1344">
        <v>8.1</v>
      </c>
      <c r="C1344">
        <v>22</v>
      </c>
      <c r="D1344">
        <v>0.6</v>
      </c>
      <c r="E1344">
        <f t="shared" si="350"/>
        <v>0.61643496732026137</v>
      </c>
      <c r="F1344" t="str">
        <f t="shared" si="351"/>
        <v/>
      </c>
      <c r="G1344">
        <f t="shared" si="348"/>
        <v>186639.0401389141</v>
      </c>
      <c r="H1344">
        <f t="shared" si="349"/>
        <v>711546.7657424747</v>
      </c>
      <c r="I1344">
        <f t="shared" si="352"/>
        <v>1.4636616997231885E-2</v>
      </c>
      <c r="J1344">
        <f t="shared" si="353"/>
        <v>6.8890073231103674E-3</v>
      </c>
      <c r="K1344">
        <f t="shared" si="362"/>
        <v>5.3671799999999999E-2</v>
      </c>
      <c r="L1344">
        <f t="shared" si="362"/>
        <v>-0.18638318084006533</v>
      </c>
      <c r="M1344">
        <f t="shared" si="362"/>
        <v>0.26001749999999996</v>
      </c>
      <c r="N1344">
        <f t="shared" si="362"/>
        <v>-3.2389642374430698E-2</v>
      </c>
      <c r="O1344">
        <f t="shared" si="362"/>
        <v>-0.12133608652800003</v>
      </c>
      <c r="P1344">
        <f t="shared" si="362"/>
        <v>1.3369703626122531E-2</v>
      </c>
      <c r="Q1344">
        <f t="shared" si="362"/>
        <v>-2.0568563539199999E-5</v>
      </c>
      <c r="R1344">
        <f t="shared" si="362"/>
        <v>-2.2995770508623527E-3</v>
      </c>
      <c r="S1344">
        <f t="shared" si="362"/>
        <v>0.26521896960000002</v>
      </c>
      <c r="T1344">
        <f t="shared" si="362"/>
        <v>0.10039157760000003</v>
      </c>
      <c r="U1344">
        <f t="shared" si="362"/>
        <v>-1.6842923136000002E-2</v>
      </c>
      <c r="V1344">
        <f t="shared" si="362"/>
        <v>7.5317898269490188E-2</v>
      </c>
      <c r="W1344">
        <f t="shared" si="362"/>
        <v>-7.592958915330196E-2</v>
      </c>
      <c r="X1344">
        <f t="shared" si="362"/>
        <v>-5.2068109252181277E-2</v>
      </c>
      <c r="Y1344">
        <f t="shared" si="362"/>
        <v>-0.18395481600000005</v>
      </c>
      <c r="Z1344">
        <f t="shared" si="362"/>
        <v>-8.2126339199999995E-2</v>
      </c>
      <c r="AA1344">
        <f t="shared" si="361"/>
        <v>-9.2513899999999996E-2</v>
      </c>
      <c r="AB1344">
        <f t="shared" si="361"/>
        <v>-4.4243999999999999E-2</v>
      </c>
      <c r="AC1344">
        <f t="shared" si="361"/>
        <v>0.11283337832994116</v>
      </c>
      <c r="AD1344">
        <f t="shared" si="361"/>
        <v>-0.1115391859921499</v>
      </c>
      <c r="AE1344">
        <f t="shared" si="361"/>
        <v>-0.1149544512</v>
      </c>
      <c r="AF1344">
        <f t="shared" si="361"/>
        <v>-0.30241313200784303</v>
      </c>
      <c r="AG1344">
        <f t="shared" si="361"/>
        <v>2.86327778688E-4</v>
      </c>
      <c r="AH1344">
        <f t="shared" si="361"/>
        <v>1.0816819200000001E-3</v>
      </c>
      <c r="AI1344">
        <f t="shared" si="361"/>
        <v>7.5408707074383738E-5</v>
      </c>
      <c r="AJ1344">
        <f t="shared" si="361"/>
        <v>6.7653021612540665E-2</v>
      </c>
      <c r="AK1344">
        <f t="shared" si="361"/>
        <v>1.334477333971072E-5</v>
      </c>
      <c r="AL1344">
        <f t="shared" si="361"/>
        <v>3.7910829858088517E-2</v>
      </c>
      <c r="AM1344">
        <f t="shared" si="361"/>
        <v>0.38382347999999999</v>
      </c>
      <c r="AN1344">
        <f t="shared" si="361"/>
        <v>1.6229222238054389E-5</v>
      </c>
      <c r="AO1344">
        <f t="shared" si="361"/>
        <v>-1.4449452619095424E-2</v>
      </c>
      <c r="AP1344">
        <f t="shared" si="358"/>
        <v>-1.1273737003901085E-2</v>
      </c>
      <c r="AQ1344">
        <f t="shared" si="357"/>
        <v>-2.1190804888427398E-2</v>
      </c>
      <c r="AR1344">
        <f t="shared" si="357"/>
        <v>2.0857945662595551E-2</v>
      </c>
      <c r="AS1344">
        <f t="shared" si="357"/>
        <v>-9.5501679473769419E-2</v>
      </c>
      <c r="AT1344">
        <f t="shared" si="357"/>
        <v>-1.3849272483840002E-2</v>
      </c>
      <c r="AU1344">
        <f t="shared" si="357"/>
        <v>0.16244330112000002</v>
      </c>
      <c r="AV1344">
        <f t="shared" si="357"/>
        <v>0.10585352801994392</v>
      </c>
      <c r="AW1344">
        <f t="shared" si="357"/>
        <v>-2.0287881043199998E-3</v>
      </c>
    </row>
    <row r="1345" spans="1:49" x14ac:dyDescent="0.25">
      <c r="A1345">
        <v>0.8</v>
      </c>
      <c r="B1345">
        <v>8.1</v>
      </c>
      <c r="C1345">
        <v>22</v>
      </c>
      <c r="D1345">
        <v>0.8</v>
      </c>
      <c r="E1345">
        <f t="shared" si="350"/>
        <v>0.61643496732026137</v>
      </c>
      <c r="F1345">
        <f t="shared" si="351"/>
        <v>0.84319483136153195</v>
      </c>
      <c r="G1345">
        <f t="shared" si="348"/>
        <v>1653260.5324787407</v>
      </c>
      <c r="H1345">
        <f t="shared" si="349"/>
        <v>2136889.8786286497</v>
      </c>
      <c r="I1345">
        <f t="shared" si="352"/>
        <v>0.12965208775463302</v>
      </c>
      <c r="J1345">
        <f t="shared" si="353"/>
        <v>2.0688801820625633E-2</v>
      </c>
      <c r="K1345">
        <f t="shared" si="362"/>
        <v>5.3671799999999999E-2</v>
      </c>
      <c r="L1345">
        <f t="shared" si="362"/>
        <v>-0.18638318084006533</v>
      </c>
      <c r="M1345">
        <f t="shared" si="362"/>
        <v>0.34669</v>
      </c>
      <c r="N1345">
        <f t="shared" si="362"/>
        <v>-3.2389642374430698E-2</v>
      </c>
      <c r="O1345">
        <f t="shared" si="362"/>
        <v>-0.21570859827200012</v>
      </c>
      <c r="P1345">
        <f t="shared" si="362"/>
        <v>1.782627150149671E-2</v>
      </c>
      <c r="Q1345">
        <f t="shared" si="362"/>
        <v>-1.1556767662080007E-4</v>
      </c>
      <c r="R1345">
        <f t="shared" si="362"/>
        <v>-3.0661027344831377E-3</v>
      </c>
      <c r="S1345">
        <f t="shared" si="362"/>
        <v>0.47150039040000019</v>
      </c>
      <c r="T1345">
        <f t="shared" si="362"/>
        <v>0.10039157760000003</v>
      </c>
      <c r="U1345">
        <f t="shared" si="362"/>
        <v>-3.9923965952000012E-2</v>
      </c>
      <c r="V1345">
        <f t="shared" si="362"/>
        <v>0.10042386435932026</v>
      </c>
      <c r="W1345">
        <f t="shared" si="362"/>
        <v>-0.10123945220440261</v>
      </c>
      <c r="X1345">
        <f t="shared" si="362"/>
        <v>-5.2068109252181277E-2</v>
      </c>
      <c r="Y1345">
        <f t="shared" si="362"/>
        <v>-0.18395481600000005</v>
      </c>
      <c r="Z1345">
        <f t="shared" si="362"/>
        <v>-0.14600238080000003</v>
      </c>
      <c r="AA1345">
        <f t="shared" si="361"/>
        <v>-9.2513899999999996E-2</v>
      </c>
      <c r="AB1345">
        <f t="shared" si="361"/>
        <v>-7.8656000000000018E-2</v>
      </c>
      <c r="AC1345">
        <f t="shared" si="361"/>
        <v>0.15044450443992155</v>
      </c>
      <c r="AD1345">
        <f t="shared" si="361"/>
        <v>-0.1115391859921499</v>
      </c>
      <c r="AE1345">
        <f t="shared" si="361"/>
        <v>-0.20436346880000006</v>
      </c>
      <c r="AF1345">
        <f t="shared" si="361"/>
        <v>-0.4032175093437908</v>
      </c>
      <c r="AG1345">
        <f t="shared" si="361"/>
        <v>2.1450362716160017E-3</v>
      </c>
      <c r="AH1345">
        <f t="shared" si="361"/>
        <v>1.4422425600000004E-3</v>
      </c>
      <c r="AI1345">
        <f t="shared" si="361"/>
        <v>3.1777167096365839E-4</v>
      </c>
      <c r="AJ1345">
        <f t="shared" si="361"/>
        <v>6.7653021612540665E-2</v>
      </c>
      <c r="AK1345">
        <f t="shared" si="361"/>
        <v>4.2176073765011674E-5</v>
      </c>
      <c r="AL1345">
        <f t="shared" si="361"/>
        <v>5.0547773144118027E-2</v>
      </c>
      <c r="AM1345">
        <f t="shared" si="361"/>
        <v>0.51176463999999999</v>
      </c>
      <c r="AN1345">
        <f t="shared" si="361"/>
        <v>1.2158188255522786E-4</v>
      </c>
      <c r="AO1345">
        <f t="shared" si="361"/>
        <v>-1.4449452619095424E-2</v>
      </c>
      <c r="AP1345">
        <f t="shared" si="358"/>
        <v>-1.1273737003901085E-2</v>
      </c>
      <c r="AQ1345">
        <f t="shared" si="357"/>
        <v>-3.7672542023870936E-2</v>
      </c>
      <c r="AR1345">
        <f t="shared" si="357"/>
        <v>2.7810594216794073E-2</v>
      </c>
      <c r="AS1345">
        <f t="shared" si="357"/>
        <v>-0.16978076350892349</v>
      </c>
      <c r="AT1345">
        <f t="shared" si="357"/>
        <v>-4.3770540195840028E-2</v>
      </c>
      <c r="AU1345">
        <f t="shared" si="357"/>
        <v>0.38505078784000013</v>
      </c>
      <c r="AV1345">
        <f t="shared" si="357"/>
        <v>0.18818404981323367</v>
      </c>
      <c r="AW1345">
        <f t="shared" si="357"/>
        <v>-1.1399061831680006E-2</v>
      </c>
    </row>
    <row r="1346" spans="1:49" x14ac:dyDescent="0.25">
      <c r="A1346">
        <v>0.8</v>
      </c>
      <c r="B1346">
        <v>8.1</v>
      </c>
      <c r="C1346">
        <v>22</v>
      </c>
      <c r="D1346">
        <v>1</v>
      </c>
      <c r="E1346">
        <f t="shared" si="350"/>
        <v>0.61643496732026137</v>
      </c>
      <c r="F1346" t="str">
        <f t="shared" si="351"/>
        <v/>
      </c>
      <c r="G1346">
        <f t="shared" si="348"/>
        <v>3101034.0140932789</v>
      </c>
      <c r="H1346">
        <f t="shared" si="349"/>
        <v>4158638.9509316012</v>
      </c>
      <c r="I1346">
        <f t="shared" si="352"/>
        <v>0.24318945878573667</v>
      </c>
      <c r="J1346">
        <f t="shared" si="353"/>
        <v>4.0262840851009535E-2</v>
      </c>
      <c r="K1346">
        <f t="shared" si="362"/>
        <v>5.3671799999999999E-2</v>
      </c>
      <c r="L1346">
        <f t="shared" si="362"/>
        <v>-0.18638318084006533</v>
      </c>
      <c r="M1346">
        <f t="shared" si="362"/>
        <v>0.43336249999999998</v>
      </c>
      <c r="N1346">
        <f t="shared" si="362"/>
        <v>-3.2389642374430698E-2</v>
      </c>
      <c r="O1346">
        <f t="shared" si="362"/>
        <v>-0.3370446848000001</v>
      </c>
      <c r="P1346">
        <f t="shared" si="362"/>
        <v>2.2282839376870884E-2</v>
      </c>
      <c r="Q1346">
        <f t="shared" si="362"/>
        <v>-4.408557E-4</v>
      </c>
      <c r="R1346">
        <f t="shared" si="362"/>
        <v>-3.8326284181039215E-3</v>
      </c>
      <c r="S1346">
        <f t="shared" si="362"/>
        <v>0.73671936000000016</v>
      </c>
      <c r="T1346">
        <f t="shared" si="362"/>
        <v>0.10039157760000003</v>
      </c>
      <c r="U1346">
        <f t="shared" si="362"/>
        <v>-7.7976496000000006E-2</v>
      </c>
      <c r="V1346">
        <f t="shared" si="362"/>
        <v>0.12552983044915031</v>
      </c>
      <c r="W1346">
        <f t="shared" si="362"/>
        <v>-0.12654931525550325</v>
      </c>
      <c r="X1346">
        <f t="shared" si="362"/>
        <v>-5.2068109252181277E-2</v>
      </c>
      <c r="Y1346">
        <f t="shared" si="362"/>
        <v>-0.18395481600000005</v>
      </c>
      <c r="Z1346">
        <f t="shared" si="362"/>
        <v>-0.22812872000000001</v>
      </c>
      <c r="AA1346">
        <f t="shared" si="361"/>
        <v>-9.2513899999999996E-2</v>
      </c>
      <c r="AB1346">
        <f t="shared" si="361"/>
        <v>-0.1229</v>
      </c>
      <c r="AC1346">
        <f t="shared" si="361"/>
        <v>0.18805563054990193</v>
      </c>
      <c r="AD1346">
        <f t="shared" si="361"/>
        <v>-0.1115391859921499</v>
      </c>
      <c r="AE1346">
        <f t="shared" si="361"/>
        <v>-0.31931792000000003</v>
      </c>
      <c r="AF1346">
        <f t="shared" si="361"/>
        <v>-0.50402188667973846</v>
      </c>
      <c r="AG1346">
        <f t="shared" si="361"/>
        <v>1.0228330000000001E-2</v>
      </c>
      <c r="AH1346">
        <f t="shared" si="361"/>
        <v>1.8028032000000005E-3</v>
      </c>
      <c r="AI1346">
        <f t="shared" si="361"/>
        <v>9.6976217945452339E-4</v>
      </c>
      <c r="AJ1346">
        <f t="shared" si="361"/>
        <v>6.7653021612540665E-2</v>
      </c>
      <c r="AK1346">
        <f t="shared" si="361"/>
        <v>1.0296893009036049E-4</v>
      </c>
      <c r="AL1346">
        <f t="shared" si="361"/>
        <v>6.3184716430147531E-2</v>
      </c>
      <c r="AM1346">
        <f t="shared" si="361"/>
        <v>0.63970579999999999</v>
      </c>
      <c r="AN1346">
        <f t="shared" si="361"/>
        <v>5.7974759366620911E-4</v>
      </c>
      <c r="AO1346">
        <f t="shared" si="361"/>
        <v>-1.4449452619095424E-2</v>
      </c>
      <c r="AP1346">
        <f t="shared" si="358"/>
        <v>-1.1273737003901085E-2</v>
      </c>
      <c r="AQ1346">
        <f t="shared" si="357"/>
        <v>-5.8863346912298331E-2</v>
      </c>
      <c r="AR1346">
        <f t="shared" si="357"/>
        <v>3.4763242770992589E-2</v>
      </c>
      <c r="AS1346">
        <f t="shared" si="357"/>
        <v>-0.26528244298269288</v>
      </c>
      <c r="AT1346">
        <f t="shared" si="357"/>
        <v>-0.10686167040000003</v>
      </c>
      <c r="AU1346">
        <f t="shared" si="357"/>
        <v>0.75205232000000011</v>
      </c>
      <c r="AV1346">
        <f t="shared" si="357"/>
        <v>0.29403757783317752</v>
      </c>
      <c r="AW1346">
        <f t="shared" si="357"/>
        <v>-4.3483969999999997E-2</v>
      </c>
    </row>
    <row r="1347" spans="1:49" x14ac:dyDescent="0.25">
      <c r="A1347">
        <v>0.8</v>
      </c>
      <c r="B1347">
        <v>8.1</v>
      </c>
      <c r="C1347">
        <v>22</v>
      </c>
      <c r="D1347">
        <v>1.2</v>
      </c>
      <c r="E1347">
        <f t="shared" si="350"/>
        <v>0.61643496732026137</v>
      </c>
      <c r="F1347" t="str">
        <f t="shared" si="351"/>
        <v/>
      </c>
      <c r="G1347">
        <f t="shared" si="348"/>
        <v>4478152.2827702574</v>
      </c>
      <c r="H1347">
        <f t="shared" si="349"/>
        <v>6769292.650317735</v>
      </c>
      <c r="I1347">
        <f t="shared" si="352"/>
        <v>0.35118590284971057</v>
      </c>
      <c r="J1347">
        <f t="shared" si="353"/>
        <v>6.5538498501437767E-2</v>
      </c>
      <c r="K1347">
        <f t="shared" si="362"/>
        <v>5.3671799999999999E-2</v>
      </c>
      <c r="L1347">
        <f t="shared" si="362"/>
        <v>-0.18638318084006533</v>
      </c>
      <c r="M1347">
        <f t="shared" si="362"/>
        <v>0.52003499999999991</v>
      </c>
      <c r="N1347">
        <f t="shared" si="362"/>
        <v>-3.2389642374430698E-2</v>
      </c>
      <c r="O1347">
        <f t="shared" si="362"/>
        <v>-0.48534434611200011</v>
      </c>
      <c r="P1347">
        <f t="shared" si="362"/>
        <v>2.6739407252245061E-2</v>
      </c>
      <c r="Q1347">
        <f t="shared" si="362"/>
        <v>-1.3163880665087999E-3</v>
      </c>
      <c r="R1347">
        <f t="shared" si="362"/>
        <v>-4.5991541017247053E-3</v>
      </c>
      <c r="S1347">
        <f t="shared" si="362"/>
        <v>1.0608758784000001</v>
      </c>
      <c r="T1347">
        <f t="shared" si="362"/>
        <v>0.10039157760000003</v>
      </c>
      <c r="U1347">
        <f t="shared" si="362"/>
        <v>-0.13474338508800002</v>
      </c>
      <c r="V1347">
        <f t="shared" si="362"/>
        <v>0.15063579653898038</v>
      </c>
      <c r="W1347">
        <f t="shared" si="362"/>
        <v>-0.15185917830660392</v>
      </c>
      <c r="X1347">
        <f t="shared" si="362"/>
        <v>-5.2068109252181277E-2</v>
      </c>
      <c r="Y1347">
        <f t="shared" si="362"/>
        <v>-0.18395481600000005</v>
      </c>
      <c r="Z1347">
        <f t="shared" si="362"/>
        <v>-0.32850535679999998</v>
      </c>
      <c r="AA1347">
        <f t="shared" si="361"/>
        <v>-9.2513899999999996E-2</v>
      </c>
      <c r="AB1347">
        <f t="shared" si="361"/>
        <v>-0.17697599999999999</v>
      </c>
      <c r="AC1347">
        <f t="shared" si="361"/>
        <v>0.22566675665988231</v>
      </c>
      <c r="AD1347">
        <f t="shared" si="361"/>
        <v>-0.1115391859921499</v>
      </c>
      <c r="AE1347">
        <f t="shared" si="361"/>
        <v>-0.45981780480000001</v>
      </c>
      <c r="AF1347">
        <f t="shared" si="361"/>
        <v>-0.60482626401568607</v>
      </c>
      <c r="AG1347">
        <f t="shared" si="361"/>
        <v>3.6649955672064E-2</v>
      </c>
      <c r="AH1347">
        <f t="shared" si="361"/>
        <v>2.1633638400000003E-3</v>
      </c>
      <c r="AI1347">
        <f t="shared" si="361"/>
        <v>2.4130786263802796E-3</v>
      </c>
      <c r="AJ1347">
        <f t="shared" si="361"/>
        <v>6.7653021612540665E-2</v>
      </c>
      <c r="AK1347">
        <f t="shared" si="361"/>
        <v>2.1351637343537151E-4</v>
      </c>
      <c r="AL1347">
        <f t="shared" si="361"/>
        <v>7.5821659716177034E-2</v>
      </c>
      <c r="AM1347">
        <f t="shared" si="361"/>
        <v>0.76764695999999999</v>
      </c>
      <c r="AN1347">
        <f t="shared" si="361"/>
        <v>2.0773404464709618E-3</v>
      </c>
      <c r="AO1347">
        <f t="shared" si="361"/>
        <v>-1.4449452619095424E-2</v>
      </c>
      <c r="AP1347">
        <f t="shared" si="358"/>
        <v>-1.1273737003901085E-2</v>
      </c>
      <c r="AQ1347">
        <f t="shared" si="357"/>
        <v>-8.4763219553709593E-2</v>
      </c>
      <c r="AR1347">
        <f t="shared" si="357"/>
        <v>4.1715891325191101E-2</v>
      </c>
      <c r="AS1347">
        <f t="shared" si="357"/>
        <v>-0.38200671789507767</v>
      </c>
      <c r="AT1347">
        <f t="shared" si="357"/>
        <v>-0.22158835974144003</v>
      </c>
      <c r="AU1347">
        <f t="shared" si="357"/>
        <v>1.2995464089600002</v>
      </c>
      <c r="AV1347">
        <f t="shared" si="357"/>
        <v>0.4234141120797757</v>
      </c>
      <c r="AW1347">
        <f t="shared" si="357"/>
        <v>-0.12984243867647999</v>
      </c>
    </row>
    <row r="1348" spans="1:49" x14ac:dyDescent="0.25">
      <c r="A1348">
        <v>0.8</v>
      </c>
      <c r="B1348">
        <v>8.1</v>
      </c>
      <c r="C1348">
        <v>22</v>
      </c>
      <c r="D1348">
        <v>1.4</v>
      </c>
      <c r="E1348">
        <f t="shared" si="350"/>
        <v>0.61643496732026137</v>
      </c>
      <c r="F1348" t="str">
        <f t="shared" si="351"/>
        <v/>
      </c>
      <c r="G1348">
        <f t="shared" si="348"/>
        <v>5729526.9336271789</v>
      </c>
      <c r="H1348">
        <f t="shared" si="349"/>
        <v>9814816.3560466301</v>
      </c>
      <c r="I1348">
        <f t="shared" si="352"/>
        <v>0.44932127405074718</v>
      </c>
      <c r="J1348">
        <f t="shared" si="353"/>
        <v>9.5024452372059337E-2</v>
      </c>
      <c r="K1348">
        <f t="shared" si="362"/>
        <v>5.3671799999999999E-2</v>
      </c>
      <c r="L1348">
        <f t="shared" si="362"/>
        <v>-0.18638318084006533</v>
      </c>
      <c r="M1348">
        <f t="shared" si="362"/>
        <v>0.60670749999999996</v>
      </c>
      <c r="N1348">
        <f t="shared" si="362"/>
        <v>-3.2389642374430698E-2</v>
      </c>
      <c r="O1348">
        <f t="shared" si="362"/>
        <v>-0.66060758220800009</v>
      </c>
      <c r="P1348">
        <f t="shared" si="362"/>
        <v>3.1195975127619235E-2</v>
      </c>
      <c r="Q1348">
        <f t="shared" si="362"/>
        <v>-3.3194388639551987E-3</v>
      </c>
      <c r="R1348">
        <f t="shared" si="362"/>
        <v>-5.36567978534549E-3</v>
      </c>
      <c r="S1348">
        <f t="shared" si="362"/>
        <v>1.4439699456000001</v>
      </c>
      <c r="T1348">
        <f t="shared" si="362"/>
        <v>0.10039157760000003</v>
      </c>
      <c r="U1348">
        <f t="shared" si="362"/>
        <v>-0.21396750502399997</v>
      </c>
      <c r="V1348">
        <f t="shared" si="362"/>
        <v>0.17574176262881042</v>
      </c>
      <c r="W1348">
        <f t="shared" si="362"/>
        <v>-0.17716904135770456</v>
      </c>
      <c r="X1348">
        <f t="shared" si="362"/>
        <v>-5.2068109252181277E-2</v>
      </c>
      <c r="Y1348">
        <f t="shared" si="362"/>
        <v>-0.18395481600000005</v>
      </c>
      <c r="Z1348">
        <f t="shared" si="362"/>
        <v>-0.44713229119999998</v>
      </c>
      <c r="AA1348">
        <f t="shared" si="361"/>
        <v>-9.2513899999999996E-2</v>
      </c>
      <c r="AB1348">
        <f t="shared" si="361"/>
        <v>-0.24088399999999996</v>
      </c>
      <c r="AC1348">
        <f t="shared" si="361"/>
        <v>0.26327788276986269</v>
      </c>
      <c r="AD1348">
        <f t="shared" si="361"/>
        <v>-0.1115391859921499</v>
      </c>
      <c r="AE1348">
        <f t="shared" si="361"/>
        <v>-0.62586312319999993</v>
      </c>
      <c r="AF1348">
        <f t="shared" si="361"/>
        <v>-0.70563064135163378</v>
      </c>
      <c r="AG1348">
        <f t="shared" si="361"/>
        <v>0.10782041053683195</v>
      </c>
      <c r="AH1348">
        <f t="shared" si="361"/>
        <v>2.5239244800000006E-3</v>
      </c>
      <c r="AI1348">
        <f t="shared" si="361"/>
        <v>5.2156137440294934E-3</v>
      </c>
      <c r="AJ1348">
        <f t="shared" si="361"/>
        <v>6.7653021612540665E-2</v>
      </c>
      <c r="AK1348">
        <f t="shared" si="361"/>
        <v>3.9556544183512877E-4</v>
      </c>
      <c r="AL1348">
        <f t="shared" si="361"/>
        <v>8.8458603002206537E-2</v>
      </c>
      <c r="AM1348">
        <f t="shared" si="361"/>
        <v>0.89558811999999988</v>
      </c>
      <c r="AN1348">
        <f t="shared" si="361"/>
        <v>6.111322528392327E-3</v>
      </c>
      <c r="AO1348">
        <f t="shared" si="361"/>
        <v>-1.4449452619095424E-2</v>
      </c>
      <c r="AP1348">
        <f t="shared" si="358"/>
        <v>-1.1273737003901085E-2</v>
      </c>
      <c r="AQ1348">
        <f t="shared" si="357"/>
        <v>-0.11537215994810471</v>
      </c>
      <c r="AR1348">
        <f t="shared" si="357"/>
        <v>4.866853987938962E-2</v>
      </c>
      <c r="AS1348">
        <f t="shared" si="357"/>
        <v>-0.51995358824607796</v>
      </c>
      <c r="AT1348">
        <f t="shared" si="357"/>
        <v>-0.41051979300863994</v>
      </c>
      <c r="AU1348">
        <f t="shared" si="357"/>
        <v>2.0636315660799998</v>
      </c>
      <c r="AV1348">
        <f t="shared" si="357"/>
        <v>0.57631365255302791</v>
      </c>
      <c r="AW1348">
        <f t="shared" si="357"/>
        <v>-0.32741411753791982</v>
      </c>
    </row>
    <row r="1349" spans="1:49" x14ac:dyDescent="0.25">
      <c r="A1349">
        <v>0.8</v>
      </c>
      <c r="B1349">
        <v>8.1</v>
      </c>
      <c r="C1349">
        <v>22</v>
      </c>
      <c r="D1349">
        <v>1.6</v>
      </c>
      <c r="E1349">
        <f t="shared" si="350"/>
        <v>0.61643496732026137</v>
      </c>
      <c r="F1349" t="str">
        <f t="shared" si="351"/>
        <v/>
      </c>
      <c r="G1349">
        <f t="shared" si="348"/>
        <v>6795363.6263728989</v>
      </c>
      <c r="H1349">
        <f t="shared" si="349"/>
        <v>12991624.507087613</v>
      </c>
      <c r="I1349">
        <f t="shared" si="352"/>
        <v>0.53290637736945412</v>
      </c>
      <c r="J1349">
        <f t="shared" si="353"/>
        <v>0.12578146746972721</v>
      </c>
      <c r="K1349">
        <f t="shared" si="362"/>
        <v>5.3671799999999999E-2</v>
      </c>
      <c r="L1349">
        <f t="shared" si="362"/>
        <v>-0.18638318084006533</v>
      </c>
      <c r="M1349">
        <f t="shared" si="362"/>
        <v>0.69338</v>
      </c>
      <c r="N1349">
        <f t="shared" si="362"/>
        <v>-3.2389642374430698E-2</v>
      </c>
      <c r="O1349">
        <f t="shared" si="362"/>
        <v>-0.86283439308800047</v>
      </c>
      <c r="P1349">
        <f t="shared" si="362"/>
        <v>3.565254300299342E-2</v>
      </c>
      <c r="Q1349">
        <f t="shared" si="362"/>
        <v>-7.3963313037312042E-3</v>
      </c>
      <c r="R1349">
        <f t="shared" si="362"/>
        <v>-6.1322054689662755E-3</v>
      </c>
      <c r="S1349">
        <f t="shared" si="362"/>
        <v>1.8860015616000008</v>
      </c>
      <c r="T1349">
        <f t="shared" si="362"/>
        <v>0.10039157760000003</v>
      </c>
      <c r="U1349">
        <f t="shared" si="362"/>
        <v>-0.3193917276160001</v>
      </c>
      <c r="V1349">
        <f t="shared" si="362"/>
        <v>0.20084772871864051</v>
      </c>
      <c r="W1349">
        <f t="shared" si="362"/>
        <v>-0.20247890440880523</v>
      </c>
      <c r="X1349">
        <f t="shared" si="362"/>
        <v>-5.2068109252181277E-2</v>
      </c>
      <c r="Y1349">
        <f t="shared" si="362"/>
        <v>-0.18395481600000005</v>
      </c>
      <c r="Z1349">
        <f t="shared" si="362"/>
        <v>-0.5840095232000001</v>
      </c>
      <c r="AA1349">
        <f t="shared" si="361"/>
        <v>-9.2513899999999996E-2</v>
      </c>
      <c r="AB1349">
        <f t="shared" si="361"/>
        <v>-0.31462400000000007</v>
      </c>
      <c r="AC1349">
        <f t="shared" si="361"/>
        <v>0.3008890088798431</v>
      </c>
      <c r="AD1349">
        <f t="shared" si="361"/>
        <v>-0.1115391859921499</v>
      </c>
      <c r="AE1349">
        <f t="shared" si="361"/>
        <v>-0.81745387520000024</v>
      </c>
      <c r="AF1349">
        <f t="shared" si="361"/>
        <v>-0.80643501868758161</v>
      </c>
      <c r="AG1349">
        <f t="shared" si="361"/>
        <v>0.27456464276684822</v>
      </c>
      <c r="AH1349">
        <f t="shared" si="361"/>
        <v>2.8844851200000008E-3</v>
      </c>
      <c r="AI1349">
        <f t="shared" si="361"/>
        <v>1.0168693470837068E-2</v>
      </c>
      <c r="AJ1349">
        <f t="shared" si="361"/>
        <v>6.7653021612540665E-2</v>
      </c>
      <c r="AK1349">
        <f t="shared" si="361"/>
        <v>6.7481718024018679E-4</v>
      </c>
      <c r="AL1349">
        <f t="shared" si="361"/>
        <v>0.10109554628823605</v>
      </c>
      <c r="AM1349">
        <f t="shared" si="361"/>
        <v>1.02352928</v>
      </c>
      <c r="AN1349">
        <f t="shared" si="361"/>
        <v>1.5562480967069166E-2</v>
      </c>
      <c r="AO1349">
        <f t="shared" si="361"/>
        <v>-1.4449452619095424E-2</v>
      </c>
      <c r="AP1349">
        <f t="shared" si="358"/>
        <v>-1.1273737003901085E-2</v>
      </c>
      <c r="AQ1349">
        <f t="shared" si="357"/>
        <v>-0.15069016809548375</v>
      </c>
      <c r="AR1349">
        <f t="shared" si="357"/>
        <v>5.5621188433588147E-2</v>
      </c>
      <c r="AS1349">
        <f t="shared" si="357"/>
        <v>-0.67912305403569395</v>
      </c>
      <c r="AT1349">
        <f t="shared" si="357"/>
        <v>-0.70032864313344045</v>
      </c>
      <c r="AU1349">
        <f t="shared" si="357"/>
        <v>3.080406302720001</v>
      </c>
      <c r="AV1349">
        <f t="shared" si="357"/>
        <v>0.75273619925293467</v>
      </c>
      <c r="AW1349">
        <f t="shared" si="357"/>
        <v>-0.72953995722752041</v>
      </c>
    </row>
    <row r="1350" spans="1:49" x14ac:dyDescent="0.25">
      <c r="A1350">
        <v>0.8</v>
      </c>
      <c r="B1350">
        <v>8.1</v>
      </c>
      <c r="C1350">
        <v>22.5</v>
      </c>
      <c r="D1350">
        <v>0.4</v>
      </c>
      <c r="E1350">
        <f t="shared" si="350"/>
        <v>0.63044485294117647</v>
      </c>
      <c r="F1350" t="str">
        <f t="shared" si="351"/>
        <v/>
      </c>
      <c r="G1350">
        <f t="shared" ref="G1350:G1413" si="363">I1350*1025*$B$2^2*B1350^4</f>
        <v>-1346693.278893779</v>
      </c>
      <c r="H1350">
        <f t="shared" ref="H1350:H1413" si="364">J1350*1025*$B$2^2*B1350^5</f>
        <v>-300551.96562302124</v>
      </c>
      <c r="I1350">
        <f t="shared" si="352"/>
        <v>-0.1056104538538338</v>
      </c>
      <c r="J1350">
        <f t="shared" si="353"/>
        <v>-2.9098645258990221E-3</v>
      </c>
      <c r="K1350">
        <f t="shared" si="362"/>
        <v>5.3671799999999999E-2</v>
      </c>
      <c r="L1350">
        <f t="shared" si="362"/>
        <v>-0.1906191622227941</v>
      </c>
      <c r="M1350">
        <f t="shared" si="362"/>
        <v>0.173345</v>
      </c>
      <c r="N1350">
        <f t="shared" si="362"/>
        <v>-3.3878629033172618E-2</v>
      </c>
      <c r="O1350">
        <f t="shared" si="362"/>
        <v>-5.392714956800003E-2</v>
      </c>
      <c r="P1350">
        <f t="shared" si="362"/>
        <v>9.5347658631543958E-3</v>
      </c>
      <c r="Q1350">
        <f t="shared" si="362"/>
        <v>-1.805744947200001E-6</v>
      </c>
      <c r="R1350">
        <f t="shared" si="362"/>
        <v>-1.677243262391081E-3</v>
      </c>
      <c r="S1350">
        <f t="shared" si="362"/>
        <v>0.11787509760000005</v>
      </c>
      <c r="T1350">
        <f t="shared" si="362"/>
        <v>0.10039157760000003</v>
      </c>
      <c r="U1350">
        <f t="shared" si="362"/>
        <v>-4.9904957440000015E-3</v>
      </c>
      <c r="V1350">
        <f t="shared" si="362"/>
        <v>5.135311245647059E-2</v>
      </c>
      <c r="W1350">
        <f t="shared" si="362"/>
        <v>-5.1770174422705886E-2</v>
      </c>
      <c r="X1350">
        <f t="shared" si="362"/>
        <v>-5.4461736175447889E-2</v>
      </c>
      <c r="Y1350">
        <f t="shared" si="362"/>
        <v>-0.18395481600000005</v>
      </c>
      <c r="Z1350">
        <f t="shared" si="362"/>
        <v>-3.6500595200000006E-2</v>
      </c>
      <c r="AA1350">
        <f t="shared" si="361"/>
        <v>-9.2513899999999996E-2</v>
      </c>
      <c r="AB1350">
        <f t="shared" si="361"/>
        <v>-1.9664000000000004E-2</v>
      </c>
      <c r="AC1350">
        <f t="shared" si="361"/>
        <v>7.6931848861323537E-2</v>
      </c>
      <c r="AD1350">
        <f t="shared" si="361"/>
        <v>-0.11666676220769814</v>
      </c>
      <c r="AE1350">
        <f t="shared" si="361"/>
        <v>-5.1090867200000015E-2</v>
      </c>
      <c r="AF1350">
        <f t="shared" si="361"/>
        <v>-0.20619077182352941</v>
      </c>
      <c r="AG1350">
        <f t="shared" si="361"/>
        <v>1.6758095872000014E-5</v>
      </c>
      <c r="AH1350">
        <f t="shared" si="361"/>
        <v>7.2112128000000021E-4</v>
      </c>
      <c r="AI1350">
        <f t="shared" si="361"/>
        <v>1.0386874252669944E-5</v>
      </c>
      <c r="AJ1350">
        <f t="shared" si="361"/>
        <v>6.9190590285552953E-2</v>
      </c>
      <c r="AK1350">
        <f t="shared" si="361"/>
        <v>2.8839353114663267E-6</v>
      </c>
      <c r="AL1350">
        <f t="shared" si="361"/>
        <v>2.6435754291539004E-2</v>
      </c>
      <c r="AM1350">
        <f t="shared" si="361"/>
        <v>0.25588232</v>
      </c>
      <c r="AN1350">
        <f t="shared" si="361"/>
        <v>9.714461496777796E-7</v>
      </c>
      <c r="AO1350">
        <f t="shared" si="361"/>
        <v>-1.4777849269529412E-2</v>
      </c>
      <c r="AP1350">
        <f t="shared" si="358"/>
        <v>-1.2334093844347079E-2</v>
      </c>
      <c r="AQ1350">
        <f t="shared" si="357"/>
        <v>-9.8510973138350548E-3</v>
      </c>
      <c r="AR1350">
        <f t="shared" si="357"/>
        <v>1.4875096250501037E-2</v>
      </c>
      <c r="AS1350">
        <f t="shared" si="357"/>
        <v>-4.3409854306258849E-2</v>
      </c>
      <c r="AT1350">
        <f t="shared" si="357"/>
        <v>-2.7356587622400018E-3</v>
      </c>
      <c r="AU1350">
        <f t="shared" si="357"/>
        <v>4.8131348480000016E-2</v>
      </c>
      <c r="AV1350">
        <f t="shared" si="357"/>
        <v>4.8115240009065433E-2</v>
      </c>
      <c r="AW1350">
        <f t="shared" si="357"/>
        <v>-1.781103411200001E-4</v>
      </c>
    </row>
    <row r="1351" spans="1:49" x14ac:dyDescent="0.25">
      <c r="A1351">
        <v>0.8</v>
      </c>
      <c r="B1351">
        <v>8.1</v>
      </c>
      <c r="C1351">
        <v>22.5</v>
      </c>
      <c r="D1351">
        <v>0.6</v>
      </c>
      <c r="E1351">
        <f t="shared" ref="E1351:E1414" si="365">C1351*0.514443*(1-$B$1)/$B$2/B1351</f>
        <v>0.63044485294117647</v>
      </c>
      <c r="F1351" t="str">
        <f t="shared" ref="F1351:F1414" si="366">IF(AND($E$1&gt;H1351,$E$1&lt;H1352),($E$1-H1351)/(H1352-H1351)*0.2+D1351,"")</f>
        <v/>
      </c>
      <c r="G1351">
        <f t="shared" si="363"/>
        <v>92069.473685550038</v>
      </c>
      <c r="H1351">
        <f t="shared" si="364"/>
        <v>641066.67536169698</v>
      </c>
      <c r="I1351">
        <f t="shared" ref="I1351:I1414" si="367">SUM(K1351:Z1351)</f>
        <v>7.2202772928381814E-3</v>
      </c>
      <c r="J1351">
        <f t="shared" ref="J1351:J1414" si="368">0.1*SUM(AA1351:AW1351)</f>
        <v>6.2066377556512058E-3</v>
      </c>
      <c r="K1351">
        <f t="shared" si="362"/>
        <v>5.3671799999999999E-2</v>
      </c>
      <c r="L1351">
        <f t="shared" si="362"/>
        <v>-0.1906191622227941</v>
      </c>
      <c r="M1351">
        <f t="shared" si="362"/>
        <v>0.26001749999999996</v>
      </c>
      <c r="N1351">
        <f t="shared" si="362"/>
        <v>-3.3878629033172618E-2</v>
      </c>
      <c r="O1351">
        <f t="shared" si="362"/>
        <v>-0.12133608652800003</v>
      </c>
      <c r="P1351">
        <f t="shared" si="362"/>
        <v>1.4302148794731592E-2</v>
      </c>
      <c r="Q1351">
        <f t="shared" si="362"/>
        <v>-2.0568563539199999E-5</v>
      </c>
      <c r="R1351">
        <f t="shared" si="362"/>
        <v>-2.515864893586621E-3</v>
      </c>
      <c r="S1351">
        <f t="shared" si="362"/>
        <v>0.26521896960000002</v>
      </c>
      <c r="T1351">
        <f t="shared" si="362"/>
        <v>0.10039157760000003</v>
      </c>
      <c r="U1351">
        <f t="shared" si="362"/>
        <v>-1.6842923136000002E-2</v>
      </c>
      <c r="V1351">
        <f t="shared" si="362"/>
        <v>7.7029668684705871E-2</v>
      </c>
      <c r="W1351">
        <f t="shared" si="362"/>
        <v>-7.7655261634058823E-2</v>
      </c>
      <c r="X1351">
        <f t="shared" si="362"/>
        <v>-5.4461736175447889E-2</v>
      </c>
      <c r="Y1351">
        <f t="shared" si="362"/>
        <v>-0.18395481600000005</v>
      </c>
      <c r="Z1351">
        <f t="shared" ref="Z1351:AO1366" si="369">Z$4*$A1351^Z$1*$D1351^Z$2*$E1351^Z$3</f>
        <v>-8.2126339199999995E-2</v>
      </c>
      <c r="AA1351">
        <f t="shared" si="369"/>
        <v>-9.2513899999999996E-2</v>
      </c>
      <c r="AB1351">
        <f t="shared" si="369"/>
        <v>-4.4243999999999999E-2</v>
      </c>
      <c r="AC1351">
        <f t="shared" si="369"/>
        <v>0.11539777329198529</v>
      </c>
      <c r="AD1351">
        <f t="shared" si="369"/>
        <v>-0.11666676220769814</v>
      </c>
      <c r="AE1351">
        <f t="shared" si="369"/>
        <v>-0.1149544512</v>
      </c>
      <c r="AF1351">
        <f t="shared" si="369"/>
        <v>-0.30928615773529405</v>
      </c>
      <c r="AG1351">
        <f t="shared" si="369"/>
        <v>2.86327778688E-4</v>
      </c>
      <c r="AH1351">
        <f t="shared" si="369"/>
        <v>1.0816819200000001E-3</v>
      </c>
      <c r="AI1351">
        <f t="shared" si="369"/>
        <v>7.8875326356212338E-5</v>
      </c>
      <c r="AJ1351">
        <f t="shared" si="369"/>
        <v>6.9190590285552953E-2</v>
      </c>
      <c r="AK1351">
        <f t="shared" si="369"/>
        <v>1.4599922514298272E-5</v>
      </c>
      <c r="AL1351">
        <f t="shared" si="369"/>
        <v>3.9653631437308504E-2</v>
      </c>
      <c r="AM1351">
        <f t="shared" si="369"/>
        <v>0.38382347999999999</v>
      </c>
      <c r="AN1351">
        <f t="shared" si="369"/>
        <v>1.6598068198010172E-5</v>
      </c>
      <c r="AO1351">
        <f t="shared" si="369"/>
        <v>-1.4777849269529412E-2</v>
      </c>
      <c r="AP1351">
        <f t="shared" si="358"/>
        <v>-1.2334093844347079E-2</v>
      </c>
      <c r="AQ1351">
        <f t="shared" si="357"/>
        <v>-2.2164968956128871E-2</v>
      </c>
      <c r="AR1351">
        <f t="shared" si="357"/>
        <v>2.2312644375751551E-2</v>
      </c>
      <c r="AS1351">
        <f t="shared" si="357"/>
        <v>-9.7672172189082376E-2</v>
      </c>
      <c r="AT1351">
        <f t="shared" si="357"/>
        <v>-1.3849272483840002E-2</v>
      </c>
      <c r="AU1351">
        <f t="shared" si="357"/>
        <v>0.16244330112000002</v>
      </c>
      <c r="AV1351">
        <f t="shared" si="357"/>
        <v>0.10825929002039721</v>
      </c>
      <c r="AW1351">
        <f t="shared" si="357"/>
        <v>-2.0287881043199998E-3</v>
      </c>
    </row>
    <row r="1352" spans="1:49" x14ac:dyDescent="0.25">
      <c r="A1352">
        <v>0.8</v>
      </c>
      <c r="B1352">
        <v>8.1</v>
      </c>
      <c r="C1352">
        <v>22.5</v>
      </c>
      <c r="D1352">
        <v>0.8</v>
      </c>
      <c r="E1352">
        <f t="shared" si="365"/>
        <v>0.63044485294117647</v>
      </c>
      <c r="F1352">
        <f t="shared" si="366"/>
        <v>0.85139521288460496</v>
      </c>
      <c r="G1352">
        <f t="shared" si="363"/>
        <v>1561675.9055039436</v>
      </c>
      <c r="H1352">
        <f t="shared" si="364"/>
        <v>2056816.2087219032</v>
      </c>
      <c r="I1352">
        <f t="shared" si="367"/>
        <v>0.12246983313702067</v>
      </c>
      <c r="J1352">
        <f t="shared" si="368"/>
        <v>1.9913549757185654E-2</v>
      </c>
      <c r="K1352">
        <f t="shared" ref="K1352:Z1367" si="370">K$4*$A1352^K$1*$D1352^K$2*$E1352^K$3</f>
        <v>5.3671799999999999E-2</v>
      </c>
      <c r="L1352">
        <f t="shared" si="370"/>
        <v>-0.1906191622227941</v>
      </c>
      <c r="M1352">
        <f t="shared" si="370"/>
        <v>0.34669</v>
      </c>
      <c r="N1352">
        <f t="shared" si="370"/>
        <v>-3.3878629033172618E-2</v>
      </c>
      <c r="O1352">
        <f t="shared" si="370"/>
        <v>-0.21570859827200012</v>
      </c>
      <c r="P1352">
        <f t="shared" si="370"/>
        <v>1.9069531726308792E-2</v>
      </c>
      <c r="Q1352">
        <f t="shared" si="370"/>
        <v>-1.1556767662080007E-4</v>
      </c>
      <c r="R1352">
        <f t="shared" si="370"/>
        <v>-3.354486524782162E-3</v>
      </c>
      <c r="S1352">
        <f t="shared" si="370"/>
        <v>0.47150039040000019</v>
      </c>
      <c r="T1352">
        <f t="shared" si="370"/>
        <v>0.10039157760000003</v>
      </c>
      <c r="U1352">
        <f t="shared" si="370"/>
        <v>-3.9923965952000012E-2</v>
      </c>
      <c r="V1352">
        <f t="shared" si="370"/>
        <v>0.10270622491294118</v>
      </c>
      <c r="W1352">
        <f t="shared" si="370"/>
        <v>-0.10354034884541177</v>
      </c>
      <c r="X1352">
        <f t="shared" si="370"/>
        <v>-5.4461736175447889E-2</v>
      </c>
      <c r="Y1352">
        <f t="shared" si="370"/>
        <v>-0.18395481600000005</v>
      </c>
      <c r="Z1352">
        <f t="shared" si="370"/>
        <v>-0.14600238080000003</v>
      </c>
      <c r="AA1352">
        <f t="shared" si="369"/>
        <v>-9.2513899999999996E-2</v>
      </c>
      <c r="AB1352">
        <f t="shared" si="369"/>
        <v>-7.8656000000000018E-2</v>
      </c>
      <c r="AC1352">
        <f t="shared" si="369"/>
        <v>0.15386369772264707</v>
      </c>
      <c r="AD1352">
        <f t="shared" si="369"/>
        <v>-0.11666676220769814</v>
      </c>
      <c r="AE1352">
        <f t="shared" si="369"/>
        <v>-0.20436346880000006</v>
      </c>
      <c r="AF1352">
        <f t="shared" si="369"/>
        <v>-0.41238154364705881</v>
      </c>
      <c r="AG1352">
        <f t="shared" si="369"/>
        <v>2.1450362716160017E-3</v>
      </c>
      <c r="AH1352">
        <f t="shared" si="369"/>
        <v>1.4422425600000004E-3</v>
      </c>
      <c r="AI1352">
        <f t="shared" si="369"/>
        <v>3.3237997608543822E-4</v>
      </c>
      <c r="AJ1352">
        <f t="shared" si="369"/>
        <v>6.9190590285552953E-2</v>
      </c>
      <c r="AK1352">
        <f t="shared" si="369"/>
        <v>4.6142964983461227E-5</v>
      </c>
      <c r="AL1352">
        <f t="shared" si="369"/>
        <v>5.2871508583078007E-2</v>
      </c>
      <c r="AM1352">
        <f t="shared" si="369"/>
        <v>0.51176463999999999</v>
      </c>
      <c r="AN1352">
        <f t="shared" si="369"/>
        <v>1.2434510715875579E-4</v>
      </c>
      <c r="AO1352">
        <f t="shared" si="369"/>
        <v>-1.4777849269529412E-2</v>
      </c>
      <c r="AP1352">
        <f t="shared" si="358"/>
        <v>-1.2334093844347079E-2</v>
      </c>
      <c r="AQ1352">
        <f t="shared" si="357"/>
        <v>-3.9404389255340219E-2</v>
      </c>
      <c r="AR1352">
        <f t="shared" si="357"/>
        <v>2.9750192501002075E-2</v>
      </c>
      <c r="AS1352">
        <f t="shared" si="357"/>
        <v>-0.1736394172250354</v>
      </c>
      <c r="AT1352">
        <f t="shared" si="357"/>
        <v>-4.3770540195840028E-2</v>
      </c>
      <c r="AU1352">
        <f t="shared" si="357"/>
        <v>0.38505078784000013</v>
      </c>
      <c r="AV1352">
        <f t="shared" ref="AV1352:AW1352" si="371">AV$4*$A1352^AV$1*$D1352^AV$2*$E1352^AV$3</f>
        <v>0.19246096003626173</v>
      </c>
      <c r="AW1352">
        <f t="shared" si="371"/>
        <v>-1.1399061831680006E-2</v>
      </c>
    </row>
    <row r="1353" spans="1:49" x14ac:dyDescent="0.25">
      <c r="A1353">
        <v>0.8</v>
      </c>
      <c r="B1353">
        <v>8.1</v>
      </c>
      <c r="C1353">
        <v>22.5</v>
      </c>
      <c r="D1353">
        <v>1</v>
      </c>
      <c r="E1353">
        <f t="shared" si="365"/>
        <v>0.63044485294117647</v>
      </c>
      <c r="F1353" t="str">
        <f t="shared" si="366"/>
        <v/>
      </c>
      <c r="G1353">
        <f t="shared" si="363"/>
        <v>3012434.3265970456</v>
      </c>
      <c r="H1353">
        <f t="shared" si="364"/>
        <v>4067584.1074139806</v>
      </c>
      <c r="I1353">
        <f t="shared" si="367"/>
        <v>0.23624128925490534</v>
      </c>
      <c r="J1353">
        <f t="shared" si="368"/>
        <v>3.9381271973181781E-2</v>
      </c>
      <c r="K1353">
        <f t="shared" si="370"/>
        <v>5.3671799999999999E-2</v>
      </c>
      <c r="L1353">
        <f t="shared" si="370"/>
        <v>-0.1906191622227941</v>
      </c>
      <c r="M1353">
        <f t="shared" si="370"/>
        <v>0.43336249999999998</v>
      </c>
      <c r="N1353">
        <f t="shared" si="370"/>
        <v>-3.3878629033172618E-2</v>
      </c>
      <c r="O1353">
        <f t="shared" si="370"/>
        <v>-0.3370446848000001</v>
      </c>
      <c r="P1353">
        <f t="shared" si="370"/>
        <v>2.3836914657885986E-2</v>
      </c>
      <c r="Q1353">
        <f t="shared" si="370"/>
        <v>-4.408557E-4</v>
      </c>
      <c r="R1353">
        <f t="shared" si="370"/>
        <v>-4.1931081559777022E-3</v>
      </c>
      <c r="S1353">
        <f t="shared" si="370"/>
        <v>0.73671936000000016</v>
      </c>
      <c r="T1353">
        <f t="shared" si="370"/>
        <v>0.10039157760000003</v>
      </c>
      <c r="U1353">
        <f t="shared" si="370"/>
        <v>-7.7976496000000006E-2</v>
      </c>
      <c r="V1353">
        <f t="shared" si="370"/>
        <v>0.12838278114117646</v>
      </c>
      <c r="W1353">
        <f t="shared" si="370"/>
        <v>-0.12942543605676471</v>
      </c>
      <c r="X1353">
        <f t="shared" si="370"/>
        <v>-5.4461736175447889E-2</v>
      </c>
      <c r="Y1353">
        <f t="shared" si="370"/>
        <v>-0.18395481600000005</v>
      </c>
      <c r="Z1353">
        <f t="shared" si="370"/>
        <v>-0.22812872000000001</v>
      </c>
      <c r="AA1353">
        <f t="shared" si="369"/>
        <v>-9.2513899999999996E-2</v>
      </c>
      <c r="AB1353">
        <f t="shared" si="369"/>
        <v>-0.1229</v>
      </c>
      <c r="AC1353">
        <f t="shared" si="369"/>
        <v>0.19232962215330882</v>
      </c>
      <c r="AD1353">
        <f t="shared" si="369"/>
        <v>-0.11666676220769814</v>
      </c>
      <c r="AE1353">
        <f t="shared" si="369"/>
        <v>-0.31931792000000003</v>
      </c>
      <c r="AF1353">
        <f t="shared" si="369"/>
        <v>-0.51547692955882352</v>
      </c>
      <c r="AG1353">
        <f t="shared" si="369"/>
        <v>1.0228330000000001E-2</v>
      </c>
      <c r="AH1353">
        <f t="shared" si="369"/>
        <v>1.8028032000000005E-3</v>
      </c>
      <c r="AI1353">
        <f t="shared" si="369"/>
        <v>1.0143431887372986E-3</v>
      </c>
      <c r="AJ1353">
        <f t="shared" si="369"/>
        <v>6.9190590285552953E-2</v>
      </c>
      <c r="AK1353">
        <f t="shared" si="369"/>
        <v>1.1265372310415334E-4</v>
      </c>
      <c r="AL1353">
        <f t="shared" si="369"/>
        <v>6.6089385728847511E-2</v>
      </c>
      <c r="AM1353">
        <f t="shared" si="369"/>
        <v>0.63970579999999999</v>
      </c>
      <c r="AN1353">
        <f t="shared" si="369"/>
        <v>5.929236753404412E-4</v>
      </c>
      <c r="AO1353">
        <f t="shared" si="369"/>
        <v>-1.4777849269529412E-2</v>
      </c>
      <c r="AP1353">
        <f t="shared" si="358"/>
        <v>-1.2334093844347079E-2</v>
      </c>
      <c r="AQ1353">
        <f t="shared" ref="AQ1353:AW1381" si="372">AQ$4*$A1353^AQ$1*$D1353^AQ$2*$E1353^AQ$3</f>
        <v>-6.156935821146909E-2</v>
      </c>
      <c r="AR1353">
        <f t="shared" si="372"/>
        <v>3.7187740626252588E-2</v>
      </c>
      <c r="AS1353">
        <f t="shared" si="372"/>
        <v>-0.27131158941411776</v>
      </c>
      <c r="AT1353">
        <f t="shared" si="372"/>
        <v>-0.10686167040000003</v>
      </c>
      <c r="AU1353">
        <f t="shared" si="372"/>
        <v>0.75205232000000011</v>
      </c>
      <c r="AV1353">
        <f t="shared" si="372"/>
        <v>0.30072025005665887</v>
      </c>
      <c r="AW1353">
        <f t="shared" si="372"/>
        <v>-4.3483969999999997E-2</v>
      </c>
    </row>
    <row r="1354" spans="1:49" x14ac:dyDescent="0.25">
      <c r="A1354">
        <v>0.8</v>
      </c>
      <c r="B1354">
        <v>8.1</v>
      </c>
      <c r="C1354">
        <v>22.5</v>
      </c>
      <c r="D1354">
        <v>1.2</v>
      </c>
      <c r="E1354">
        <f t="shared" si="365"/>
        <v>0.63044485294117647</v>
      </c>
      <c r="F1354" t="str">
        <f t="shared" si="366"/>
        <v/>
      </c>
      <c r="G1354">
        <f t="shared" si="363"/>
        <v>4392537.5347525878</v>
      </c>
      <c r="H1354">
        <f t="shared" si="364"/>
        <v>6666228.7420160342</v>
      </c>
      <c r="I1354">
        <f t="shared" si="367"/>
        <v>0.34447181840566027</v>
      </c>
      <c r="J1354">
        <f t="shared" si="368"/>
        <v>6.4540661039134181E-2</v>
      </c>
      <c r="K1354">
        <f t="shared" si="370"/>
        <v>5.3671799999999999E-2</v>
      </c>
      <c r="L1354">
        <f t="shared" si="370"/>
        <v>-0.1906191622227941</v>
      </c>
      <c r="M1354">
        <f t="shared" si="370"/>
        <v>0.52003499999999991</v>
      </c>
      <c r="N1354">
        <f t="shared" si="370"/>
        <v>-3.3878629033172618E-2</v>
      </c>
      <c r="O1354">
        <f t="shared" si="370"/>
        <v>-0.48534434611200011</v>
      </c>
      <c r="P1354">
        <f t="shared" si="370"/>
        <v>2.8604297589463184E-2</v>
      </c>
      <c r="Q1354">
        <f t="shared" si="370"/>
        <v>-1.3163880665087999E-3</v>
      </c>
      <c r="R1354">
        <f t="shared" si="370"/>
        <v>-5.0317297871732419E-3</v>
      </c>
      <c r="S1354">
        <f t="shared" si="370"/>
        <v>1.0608758784000001</v>
      </c>
      <c r="T1354">
        <f t="shared" si="370"/>
        <v>0.10039157760000003</v>
      </c>
      <c r="U1354">
        <f t="shared" si="370"/>
        <v>-0.13474338508800002</v>
      </c>
      <c r="V1354">
        <f t="shared" si="370"/>
        <v>0.15405933736941174</v>
      </c>
      <c r="W1354">
        <f t="shared" si="370"/>
        <v>-0.15531052326811765</v>
      </c>
      <c r="X1354">
        <f t="shared" si="370"/>
        <v>-5.4461736175447889E-2</v>
      </c>
      <c r="Y1354">
        <f t="shared" si="370"/>
        <v>-0.18395481600000005</v>
      </c>
      <c r="Z1354">
        <f t="shared" si="370"/>
        <v>-0.32850535679999998</v>
      </c>
      <c r="AA1354">
        <f t="shared" si="369"/>
        <v>-9.2513899999999996E-2</v>
      </c>
      <c r="AB1354">
        <f t="shared" si="369"/>
        <v>-0.17697599999999999</v>
      </c>
      <c r="AC1354">
        <f t="shared" si="369"/>
        <v>0.23079554658397058</v>
      </c>
      <c r="AD1354">
        <f t="shared" si="369"/>
        <v>-0.11666676220769814</v>
      </c>
      <c r="AE1354">
        <f t="shared" si="369"/>
        <v>-0.45981780480000001</v>
      </c>
      <c r="AF1354">
        <f t="shared" si="369"/>
        <v>-0.61857231547058811</v>
      </c>
      <c r="AG1354">
        <f t="shared" si="369"/>
        <v>3.6649955672064E-2</v>
      </c>
      <c r="AH1354">
        <f t="shared" si="369"/>
        <v>2.1633638400000003E-3</v>
      </c>
      <c r="AI1354">
        <f t="shared" si="369"/>
        <v>2.5240104433987948E-3</v>
      </c>
      <c r="AJ1354">
        <f t="shared" si="369"/>
        <v>6.9190590285552953E-2</v>
      </c>
      <c r="AK1354">
        <f t="shared" si="369"/>
        <v>2.3359876022877236E-4</v>
      </c>
      <c r="AL1354">
        <f t="shared" si="369"/>
        <v>7.9307262874617007E-2</v>
      </c>
      <c r="AM1354">
        <f t="shared" si="369"/>
        <v>0.76764695999999999</v>
      </c>
      <c r="AN1354">
        <f t="shared" si="369"/>
        <v>2.1245527293453021E-3</v>
      </c>
      <c r="AO1354">
        <f t="shared" si="369"/>
        <v>-1.4777849269529412E-2</v>
      </c>
      <c r="AP1354">
        <f t="shared" si="358"/>
        <v>-1.2334093844347079E-2</v>
      </c>
      <c r="AQ1354">
        <f t="shared" si="372"/>
        <v>-8.8659875824515483E-2</v>
      </c>
      <c r="AR1354">
        <f t="shared" si="372"/>
        <v>4.4625288751503102E-2</v>
      </c>
      <c r="AS1354">
        <f t="shared" si="372"/>
        <v>-0.39068868875632951</v>
      </c>
      <c r="AT1354">
        <f t="shared" si="372"/>
        <v>-0.22158835974144003</v>
      </c>
      <c r="AU1354">
        <f t="shared" si="372"/>
        <v>1.2995464089600002</v>
      </c>
      <c r="AV1354">
        <f t="shared" si="372"/>
        <v>0.43303716008158882</v>
      </c>
      <c r="AW1354">
        <f t="shared" si="372"/>
        <v>-0.12984243867647999</v>
      </c>
    </row>
    <row r="1355" spans="1:49" x14ac:dyDescent="0.25">
      <c r="A1355">
        <v>0.8</v>
      </c>
      <c r="B1355">
        <v>8.1</v>
      </c>
      <c r="C1355">
        <v>22.5</v>
      </c>
      <c r="D1355">
        <v>1.4</v>
      </c>
      <c r="E1355">
        <f t="shared" si="365"/>
        <v>0.63044485294117647</v>
      </c>
      <c r="F1355" t="str">
        <f t="shared" si="366"/>
        <v/>
      </c>
      <c r="G1355">
        <f t="shared" si="363"/>
        <v>5646897.1250880752</v>
      </c>
      <c r="H1355">
        <f t="shared" si="364"/>
        <v>9699357.6693732459</v>
      </c>
      <c r="I1355">
        <f t="shared" si="367"/>
        <v>0.44284127469347834</v>
      </c>
      <c r="J1355">
        <f t="shared" si="368"/>
        <v>9.3906611948486207E-2</v>
      </c>
      <c r="K1355">
        <f t="shared" si="370"/>
        <v>5.3671799999999999E-2</v>
      </c>
      <c r="L1355">
        <f t="shared" si="370"/>
        <v>-0.1906191622227941</v>
      </c>
      <c r="M1355">
        <f t="shared" si="370"/>
        <v>0.60670749999999996</v>
      </c>
      <c r="N1355">
        <f t="shared" si="370"/>
        <v>-3.3878629033172618E-2</v>
      </c>
      <c r="O1355">
        <f t="shared" si="370"/>
        <v>-0.66060758220800009</v>
      </c>
      <c r="P1355">
        <f t="shared" si="370"/>
        <v>3.3371680521040378E-2</v>
      </c>
      <c r="Q1355">
        <f t="shared" si="370"/>
        <v>-3.3194388639551987E-3</v>
      </c>
      <c r="R1355">
        <f t="shared" si="370"/>
        <v>-5.8703514183687825E-3</v>
      </c>
      <c r="S1355">
        <f t="shared" si="370"/>
        <v>1.4439699456000001</v>
      </c>
      <c r="T1355">
        <f t="shared" si="370"/>
        <v>0.10039157760000003</v>
      </c>
      <c r="U1355">
        <f t="shared" si="370"/>
        <v>-0.21396750502399997</v>
      </c>
      <c r="V1355">
        <f t="shared" si="370"/>
        <v>0.17973589359764705</v>
      </c>
      <c r="W1355">
        <f t="shared" si="370"/>
        <v>-0.18119561047947058</v>
      </c>
      <c r="X1355">
        <f t="shared" si="370"/>
        <v>-5.4461736175447889E-2</v>
      </c>
      <c r="Y1355">
        <f t="shared" si="370"/>
        <v>-0.18395481600000005</v>
      </c>
      <c r="Z1355">
        <f t="shared" si="370"/>
        <v>-0.44713229119999998</v>
      </c>
      <c r="AA1355">
        <f t="shared" si="369"/>
        <v>-9.2513899999999996E-2</v>
      </c>
      <c r="AB1355">
        <f t="shared" si="369"/>
        <v>-0.24088399999999996</v>
      </c>
      <c r="AC1355">
        <f t="shared" si="369"/>
        <v>0.26926147101463233</v>
      </c>
      <c r="AD1355">
        <f t="shared" si="369"/>
        <v>-0.11666676220769814</v>
      </c>
      <c r="AE1355">
        <f t="shared" si="369"/>
        <v>-0.62586312319999993</v>
      </c>
      <c r="AF1355">
        <f t="shared" si="369"/>
        <v>-0.72166770138235281</v>
      </c>
      <c r="AG1355">
        <f t="shared" si="369"/>
        <v>0.10782041053683195</v>
      </c>
      <c r="AH1355">
        <f t="shared" si="369"/>
        <v>2.5239244800000006E-3</v>
      </c>
      <c r="AI1355">
        <f t="shared" si="369"/>
        <v>5.455381111394487E-3</v>
      </c>
      <c r="AJ1355">
        <f t="shared" si="369"/>
        <v>6.9190590285552953E-2</v>
      </c>
      <c r="AK1355">
        <f t="shared" si="369"/>
        <v>4.3277054267691536E-4</v>
      </c>
      <c r="AL1355">
        <f t="shared" si="369"/>
        <v>9.2525140020386504E-2</v>
      </c>
      <c r="AM1355">
        <f t="shared" si="369"/>
        <v>0.89558811999999988</v>
      </c>
      <c r="AN1355">
        <f t="shared" si="369"/>
        <v>6.2502162222194254E-3</v>
      </c>
      <c r="AO1355">
        <f t="shared" si="369"/>
        <v>-1.4777849269529412E-2</v>
      </c>
      <c r="AP1355">
        <f t="shared" si="358"/>
        <v>-1.2334093844347079E-2</v>
      </c>
      <c r="AQ1355">
        <f t="shared" si="372"/>
        <v>-0.12067594209447939</v>
      </c>
      <c r="AR1355">
        <f t="shared" si="372"/>
        <v>5.2062836876753622E-2</v>
      </c>
      <c r="AS1355">
        <f t="shared" si="372"/>
        <v>-0.53177071525167074</v>
      </c>
      <c r="AT1355">
        <f t="shared" si="372"/>
        <v>-0.41051979300863994</v>
      </c>
      <c r="AU1355">
        <f t="shared" si="372"/>
        <v>2.0636315660799998</v>
      </c>
      <c r="AV1355">
        <f t="shared" si="372"/>
        <v>0.58941169011105132</v>
      </c>
      <c r="AW1355">
        <f t="shared" si="372"/>
        <v>-0.32741411753791982</v>
      </c>
    </row>
    <row r="1356" spans="1:49" x14ac:dyDescent="0.25">
      <c r="A1356">
        <v>0.8</v>
      </c>
      <c r="B1356">
        <v>8.1</v>
      </c>
      <c r="C1356">
        <v>22.5</v>
      </c>
      <c r="D1356">
        <v>1.6</v>
      </c>
      <c r="E1356">
        <f t="shared" si="365"/>
        <v>0.63044485294117647</v>
      </c>
      <c r="F1356" t="str">
        <f t="shared" si="366"/>
        <v/>
      </c>
      <c r="G1356">
        <f t="shared" si="363"/>
        <v>6715718.757312363</v>
      </c>
      <c r="H1356">
        <f t="shared" si="364"/>
        <v>12864462.282752492</v>
      </c>
      <c r="I1356">
        <f t="shared" si="367"/>
        <v>0.52666046309896652</v>
      </c>
      <c r="J1356">
        <f t="shared" si="368"/>
        <v>0.12455031649435377</v>
      </c>
      <c r="K1356">
        <f t="shared" si="370"/>
        <v>5.3671799999999999E-2</v>
      </c>
      <c r="L1356">
        <f t="shared" si="370"/>
        <v>-0.1906191622227941</v>
      </c>
      <c r="M1356">
        <f t="shared" si="370"/>
        <v>0.69338</v>
      </c>
      <c r="N1356">
        <f t="shared" si="370"/>
        <v>-3.3878629033172618E-2</v>
      </c>
      <c r="O1356">
        <f t="shared" si="370"/>
        <v>-0.86283439308800047</v>
      </c>
      <c r="P1356">
        <f t="shared" si="370"/>
        <v>3.8139063452617583E-2</v>
      </c>
      <c r="Q1356">
        <f t="shared" si="370"/>
        <v>-7.3963313037312042E-3</v>
      </c>
      <c r="R1356">
        <f t="shared" si="370"/>
        <v>-6.708973049564324E-3</v>
      </c>
      <c r="S1356">
        <f t="shared" si="370"/>
        <v>1.8860015616000008</v>
      </c>
      <c r="T1356">
        <f t="shared" si="370"/>
        <v>0.10039157760000003</v>
      </c>
      <c r="U1356">
        <f t="shared" si="370"/>
        <v>-0.3193917276160001</v>
      </c>
      <c r="V1356">
        <f t="shared" si="370"/>
        <v>0.20541244982588236</v>
      </c>
      <c r="W1356">
        <f t="shared" si="370"/>
        <v>-0.20708069769082355</v>
      </c>
      <c r="X1356">
        <f t="shared" si="370"/>
        <v>-5.4461736175447889E-2</v>
      </c>
      <c r="Y1356">
        <f t="shared" si="370"/>
        <v>-0.18395481600000005</v>
      </c>
      <c r="Z1356">
        <f t="shared" si="370"/>
        <v>-0.5840095232000001</v>
      </c>
      <c r="AA1356">
        <f t="shared" si="369"/>
        <v>-9.2513899999999996E-2</v>
      </c>
      <c r="AB1356">
        <f t="shared" si="369"/>
        <v>-0.31462400000000007</v>
      </c>
      <c r="AC1356">
        <f t="shared" si="369"/>
        <v>0.30772739544529415</v>
      </c>
      <c r="AD1356">
        <f t="shared" si="369"/>
        <v>-0.11666676220769814</v>
      </c>
      <c r="AE1356">
        <f t="shared" si="369"/>
        <v>-0.81745387520000024</v>
      </c>
      <c r="AF1356">
        <f t="shared" si="369"/>
        <v>-0.82476308729411762</v>
      </c>
      <c r="AG1356">
        <f t="shared" si="369"/>
        <v>0.27456464276684822</v>
      </c>
      <c r="AH1356">
        <f t="shared" si="369"/>
        <v>2.8844851200000008E-3</v>
      </c>
      <c r="AI1356">
        <f t="shared" si="369"/>
        <v>1.0636159234734023E-2</v>
      </c>
      <c r="AJ1356">
        <f t="shared" si="369"/>
        <v>6.9190590285552953E-2</v>
      </c>
      <c r="AK1356">
        <f t="shared" si="369"/>
        <v>7.3828743973537963E-4</v>
      </c>
      <c r="AL1356">
        <f t="shared" si="369"/>
        <v>0.10574301716615601</v>
      </c>
      <c r="AM1356">
        <f t="shared" si="369"/>
        <v>1.02352928</v>
      </c>
      <c r="AN1356">
        <f t="shared" si="369"/>
        <v>1.5916173716320741E-2</v>
      </c>
      <c r="AO1356">
        <f t="shared" si="369"/>
        <v>-1.4777849269529412E-2</v>
      </c>
      <c r="AP1356">
        <f t="shared" si="358"/>
        <v>-1.2334093844347079E-2</v>
      </c>
      <c r="AQ1356">
        <f t="shared" si="372"/>
        <v>-0.15761755702136088</v>
      </c>
      <c r="AR1356">
        <f t="shared" si="372"/>
        <v>5.950038500200415E-2</v>
      </c>
      <c r="AS1356">
        <f t="shared" si="372"/>
        <v>-0.69455766890014159</v>
      </c>
      <c r="AT1356">
        <f t="shared" si="372"/>
        <v>-0.70032864313344045</v>
      </c>
      <c r="AU1356">
        <f t="shared" si="372"/>
        <v>3.080406302720001</v>
      </c>
      <c r="AV1356">
        <f t="shared" si="372"/>
        <v>0.76984384014504692</v>
      </c>
      <c r="AW1356">
        <f t="shared" si="372"/>
        <v>-0.72953995722752041</v>
      </c>
    </row>
    <row r="1357" spans="1:49" x14ac:dyDescent="0.25">
      <c r="A1357">
        <v>0.8</v>
      </c>
      <c r="B1357">
        <v>8.1</v>
      </c>
      <c r="C1357">
        <v>23</v>
      </c>
      <c r="D1357">
        <v>0.4</v>
      </c>
      <c r="E1357">
        <f t="shared" si="365"/>
        <v>0.64445473856209157</v>
      </c>
      <c r="F1357" t="str">
        <f t="shared" si="366"/>
        <v/>
      </c>
      <c r="G1357">
        <f t="shared" si="363"/>
        <v>-1445126.8567019224</v>
      </c>
      <c r="H1357">
        <f t="shared" si="364"/>
        <v>-364332.14556884451</v>
      </c>
      <c r="I1357">
        <f t="shared" si="367"/>
        <v>-0.11332981726768704</v>
      </c>
      <c r="J1357">
        <f t="shared" si="368"/>
        <v>-3.5273673350890732E-3</v>
      </c>
      <c r="K1357">
        <f t="shared" si="370"/>
        <v>5.3671799999999999E-2</v>
      </c>
      <c r="L1357">
        <f t="shared" si="370"/>
        <v>-0.19485514360552289</v>
      </c>
      <c r="M1357">
        <f t="shared" si="370"/>
        <v>0.173345</v>
      </c>
      <c r="N1357">
        <f t="shared" si="370"/>
        <v>-3.5401076066268279E-2</v>
      </c>
      <c r="O1357">
        <f t="shared" si="370"/>
        <v>-5.392714956800003E-2</v>
      </c>
      <c r="P1357">
        <f t="shared" si="370"/>
        <v>1.0184647133673489E-2</v>
      </c>
      <c r="Q1357">
        <f t="shared" si="370"/>
        <v>-1.805744947200001E-6</v>
      </c>
      <c r="R1357">
        <f t="shared" si="370"/>
        <v>-1.8313751949160246E-3</v>
      </c>
      <c r="S1357">
        <f t="shared" si="370"/>
        <v>0.11787509760000005</v>
      </c>
      <c r="T1357">
        <f t="shared" si="370"/>
        <v>0.10039157760000003</v>
      </c>
      <c r="U1357">
        <f t="shared" si="370"/>
        <v>-4.9904957440000015E-3</v>
      </c>
      <c r="V1357">
        <f t="shared" si="370"/>
        <v>5.2494292733281052E-2</v>
      </c>
      <c r="W1357">
        <f t="shared" si="370"/>
        <v>-5.2920622743210466E-2</v>
      </c>
      <c r="X1357">
        <f t="shared" si="370"/>
        <v>-5.6909152467776669E-2</v>
      </c>
      <c r="Y1357">
        <f t="shared" si="370"/>
        <v>-0.18395481600000005</v>
      </c>
      <c r="Z1357">
        <f t="shared" si="370"/>
        <v>-3.6500595200000006E-2</v>
      </c>
      <c r="AA1357">
        <f t="shared" si="369"/>
        <v>-9.2513899999999996E-2</v>
      </c>
      <c r="AB1357">
        <f t="shared" si="369"/>
        <v>-1.9664000000000004E-2</v>
      </c>
      <c r="AC1357">
        <f t="shared" si="369"/>
        <v>7.8641445502686286E-2</v>
      </c>
      <c r="AD1357">
        <f t="shared" si="369"/>
        <v>-0.12190956485505645</v>
      </c>
      <c r="AE1357">
        <f t="shared" si="369"/>
        <v>-5.1090867200000015E-2</v>
      </c>
      <c r="AF1357">
        <f t="shared" si="369"/>
        <v>-0.21077278897516344</v>
      </c>
      <c r="AG1357">
        <f t="shared" si="369"/>
        <v>1.6758095872000014E-5</v>
      </c>
      <c r="AH1357">
        <f t="shared" si="369"/>
        <v>7.2112128000000021E-4</v>
      </c>
      <c r="AI1357">
        <f t="shared" si="369"/>
        <v>1.0853642428962769E-5</v>
      </c>
      <c r="AJ1357">
        <f t="shared" si="369"/>
        <v>7.0728158958565254E-2</v>
      </c>
      <c r="AK1357">
        <f t="shared" si="369"/>
        <v>3.1489574062336296E-6</v>
      </c>
      <c r="AL1357">
        <f t="shared" si="369"/>
        <v>2.7623731397973601E-2</v>
      </c>
      <c r="AM1357">
        <f t="shared" si="369"/>
        <v>0.25588232</v>
      </c>
      <c r="AN1357">
        <f t="shared" si="369"/>
        <v>9.9303384189284144E-7</v>
      </c>
      <c r="AO1357">
        <f t="shared" si="369"/>
        <v>-1.5106245919963401E-2</v>
      </c>
      <c r="AP1357">
        <f t="shared" si="358"/>
        <v>-1.3467547626992206E-2</v>
      </c>
      <c r="AQ1357">
        <f t="shared" si="372"/>
        <v>-1.0293788600530856E-2</v>
      </c>
      <c r="AR1357">
        <f t="shared" si="372"/>
        <v>1.5888969751865784E-2</v>
      </c>
      <c r="AS1357">
        <f t="shared" si="372"/>
        <v>-4.4374517735286827E-2</v>
      </c>
      <c r="AT1357">
        <f t="shared" si="372"/>
        <v>-2.7356587622400018E-3</v>
      </c>
      <c r="AU1357">
        <f t="shared" si="372"/>
        <v>4.8131348480000016E-2</v>
      </c>
      <c r="AV1357">
        <f t="shared" si="372"/>
        <v>4.9184467564822441E-2</v>
      </c>
      <c r="AW1357">
        <f t="shared" si="372"/>
        <v>-1.781103411200001E-4</v>
      </c>
    </row>
    <row r="1358" spans="1:49" x14ac:dyDescent="0.25">
      <c r="A1358">
        <v>0.8</v>
      </c>
      <c r="B1358">
        <v>8.1</v>
      </c>
      <c r="C1358">
        <v>23</v>
      </c>
      <c r="D1358">
        <v>0.6</v>
      </c>
      <c r="E1358">
        <f t="shared" si="365"/>
        <v>0.64445473856209157</v>
      </c>
      <c r="F1358" t="str">
        <f t="shared" si="366"/>
        <v/>
      </c>
      <c r="G1358">
        <f t="shared" si="363"/>
        <v>-3262.4173793089703</v>
      </c>
      <c r="H1358">
        <f t="shared" si="364"/>
        <v>569504.39616004645</v>
      </c>
      <c r="I1358">
        <f t="shared" si="367"/>
        <v>-2.5584547386504897E-4</v>
      </c>
      <c r="J1358">
        <f t="shared" si="368"/>
        <v>5.5137907226607344E-3</v>
      </c>
      <c r="K1358">
        <f t="shared" si="370"/>
        <v>5.3671799999999999E-2</v>
      </c>
      <c r="L1358">
        <f t="shared" si="370"/>
        <v>-0.19485514360552289</v>
      </c>
      <c r="M1358">
        <f t="shared" si="370"/>
        <v>0.26001749999999996</v>
      </c>
      <c r="N1358">
        <f t="shared" si="370"/>
        <v>-3.5401076066268279E-2</v>
      </c>
      <c r="O1358">
        <f t="shared" si="370"/>
        <v>-0.12133608652800003</v>
      </c>
      <c r="P1358">
        <f t="shared" si="370"/>
        <v>1.5276970700510231E-2</v>
      </c>
      <c r="Q1358">
        <f t="shared" si="370"/>
        <v>-2.0568563539199999E-5</v>
      </c>
      <c r="R1358">
        <f t="shared" si="370"/>
        <v>-2.7470627923740364E-3</v>
      </c>
      <c r="S1358">
        <f t="shared" si="370"/>
        <v>0.26521896960000002</v>
      </c>
      <c r="T1358">
        <f t="shared" si="370"/>
        <v>0.10039157760000003</v>
      </c>
      <c r="U1358">
        <f t="shared" si="370"/>
        <v>-1.6842923136000002E-2</v>
      </c>
      <c r="V1358">
        <f t="shared" si="370"/>
        <v>7.8741439099921567E-2</v>
      </c>
      <c r="W1358">
        <f t="shared" si="370"/>
        <v>-7.9380934114815699E-2</v>
      </c>
      <c r="X1358">
        <f t="shared" si="370"/>
        <v>-5.6909152467776669E-2</v>
      </c>
      <c r="Y1358">
        <f t="shared" si="370"/>
        <v>-0.18395481600000005</v>
      </c>
      <c r="Z1358">
        <f t="shared" si="370"/>
        <v>-8.2126339199999995E-2</v>
      </c>
      <c r="AA1358">
        <f t="shared" si="369"/>
        <v>-9.2513899999999996E-2</v>
      </c>
      <c r="AB1358">
        <f t="shared" si="369"/>
        <v>-4.4243999999999999E-2</v>
      </c>
      <c r="AC1358">
        <f t="shared" si="369"/>
        <v>0.11796216825402941</v>
      </c>
      <c r="AD1358">
        <f t="shared" si="369"/>
        <v>-0.12190956485505645</v>
      </c>
      <c r="AE1358">
        <f t="shared" si="369"/>
        <v>-0.1149544512</v>
      </c>
      <c r="AF1358">
        <f t="shared" si="369"/>
        <v>-0.31615918346274507</v>
      </c>
      <c r="AG1358">
        <f t="shared" si="369"/>
        <v>2.86327778688E-4</v>
      </c>
      <c r="AH1358">
        <f t="shared" si="369"/>
        <v>1.0816819200000001E-3</v>
      </c>
      <c r="AI1358">
        <f t="shared" si="369"/>
        <v>8.2419847194935975E-5</v>
      </c>
      <c r="AJ1358">
        <f t="shared" si="369"/>
        <v>7.0728158958565254E-2</v>
      </c>
      <c r="AK1358">
        <f t="shared" si="369"/>
        <v>1.5941596869057744E-5</v>
      </c>
      <c r="AL1358">
        <f t="shared" si="369"/>
        <v>4.1435597096960403E-2</v>
      </c>
      <c r="AM1358">
        <f t="shared" si="369"/>
        <v>0.38382347999999999</v>
      </c>
      <c r="AN1358">
        <f t="shared" si="369"/>
        <v>1.6966914157965956E-5</v>
      </c>
      <c r="AO1358">
        <f t="shared" si="369"/>
        <v>-1.5106245919963401E-2</v>
      </c>
      <c r="AP1358">
        <f t="shared" si="358"/>
        <v>-1.3467547626992206E-2</v>
      </c>
      <c r="AQ1358">
        <f t="shared" si="372"/>
        <v>-2.316102435119442E-2</v>
      </c>
      <c r="AR1358">
        <f t="shared" si="372"/>
        <v>2.3833454627798671E-2</v>
      </c>
      <c r="AS1358">
        <f t="shared" si="372"/>
        <v>-9.9842664904395334E-2</v>
      </c>
      <c r="AT1358">
        <f t="shared" si="372"/>
        <v>-1.3849272483840002E-2</v>
      </c>
      <c r="AU1358">
        <f t="shared" si="372"/>
        <v>0.16244330112000002</v>
      </c>
      <c r="AV1358">
        <f t="shared" si="372"/>
        <v>0.11066505202085049</v>
      </c>
      <c r="AW1358">
        <f t="shared" si="372"/>
        <v>-2.0287881043199998E-3</v>
      </c>
    </row>
    <row r="1359" spans="1:49" x14ac:dyDescent="0.25">
      <c r="A1359">
        <v>0.8</v>
      </c>
      <c r="B1359">
        <v>8.1</v>
      </c>
      <c r="C1359">
        <v>23</v>
      </c>
      <c r="D1359">
        <v>0.8</v>
      </c>
      <c r="E1359">
        <f t="shared" si="365"/>
        <v>0.64445473856209157</v>
      </c>
      <c r="F1359">
        <f t="shared" si="366"/>
        <v>0.85977036664446604</v>
      </c>
      <c r="G1359">
        <f t="shared" si="363"/>
        <v>1469445.7011823694</v>
      </c>
      <c r="H1359">
        <f t="shared" si="364"/>
        <v>1975851.4582716443</v>
      </c>
      <c r="I1359">
        <f t="shared" si="367"/>
        <v>0.11523695101746748</v>
      </c>
      <c r="J1359">
        <f t="shared" si="368"/>
        <v>1.9129670487938146E-2</v>
      </c>
      <c r="K1359">
        <f t="shared" si="370"/>
        <v>5.3671799999999999E-2</v>
      </c>
      <c r="L1359">
        <f t="shared" si="370"/>
        <v>-0.19485514360552289</v>
      </c>
      <c r="M1359">
        <f t="shared" si="370"/>
        <v>0.34669</v>
      </c>
      <c r="N1359">
        <f t="shared" si="370"/>
        <v>-3.5401076066268279E-2</v>
      </c>
      <c r="O1359">
        <f t="shared" si="370"/>
        <v>-0.21570859827200012</v>
      </c>
      <c r="P1359">
        <f t="shared" si="370"/>
        <v>2.0369294267346977E-2</v>
      </c>
      <c r="Q1359">
        <f t="shared" si="370"/>
        <v>-1.1556767662080007E-4</v>
      </c>
      <c r="R1359">
        <f t="shared" si="370"/>
        <v>-3.6627503898320492E-3</v>
      </c>
      <c r="S1359">
        <f t="shared" si="370"/>
        <v>0.47150039040000019</v>
      </c>
      <c r="T1359">
        <f t="shared" si="370"/>
        <v>0.10039157760000003</v>
      </c>
      <c r="U1359">
        <f t="shared" si="370"/>
        <v>-3.9923965952000012E-2</v>
      </c>
      <c r="V1359">
        <f t="shared" si="370"/>
        <v>0.1049885854665621</v>
      </c>
      <c r="W1359">
        <f t="shared" si="370"/>
        <v>-0.10584124548642093</v>
      </c>
      <c r="X1359">
        <f t="shared" si="370"/>
        <v>-5.6909152467776669E-2</v>
      </c>
      <c r="Y1359">
        <f t="shared" si="370"/>
        <v>-0.18395481600000005</v>
      </c>
      <c r="Z1359">
        <f t="shared" si="370"/>
        <v>-0.14600238080000003</v>
      </c>
      <c r="AA1359">
        <f t="shared" si="369"/>
        <v>-9.2513899999999996E-2</v>
      </c>
      <c r="AB1359">
        <f t="shared" si="369"/>
        <v>-7.8656000000000018E-2</v>
      </c>
      <c r="AC1359">
        <f t="shared" si="369"/>
        <v>0.15728289100537257</v>
      </c>
      <c r="AD1359">
        <f t="shared" si="369"/>
        <v>-0.12190956485505645</v>
      </c>
      <c r="AE1359">
        <f t="shared" si="369"/>
        <v>-0.20436346880000006</v>
      </c>
      <c r="AF1359">
        <f t="shared" si="369"/>
        <v>-0.42154557795032688</v>
      </c>
      <c r="AG1359">
        <f t="shared" si="369"/>
        <v>2.1450362716160017E-3</v>
      </c>
      <c r="AH1359">
        <f t="shared" si="369"/>
        <v>1.4422425600000004E-3</v>
      </c>
      <c r="AI1359">
        <f t="shared" si="369"/>
        <v>3.473165577268086E-4</v>
      </c>
      <c r="AJ1359">
        <f t="shared" si="369"/>
        <v>7.0728158958565254E-2</v>
      </c>
      <c r="AK1359">
        <f t="shared" si="369"/>
        <v>5.0383318499738074E-5</v>
      </c>
      <c r="AL1359">
        <f t="shared" si="369"/>
        <v>5.5247462795947201E-2</v>
      </c>
      <c r="AM1359">
        <f t="shared" si="369"/>
        <v>0.51176463999999999</v>
      </c>
      <c r="AN1359">
        <f t="shared" si="369"/>
        <v>1.271083317622837E-4</v>
      </c>
      <c r="AO1359">
        <f t="shared" si="369"/>
        <v>-1.5106245919963401E-2</v>
      </c>
      <c r="AP1359">
        <f t="shared" si="358"/>
        <v>-1.3467547626992206E-2</v>
      </c>
      <c r="AQ1359">
        <f t="shared" si="372"/>
        <v>-4.1175154402123423E-2</v>
      </c>
      <c r="AR1359">
        <f t="shared" si="372"/>
        <v>3.1777939503731568E-2</v>
      </c>
      <c r="AS1359">
        <f t="shared" si="372"/>
        <v>-0.17749807094114731</v>
      </c>
      <c r="AT1359">
        <f t="shared" si="372"/>
        <v>-4.3770540195840028E-2</v>
      </c>
      <c r="AU1359">
        <f t="shared" si="372"/>
        <v>0.38505078784000013</v>
      </c>
      <c r="AV1359">
        <f t="shared" si="372"/>
        <v>0.19673787025928977</v>
      </c>
      <c r="AW1359">
        <f t="shared" si="372"/>
        <v>-1.1399061831680006E-2</v>
      </c>
    </row>
    <row r="1360" spans="1:49" x14ac:dyDescent="0.25">
      <c r="A1360">
        <v>0.8</v>
      </c>
      <c r="B1360">
        <v>8.1</v>
      </c>
      <c r="C1360">
        <v>23</v>
      </c>
      <c r="D1360">
        <v>1</v>
      </c>
      <c r="E1360">
        <f t="shared" si="365"/>
        <v>0.64445473856209157</v>
      </c>
      <c r="F1360" t="str">
        <f t="shared" si="366"/>
        <v/>
      </c>
      <c r="G1360">
        <f t="shared" si="363"/>
        <v>2923305.8090187563</v>
      </c>
      <c r="H1360">
        <f t="shared" si="364"/>
        <v>3975785.5563156661</v>
      </c>
      <c r="I1360">
        <f t="shared" si="367"/>
        <v>0.22925164778250223</v>
      </c>
      <c r="J1360">
        <f t="shared" si="368"/>
        <v>3.8492502715538786E-2</v>
      </c>
      <c r="K1360">
        <f t="shared" si="370"/>
        <v>5.3671799999999999E-2</v>
      </c>
      <c r="L1360">
        <f t="shared" si="370"/>
        <v>-0.19485514360552289</v>
      </c>
      <c r="M1360">
        <f t="shared" si="370"/>
        <v>0.43336249999999998</v>
      </c>
      <c r="N1360">
        <f t="shared" si="370"/>
        <v>-3.5401076066268279E-2</v>
      </c>
      <c r="O1360">
        <f t="shared" si="370"/>
        <v>-0.3370446848000001</v>
      </c>
      <c r="P1360">
        <f t="shared" si="370"/>
        <v>2.5461617834183718E-2</v>
      </c>
      <c r="Q1360">
        <f t="shared" si="370"/>
        <v>-4.408557E-4</v>
      </c>
      <c r="R1360">
        <f t="shared" si="370"/>
        <v>-4.5784379872900608E-3</v>
      </c>
      <c r="S1360">
        <f t="shared" si="370"/>
        <v>0.73671936000000016</v>
      </c>
      <c r="T1360">
        <f t="shared" si="370"/>
        <v>0.10039157760000003</v>
      </c>
      <c r="U1360">
        <f t="shared" si="370"/>
        <v>-7.7976496000000006E-2</v>
      </c>
      <c r="V1360">
        <f t="shared" si="370"/>
        <v>0.13123573183320261</v>
      </c>
      <c r="W1360">
        <f t="shared" si="370"/>
        <v>-0.13230155685802616</v>
      </c>
      <c r="X1360">
        <f t="shared" si="370"/>
        <v>-5.6909152467776669E-2</v>
      </c>
      <c r="Y1360">
        <f t="shared" si="370"/>
        <v>-0.18395481600000005</v>
      </c>
      <c r="Z1360">
        <f t="shared" si="370"/>
        <v>-0.22812872000000001</v>
      </c>
      <c r="AA1360">
        <f t="shared" si="369"/>
        <v>-9.2513899999999996E-2</v>
      </c>
      <c r="AB1360">
        <f t="shared" si="369"/>
        <v>-0.1229</v>
      </c>
      <c r="AC1360">
        <f t="shared" si="369"/>
        <v>0.1966036137567157</v>
      </c>
      <c r="AD1360">
        <f t="shared" si="369"/>
        <v>-0.12190956485505645</v>
      </c>
      <c r="AE1360">
        <f t="shared" si="369"/>
        <v>-0.31931792000000003</v>
      </c>
      <c r="AF1360">
        <f t="shared" si="369"/>
        <v>-0.52693197243790846</v>
      </c>
      <c r="AG1360">
        <f t="shared" si="369"/>
        <v>1.0228330000000001E-2</v>
      </c>
      <c r="AH1360">
        <f t="shared" si="369"/>
        <v>1.8028032000000005E-3</v>
      </c>
      <c r="AI1360">
        <f t="shared" si="369"/>
        <v>1.0599260184533947E-3</v>
      </c>
      <c r="AJ1360">
        <f t="shared" si="369"/>
        <v>7.0728158958565254E-2</v>
      </c>
      <c r="AK1360">
        <f t="shared" si="369"/>
        <v>1.230061486810011E-4</v>
      </c>
      <c r="AL1360">
        <f t="shared" si="369"/>
        <v>6.9059328494934E-2</v>
      </c>
      <c r="AM1360">
        <f t="shared" si="369"/>
        <v>0.63970579999999999</v>
      </c>
      <c r="AN1360">
        <f t="shared" si="369"/>
        <v>6.060997570146733E-4</v>
      </c>
      <c r="AO1360">
        <f t="shared" si="369"/>
        <v>-1.5106245919963401E-2</v>
      </c>
      <c r="AP1360">
        <f t="shared" si="358"/>
        <v>-1.3467547626992206E-2</v>
      </c>
      <c r="AQ1360">
        <f t="shared" si="372"/>
        <v>-6.4336178753317833E-2</v>
      </c>
      <c r="AR1360">
        <f t="shared" si="372"/>
        <v>3.9722424379664452E-2</v>
      </c>
      <c r="AS1360">
        <f t="shared" si="372"/>
        <v>-0.27734073584554259</v>
      </c>
      <c r="AT1360">
        <f t="shared" si="372"/>
        <v>-0.10686167040000003</v>
      </c>
      <c r="AU1360">
        <f t="shared" si="372"/>
        <v>0.75205232000000011</v>
      </c>
      <c r="AV1360">
        <f t="shared" si="372"/>
        <v>0.30740292228014021</v>
      </c>
      <c r="AW1360">
        <f t="shared" si="372"/>
        <v>-4.3483969999999997E-2</v>
      </c>
    </row>
    <row r="1361" spans="1:49" x14ac:dyDescent="0.25">
      <c r="A1361">
        <v>0.8</v>
      </c>
      <c r="B1361">
        <v>8.1</v>
      </c>
      <c r="C1361">
        <v>23</v>
      </c>
      <c r="D1361">
        <v>1.2</v>
      </c>
      <c r="E1361">
        <f t="shared" si="365"/>
        <v>0.64445473856209157</v>
      </c>
      <c r="F1361" t="str">
        <f t="shared" si="366"/>
        <v/>
      </c>
      <c r="G1361">
        <f t="shared" si="363"/>
        <v>4306510.7039175862</v>
      </c>
      <c r="H1361">
        <f t="shared" si="364"/>
        <v>6562530.0281629516</v>
      </c>
      <c r="I1361">
        <f t="shared" si="367"/>
        <v>0.33772541758040736</v>
      </c>
      <c r="J1361">
        <f t="shared" si="368"/>
        <v>6.3536677557618979E-2</v>
      </c>
      <c r="K1361">
        <f t="shared" si="370"/>
        <v>5.3671799999999999E-2</v>
      </c>
      <c r="L1361">
        <f t="shared" si="370"/>
        <v>-0.19485514360552289</v>
      </c>
      <c r="M1361">
        <f t="shared" si="370"/>
        <v>0.52003499999999991</v>
      </c>
      <c r="N1361">
        <f t="shared" si="370"/>
        <v>-3.5401076066268279E-2</v>
      </c>
      <c r="O1361">
        <f t="shared" si="370"/>
        <v>-0.48534434611200011</v>
      </c>
      <c r="P1361">
        <f t="shared" si="370"/>
        <v>3.0553941401020461E-2</v>
      </c>
      <c r="Q1361">
        <f t="shared" si="370"/>
        <v>-1.3163880665087999E-3</v>
      </c>
      <c r="R1361">
        <f t="shared" si="370"/>
        <v>-5.4941255847480728E-3</v>
      </c>
      <c r="S1361">
        <f t="shared" si="370"/>
        <v>1.0608758784000001</v>
      </c>
      <c r="T1361">
        <f t="shared" si="370"/>
        <v>0.10039157760000003</v>
      </c>
      <c r="U1361">
        <f t="shared" si="370"/>
        <v>-0.13474338508800002</v>
      </c>
      <c r="V1361">
        <f t="shared" si="370"/>
        <v>0.15748287819984313</v>
      </c>
      <c r="W1361">
        <f t="shared" si="370"/>
        <v>-0.1587618682296314</v>
      </c>
      <c r="X1361">
        <f t="shared" si="370"/>
        <v>-5.6909152467776669E-2</v>
      </c>
      <c r="Y1361">
        <f t="shared" si="370"/>
        <v>-0.18395481600000005</v>
      </c>
      <c r="Z1361">
        <f t="shared" si="370"/>
        <v>-0.32850535679999998</v>
      </c>
      <c r="AA1361">
        <f t="shared" si="369"/>
        <v>-9.2513899999999996E-2</v>
      </c>
      <c r="AB1361">
        <f t="shared" si="369"/>
        <v>-0.17697599999999999</v>
      </c>
      <c r="AC1361">
        <f t="shared" si="369"/>
        <v>0.23592433650805883</v>
      </c>
      <c r="AD1361">
        <f t="shared" si="369"/>
        <v>-0.12190956485505645</v>
      </c>
      <c r="AE1361">
        <f t="shared" si="369"/>
        <v>-0.45981780480000001</v>
      </c>
      <c r="AF1361">
        <f t="shared" si="369"/>
        <v>-0.63231836692549015</v>
      </c>
      <c r="AG1361">
        <f t="shared" si="369"/>
        <v>3.6649955672064E-2</v>
      </c>
      <c r="AH1361">
        <f t="shared" si="369"/>
        <v>2.1633638400000003E-3</v>
      </c>
      <c r="AI1361">
        <f t="shared" si="369"/>
        <v>2.6374351102379512E-3</v>
      </c>
      <c r="AJ1361">
        <f t="shared" si="369"/>
        <v>7.0728158958565254E-2</v>
      </c>
      <c r="AK1361">
        <f t="shared" si="369"/>
        <v>2.5506554990492391E-4</v>
      </c>
      <c r="AL1361">
        <f t="shared" si="369"/>
        <v>8.2871194193920805E-2</v>
      </c>
      <c r="AM1361">
        <f t="shared" si="369"/>
        <v>0.76764695999999999</v>
      </c>
      <c r="AN1361">
        <f t="shared" si="369"/>
        <v>2.1717650122196424E-3</v>
      </c>
      <c r="AO1361">
        <f t="shared" si="369"/>
        <v>-1.5106245919963401E-2</v>
      </c>
      <c r="AP1361">
        <f t="shared" si="358"/>
        <v>-1.3467547626992206E-2</v>
      </c>
      <c r="AQ1361">
        <f t="shared" si="372"/>
        <v>-9.2644097404777678E-2</v>
      </c>
      <c r="AR1361">
        <f t="shared" si="372"/>
        <v>4.7666909255597342E-2</v>
      </c>
      <c r="AS1361">
        <f t="shared" si="372"/>
        <v>-0.39937065961758134</v>
      </c>
      <c r="AT1361">
        <f t="shared" si="372"/>
        <v>-0.22158835974144003</v>
      </c>
      <c r="AU1361">
        <f t="shared" si="372"/>
        <v>1.2995464089600002</v>
      </c>
      <c r="AV1361">
        <f t="shared" si="372"/>
        <v>0.44266020808340195</v>
      </c>
      <c r="AW1361">
        <f t="shared" si="372"/>
        <v>-0.12984243867647999</v>
      </c>
    </row>
    <row r="1362" spans="1:49" x14ac:dyDescent="0.25">
      <c r="A1362">
        <v>0.8</v>
      </c>
      <c r="B1362">
        <v>8.1</v>
      </c>
      <c r="C1362">
        <v>23</v>
      </c>
      <c r="D1362">
        <v>1.4</v>
      </c>
      <c r="E1362">
        <f t="shared" si="365"/>
        <v>0.64445473856209157</v>
      </c>
      <c r="F1362" t="str">
        <f t="shared" si="366"/>
        <v/>
      </c>
      <c r="G1362">
        <f t="shared" si="363"/>
        <v>5563971.9809963545</v>
      </c>
      <c r="H1362">
        <f t="shared" si="364"/>
        <v>9583342.1241495758</v>
      </c>
      <c r="I1362">
        <f t="shared" si="367"/>
        <v>0.43633811451537519</v>
      </c>
      <c r="J1362">
        <f t="shared" si="368"/>
        <v>9.2783380167920773E-2</v>
      </c>
      <c r="K1362">
        <f t="shared" si="370"/>
        <v>5.3671799999999999E-2</v>
      </c>
      <c r="L1362">
        <f t="shared" si="370"/>
        <v>-0.19485514360552289</v>
      </c>
      <c r="M1362">
        <f t="shared" si="370"/>
        <v>0.60670749999999996</v>
      </c>
      <c r="N1362">
        <f t="shared" si="370"/>
        <v>-3.5401076066268279E-2</v>
      </c>
      <c r="O1362">
        <f t="shared" si="370"/>
        <v>-0.66060758220800009</v>
      </c>
      <c r="P1362">
        <f t="shared" si="370"/>
        <v>3.5646264967857201E-2</v>
      </c>
      <c r="Q1362">
        <f t="shared" si="370"/>
        <v>-3.3194388639551987E-3</v>
      </c>
      <c r="R1362">
        <f t="shared" si="370"/>
        <v>-6.4098131822060847E-3</v>
      </c>
      <c r="S1362">
        <f t="shared" si="370"/>
        <v>1.4439699456000001</v>
      </c>
      <c r="T1362">
        <f t="shared" si="370"/>
        <v>0.10039157760000003</v>
      </c>
      <c r="U1362">
        <f t="shared" si="370"/>
        <v>-0.21396750502399997</v>
      </c>
      <c r="V1362">
        <f t="shared" si="370"/>
        <v>0.18373002456648366</v>
      </c>
      <c r="W1362">
        <f t="shared" si="370"/>
        <v>-0.18522217960123663</v>
      </c>
      <c r="X1362">
        <f t="shared" si="370"/>
        <v>-5.6909152467776669E-2</v>
      </c>
      <c r="Y1362">
        <f t="shared" si="370"/>
        <v>-0.18395481600000005</v>
      </c>
      <c r="Z1362">
        <f t="shared" si="370"/>
        <v>-0.44713229119999998</v>
      </c>
      <c r="AA1362">
        <f t="shared" si="369"/>
        <v>-9.2513899999999996E-2</v>
      </c>
      <c r="AB1362">
        <f t="shared" si="369"/>
        <v>-0.24088399999999996</v>
      </c>
      <c r="AC1362">
        <f t="shared" si="369"/>
        <v>0.27524505925940196</v>
      </c>
      <c r="AD1362">
        <f t="shared" si="369"/>
        <v>-0.12190956485505645</v>
      </c>
      <c r="AE1362">
        <f t="shared" si="369"/>
        <v>-0.62586312319999993</v>
      </c>
      <c r="AF1362">
        <f t="shared" si="369"/>
        <v>-0.73770476141307173</v>
      </c>
      <c r="AG1362">
        <f t="shared" si="369"/>
        <v>0.10782041053683195</v>
      </c>
      <c r="AH1362">
        <f t="shared" si="369"/>
        <v>2.5239244800000006E-3</v>
      </c>
      <c r="AI1362">
        <f t="shared" si="369"/>
        <v>5.7005365094867835E-3</v>
      </c>
      <c r="AJ1362">
        <f t="shared" si="369"/>
        <v>7.0728158958565254E-2</v>
      </c>
      <c r="AK1362">
        <f t="shared" si="369"/>
        <v>4.7254042077293377E-4</v>
      </c>
      <c r="AL1362">
        <f t="shared" si="369"/>
        <v>9.6683059892907597E-2</v>
      </c>
      <c r="AM1362">
        <f t="shared" si="369"/>
        <v>0.89558811999999988</v>
      </c>
      <c r="AN1362">
        <f t="shared" si="369"/>
        <v>6.3891099160465247E-3</v>
      </c>
      <c r="AO1362">
        <f t="shared" si="369"/>
        <v>-1.5106245919963401E-2</v>
      </c>
      <c r="AP1362">
        <f t="shared" si="358"/>
        <v>-1.3467547626992206E-2</v>
      </c>
      <c r="AQ1362">
        <f t="shared" si="372"/>
        <v>-0.12609891035650292</v>
      </c>
      <c r="AR1362">
        <f t="shared" si="372"/>
        <v>5.5611394131530233E-2</v>
      </c>
      <c r="AS1362">
        <f t="shared" si="372"/>
        <v>-0.54358784225726342</v>
      </c>
      <c r="AT1362">
        <f t="shared" si="372"/>
        <v>-0.41051979300863994</v>
      </c>
      <c r="AU1362">
        <f t="shared" si="372"/>
        <v>2.0636315660799998</v>
      </c>
      <c r="AV1362">
        <f t="shared" si="372"/>
        <v>0.60250972766907473</v>
      </c>
      <c r="AW1362">
        <f t="shared" si="372"/>
        <v>-0.32741411753791982</v>
      </c>
    </row>
    <row r="1363" spans="1:49" x14ac:dyDescent="0.25">
      <c r="A1363">
        <v>0.8</v>
      </c>
      <c r="B1363">
        <v>8.1</v>
      </c>
      <c r="C1363">
        <v>23</v>
      </c>
      <c r="D1363">
        <v>1.6</v>
      </c>
      <c r="E1363">
        <f t="shared" si="365"/>
        <v>0.64445473856209157</v>
      </c>
      <c r="F1363" t="str">
        <f t="shared" si="366"/>
        <v/>
      </c>
      <c r="G1363">
        <f t="shared" si="363"/>
        <v>6635895.2999639232</v>
      </c>
      <c r="H1363">
        <f t="shared" si="364"/>
        <v>12736800.356614659</v>
      </c>
      <c r="I1363">
        <f t="shared" si="367"/>
        <v>0.52040054356801313</v>
      </c>
      <c r="J1363">
        <f t="shared" si="368"/>
        <v>0.12331432753847929</v>
      </c>
      <c r="K1363">
        <f t="shared" si="370"/>
        <v>5.3671799999999999E-2</v>
      </c>
      <c r="L1363">
        <f t="shared" si="370"/>
        <v>-0.19485514360552289</v>
      </c>
      <c r="M1363">
        <f t="shared" si="370"/>
        <v>0.69338</v>
      </c>
      <c r="N1363">
        <f t="shared" si="370"/>
        <v>-3.5401076066268279E-2</v>
      </c>
      <c r="O1363">
        <f t="shared" si="370"/>
        <v>-0.86283439308800047</v>
      </c>
      <c r="P1363">
        <f t="shared" si="370"/>
        <v>4.0738588534693955E-2</v>
      </c>
      <c r="Q1363">
        <f t="shared" si="370"/>
        <v>-7.3963313037312042E-3</v>
      </c>
      <c r="R1363">
        <f t="shared" si="370"/>
        <v>-7.3255007796640985E-3</v>
      </c>
      <c r="S1363">
        <f t="shared" si="370"/>
        <v>1.8860015616000008</v>
      </c>
      <c r="T1363">
        <f t="shared" si="370"/>
        <v>0.10039157760000003</v>
      </c>
      <c r="U1363">
        <f t="shared" si="370"/>
        <v>-0.3193917276160001</v>
      </c>
      <c r="V1363">
        <f t="shared" si="370"/>
        <v>0.20997717093312421</v>
      </c>
      <c r="W1363">
        <f t="shared" si="370"/>
        <v>-0.21168249097284186</v>
      </c>
      <c r="X1363">
        <f t="shared" si="370"/>
        <v>-5.6909152467776669E-2</v>
      </c>
      <c r="Y1363">
        <f t="shared" si="370"/>
        <v>-0.18395481600000005</v>
      </c>
      <c r="Z1363">
        <f t="shared" si="370"/>
        <v>-0.5840095232000001</v>
      </c>
      <c r="AA1363">
        <f t="shared" si="369"/>
        <v>-9.2513899999999996E-2</v>
      </c>
      <c r="AB1363">
        <f t="shared" si="369"/>
        <v>-0.31462400000000007</v>
      </c>
      <c r="AC1363">
        <f t="shared" si="369"/>
        <v>0.31456578201074514</v>
      </c>
      <c r="AD1363">
        <f t="shared" si="369"/>
        <v>-0.12190956485505645</v>
      </c>
      <c r="AE1363">
        <f t="shared" si="369"/>
        <v>-0.81745387520000024</v>
      </c>
      <c r="AF1363">
        <f t="shared" si="369"/>
        <v>-0.84309115590065375</v>
      </c>
      <c r="AG1363">
        <f t="shared" si="369"/>
        <v>0.27456464276684822</v>
      </c>
      <c r="AH1363">
        <f t="shared" si="369"/>
        <v>2.8844851200000008E-3</v>
      </c>
      <c r="AI1363">
        <f t="shared" si="369"/>
        <v>1.1114129847257875E-2</v>
      </c>
      <c r="AJ1363">
        <f t="shared" si="369"/>
        <v>7.0728158958565254E-2</v>
      </c>
      <c r="AK1363">
        <f t="shared" si="369"/>
        <v>8.0613309599580918E-4</v>
      </c>
      <c r="AL1363">
        <f t="shared" si="369"/>
        <v>0.1104949255918944</v>
      </c>
      <c r="AM1363">
        <f t="shared" si="369"/>
        <v>1.02352928</v>
      </c>
      <c r="AN1363">
        <f t="shared" si="369"/>
        <v>1.6269866465572314E-2</v>
      </c>
      <c r="AO1363">
        <f t="shared" si="369"/>
        <v>-1.5106245919963401E-2</v>
      </c>
      <c r="AP1363">
        <f t="shared" si="358"/>
        <v>-1.3467547626992206E-2</v>
      </c>
      <c r="AQ1363">
        <f t="shared" si="372"/>
        <v>-0.16470061760849369</v>
      </c>
      <c r="AR1363">
        <f t="shared" si="372"/>
        <v>6.3555879007463137E-2</v>
      </c>
      <c r="AS1363">
        <f t="shared" si="372"/>
        <v>-0.70999228376458923</v>
      </c>
      <c r="AT1363">
        <f t="shared" si="372"/>
        <v>-0.70032864313344045</v>
      </c>
      <c r="AU1363">
        <f t="shared" si="372"/>
        <v>3.080406302720001</v>
      </c>
      <c r="AV1363">
        <f t="shared" si="372"/>
        <v>0.78695148103715906</v>
      </c>
      <c r="AW1363">
        <f t="shared" si="372"/>
        <v>-0.72953995722752041</v>
      </c>
    </row>
    <row r="1364" spans="1:49" x14ac:dyDescent="0.25">
      <c r="A1364">
        <v>0.8</v>
      </c>
      <c r="B1364">
        <v>8.1</v>
      </c>
      <c r="C1364">
        <v>23.5</v>
      </c>
      <c r="D1364">
        <v>0.4</v>
      </c>
      <c r="E1364">
        <f t="shared" si="365"/>
        <v>0.65846462418300655</v>
      </c>
      <c r="F1364" t="str">
        <f t="shared" si="366"/>
        <v/>
      </c>
      <c r="G1364">
        <f t="shared" si="363"/>
        <v>-1544437.1964216048</v>
      </c>
      <c r="H1364">
        <f t="shared" si="364"/>
        <v>-429456.56945916032</v>
      </c>
      <c r="I1364">
        <f t="shared" si="367"/>
        <v>-0.12111793815204272</v>
      </c>
      <c r="J1364">
        <f t="shared" si="368"/>
        <v>-4.1578847581084672E-3</v>
      </c>
      <c r="K1364">
        <f t="shared" si="370"/>
        <v>5.3671799999999999E-2</v>
      </c>
      <c r="L1364">
        <f t="shared" si="370"/>
        <v>-0.19909112498825163</v>
      </c>
      <c r="M1364">
        <f t="shared" si="370"/>
        <v>0.173345</v>
      </c>
      <c r="N1364">
        <f t="shared" si="370"/>
        <v>-3.6956983473717682E-2</v>
      </c>
      <c r="O1364">
        <f t="shared" si="370"/>
        <v>-5.392714956800003E-2</v>
      </c>
      <c r="P1364">
        <f t="shared" si="370"/>
        <v>1.0863407365819247E-2</v>
      </c>
      <c r="Q1364">
        <f t="shared" si="370"/>
        <v>-1.805744947200001E-6</v>
      </c>
      <c r="R1364">
        <f t="shared" si="370"/>
        <v>-1.9958938161543111E-3</v>
      </c>
      <c r="S1364">
        <f t="shared" si="370"/>
        <v>0.11787509760000005</v>
      </c>
      <c r="T1364">
        <f t="shared" si="370"/>
        <v>0.10039157760000003</v>
      </c>
      <c r="U1364">
        <f t="shared" si="370"/>
        <v>-4.9904957440000015E-3</v>
      </c>
      <c r="V1364">
        <f t="shared" si="370"/>
        <v>5.3635473010091507E-2</v>
      </c>
      <c r="W1364">
        <f t="shared" si="370"/>
        <v>-5.4071071063715039E-2</v>
      </c>
      <c r="X1364">
        <f t="shared" si="370"/>
        <v>-5.9410358129167597E-2</v>
      </c>
      <c r="Y1364">
        <f t="shared" si="370"/>
        <v>-0.18395481600000005</v>
      </c>
      <c r="Z1364">
        <f t="shared" si="370"/>
        <v>-3.6500595200000006E-2</v>
      </c>
      <c r="AA1364">
        <f t="shared" si="369"/>
        <v>-9.2513899999999996E-2</v>
      </c>
      <c r="AB1364">
        <f t="shared" si="369"/>
        <v>-1.9664000000000004E-2</v>
      </c>
      <c r="AC1364">
        <f t="shared" si="369"/>
        <v>8.035104214404902E-2</v>
      </c>
      <c r="AD1364">
        <f t="shared" si="369"/>
        <v>-0.12726759393422479</v>
      </c>
      <c r="AE1364">
        <f t="shared" si="369"/>
        <v>-5.1090867200000015E-2</v>
      </c>
      <c r="AF1364">
        <f t="shared" si="369"/>
        <v>-0.21535480612679739</v>
      </c>
      <c r="AG1364">
        <f t="shared" si="369"/>
        <v>1.6758095872000014E-5</v>
      </c>
      <c r="AH1364">
        <f t="shared" si="369"/>
        <v>7.2112128000000021E-4</v>
      </c>
      <c r="AI1364">
        <f t="shared" si="369"/>
        <v>1.1330669246492793E-5</v>
      </c>
      <c r="AJ1364">
        <f t="shared" si="369"/>
        <v>7.2265727631577528E-2</v>
      </c>
      <c r="AK1364">
        <f t="shared" si="369"/>
        <v>3.4318388890940561E-6</v>
      </c>
      <c r="AL1364">
        <f t="shared" si="369"/>
        <v>2.8837817891362794E-2</v>
      </c>
      <c r="AM1364">
        <f t="shared" si="369"/>
        <v>0.25588232</v>
      </c>
      <c r="AN1364">
        <f t="shared" si="369"/>
        <v>1.0146215341079031E-6</v>
      </c>
      <c r="AO1364">
        <f t="shared" si="369"/>
        <v>-1.5434642570397387E-2</v>
      </c>
      <c r="AP1364">
        <f t="shared" si="358"/>
        <v>-1.4677382931742696E-2</v>
      </c>
      <c r="AQ1364">
        <f t="shared" si="372"/>
        <v>-1.074620936605513E-2</v>
      </c>
      <c r="AR1364">
        <f t="shared" si="372"/>
        <v>1.6947897042697058E-2</v>
      </c>
      <c r="AS1364">
        <f t="shared" si="372"/>
        <v>-4.5339181164314797E-2</v>
      </c>
      <c r="AT1364">
        <f t="shared" si="372"/>
        <v>-2.7356587622400018E-3</v>
      </c>
      <c r="AU1364">
        <f t="shared" si="372"/>
        <v>4.8131348480000016E-2</v>
      </c>
      <c r="AV1364">
        <f t="shared" si="372"/>
        <v>5.025369512057945E-2</v>
      </c>
      <c r="AW1364">
        <f t="shared" si="372"/>
        <v>-1.781103411200001E-4</v>
      </c>
    </row>
    <row r="1365" spans="1:49" x14ac:dyDescent="0.25">
      <c r="A1365">
        <v>0.8</v>
      </c>
      <c r="B1365">
        <v>8.1</v>
      </c>
      <c r="C1365">
        <v>23.5</v>
      </c>
      <c r="D1365">
        <v>0.6</v>
      </c>
      <c r="E1365">
        <f t="shared" si="365"/>
        <v>0.65846462418300655</v>
      </c>
      <c r="F1365" t="str">
        <f t="shared" si="366"/>
        <v/>
      </c>
      <c r="G1365">
        <f t="shared" si="363"/>
        <v>-99353.168108651633</v>
      </c>
      <c r="H1365">
        <f t="shared" si="364"/>
        <v>496841.21716681268</v>
      </c>
      <c r="I1365">
        <f t="shared" si="367"/>
        <v>-7.7914795746140825E-3</v>
      </c>
      <c r="J1365">
        <f t="shared" si="368"/>
        <v>4.8102850694763909E-3</v>
      </c>
      <c r="K1365">
        <f t="shared" si="370"/>
        <v>5.3671799999999999E-2</v>
      </c>
      <c r="L1365">
        <f t="shared" si="370"/>
        <v>-0.19909112498825163</v>
      </c>
      <c r="M1365">
        <f t="shared" si="370"/>
        <v>0.26001749999999996</v>
      </c>
      <c r="N1365">
        <f t="shared" si="370"/>
        <v>-3.6956983473717682E-2</v>
      </c>
      <c r="O1365">
        <f t="shared" si="370"/>
        <v>-0.12133608652800003</v>
      </c>
      <c r="P1365">
        <f t="shared" si="370"/>
        <v>1.6295111048728869E-2</v>
      </c>
      <c r="Q1365">
        <f t="shared" si="370"/>
        <v>-2.0568563539199999E-5</v>
      </c>
      <c r="R1365">
        <f t="shared" si="370"/>
        <v>-2.9938407242314658E-3</v>
      </c>
      <c r="S1365">
        <f t="shared" si="370"/>
        <v>0.26521896960000002</v>
      </c>
      <c r="T1365">
        <f t="shared" si="370"/>
        <v>0.10039157760000003</v>
      </c>
      <c r="U1365">
        <f t="shared" si="370"/>
        <v>-1.6842923136000002E-2</v>
      </c>
      <c r="V1365">
        <f t="shared" si="370"/>
        <v>8.045320951513725E-2</v>
      </c>
      <c r="W1365">
        <f t="shared" si="370"/>
        <v>-8.1106606595572561E-2</v>
      </c>
      <c r="X1365">
        <f t="shared" si="370"/>
        <v>-5.9410358129167597E-2</v>
      </c>
      <c r="Y1365">
        <f t="shared" si="370"/>
        <v>-0.18395481600000005</v>
      </c>
      <c r="Z1365">
        <f t="shared" si="370"/>
        <v>-8.2126339199999995E-2</v>
      </c>
      <c r="AA1365">
        <f t="shared" si="369"/>
        <v>-9.2513899999999996E-2</v>
      </c>
      <c r="AB1365">
        <f t="shared" si="369"/>
        <v>-4.4243999999999999E-2</v>
      </c>
      <c r="AC1365">
        <f t="shared" si="369"/>
        <v>0.12052656321607352</v>
      </c>
      <c r="AD1365">
        <f t="shared" si="369"/>
        <v>-0.12726759393422479</v>
      </c>
      <c r="AE1365">
        <f t="shared" si="369"/>
        <v>-0.1149544512</v>
      </c>
      <c r="AF1365">
        <f t="shared" si="369"/>
        <v>-0.32303220919019604</v>
      </c>
      <c r="AG1365">
        <f t="shared" si="369"/>
        <v>2.86327778688E-4</v>
      </c>
      <c r="AH1365">
        <f t="shared" si="369"/>
        <v>1.0816819200000001E-3</v>
      </c>
      <c r="AI1365">
        <f t="shared" si="369"/>
        <v>8.6042269590554593E-5</v>
      </c>
      <c r="AJ1365">
        <f t="shared" si="369"/>
        <v>7.2265727631577528E-2</v>
      </c>
      <c r="AK1365">
        <f t="shared" si="369"/>
        <v>1.7373684376038653E-5</v>
      </c>
      <c r="AL1365">
        <f t="shared" si="369"/>
        <v>4.3256726837044186E-2</v>
      </c>
      <c r="AM1365">
        <f t="shared" si="369"/>
        <v>0.38382347999999999</v>
      </c>
      <c r="AN1365">
        <f t="shared" si="369"/>
        <v>1.7335760117921736E-5</v>
      </c>
      <c r="AO1365">
        <f t="shared" si="369"/>
        <v>-1.5434642570397387E-2</v>
      </c>
      <c r="AP1365">
        <f t="shared" si="358"/>
        <v>-1.4677382931742696E-2</v>
      </c>
      <c r="AQ1365">
        <f t="shared" si="372"/>
        <v>-2.4178971073624038E-2</v>
      </c>
      <c r="AR1365">
        <f t="shared" si="372"/>
        <v>2.542184556404558E-2</v>
      </c>
      <c r="AS1365">
        <f t="shared" si="372"/>
        <v>-0.10201315761970826</v>
      </c>
      <c r="AT1365">
        <f t="shared" si="372"/>
        <v>-1.3849272483840002E-2</v>
      </c>
      <c r="AU1365">
        <f t="shared" si="372"/>
        <v>0.16244330112000002</v>
      </c>
      <c r="AV1365">
        <f t="shared" si="372"/>
        <v>0.11307081402130374</v>
      </c>
      <c r="AW1365">
        <f t="shared" si="372"/>
        <v>-2.0287881043199998E-3</v>
      </c>
    </row>
    <row r="1366" spans="1:49" x14ac:dyDescent="0.25">
      <c r="A1366">
        <v>0.8</v>
      </c>
      <c r="B1366">
        <v>8.1</v>
      </c>
      <c r="C1366">
        <v>23.5</v>
      </c>
      <c r="D1366">
        <v>0.8</v>
      </c>
      <c r="E1366">
        <f t="shared" si="365"/>
        <v>0.65846462418300655</v>
      </c>
      <c r="F1366">
        <f t="shared" si="366"/>
        <v>0.86832247068118984</v>
      </c>
      <c r="G1366">
        <f t="shared" si="363"/>
        <v>1376574.5394433674</v>
      </c>
      <c r="H1366">
        <f t="shared" si="364"/>
        <v>1893982.0612015042</v>
      </c>
      <c r="I1366">
        <f t="shared" si="367"/>
        <v>0.10795380370032517</v>
      </c>
      <c r="J1366">
        <f t="shared" si="368"/>
        <v>1.8337032669724876E-2</v>
      </c>
      <c r="K1366">
        <f t="shared" si="370"/>
        <v>5.3671799999999999E-2</v>
      </c>
      <c r="L1366">
        <f t="shared" si="370"/>
        <v>-0.19909112498825163</v>
      </c>
      <c r="M1366">
        <f t="shared" si="370"/>
        <v>0.34669</v>
      </c>
      <c r="N1366">
        <f t="shared" si="370"/>
        <v>-3.6956983473717682E-2</v>
      </c>
      <c r="O1366">
        <f t="shared" si="370"/>
        <v>-0.21570859827200012</v>
      </c>
      <c r="P1366">
        <f t="shared" si="370"/>
        <v>2.1726814731638493E-2</v>
      </c>
      <c r="Q1366">
        <f t="shared" si="370"/>
        <v>-1.1556767662080007E-4</v>
      </c>
      <c r="R1366">
        <f t="shared" si="370"/>
        <v>-3.9917876323086222E-3</v>
      </c>
      <c r="S1366">
        <f t="shared" si="370"/>
        <v>0.47150039040000019</v>
      </c>
      <c r="T1366">
        <f t="shared" si="370"/>
        <v>0.10039157760000003</v>
      </c>
      <c r="U1366">
        <f t="shared" si="370"/>
        <v>-3.9923965952000012E-2</v>
      </c>
      <c r="V1366">
        <f t="shared" si="370"/>
        <v>0.10727094602018301</v>
      </c>
      <c r="W1366">
        <f t="shared" si="370"/>
        <v>-0.10814214212743008</v>
      </c>
      <c r="X1366">
        <f t="shared" si="370"/>
        <v>-5.9410358129167597E-2</v>
      </c>
      <c r="Y1366">
        <f t="shared" si="370"/>
        <v>-0.18395481600000005</v>
      </c>
      <c r="Z1366">
        <f t="shared" si="370"/>
        <v>-0.14600238080000003</v>
      </c>
      <c r="AA1366">
        <f t="shared" si="369"/>
        <v>-9.2513899999999996E-2</v>
      </c>
      <c r="AB1366">
        <f t="shared" si="369"/>
        <v>-7.8656000000000018E-2</v>
      </c>
      <c r="AC1366">
        <f t="shared" si="369"/>
        <v>0.16070208428809804</v>
      </c>
      <c r="AD1366">
        <f t="shared" si="369"/>
        <v>-0.12726759393422479</v>
      </c>
      <c r="AE1366">
        <f t="shared" si="369"/>
        <v>-0.20436346880000006</v>
      </c>
      <c r="AF1366">
        <f t="shared" si="369"/>
        <v>-0.43070961225359478</v>
      </c>
      <c r="AG1366">
        <f t="shared" si="369"/>
        <v>2.1450362716160017E-3</v>
      </c>
      <c r="AH1366">
        <f t="shared" si="369"/>
        <v>1.4422425600000004E-3</v>
      </c>
      <c r="AI1366">
        <f t="shared" si="369"/>
        <v>3.6258141588776938E-4</v>
      </c>
      <c r="AJ1366">
        <f t="shared" si="369"/>
        <v>7.2265727631577528E-2</v>
      </c>
      <c r="AK1366">
        <f t="shared" si="369"/>
        <v>5.4909422225504897E-5</v>
      </c>
      <c r="AL1366">
        <f t="shared" si="369"/>
        <v>5.7675635782725589E-2</v>
      </c>
      <c r="AM1366">
        <f t="shared" si="369"/>
        <v>0.51176463999999999</v>
      </c>
      <c r="AN1366">
        <f t="shared" si="369"/>
        <v>1.2987155636581159E-4</v>
      </c>
      <c r="AO1366">
        <f t="shared" si="369"/>
        <v>-1.5434642570397387E-2</v>
      </c>
      <c r="AP1366">
        <f t="shared" si="358"/>
        <v>-1.4677382931742696E-2</v>
      </c>
      <c r="AQ1366">
        <f t="shared" si="372"/>
        <v>-4.2984837464220521E-2</v>
      </c>
      <c r="AR1366">
        <f t="shared" si="372"/>
        <v>3.3895794085394115E-2</v>
      </c>
      <c r="AS1366">
        <f t="shared" si="372"/>
        <v>-0.18135672465725919</v>
      </c>
      <c r="AT1366">
        <f t="shared" si="372"/>
        <v>-4.3770540195840028E-2</v>
      </c>
      <c r="AU1366">
        <f t="shared" si="372"/>
        <v>0.38505078784000013</v>
      </c>
      <c r="AV1366">
        <f t="shared" si="372"/>
        <v>0.2010147804823178</v>
      </c>
      <c r="AW1366">
        <f t="shared" si="372"/>
        <v>-1.1399061831680006E-2</v>
      </c>
    </row>
    <row r="1367" spans="1:49" x14ac:dyDescent="0.25">
      <c r="A1367">
        <v>0.8</v>
      </c>
      <c r="B1367">
        <v>8.1</v>
      </c>
      <c r="C1367">
        <v>23.5</v>
      </c>
      <c r="D1367">
        <v>1</v>
      </c>
      <c r="E1367">
        <f t="shared" si="365"/>
        <v>0.65846462418300655</v>
      </c>
      <c r="F1367" t="str">
        <f t="shared" si="366"/>
        <v/>
      </c>
      <c r="G1367">
        <f t="shared" si="363"/>
        <v>2833654.2362700943</v>
      </c>
      <c r="H1367">
        <f t="shared" si="364"/>
        <v>3883234.9726350326</v>
      </c>
      <c r="I1367">
        <f t="shared" si="367"/>
        <v>0.22222098724896661</v>
      </c>
      <c r="J1367">
        <f t="shared" si="368"/>
        <v>3.7596452477619807E-2</v>
      </c>
      <c r="K1367">
        <f t="shared" si="370"/>
        <v>5.3671799999999999E-2</v>
      </c>
      <c r="L1367">
        <f t="shared" si="370"/>
        <v>-0.19909112498825163</v>
      </c>
      <c r="M1367">
        <f t="shared" si="370"/>
        <v>0.43336249999999998</v>
      </c>
      <c r="N1367">
        <f t="shared" si="370"/>
        <v>-3.6956983473717682E-2</v>
      </c>
      <c r="O1367">
        <f t="shared" si="370"/>
        <v>-0.3370446848000001</v>
      </c>
      <c r="P1367">
        <f t="shared" si="370"/>
        <v>2.7158518414548114E-2</v>
      </c>
      <c r="Q1367">
        <f t="shared" si="370"/>
        <v>-4.408557E-4</v>
      </c>
      <c r="R1367">
        <f t="shared" si="370"/>
        <v>-4.9897345403857769E-3</v>
      </c>
      <c r="S1367">
        <f t="shared" si="370"/>
        <v>0.73671936000000016</v>
      </c>
      <c r="T1367">
        <f t="shared" si="370"/>
        <v>0.10039157760000003</v>
      </c>
      <c r="U1367">
        <f t="shared" si="370"/>
        <v>-7.7976496000000006E-2</v>
      </c>
      <c r="V1367">
        <f t="shared" si="370"/>
        <v>0.13408868252522876</v>
      </c>
      <c r="W1367">
        <f t="shared" si="370"/>
        <v>-0.13517767765928759</v>
      </c>
      <c r="X1367">
        <f t="shared" si="370"/>
        <v>-5.9410358129167597E-2</v>
      </c>
      <c r="Y1367">
        <f t="shared" si="370"/>
        <v>-0.18395481600000005</v>
      </c>
      <c r="Z1367">
        <f t="shared" ref="Z1367:AO1382" si="373">Z$4*$A1367^Z$1*$D1367^Z$2*$E1367^Z$3</f>
        <v>-0.22812872000000001</v>
      </c>
      <c r="AA1367">
        <f t="shared" si="373"/>
        <v>-9.2513899999999996E-2</v>
      </c>
      <c r="AB1367">
        <f t="shared" si="373"/>
        <v>-0.1229</v>
      </c>
      <c r="AC1367">
        <f t="shared" si="373"/>
        <v>0.20087760536012256</v>
      </c>
      <c r="AD1367">
        <f t="shared" si="373"/>
        <v>-0.12726759393422479</v>
      </c>
      <c r="AE1367">
        <f t="shared" si="373"/>
        <v>-0.31931792000000003</v>
      </c>
      <c r="AF1367">
        <f t="shared" si="373"/>
        <v>-0.5383870153169934</v>
      </c>
      <c r="AG1367">
        <f t="shared" si="373"/>
        <v>1.0228330000000001E-2</v>
      </c>
      <c r="AH1367">
        <f t="shared" si="373"/>
        <v>1.8028032000000005E-3</v>
      </c>
      <c r="AI1367">
        <f t="shared" si="373"/>
        <v>1.1065106686028111E-3</v>
      </c>
      <c r="AJ1367">
        <f t="shared" si="373"/>
        <v>7.2265727631577528E-2</v>
      </c>
      <c r="AK1367">
        <f t="shared" si="373"/>
        <v>1.3405620660523652E-4</v>
      </c>
      <c r="AL1367">
        <f t="shared" si="373"/>
        <v>7.2094544728406984E-2</v>
      </c>
      <c r="AM1367">
        <f t="shared" si="373"/>
        <v>0.63970579999999999</v>
      </c>
      <c r="AN1367">
        <f t="shared" si="373"/>
        <v>6.1927583868890519E-4</v>
      </c>
      <c r="AO1367">
        <f t="shared" si="373"/>
        <v>-1.5434642570397387E-2</v>
      </c>
      <c r="AP1367">
        <f t="shared" si="358"/>
        <v>-1.4677382931742696E-2</v>
      </c>
      <c r="AQ1367">
        <f t="shared" si="372"/>
        <v>-6.7163808537844552E-2</v>
      </c>
      <c r="AR1367">
        <f t="shared" si="372"/>
        <v>4.2369742606742637E-2</v>
      </c>
      <c r="AS1367">
        <f t="shared" si="372"/>
        <v>-0.28336988227696741</v>
      </c>
      <c r="AT1367">
        <f t="shared" si="372"/>
        <v>-0.10686167040000003</v>
      </c>
      <c r="AU1367">
        <f t="shared" si="372"/>
        <v>0.75205232000000011</v>
      </c>
      <c r="AV1367">
        <f t="shared" si="372"/>
        <v>0.3140855945036215</v>
      </c>
      <c r="AW1367">
        <f t="shared" si="372"/>
        <v>-4.3483969999999997E-2</v>
      </c>
    </row>
    <row r="1368" spans="1:49" x14ac:dyDescent="0.25">
      <c r="A1368">
        <v>0.8</v>
      </c>
      <c r="B1368">
        <v>8.1</v>
      </c>
      <c r="C1368">
        <v>23.5</v>
      </c>
      <c r="D1368">
        <v>1.2</v>
      </c>
      <c r="E1368">
        <f t="shared" si="365"/>
        <v>0.65846462418300655</v>
      </c>
      <c r="F1368" t="str">
        <f t="shared" si="366"/>
        <v/>
      </c>
      <c r="G1368">
        <f t="shared" si="363"/>
        <v>4220078.7201592624</v>
      </c>
      <c r="H1368">
        <f t="shared" si="364"/>
        <v>6458193.574555763</v>
      </c>
      <c r="I1368">
        <f t="shared" si="367"/>
        <v>0.3309472438304783</v>
      </c>
      <c r="J1368">
        <f t="shared" si="368"/>
        <v>6.252651964871854E-2</v>
      </c>
      <c r="K1368">
        <f t="shared" ref="K1368:Z1383" si="374">K$4*$A1368^K$1*$D1368^K$2*$E1368^K$3</f>
        <v>5.3671799999999999E-2</v>
      </c>
      <c r="L1368">
        <f t="shared" si="374"/>
        <v>-0.19909112498825163</v>
      </c>
      <c r="M1368">
        <f t="shared" si="374"/>
        <v>0.52003499999999991</v>
      </c>
      <c r="N1368">
        <f t="shared" si="374"/>
        <v>-3.6956983473717682E-2</v>
      </c>
      <c r="O1368">
        <f t="shared" si="374"/>
        <v>-0.48534434611200011</v>
      </c>
      <c r="P1368">
        <f t="shared" si="374"/>
        <v>3.2590222097457738E-2</v>
      </c>
      <c r="Q1368">
        <f t="shared" si="374"/>
        <v>-1.3163880665087999E-3</v>
      </c>
      <c r="R1368">
        <f t="shared" si="374"/>
        <v>-5.9876814484629316E-3</v>
      </c>
      <c r="S1368">
        <f t="shared" si="374"/>
        <v>1.0608758784000001</v>
      </c>
      <c r="T1368">
        <f t="shared" si="374"/>
        <v>0.10039157760000003</v>
      </c>
      <c r="U1368">
        <f t="shared" si="374"/>
        <v>-0.13474338508800002</v>
      </c>
      <c r="V1368">
        <f t="shared" si="374"/>
        <v>0.1609064190302745</v>
      </c>
      <c r="W1368">
        <f t="shared" si="374"/>
        <v>-0.16221321319114512</v>
      </c>
      <c r="X1368">
        <f t="shared" si="374"/>
        <v>-5.9410358129167597E-2</v>
      </c>
      <c r="Y1368">
        <f t="shared" si="374"/>
        <v>-0.18395481600000005</v>
      </c>
      <c r="Z1368">
        <f t="shared" si="374"/>
        <v>-0.32850535679999998</v>
      </c>
      <c r="AA1368">
        <f t="shared" si="373"/>
        <v>-9.2513899999999996E-2</v>
      </c>
      <c r="AB1368">
        <f t="shared" si="373"/>
        <v>-0.17697599999999999</v>
      </c>
      <c r="AC1368">
        <f t="shared" si="373"/>
        <v>0.24105312643214705</v>
      </c>
      <c r="AD1368">
        <f t="shared" si="373"/>
        <v>-0.12726759393422479</v>
      </c>
      <c r="AE1368">
        <f t="shared" si="373"/>
        <v>-0.45981780480000001</v>
      </c>
      <c r="AF1368">
        <f t="shared" si="373"/>
        <v>-0.64606441838039208</v>
      </c>
      <c r="AG1368">
        <f t="shared" si="373"/>
        <v>3.6649955672064E-2</v>
      </c>
      <c r="AH1368">
        <f t="shared" si="373"/>
        <v>2.1633638400000003E-3</v>
      </c>
      <c r="AI1368">
        <f t="shared" si="373"/>
        <v>2.753352626897747E-3</v>
      </c>
      <c r="AJ1368">
        <f t="shared" si="373"/>
        <v>7.2265727631577528E-2</v>
      </c>
      <c r="AK1368">
        <f t="shared" si="373"/>
        <v>2.7797895001661845E-4</v>
      </c>
      <c r="AL1368">
        <f t="shared" si="373"/>
        <v>8.6513453674088373E-2</v>
      </c>
      <c r="AM1368">
        <f t="shared" si="373"/>
        <v>0.76764695999999999</v>
      </c>
      <c r="AN1368">
        <f t="shared" si="373"/>
        <v>2.2189772950939823E-3</v>
      </c>
      <c r="AO1368">
        <f t="shared" si="373"/>
        <v>-1.5434642570397387E-2</v>
      </c>
      <c r="AP1368">
        <f t="shared" si="358"/>
        <v>-1.4677382931742696E-2</v>
      </c>
      <c r="AQ1368">
        <f t="shared" si="372"/>
        <v>-9.6715884294496152E-2</v>
      </c>
      <c r="AR1368">
        <f t="shared" si="372"/>
        <v>5.0843691128091159E-2</v>
      </c>
      <c r="AS1368">
        <f t="shared" si="372"/>
        <v>-0.40805263047883306</v>
      </c>
      <c r="AT1368">
        <f t="shared" si="372"/>
        <v>-0.22158835974144003</v>
      </c>
      <c r="AU1368">
        <f t="shared" si="372"/>
        <v>1.2995464089600002</v>
      </c>
      <c r="AV1368">
        <f t="shared" si="372"/>
        <v>0.45228325608521497</v>
      </c>
      <c r="AW1368">
        <f t="shared" si="372"/>
        <v>-0.12984243867647999</v>
      </c>
    </row>
    <row r="1369" spans="1:49" x14ac:dyDescent="0.25">
      <c r="A1369">
        <v>0.8</v>
      </c>
      <c r="B1369">
        <v>8.1</v>
      </c>
      <c r="C1369">
        <v>23.5</v>
      </c>
      <c r="D1369">
        <v>1.4</v>
      </c>
      <c r="E1369">
        <f t="shared" si="365"/>
        <v>0.65846462418300655</v>
      </c>
      <c r="F1369" t="str">
        <f t="shared" si="366"/>
        <v/>
      </c>
      <c r="G1369">
        <f t="shared" si="363"/>
        <v>5480759.5862283725</v>
      </c>
      <c r="H1369">
        <f t="shared" si="364"/>
        <v>9466772.3921382986</v>
      </c>
      <c r="I1369">
        <f t="shared" si="367"/>
        <v>0.4298124275490528</v>
      </c>
      <c r="J1369">
        <f t="shared" si="368"/>
        <v>9.1654782897661602E-2</v>
      </c>
      <c r="K1369">
        <f t="shared" si="374"/>
        <v>5.3671799999999999E-2</v>
      </c>
      <c r="L1369">
        <f t="shared" si="374"/>
        <v>-0.19909112498825163</v>
      </c>
      <c r="M1369">
        <f t="shared" si="374"/>
        <v>0.60670749999999996</v>
      </c>
      <c r="N1369">
        <f t="shared" si="374"/>
        <v>-3.6956983473717682E-2</v>
      </c>
      <c r="O1369">
        <f t="shared" si="374"/>
        <v>-0.66060758220800009</v>
      </c>
      <c r="P1369">
        <f t="shared" si="374"/>
        <v>3.8021925780367359E-2</v>
      </c>
      <c r="Q1369">
        <f t="shared" si="374"/>
        <v>-3.3194388639551987E-3</v>
      </c>
      <c r="R1369">
        <f t="shared" si="374"/>
        <v>-6.9856283565400872E-3</v>
      </c>
      <c r="S1369">
        <f t="shared" si="374"/>
        <v>1.4439699456000001</v>
      </c>
      <c r="T1369">
        <f t="shared" si="374"/>
        <v>0.10039157760000003</v>
      </c>
      <c r="U1369">
        <f t="shared" si="374"/>
        <v>-0.21396750502399997</v>
      </c>
      <c r="V1369">
        <f t="shared" si="374"/>
        <v>0.18772415553532024</v>
      </c>
      <c r="W1369">
        <f t="shared" si="374"/>
        <v>-0.18924874872300262</v>
      </c>
      <c r="X1369">
        <f t="shared" si="374"/>
        <v>-5.9410358129167597E-2</v>
      </c>
      <c r="Y1369">
        <f t="shared" si="374"/>
        <v>-0.18395481600000005</v>
      </c>
      <c r="Z1369">
        <f t="shared" si="374"/>
        <v>-0.44713229119999998</v>
      </c>
      <c r="AA1369">
        <f t="shared" si="373"/>
        <v>-9.2513899999999996E-2</v>
      </c>
      <c r="AB1369">
        <f t="shared" si="373"/>
        <v>-0.24088399999999996</v>
      </c>
      <c r="AC1369">
        <f t="shared" si="373"/>
        <v>0.28122864750417154</v>
      </c>
      <c r="AD1369">
        <f t="shared" si="373"/>
        <v>-0.12726759393422479</v>
      </c>
      <c r="AE1369">
        <f t="shared" si="373"/>
        <v>-0.62586312319999993</v>
      </c>
      <c r="AF1369">
        <f t="shared" si="373"/>
        <v>-0.75374182144379065</v>
      </c>
      <c r="AG1369">
        <f t="shared" si="373"/>
        <v>0.10782041053683195</v>
      </c>
      <c r="AH1369">
        <f t="shared" si="373"/>
        <v>2.5239244800000006E-3</v>
      </c>
      <c r="AI1369">
        <f t="shared" si="373"/>
        <v>5.9510799383063811E-3</v>
      </c>
      <c r="AJ1369">
        <f t="shared" si="373"/>
        <v>7.2265727631577528E-2</v>
      </c>
      <c r="AK1369">
        <f t="shared" si="373"/>
        <v>5.1499032329467651E-4</v>
      </c>
      <c r="AL1369">
        <f t="shared" si="373"/>
        <v>0.10093236261976977</v>
      </c>
      <c r="AM1369">
        <f t="shared" si="373"/>
        <v>0.89558811999999988</v>
      </c>
      <c r="AN1369">
        <f t="shared" si="373"/>
        <v>6.5280036098736231E-3</v>
      </c>
      <c r="AO1369">
        <f t="shared" si="373"/>
        <v>-1.5434642570397387E-2</v>
      </c>
      <c r="AP1369">
        <f t="shared" si="358"/>
        <v>-1.4677382931742696E-2</v>
      </c>
      <c r="AQ1369">
        <f t="shared" si="372"/>
        <v>-0.13164106473417528</v>
      </c>
      <c r="AR1369">
        <f t="shared" si="372"/>
        <v>5.9317639649439681E-2</v>
      </c>
      <c r="AS1369">
        <f t="shared" si="372"/>
        <v>-0.5554049692628561</v>
      </c>
      <c r="AT1369">
        <f t="shared" si="372"/>
        <v>-0.41051979300863994</v>
      </c>
      <c r="AU1369">
        <f t="shared" si="372"/>
        <v>2.0636315660799998</v>
      </c>
      <c r="AV1369">
        <f t="shared" si="372"/>
        <v>0.61560776522709804</v>
      </c>
      <c r="AW1369">
        <f t="shared" si="372"/>
        <v>-0.32741411753791982</v>
      </c>
    </row>
    <row r="1370" spans="1:49" x14ac:dyDescent="0.25">
      <c r="A1370">
        <v>0.8</v>
      </c>
      <c r="B1370">
        <v>8.1</v>
      </c>
      <c r="C1370">
        <v>23.5</v>
      </c>
      <c r="D1370">
        <v>1.6</v>
      </c>
      <c r="E1370">
        <f t="shared" si="365"/>
        <v>0.65846462418300655</v>
      </c>
      <c r="F1370" t="str">
        <f t="shared" si="366"/>
        <v/>
      </c>
      <c r="G1370">
        <f t="shared" si="363"/>
        <v>6555902.4941862822</v>
      </c>
      <c r="H1370">
        <f t="shared" si="364"/>
        <v>12608647.298909618</v>
      </c>
      <c r="I1370">
        <f t="shared" si="367"/>
        <v>0.51412734338529764</v>
      </c>
      <c r="J1370">
        <f t="shared" si="368"/>
        <v>0.12207358357685397</v>
      </c>
      <c r="K1370">
        <f t="shared" si="374"/>
        <v>5.3671799999999999E-2</v>
      </c>
      <c r="L1370">
        <f t="shared" si="374"/>
        <v>-0.19909112498825163</v>
      </c>
      <c r="M1370">
        <f t="shared" si="374"/>
        <v>0.69338</v>
      </c>
      <c r="N1370">
        <f t="shared" si="374"/>
        <v>-3.6956983473717682E-2</v>
      </c>
      <c r="O1370">
        <f t="shared" si="374"/>
        <v>-0.86283439308800047</v>
      </c>
      <c r="P1370">
        <f t="shared" si="374"/>
        <v>4.3453629463276987E-2</v>
      </c>
      <c r="Q1370">
        <f t="shared" si="374"/>
        <v>-7.3963313037312042E-3</v>
      </c>
      <c r="R1370">
        <f t="shared" si="374"/>
        <v>-7.9835752646172445E-3</v>
      </c>
      <c r="S1370">
        <f t="shared" si="374"/>
        <v>1.8860015616000008</v>
      </c>
      <c r="T1370">
        <f t="shared" si="374"/>
        <v>0.10039157760000003</v>
      </c>
      <c r="U1370">
        <f t="shared" si="374"/>
        <v>-0.3193917276160001</v>
      </c>
      <c r="V1370">
        <f t="shared" si="374"/>
        <v>0.21454189204036603</v>
      </c>
      <c r="W1370">
        <f t="shared" si="374"/>
        <v>-0.21628428425486015</v>
      </c>
      <c r="X1370">
        <f t="shared" si="374"/>
        <v>-5.9410358129167597E-2</v>
      </c>
      <c r="Y1370">
        <f t="shared" si="374"/>
        <v>-0.18395481600000005</v>
      </c>
      <c r="Z1370">
        <f t="shared" si="374"/>
        <v>-0.5840095232000001</v>
      </c>
      <c r="AA1370">
        <f t="shared" si="373"/>
        <v>-9.2513899999999996E-2</v>
      </c>
      <c r="AB1370">
        <f t="shared" si="373"/>
        <v>-0.31462400000000007</v>
      </c>
      <c r="AC1370">
        <f t="shared" si="373"/>
        <v>0.32140416857619608</v>
      </c>
      <c r="AD1370">
        <f t="shared" si="373"/>
        <v>-0.12726759393422479</v>
      </c>
      <c r="AE1370">
        <f t="shared" si="373"/>
        <v>-0.81745387520000024</v>
      </c>
      <c r="AF1370">
        <f t="shared" si="373"/>
        <v>-0.86141922450718955</v>
      </c>
      <c r="AG1370">
        <f t="shared" si="373"/>
        <v>0.27456464276684822</v>
      </c>
      <c r="AH1370">
        <f t="shared" si="373"/>
        <v>2.8844851200000008E-3</v>
      </c>
      <c r="AI1370">
        <f t="shared" si="373"/>
        <v>1.160260530840862E-2</v>
      </c>
      <c r="AJ1370">
        <f t="shared" si="373"/>
        <v>7.2265727631577528E-2</v>
      </c>
      <c r="AK1370">
        <f t="shared" si="373"/>
        <v>8.7855075560807835E-4</v>
      </c>
      <c r="AL1370">
        <f t="shared" si="373"/>
        <v>0.11535127156545118</v>
      </c>
      <c r="AM1370">
        <f t="shared" si="373"/>
        <v>1.02352928</v>
      </c>
      <c r="AN1370">
        <f t="shared" si="373"/>
        <v>1.6623559214823884E-2</v>
      </c>
      <c r="AO1370">
        <f t="shared" si="373"/>
        <v>-1.5434642570397387E-2</v>
      </c>
      <c r="AP1370">
        <f t="shared" si="358"/>
        <v>-1.4677382931742696E-2</v>
      </c>
      <c r="AQ1370">
        <f t="shared" si="372"/>
        <v>-0.17193934985688208</v>
      </c>
      <c r="AR1370">
        <f t="shared" si="372"/>
        <v>6.7791588170788231E-2</v>
      </c>
      <c r="AS1370">
        <f t="shared" si="372"/>
        <v>-0.72542689862903675</v>
      </c>
      <c r="AT1370">
        <f t="shared" si="372"/>
        <v>-0.70032864313344045</v>
      </c>
      <c r="AU1370">
        <f t="shared" si="372"/>
        <v>3.080406302720001</v>
      </c>
      <c r="AV1370">
        <f t="shared" si="372"/>
        <v>0.8040591219292712</v>
      </c>
      <c r="AW1370">
        <f t="shared" si="372"/>
        <v>-0.72953995722752041</v>
      </c>
    </row>
    <row r="1371" spans="1:49" x14ac:dyDescent="0.25">
      <c r="A1371">
        <v>0.8</v>
      </c>
      <c r="B1371">
        <v>8.1</v>
      </c>
      <c r="C1371">
        <v>24</v>
      </c>
      <c r="D1371">
        <v>0.4</v>
      </c>
      <c r="E1371">
        <f t="shared" si="365"/>
        <v>0.67247450980392165</v>
      </c>
      <c r="F1371" t="str">
        <f t="shared" si="366"/>
        <v/>
      </c>
      <c r="G1371">
        <f t="shared" si="363"/>
        <v>-1644622.1132635679</v>
      </c>
      <c r="H1371">
        <f t="shared" si="364"/>
        <v>-495949.7840654194</v>
      </c>
      <c r="I1371">
        <f t="shared" si="367"/>
        <v>-0.12897464517123836</v>
      </c>
      <c r="J1371">
        <f t="shared" si="368"/>
        <v>-4.8016544502968439E-3</v>
      </c>
      <c r="K1371">
        <f t="shared" si="374"/>
        <v>5.3671799999999999E-2</v>
      </c>
      <c r="L1371">
        <f t="shared" si="374"/>
        <v>-0.20332710637098039</v>
      </c>
      <c r="M1371">
        <f t="shared" si="374"/>
        <v>0.173345</v>
      </c>
      <c r="N1371">
        <f t="shared" si="374"/>
        <v>-3.8546351255520854E-2</v>
      </c>
      <c r="O1371">
        <f t="shared" si="374"/>
        <v>-5.392714956800003E-2</v>
      </c>
      <c r="P1371">
        <f t="shared" si="374"/>
        <v>1.1571674363105309E-2</v>
      </c>
      <c r="Q1371">
        <f t="shared" si="374"/>
        <v>-1.805744947200001E-6</v>
      </c>
      <c r="R1371">
        <f t="shared" si="374"/>
        <v>-2.1712555939567791E-3</v>
      </c>
      <c r="S1371">
        <f t="shared" si="374"/>
        <v>0.11787509760000005</v>
      </c>
      <c r="T1371">
        <f t="shared" si="374"/>
        <v>0.10039157760000003</v>
      </c>
      <c r="U1371">
        <f t="shared" si="374"/>
        <v>-4.9904957440000015E-3</v>
      </c>
      <c r="V1371">
        <f t="shared" si="374"/>
        <v>5.4776653286901969E-2</v>
      </c>
      <c r="W1371">
        <f t="shared" si="374"/>
        <v>-5.5221519384219618E-2</v>
      </c>
      <c r="X1371">
        <f t="shared" si="374"/>
        <v>-6.1965353159620727E-2</v>
      </c>
      <c r="Y1371">
        <f t="shared" si="374"/>
        <v>-0.18395481600000005</v>
      </c>
      <c r="Z1371">
        <f t="shared" si="374"/>
        <v>-3.6500595200000006E-2</v>
      </c>
      <c r="AA1371">
        <f t="shared" si="373"/>
        <v>-9.2513899999999996E-2</v>
      </c>
      <c r="AB1371">
        <f t="shared" si="373"/>
        <v>-1.9664000000000004E-2</v>
      </c>
      <c r="AC1371">
        <f t="shared" si="373"/>
        <v>8.2060638785411782E-2</v>
      </c>
      <c r="AD1371">
        <f t="shared" si="373"/>
        <v>-0.13274084944520326</v>
      </c>
      <c r="AE1371">
        <f t="shared" si="373"/>
        <v>-5.1090867200000015E-2</v>
      </c>
      <c r="AF1371">
        <f t="shared" si="373"/>
        <v>-0.21993682327843142</v>
      </c>
      <c r="AG1371">
        <f t="shared" si="373"/>
        <v>1.6758095872000014E-5</v>
      </c>
      <c r="AH1371">
        <f t="shared" si="373"/>
        <v>7.2112128000000021E-4</v>
      </c>
      <c r="AI1371">
        <f t="shared" si="373"/>
        <v>1.1817954705260029E-5</v>
      </c>
      <c r="AJ1371">
        <f t="shared" si="373"/>
        <v>7.380329630458983E-2</v>
      </c>
      <c r="AK1371">
        <f t="shared" si="373"/>
        <v>3.7333646335260698E-6</v>
      </c>
      <c r="AL1371">
        <f t="shared" si="373"/>
        <v>3.0078013771706609E-2</v>
      </c>
      <c r="AM1371">
        <f t="shared" si="373"/>
        <v>0.25588232</v>
      </c>
      <c r="AN1371">
        <f t="shared" si="373"/>
        <v>1.0362092263229649E-6</v>
      </c>
      <c r="AO1371">
        <f t="shared" si="373"/>
        <v>-1.5763039220831374E-2</v>
      </c>
      <c r="AP1371">
        <f t="shared" si="358"/>
        <v>-1.5966956527074184E-2</v>
      </c>
      <c r="AQ1371">
        <f t="shared" si="372"/>
        <v>-1.1208359610407889E-2</v>
      </c>
      <c r="AR1371">
        <f t="shared" si="372"/>
        <v>1.8052857553200675E-2</v>
      </c>
      <c r="AS1371">
        <f t="shared" si="372"/>
        <v>-4.6303844593342774E-2</v>
      </c>
      <c r="AT1371">
        <f t="shared" si="372"/>
        <v>-2.7356587622400018E-3</v>
      </c>
      <c r="AU1371">
        <f t="shared" si="372"/>
        <v>4.8131348480000016E-2</v>
      </c>
      <c r="AV1371">
        <f t="shared" si="372"/>
        <v>5.1322922676336466E-2</v>
      </c>
      <c r="AW1371">
        <f t="shared" si="372"/>
        <v>-1.781103411200001E-4</v>
      </c>
    </row>
    <row r="1372" spans="1:49" x14ac:dyDescent="0.25">
      <c r="A1372">
        <v>0.8</v>
      </c>
      <c r="B1372">
        <v>8.1</v>
      </c>
      <c r="C1372">
        <v>24</v>
      </c>
      <c r="D1372">
        <v>0.6</v>
      </c>
      <c r="E1372">
        <f t="shared" si="365"/>
        <v>0.67247450980392165</v>
      </c>
      <c r="F1372" t="str">
        <f t="shared" si="366"/>
        <v/>
      </c>
      <c r="G1372">
        <f t="shared" si="363"/>
        <v>-196199.50131858775</v>
      </c>
      <c r="H1372">
        <f t="shared" si="364"/>
        <v>423057.68267784349</v>
      </c>
      <c r="I1372">
        <f t="shared" si="367"/>
        <v>-1.5386368005914933E-2</v>
      </c>
      <c r="J1372">
        <f t="shared" si="368"/>
        <v>4.0959324311236793E-3</v>
      </c>
      <c r="K1372">
        <f t="shared" si="374"/>
        <v>5.3671799999999999E-2</v>
      </c>
      <c r="L1372">
        <f t="shared" si="374"/>
        <v>-0.20332710637098039</v>
      </c>
      <c r="M1372">
        <f t="shared" si="374"/>
        <v>0.26001749999999996</v>
      </c>
      <c r="N1372">
        <f t="shared" si="374"/>
        <v>-3.8546351255520854E-2</v>
      </c>
      <c r="O1372">
        <f t="shared" si="374"/>
        <v>-0.12133608652800003</v>
      </c>
      <c r="P1372">
        <f t="shared" si="374"/>
        <v>1.735751154465796E-2</v>
      </c>
      <c r="Q1372">
        <f t="shared" si="374"/>
        <v>-2.0568563539199999E-5</v>
      </c>
      <c r="R1372">
        <f t="shared" si="374"/>
        <v>-3.2568833909351683E-3</v>
      </c>
      <c r="S1372">
        <f t="shared" si="374"/>
        <v>0.26521896960000002</v>
      </c>
      <c r="T1372">
        <f t="shared" si="374"/>
        <v>0.10039157760000003</v>
      </c>
      <c r="U1372">
        <f t="shared" si="374"/>
        <v>-1.6842923136000002E-2</v>
      </c>
      <c r="V1372">
        <f t="shared" si="374"/>
        <v>8.2164979930352947E-2</v>
      </c>
      <c r="W1372">
        <f t="shared" si="374"/>
        <v>-8.2832279076329424E-2</v>
      </c>
      <c r="X1372">
        <f t="shared" si="374"/>
        <v>-6.1965353159620727E-2</v>
      </c>
      <c r="Y1372">
        <f t="shared" si="374"/>
        <v>-0.18395481600000005</v>
      </c>
      <c r="Z1372">
        <f t="shared" si="374"/>
        <v>-8.2126339199999995E-2</v>
      </c>
      <c r="AA1372">
        <f t="shared" si="373"/>
        <v>-9.2513899999999996E-2</v>
      </c>
      <c r="AB1372">
        <f t="shared" si="373"/>
        <v>-4.4243999999999999E-2</v>
      </c>
      <c r="AC1372">
        <f t="shared" si="373"/>
        <v>0.12309095817811766</v>
      </c>
      <c r="AD1372">
        <f t="shared" si="373"/>
        <v>-0.13274084944520326</v>
      </c>
      <c r="AE1372">
        <f t="shared" si="373"/>
        <v>-0.1149544512</v>
      </c>
      <c r="AF1372">
        <f t="shared" si="373"/>
        <v>-0.32990523491764706</v>
      </c>
      <c r="AG1372">
        <f t="shared" si="373"/>
        <v>2.86327778688E-4</v>
      </c>
      <c r="AH1372">
        <f t="shared" si="373"/>
        <v>1.0816819200000001E-3</v>
      </c>
      <c r="AI1372">
        <f t="shared" si="373"/>
        <v>8.9742593543068287E-5</v>
      </c>
      <c r="AJ1372">
        <f t="shared" si="373"/>
        <v>7.380329630458983E-2</v>
      </c>
      <c r="AK1372">
        <f t="shared" si="373"/>
        <v>1.8900158457225719E-5</v>
      </c>
      <c r="AL1372">
        <f t="shared" si="373"/>
        <v>4.511702065755991E-2</v>
      </c>
      <c r="AM1372">
        <f t="shared" si="373"/>
        <v>0.38382347999999999</v>
      </c>
      <c r="AN1372">
        <f t="shared" si="373"/>
        <v>1.770460607787752E-5</v>
      </c>
      <c r="AO1372">
        <f t="shared" si="373"/>
        <v>-1.5763039220831374E-2</v>
      </c>
      <c r="AP1372">
        <f t="shared" si="358"/>
        <v>-1.5966956527074184E-2</v>
      </c>
      <c r="AQ1372">
        <f t="shared" si="372"/>
        <v>-2.5218809123417743E-2</v>
      </c>
      <c r="AR1372">
        <f t="shared" si="372"/>
        <v>2.7079286329801007E-2</v>
      </c>
      <c r="AS1372">
        <f t="shared" si="372"/>
        <v>-0.10418365033502121</v>
      </c>
      <c r="AT1372">
        <f t="shared" si="372"/>
        <v>-1.3849272483840002E-2</v>
      </c>
      <c r="AU1372">
        <f t="shared" si="372"/>
        <v>0.16244330112000002</v>
      </c>
      <c r="AV1372">
        <f t="shared" si="372"/>
        <v>0.11547657602175702</v>
      </c>
      <c r="AW1372">
        <f t="shared" si="372"/>
        <v>-2.0287881043199998E-3</v>
      </c>
    </row>
    <row r="1373" spans="1:49" x14ac:dyDescent="0.25">
      <c r="A1373">
        <v>0.8</v>
      </c>
      <c r="B1373">
        <v>8.1</v>
      </c>
      <c r="C1373">
        <v>24</v>
      </c>
      <c r="D1373">
        <v>0.8</v>
      </c>
      <c r="E1373">
        <f t="shared" si="365"/>
        <v>0.67247450980392165</v>
      </c>
      <c r="F1373">
        <f t="shared" si="366"/>
        <v>0.87705365375528743</v>
      </c>
      <c r="G1373">
        <f t="shared" si="363"/>
        <v>1283066.7898654563</v>
      </c>
      <c r="H1373">
        <f t="shared" si="364"/>
        <v>1811193.7086084888</v>
      </c>
      <c r="I1373">
        <f t="shared" si="367"/>
        <v>0.10062073385691894</v>
      </c>
      <c r="J1373">
        <f t="shared" si="368"/>
        <v>1.7535497767536955E-2</v>
      </c>
      <c r="K1373">
        <f t="shared" si="374"/>
        <v>5.3671799999999999E-2</v>
      </c>
      <c r="L1373">
        <f t="shared" si="374"/>
        <v>-0.20332710637098039</v>
      </c>
      <c r="M1373">
        <f t="shared" si="374"/>
        <v>0.34669</v>
      </c>
      <c r="N1373">
        <f t="shared" si="374"/>
        <v>-3.8546351255520854E-2</v>
      </c>
      <c r="O1373">
        <f t="shared" si="374"/>
        <v>-0.21570859827200012</v>
      </c>
      <c r="P1373">
        <f t="shared" si="374"/>
        <v>2.3143348726210617E-2</v>
      </c>
      <c r="Q1373">
        <f t="shared" si="374"/>
        <v>-1.1556767662080007E-4</v>
      </c>
      <c r="R1373">
        <f t="shared" si="374"/>
        <v>-4.3425111879135583E-3</v>
      </c>
      <c r="S1373">
        <f t="shared" si="374"/>
        <v>0.47150039040000019</v>
      </c>
      <c r="T1373">
        <f t="shared" si="374"/>
        <v>0.10039157760000003</v>
      </c>
      <c r="U1373">
        <f t="shared" si="374"/>
        <v>-3.9923965952000012E-2</v>
      </c>
      <c r="V1373">
        <f t="shared" si="374"/>
        <v>0.10955330657380394</v>
      </c>
      <c r="W1373">
        <f t="shared" si="374"/>
        <v>-0.11044303876843924</v>
      </c>
      <c r="X1373">
        <f t="shared" si="374"/>
        <v>-6.1965353159620727E-2</v>
      </c>
      <c r="Y1373">
        <f t="shared" si="374"/>
        <v>-0.18395481600000005</v>
      </c>
      <c r="Z1373">
        <f t="shared" si="374"/>
        <v>-0.14600238080000003</v>
      </c>
      <c r="AA1373">
        <f t="shared" si="373"/>
        <v>-9.2513899999999996E-2</v>
      </c>
      <c r="AB1373">
        <f t="shared" si="373"/>
        <v>-7.8656000000000018E-2</v>
      </c>
      <c r="AC1373">
        <f t="shared" si="373"/>
        <v>0.16412127757082356</v>
      </c>
      <c r="AD1373">
        <f t="shared" si="373"/>
        <v>-0.13274084944520326</v>
      </c>
      <c r="AE1373">
        <f t="shared" si="373"/>
        <v>-0.20436346880000006</v>
      </c>
      <c r="AF1373">
        <f t="shared" si="373"/>
        <v>-0.43987364655686284</v>
      </c>
      <c r="AG1373">
        <f t="shared" si="373"/>
        <v>2.1450362716160017E-3</v>
      </c>
      <c r="AH1373">
        <f t="shared" si="373"/>
        <v>1.4422425600000004E-3</v>
      </c>
      <c r="AI1373">
        <f t="shared" si="373"/>
        <v>3.7817455056832092E-4</v>
      </c>
      <c r="AJ1373">
        <f t="shared" si="373"/>
        <v>7.380329630458983E-2</v>
      </c>
      <c r="AK1373">
        <f t="shared" si="373"/>
        <v>5.9733834136417116E-5</v>
      </c>
      <c r="AL1373">
        <f t="shared" si="373"/>
        <v>6.0156027543413218E-2</v>
      </c>
      <c r="AM1373">
        <f t="shared" si="373"/>
        <v>0.51176463999999999</v>
      </c>
      <c r="AN1373">
        <f t="shared" si="373"/>
        <v>1.3263478096933951E-4</v>
      </c>
      <c r="AO1373">
        <f t="shared" si="373"/>
        <v>-1.5763039220831374E-2</v>
      </c>
      <c r="AP1373">
        <f t="shared" si="358"/>
        <v>-1.5966956527074184E-2</v>
      </c>
      <c r="AQ1373">
        <f t="shared" si="372"/>
        <v>-4.4833438441631554E-2</v>
      </c>
      <c r="AR1373">
        <f t="shared" si="372"/>
        <v>3.610571510640135E-2</v>
      </c>
      <c r="AS1373">
        <f t="shared" si="372"/>
        <v>-0.1852153783733711</v>
      </c>
      <c r="AT1373">
        <f t="shared" si="372"/>
        <v>-4.3770540195840028E-2</v>
      </c>
      <c r="AU1373">
        <f t="shared" si="372"/>
        <v>0.38505078784000013</v>
      </c>
      <c r="AV1373">
        <f t="shared" si="372"/>
        <v>0.20529169070534586</v>
      </c>
      <c r="AW1373">
        <f t="shared" si="372"/>
        <v>-1.1399061831680006E-2</v>
      </c>
    </row>
    <row r="1374" spans="1:49" x14ac:dyDescent="0.25">
      <c r="A1374">
        <v>0.8</v>
      </c>
      <c r="B1374">
        <v>8.1</v>
      </c>
      <c r="C1374">
        <v>24</v>
      </c>
      <c r="D1374">
        <v>1</v>
      </c>
      <c r="E1374">
        <f t="shared" si="365"/>
        <v>0.67247450980392165</v>
      </c>
      <c r="F1374" t="str">
        <f t="shared" si="366"/>
        <v/>
      </c>
      <c r="G1374">
        <f t="shared" si="363"/>
        <v>2743485.0703242109</v>
      </c>
      <c r="H1374">
        <f t="shared" si="364"/>
        <v>3789923.2925645187</v>
      </c>
      <c r="I1374">
        <f t="shared" si="367"/>
        <v>0.21514973599345516</v>
      </c>
      <c r="J1374">
        <f t="shared" si="368"/>
        <v>3.6693033506040716E-2</v>
      </c>
      <c r="K1374">
        <f t="shared" si="374"/>
        <v>5.3671799999999999E-2</v>
      </c>
      <c r="L1374">
        <f t="shared" si="374"/>
        <v>-0.20332710637098039</v>
      </c>
      <c r="M1374">
        <f t="shared" si="374"/>
        <v>0.43336249999999998</v>
      </c>
      <c r="N1374">
        <f t="shared" si="374"/>
        <v>-3.8546351255520854E-2</v>
      </c>
      <c r="O1374">
        <f t="shared" si="374"/>
        <v>-0.3370446848000001</v>
      </c>
      <c r="P1374">
        <f t="shared" si="374"/>
        <v>2.892918590776327E-2</v>
      </c>
      <c r="Q1374">
        <f t="shared" si="374"/>
        <v>-4.408557E-4</v>
      </c>
      <c r="R1374">
        <f t="shared" si="374"/>
        <v>-5.4281389848919474E-3</v>
      </c>
      <c r="S1374">
        <f t="shared" si="374"/>
        <v>0.73671936000000016</v>
      </c>
      <c r="T1374">
        <f t="shared" si="374"/>
        <v>0.10039157760000003</v>
      </c>
      <c r="U1374">
        <f t="shared" si="374"/>
        <v>-7.7976496000000006E-2</v>
      </c>
      <c r="V1374">
        <f t="shared" si="374"/>
        <v>0.13694163321725492</v>
      </c>
      <c r="W1374">
        <f t="shared" si="374"/>
        <v>-0.13805379846054905</v>
      </c>
      <c r="X1374">
        <f t="shared" si="374"/>
        <v>-6.1965353159620727E-2</v>
      </c>
      <c r="Y1374">
        <f t="shared" si="374"/>
        <v>-0.18395481600000005</v>
      </c>
      <c r="Z1374">
        <f t="shared" si="374"/>
        <v>-0.22812872000000001</v>
      </c>
      <c r="AA1374">
        <f t="shared" si="373"/>
        <v>-9.2513899999999996E-2</v>
      </c>
      <c r="AB1374">
        <f t="shared" si="373"/>
        <v>-0.1229</v>
      </c>
      <c r="AC1374">
        <f t="shared" si="373"/>
        <v>0.20515159696352944</v>
      </c>
      <c r="AD1374">
        <f t="shared" si="373"/>
        <v>-0.13274084944520326</v>
      </c>
      <c r="AE1374">
        <f t="shared" si="373"/>
        <v>-0.31931792000000003</v>
      </c>
      <c r="AF1374">
        <f t="shared" si="373"/>
        <v>-0.54984205819607845</v>
      </c>
      <c r="AG1374">
        <f t="shared" si="373"/>
        <v>1.0228330000000001E-2</v>
      </c>
      <c r="AH1374">
        <f t="shared" si="373"/>
        <v>1.8028032000000005E-3</v>
      </c>
      <c r="AI1374">
        <f t="shared" si="373"/>
        <v>1.1540971391855491E-3</v>
      </c>
      <c r="AJ1374">
        <f t="shared" si="373"/>
        <v>7.380329630458983E-2</v>
      </c>
      <c r="AK1374">
        <f t="shared" si="373"/>
        <v>1.4583455599711205E-4</v>
      </c>
      <c r="AL1374">
        <f t="shared" si="373"/>
        <v>7.5195034429266519E-2</v>
      </c>
      <c r="AM1374">
        <f t="shared" si="373"/>
        <v>0.63970579999999999</v>
      </c>
      <c r="AN1374">
        <f t="shared" si="373"/>
        <v>6.3245192036313728E-4</v>
      </c>
      <c r="AO1374">
        <f t="shared" si="373"/>
        <v>-1.5763039220831374E-2</v>
      </c>
      <c r="AP1374">
        <f t="shared" si="358"/>
        <v>-1.5966956527074184E-2</v>
      </c>
      <c r="AQ1374">
        <f t="shared" si="372"/>
        <v>-7.0052247565049297E-2</v>
      </c>
      <c r="AR1374">
        <f t="shared" si="372"/>
        <v>4.5132143883001678E-2</v>
      </c>
      <c r="AS1374">
        <f t="shared" si="372"/>
        <v>-0.28939902870839229</v>
      </c>
      <c r="AT1374">
        <f t="shared" si="372"/>
        <v>-0.10686167040000003</v>
      </c>
      <c r="AU1374">
        <f t="shared" si="372"/>
        <v>0.75205232000000011</v>
      </c>
      <c r="AV1374">
        <f t="shared" si="372"/>
        <v>0.32076826672710285</v>
      </c>
      <c r="AW1374">
        <f t="shared" si="372"/>
        <v>-4.3483969999999997E-2</v>
      </c>
    </row>
    <row r="1375" spans="1:49" x14ac:dyDescent="0.25">
      <c r="A1375">
        <v>0.8</v>
      </c>
      <c r="B1375">
        <v>8.1</v>
      </c>
      <c r="C1375">
        <v>24</v>
      </c>
      <c r="D1375">
        <v>1.2</v>
      </c>
      <c r="E1375">
        <f t="shared" si="365"/>
        <v>0.67247450980392165</v>
      </c>
      <c r="F1375" t="str">
        <f t="shared" si="366"/>
        <v/>
      </c>
      <c r="G1375">
        <f t="shared" si="363"/>
        <v>4133248.1378454082</v>
      </c>
      <c r="H1375">
        <f t="shared" si="364"/>
        <v>6353215.7154971426</v>
      </c>
      <c r="I1375">
        <f t="shared" si="367"/>
        <v>0.32413781116286183</v>
      </c>
      <c r="J1375">
        <f t="shared" si="368"/>
        <v>6.1510151822122272E-2</v>
      </c>
      <c r="K1375">
        <f t="shared" si="374"/>
        <v>5.3671799999999999E-2</v>
      </c>
      <c r="L1375">
        <f t="shared" si="374"/>
        <v>-0.20332710637098039</v>
      </c>
      <c r="M1375">
        <f t="shared" si="374"/>
        <v>0.52003499999999991</v>
      </c>
      <c r="N1375">
        <f t="shared" si="374"/>
        <v>-3.8546351255520854E-2</v>
      </c>
      <c r="O1375">
        <f t="shared" si="374"/>
        <v>-0.48534434611200011</v>
      </c>
      <c r="P1375">
        <f t="shared" si="374"/>
        <v>3.471502308931592E-2</v>
      </c>
      <c r="Q1375">
        <f t="shared" si="374"/>
        <v>-1.3163880665087999E-3</v>
      </c>
      <c r="R1375">
        <f t="shared" si="374"/>
        <v>-6.5137667818703365E-3</v>
      </c>
      <c r="S1375">
        <f t="shared" si="374"/>
        <v>1.0608758784000001</v>
      </c>
      <c r="T1375">
        <f t="shared" si="374"/>
        <v>0.10039157760000003</v>
      </c>
      <c r="U1375">
        <f t="shared" si="374"/>
        <v>-0.13474338508800002</v>
      </c>
      <c r="V1375">
        <f t="shared" si="374"/>
        <v>0.16432995986070589</v>
      </c>
      <c r="W1375">
        <f t="shared" si="374"/>
        <v>-0.16566455815265885</v>
      </c>
      <c r="X1375">
        <f t="shared" si="374"/>
        <v>-6.1965353159620727E-2</v>
      </c>
      <c r="Y1375">
        <f t="shared" si="374"/>
        <v>-0.18395481600000005</v>
      </c>
      <c r="Z1375">
        <f t="shared" si="374"/>
        <v>-0.32850535679999998</v>
      </c>
      <c r="AA1375">
        <f t="shared" si="373"/>
        <v>-9.2513899999999996E-2</v>
      </c>
      <c r="AB1375">
        <f t="shared" si="373"/>
        <v>-0.17697599999999999</v>
      </c>
      <c r="AC1375">
        <f t="shared" si="373"/>
        <v>0.24618191635623532</v>
      </c>
      <c r="AD1375">
        <f t="shared" si="373"/>
        <v>-0.13274084944520326</v>
      </c>
      <c r="AE1375">
        <f t="shared" si="373"/>
        <v>-0.45981780480000001</v>
      </c>
      <c r="AF1375">
        <f t="shared" si="373"/>
        <v>-0.65981046983529412</v>
      </c>
      <c r="AG1375">
        <f t="shared" si="373"/>
        <v>3.6649955672064E-2</v>
      </c>
      <c r="AH1375">
        <f t="shared" si="373"/>
        <v>2.1633638400000003E-3</v>
      </c>
      <c r="AI1375">
        <f t="shared" si="373"/>
        <v>2.8717629933781852E-3</v>
      </c>
      <c r="AJ1375">
        <f t="shared" si="373"/>
        <v>7.380329630458983E-2</v>
      </c>
      <c r="AK1375">
        <f t="shared" si="373"/>
        <v>3.0240253531561151E-4</v>
      </c>
      <c r="AL1375">
        <f t="shared" si="373"/>
        <v>9.023404131511982E-2</v>
      </c>
      <c r="AM1375">
        <f t="shared" si="373"/>
        <v>0.76764695999999999</v>
      </c>
      <c r="AN1375">
        <f t="shared" si="373"/>
        <v>2.2661895779683226E-3</v>
      </c>
      <c r="AO1375">
        <f t="shared" si="373"/>
        <v>-1.5763039220831374E-2</v>
      </c>
      <c r="AP1375">
        <f t="shared" si="358"/>
        <v>-1.5966956527074184E-2</v>
      </c>
      <c r="AQ1375">
        <f t="shared" si="372"/>
        <v>-0.10087523649367097</v>
      </c>
      <c r="AR1375">
        <f t="shared" si="372"/>
        <v>5.4158572659602014E-2</v>
      </c>
      <c r="AS1375">
        <f t="shared" si="372"/>
        <v>-0.41673460134008483</v>
      </c>
      <c r="AT1375">
        <f t="shared" si="372"/>
        <v>-0.22158835974144003</v>
      </c>
      <c r="AU1375">
        <f t="shared" si="372"/>
        <v>1.2995464089600002</v>
      </c>
      <c r="AV1375">
        <f t="shared" si="372"/>
        <v>0.4619063040870281</v>
      </c>
      <c r="AW1375">
        <f t="shared" si="372"/>
        <v>-0.12984243867647999</v>
      </c>
    </row>
    <row r="1376" spans="1:49" x14ac:dyDescent="0.25">
      <c r="A1376">
        <v>0.8</v>
      </c>
      <c r="B1376">
        <v>8.1</v>
      </c>
      <c r="C1376">
        <v>24</v>
      </c>
      <c r="D1376">
        <v>1.4</v>
      </c>
      <c r="E1376">
        <f t="shared" si="365"/>
        <v>0.67247450980392165</v>
      </c>
      <c r="F1376" t="str">
        <f t="shared" si="366"/>
        <v/>
      </c>
      <c r="G1376">
        <f t="shared" si="363"/>
        <v>5397267.5875465441</v>
      </c>
      <c r="H1376">
        <f t="shared" si="364"/>
        <v>9349650.4256477468</v>
      </c>
      <c r="I1376">
        <f t="shared" si="367"/>
        <v>0.42326481346933098</v>
      </c>
      <c r="J1376">
        <f t="shared" si="368"/>
        <v>9.0520839039440859E-2</v>
      </c>
      <c r="K1376">
        <f t="shared" si="374"/>
        <v>5.3671799999999999E-2</v>
      </c>
      <c r="L1376">
        <f t="shared" si="374"/>
        <v>-0.20332710637098039</v>
      </c>
      <c r="M1376">
        <f t="shared" si="374"/>
        <v>0.60670749999999996</v>
      </c>
      <c r="N1376">
        <f t="shared" si="374"/>
        <v>-3.8546351255520854E-2</v>
      </c>
      <c r="O1376">
        <f t="shared" si="374"/>
        <v>-0.66060758220800009</v>
      </c>
      <c r="P1376">
        <f t="shared" si="374"/>
        <v>4.0500860270868577E-2</v>
      </c>
      <c r="Q1376">
        <f t="shared" si="374"/>
        <v>-3.3194388639551987E-3</v>
      </c>
      <c r="R1376">
        <f t="shared" si="374"/>
        <v>-7.5993945788487257E-3</v>
      </c>
      <c r="S1376">
        <f t="shared" si="374"/>
        <v>1.4439699456000001</v>
      </c>
      <c r="T1376">
        <f t="shared" si="374"/>
        <v>0.10039157760000003</v>
      </c>
      <c r="U1376">
        <f t="shared" si="374"/>
        <v>-0.21396750502399997</v>
      </c>
      <c r="V1376">
        <f t="shared" si="374"/>
        <v>0.19171828650415687</v>
      </c>
      <c r="W1376">
        <f t="shared" si="374"/>
        <v>-0.19327531784476865</v>
      </c>
      <c r="X1376">
        <f t="shared" si="374"/>
        <v>-6.1965353159620727E-2</v>
      </c>
      <c r="Y1376">
        <f t="shared" si="374"/>
        <v>-0.18395481600000005</v>
      </c>
      <c r="Z1376">
        <f t="shared" si="374"/>
        <v>-0.44713229119999998</v>
      </c>
      <c r="AA1376">
        <f t="shared" si="373"/>
        <v>-9.2513899999999996E-2</v>
      </c>
      <c r="AB1376">
        <f t="shared" si="373"/>
        <v>-0.24088399999999996</v>
      </c>
      <c r="AC1376">
        <f t="shared" si="373"/>
        <v>0.28721223574894117</v>
      </c>
      <c r="AD1376">
        <f t="shared" si="373"/>
        <v>-0.13274084944520326</v>
      </c>
      <c r="AE1376">
        <f t="shared" si="373"/>
        <v>-0.62586312319999993</v>
      </c>
      <c r="AF1376">
        <f t="shared" si="373"/>
        <v>-0.76977888147450968</v>
      </c>
      <c r="AG1376">
        <f t="shared" si="373"/>
        <v>0.10782041053683195</v>
      </c>
      <c r="AH1376">
        <f t="shared" si="373"/>
        <v>2.5239244800000006E-3</v>
      </c>
      <c r="AI1376">
        <f t="shared" si="373"/>
        <v>6.2070113978532852E-3</v>
      </c>
      <c r="AJ1376">
        <f t="shared" si="373"/>
        <v>7.380329630458983E-2</v>
      </c>
      <c r="AK1376">
        <f t="shared" si="373"/>
        <v>5.6023803031850553E-4</v>
      </c>
      <c r="AL1376">
        <f t="shared" si="373"/>
        <v>0.10527304820097312</v>
      </c>
      <c r="AM1376">
        <f t="shared" si="373"/>
        <v>0.89558811999999988</v>
      </c>
      <c r="AN1376">
        <f t="shared" si="373"/>
        <v>6.6668973037007214E-3</v>
      </c>
      <c r="AO1376">
        <f t="shared" si="373"/>
        <v>-1.5763039220831374E-2</v>
      </c>
      <c r="AP1376">
        <f t="shared" si="358"/>
        <v>-1.5966956527074184E-2</v>
      </c>
      <c r="AQ1376">
        <f t="shared" si="372"/>
        <v>-0.13730240522749659</v>
      </c>
      <c r="AR1376">
        <f t="shared" si="372"/>
        <v>6.3185001436202343E-2</v>
      </c>
      <c r="AS1376">
        <f t="shared" si="372"/>
        <v>-0.56722209626844877</v>
      </c>
      <c r="AT1376">
        <f t="shared" si="372"/>
        <v>-0.41051979300863994</v>
      </c>
      <c r="AU1376">
        <f t="shared" si="372"/>
        <v>2.0636315660799998</v>
      </c>
      <c r="AV1376">
        <f t="shared" si="372"/>
        <v>0.62870580278512145</v>
      </c>
      <c r="AW1376">
        <f t="shared" si="372"/>
        <v>-0.32741411753791982</v>
      </c>
    </row>
    <row r="1377" spans="1:49" x14ac:dyDescent="0.25">
      <c r="A1377">
        <v>0.8</v>
      </c>
      <c r="B1377">
        <v>8.1</v>
      </c>
      <c r="C1377">
        <v>24</v>
      </c>
      <c r="D1377">
        <v>1.6</v>
      </c>
      <c r="E1377">
        <f t="shared" si="365"/>
        <v>0.67247450980392165</v>
      </c>
      <c r="F1377" t="str">
        <f t="shared" si="366"/>
        <v/>
      </c>
      <c r="G1377">
        <f t="shared" si="363"/>
        <v>6475749.0791364787</v>
      </c>
      <c r="H1377">
        <f t="shared" si="364"/>
        <v>12480010.978887543</v>
      </c>
      <c r="I1377">
        <f t="shared" si="367"/>
        <v>0.50784154789347047</v>
      </c>
      <c r="J1377">
        <f t="shared" si="368"/>
        <v>0.12082816079747367</v>
      </c>
      <c r="K1377">
        <f t="shared" si="374"/>
        <v>5.3671799999999999E-2</v>
      </c>
      <c r="L1377">
        <f t="shared" si="374"/>
        <v>-0.20332710637098039</v>
      </c>
      <c r="M1377">
        <f t="shared" si="374"/>
        <v>0.69338</v>
      </c>
      <c r="N1377">
        <f t="shared" si="374"/>
        <v>-3.8546351255520854E-2</v>
      </c>
      <c r="O1377">
        <f t="shared" si="374"/>
        <v>-0.86283439308800047</v>
      </c>
      <c r="P1377">
        <f t="shared" si="374"/>
        <v>4.6286697452421234E-2</v>
      </c>
      <c r="Q1377">
        <f t="shared" si="374"/>
        <v>-7.3963313037312042E-3</v>
      </c>
      <c r="R1377">
        <f t="shared" si="374"/>
        <v>-8.6850223758271165E-3</v>
      </c>
      <c r="S1377">
        <f t="shared" si="374"/>
        <v>1.8860015616000008</v>
      </c>
      <c r="T1377">
        <f t="shared" si="374"/>
        <v>0.10039157760000003</v>
      </c>
      <c r="U1377">
        <f t="shared" si="374"/>
        <v>-0.3193917276160001</v>
      </c>
      <c r="V1377">
        <f t="shared" si="374"/>
        <v>0.21910661314760788</v>
      </c>
      <c r="W1377">
        <f t="shared" si="374"/>
        <v>-0.22088607753687847</v>
      </c>
      <c r="X1377">
        <f t="shared" si="374"/>
        <v>-6.1965353159620727E-2</v>
      </c>
      <c r="Y1377">
        <f t="shared" si="374"/>
        <v>-0.18395481600000005</v>
      </c>
      <c r="Z1377">
        <f t="shared" si="374"/>
        <v>-0.5840095232000001</v>
      </c>
      <c r="AA1377">
        <f t="shared" si="373"/>
        <v>-9.2513899999999996E-2</v>
      </c>
      <c r="AB1377">
        <f t="shared" si="373"/>
        <v>-0.31462400000000007</v>
      </c>
      <c r="AC1377">
        <f t="shared" si="373"/>
        <v>0.32824255514164713</v>
      </c>
      <c r="AD1377">
        <f t="shared" si="373"/>
        <v>-0.13274084944520326</v>
      </c>
      <c r="AE1377">
        <f t="shared" si="373"/>
        <v>-0.81745387520000024</v>
      </c>
      <c r="AF1377">
        <f t="shared" si="373"/>
        <v>-0.87974729311372568</v>
      </c>
      <c r="AG1377">
        <f t="shared" si="373"/>
        <v>0.27456464276684822</v>
      </c>
      <c r="AH1377">
        <f t="shared" si="373"/>
        <v>2.8844851200000008E-3</v>
      </c>
      <c r="AI1377">
        <f t="shared" si="373"/>
        <v>1.2101585618186269E-2</v>
      </c>
      <c r="AJ1377">
        <f t="shared" si="373"/>
        <v>7.380329630458983E-2</v>
      </c>
      <c r="AK1377">
        <f t="shared" si="373"/>
        <v>9.5574134618267386E-4</v>
      </c>
      <c r="AL1377">
        <f t="shared" si="373"/>
        <v>0.12031205508682644</v>
      </c>
      <c r="AM1377">
        <f t="shared" si="373"/>
        <v>1.02352928</v>
      </c>
      <c r="AN1377">
        <f t="shared" si="373"/>
        <v>1.6977251964075457E-2</v>
      </c>
      <c r="AO1377">
        <f t="shared" si="373"/>
        <v>-1.5763039220831374E-2</v>
      </c>
      <c r="AP1377">
        <f t="shared" si="358"/>
        <v>-1.5966956527074184E-2</v>
      </c>
      <c r="AQ1377">
        <f t="shared" si="372"/>
        <v>-0.17933375376652622</v>
      </c>
      <c r="AR1377">
        <f t="shared" si="372"/>
        <v>7.2211430212802699E-2</v>
      </c>
      <c r="AS1377">
        <f t="shared" si="372"/>
        <v>-0.74086151349348439</v>
      </c>
      <c r="AT1377">
        <f t="shared" si="372"/>
        <v>-0.70032864313344045</v>
      </c>
      <c r="AU1377">
        <f t="shared" si="372"/>
        <v>3.080406302720001</v>
      </c>
      <c r="AV1377">
        <f t="shared" si="372"/>
        <v>0.82116676282138346</v>
      </c>
      <c r="AW1377">
        <f t="shared" si="372"/>
        <v>-0.72953995722752041</v>
      </c>
    </row>
    <row r="1378" spans="1:49" x14ac:dyDescent="0.25">
      <c r="A1378">
        <v>0.8</v>
      </c>
      <c r="B1378">
        <v>8.1</v>
      </c>
      <c r="C1378">
        <v>24.5</v>
      </c>
      <c r="D1378">
        <v>0.4</v>
      </c>
      <c r="E1378">
        <f t="shared" si="365"/>
        <v>0.68648439542483664</v>
      </c>
      <c r="F1378" t="str">
        <f t="shared" si="366"/>
        <v/>
      </c>
      <c r="G1378">
        <f t="shared" si="363"/>
        <v>-1745679.5476139574</v>
      </c>
      <c r="H1378">
        <f t="shared" si="364"/>
        <v>-563837.08160076384</v>
      </c>
      <c r="I1378">
        <f t="shared" si="367"/>
        <v>-0.13689977680612375</v>
      </c>
      <c r="J1378">
        <f t="shared" si="368"/>
        <v>-5.4589212841628602E-3</v>
      </c>
      <c r="K1378">
        <f t="shared" si="374"/>
        <v>5.3671799999999999E-2</v>
      </c>
      <c r="L1378">
        <f t="shared" si="374"/>
        <v>-0.20756308775370913</v>
      </c>
      <c r="M1378">
        <f t="shared" si="374"/>
        <v>0.173345</v>
      </c>
      <c r="N1378">
        <f t="shared" si="374"/>
        <v>-4.0169179411677754E-2</v>
      </c>
      <c r="O1378">
        <f t="shared" si="374"/>
        <v>-5.392714956800003E-2</v>
      </c>
      <c r="P1378">
        <f t="shared" si="374"/>
        <v>1.2310075929045285E-2</v>
      </c>
      <c r="Q1378">
        <f t="shared" si="374"/>
        <v>-1.805744947200001E-6</v>
      </c>
      <c r="R1378">
        <f t="shared" si="374"/>
        <v>-2.3579268126871799E-3</v>
      </c>
      <c r="S1378">
        <f t="shared" si="374"/>
        <v>0.11787509760000005</v>
      </c>
      <c r="T1378">
        <f t="shared" si="374"/>
        <v>0.10039157760000003</v>
      </c>
      <c r="U1378">
        <f t="shared" si="374"/>
        <v>-4.9904957440000015E-3</v>
      </c>
      <c r="V1378">
        <f t="shared" si="374"/>
        <v>5.5917833563712424E-2</v>
      </c>
      <c r="W1378">
        <f t="shared" si="374"/>
        <v>-5.6371967704724191E-2</v>
      </c>
      <c r="X1378">
        <f t="shared" si="374"/>
        <v>-6.4574137559135991E-2</v>
      </c>
      <c r="Y1378">
        <f t="shared" si="374"/>
        <v>-0.18395481600000005</v>
      </c>
      <c r="Z1378">
        <f t="shared" si="374"/>
        <v>-3.6500595200000006E-2</v>
      </c>
      <c r="AA1378">
        <f t="shared" si="373"/>
        <v>-9.2513899999999996E-2</v>
      </c>
      <c r="AB1378">
        <f t="shared" si="373"/>
        <v>-1.9664000000000004E-2</v>
      </c>
      <c r="AC1378">
        <f t="shared" si="373"/>
        <v>8.3770235426774517E-2</v>
      </c>
      <c r="AD1378">
        <f t="shared" si="373"/>
        <v>-0.13832933138799172</v>
      </c>
      <c r="AE1378">
        <f t="shared" si="373"/>
        <v>-5.1090867200000015E-2</v>
      </c>
      <c r="AF1378">
        <f t="shared" si="373"/>
        <v>-0.22451884043006537</v>
      </c>
      <c r="AG1378">
        <f t="shared" si="373"/>
        <v>1.6758095872000014E-5</v>
      </c>
      <c r="AH1378">
        <f t="shared" si="373"/>
        <v>7.2112128000000021E-4</v>
      </c>
      <c r="AI1378">
        <f t="shared" si="373"/>
        <v>1.2315498805264462E-5</v>
      </c>
      <c r="AJ1378">
        <f t="shared" si="373"/>
        <v>7.5340864977602104E-2</v>
      </c>
      <c r="AK1378">
        <f t="shared" si="373"/>
        <v>4.0543363920076557E-6</v>
      </c>
      <c r="AL1378">
        <f t="shared" si="373"/>
        <v>3.1344319039005017E-2</v>
      </c>
      <c r="AM1378">
        <f t="shared" si="373"/>
        <v>0.25588232</v>
      </c>
      <c r="AN1378">
        <f t="shared" si="373"/>
        <v>1.0577969185380268E-6</v>
      </c>
      <c r="AO1378">
        <f t="shared" si="373"/>
        <v>-1.609143587126536E-2</v>
      </c>
      <c r="AP1378">
        <f t="shared" si="358"/>
        <v>-1.7339697370031614E-2</v>
      </c>
      <c r="AQ1378">
        <f t="shared" si="372"/>
        <v>-1.168023933358912E-2</v>
      </c>
      <c r="AR1378">
        <f t="shared" si="372"/>
        <v>1.9204830713582408E-2</v>
      </c>
      <c r="AS1378">
        <f t="shared" si="372"/>
        <v>-4.7268508022370745E-2</v>
      </c>
      <c r="AT1378">
        <f t="shared" si="372"/>
        <v>-2.7356587622400018E-3</v>
      </c>
      <c r="AU1378">
        <f t="shared" si="372"/>
        <v>4.8131348480000016E-2</v>
      </c>
      <c r="AV1378">
        <f t="shared" si="372"/>
        <v>5.2392150232093468E-2</v>
      </c>
      <c r="AW1378">
        <f t="shared" si="372"/>
        <v>-1.781103411200001E-4</v>
      </c>
    </row>
    <row r="1379" spans="1:49" x14ac:dyDescent="0.25">
      <c r="A1379">
        <v>0.8</v>
      </c>
      <c r="B1379">
        <v>8.1</v>
      </c>
      <c r="C1379">
        <v>24.5</v>
      </c>
      <c r="D1379">
        <v>0.6</v>
      </c>
      <c r="E1379">
        <f t="shared" si="365"/>
        <v>0.68648439542483664</v>
      </c>
      <c r="F1379" t="str">
        <f t="shared" si="366"/>
        <v/>
      </c>
      <c r="G1379">
        <f t="shared" si="363"/>
        <v>-293798.32758833916</v>
      </c>
      <c r="H1379">
        <f t="shared" si="364"/>
        <v>348133.59225554572</v>
      </c>
      <c r="I1379">
        <f t="shared" si="367"/>
        <v>-2.3040268489042628E-2</v>
      </c>
      <c r="J1379">
        <f t="shared" si="368"/>
        <v>3.3705372323161844E-3</v>
      </c>
      <c r="K1379">
        <f t="shared" si="374"/>
        <v>5.3671799999999999E-2</v>
      </c>
      <c r="L1379">
        <f t="shared" si="374"/>
        <v>-0.20756308775370913</v>
      </c>
      <c r="M1379">
        <f t="shared" si="374"/>
        <v>0.26001749999999996</v>
      </c>
      <c r="N1379">
        <f t="shared" si="374"/>
        <v>-4.0169179411677754E-2</v>
      </c>
      <c r="O1379">
        <f t="shared" si="374"/>
        <v>-0.12133608652800003</v>
      </c>
      <c r="P1379">
        <f t="shared" si="374"/>
        <v>1.8465113893567926E-2</v>
      </c>
      <c r="Q1379">
        <f t="shared" si="374"/>
        <v>-2.0568563539199999E-5</v>
      </c>
      <c r="R1379">
        <f t="shared" si="374"/>
        <v>-3.5368902190307692E-3</v>
      </c>
      <c r="S1379">
        <f t="shared" si="374"/>
        <v>0.26521896960000002</v>
      </c>
      <c r="T1379">
        <f t="shared" si="374"/>
        <v>0.10039157760000003</v>
      </c>
      <c r="U1379">
        <f t="shared" si="374"/>
        <v>-1.6842923136000002E-2</v>
      </c>
      <c r="V1379">
        <f t="shared" si="374"/>
        <v>8.3876750345568629E-2</v>
      </c>
      <c r="W1379">
        <f t="shared" si="374"/>
        <v>-8.4557951557086286E-2</v>
      </c>
      <c r="X1379">
        <f t="shared" si="374"/>
        <v>-6.4574137559135991E-2</v>
      </c>
      <c r="Y1379">
        <f t="shared" si="374"/>
        <v>-0.18395481600000005</v>
      </c>
      <c r="Z1379">
        <f t="shared" si="374"/>
        <v>-8.2126339199999995E-2</v>
      </c>
      <c r="AA1379">
        <f t="shared" si="373"/>
        <v>-9.2513899999999996E-2</v>
      </c>
      <c r="AB1379">
        <f t="shared" si="373"/>
        <v>-4.4243999999999999E-2</v>
      </c>
      <c r="AC1379">
        <f t="shared" si="373"/>
        <v>0.12565535314016177</v>
      </c>
      <c r="AD1379">
        <f t="shared" si="373"/>
        <v>-0.13832933138799172</v>
      </c>
      <c r="AE1379">
        <f t="shared" si="373"/>
        <v>-0.1149544512</v>
      </c>
      <c r="AF1379">
        <f t="shared" si="373"/>
        <v>-0.33677826064509797</v>
      </c>
      <c r="AG1379">
        <f t="shared" si="373"/>
        <v>2.86327778688E-4</v>
      </c>
      <c r="AH1379">
        <f t="shared" si="373"/>
        <v>1.0816819200000001E-3</v>
      </c>
      <c r="AI1379">
        <f t="shared" si="373"/>
        <v>9.3520819052476963E-5</v>
      </c>
      <c r="AJ1379">
        <f t="shared" si="373"/>
        <v>7.5340864977602104E-2</v>
      </c>
      <c r="AK1379">
        <f t="shared" si="373"/>
        <v>2.0525077984538746E-5</v>
      </c>
      <c r="AL1379">
        <f t="shared" si="373"/>
        <v>4.7016478558507518E-2</v>
      </c>
      <c r="AM1379">
        <f t="shared" si="373"/>
        <v>0.38382347999999999</v>
      </c>
      <c r="AN1379">
        <f t="shared" si="373"/>
        <v>1.80734520378333E-5</v>
      </c>
      <c r="AO1379">
        <f t="shared" si="373"/>
        <v>-1.609143587126536E-2</v>
      </c>
      <c r="AP1379">
        <f t="shared" si="358"/>
        <v>-1.7339697370031614E-2</v>
      </c>
      <c r="AQ1379">
        <f t="shared" si="372"/>
        <v>-2.6280538500575518E-2</v>
      </c>
      <c r="AR1379">
        <f t="shared" si="372"/>
        <v>2.8807246070373604E-2</v>
      </c>
      <c r="AS1379">
        <f t="shared" si="372"/>
        <v>-0.10635414305033415</v>
      </c>
      <c r="AT1379">
        <f t="shared" si="372"/>
        <v>-1.3849272483840002E-2</v>
      </c>
      <c r="AU1379">
        <f t="shared" si="372"/>
        <v>0.16244330112000002</v>
      </c>
      <c r="AV1379">
        <f t="shared" si="372"/>
        <v>0.11788233802221029</v>
      </c>
      <c r="AW1379">
        <f t="shared" si="372"/>
        <v>-2.0287881043199998E-3</v>
      </c>
    </row>
    <row r="1380" spans="1:49" x14ac:dyDescent="0.25">
      <c r="A1380">
        <v>0.8</v>
      </c>
      <c r="B1380">
        <v>8.1</v>
      </c>
      <c r="C1380">
        <v>24.5</v>
      </c>
      <c r="D1380">
        <v>0.8</v>
      </c>
      <c r="E1380">
        <f t="shared" si="365"/>
        <v>0.68648439542483664</v>
      </c>
      <c r="F1380">
        <f t="shared" si="366"/>
        <v>0.88596598750153954</v>
      </c>
      <c r="G1380">
        <f t="shared" si="363"/>
        <v>1188926.5716763453</v>
      </c>
      <c r="H1380">
        <f t="shared" si="364"/>
        <v>1727471.348762996</v>
      </c>
      <c r="I1380">
        <f t="shared" si="367"/>
        <v>9.3238064525549114E-2</v>
      </c>
      <c r="J1380">
        <f t="shared" si="368"/>
        <v>1.6724920054515032E-2</v>
      </c>
      <c r="K1380">
        <f t="shared" si="374"/>
        <v>5.3671799999999999E-2</v>
      </c>
      <c r="L1380">
        <f t="shared" si="374"/>
        <v>-0.20756308775370913</v>
      </c>
      <c r="M1380">
        <f t="shared" si="374"/>
        <v>0.34669</v>
      </c>
      <c r="N1380">
        <f t="shared" si="374"/>
        <v>-4.0169179411677754E-2</v>
      </c>
      <c r="O1380">
        <f t="shared" si="374"/>
        <v>-0.21570859827200012</v>
      </c>
      <c r="P1380">
        <f t="shared" si="374"/>
        <v>2.4620151858090571E-2</v>
      </c>
      <c r="Q1380">
        <f t="shared" si="374"/>
        <v>-1.1556767662080007E-4</v>
      </c>
      <c r="R1380">
        <f t="shared" si="374"/>
        <v>-4.7158536253743598E-3</v>
      </c>
      <c r="S1380">
        <f t="shared" si="374"/>
        <v>0.47150039040000019</v>
      </c>
      <c r="T1380">
        <f t="shared" si="374"/>
        <v>0.10039157760000003</v>
      </c>
      <c r="U1380">
        <f t="shared" si="374"/>
        <v>-3.9923965952000012E-2</v>
      </c>
      <c r="V1380">
        <f t="shared" si="374"/>
        <v>0.11183566712742485</v>
      </c>
      <c r="W1380">
        <f t="shared" si="374"/>
        <v>-0.11274393540944838</v>
      </c>
      <c r="X1380">
        <f t="shared" si="374"/>
        <v>-6.4574137559135991E-2</v>
      </c>
      <c r="Y1380">
        <f t="shared" si="374"/>
        <v>-0.18395481600000005</v>
      </c>
      <c r="Z1380">
        <f t="shared" si="374"/>
        <v>-0.14600238080000003</v>
      </c>
      <c r="AA1380">
        <f t="shared" si="373"/>
        <v>-9.2513899999999996E-2</v>
      </c>
      <c r="AB1380">
        <f t="shared" si="373"/>
        <v>-7.8656000000000018E-2</v>
      </c>
      <c r="AC1380">
        <f t="shared" si="373"/>
        <v>0.16754047085354903</v>
      </c>
      <c r="AD1380">
        <f t="shared" si="373"/>
        <v>-0.13832933138799172</v>
      </c>
      <c r="AE1380">
        <f t="shared" si="373"/>
        <v>-0.20436346880000006</v>
      </c>
      <c r="AF1380">
        <f t="shared" si="373"/>
        <v>-0.44903768086013074</v>
      </c>
      <c r="AG1380">
        <f t="shared" si="373"/>
        <v>2.1450362716160017E-3</v>
      </c>
      <c r="AH1380">
        <f t="shared" si="373"/>
        <v>1.4422425600000004E-3</v>
      </c>
      <c r="AI1380">
        <f t="shared" si="373"/>
        <v>3.9409596176846279E-4</v>
      </c>
      <c r="AJ1380">
        <f t="shared" si="373"/>
        <v>7.5340864977602104E-2</v>
      </c>
      <c r="AK1380">
        <f t="shared" si="373"/>
        <v>6.4869382272122491E-5</v>
      </c>
      <c r="AL1380">
        <f t="shared" si="373"/>
        <v>6.2688638078010034E-2</v>
      </c>
      <c r="AM1380">
        <f t="shared" si="373"/>
        <v>0.51176463999999999</v>
      </c>
      <c r="AN1380">
        <f t="shared" si="373"/>
        <v>1.3539800557286742E-4</v>
      </c>
      <c r="AO1380">
        <f t="shared" si="373"/>
        <v>-1.609143587126536E-2</v>
      </c>
      <c r="AP1380">
        <f t="shared" si="358"/>
        <v>-1.7339697370031614E-2</v>
      </c>
      <c r="AQ1380">
        <f t="shared" si="372"/>
        <v>-4.672095733435648E-2</v>
      </c>
      <c r="AR1380">
        <f t="shared" si="372"/>
        <v>3.8409661427164815E-2</v>
      </c>
      <c r="AS1380">
        <f t="shared" si="372"/>
        <v>-0.18907403208948298</v>
      </c>
      <c r="AT1380">
        <f t="shared" si="372"/>
        <v>-4.3770540195840028E-2</v>
      </c>
      <c r="AU1380">
        <f t="shared" si="372"/>
        <v>0.38505078784000013</v>
      </c>
      <c r="AV1380">
        <f t="shared" si="372"/>
        <v>0.20956860092837387</v>
      </c>
      <c r="AW1380">
        <f t="shared" si="372"/>
        <v>-1.1399061831680006E-2</v>
      </c>
    </row>
    <row r="1381" spans="1:49" x14ac:dyDescent="0.25">
      <c r="A1381">
        <v>0.8</v>
      </c>
      <c r="B1381">
        <v>8.1</v>
      </c>
      <c r="C1381">
        <v>24.5</v>
      </c>
      <c r="D1381">
        <v>1</v>
      </c>
      <c r="E1381">
        <f t="shared" si="365"/>
        <v>0.68648439542483664</v>
      </c>
      <c r="F1381" t="str">
        <f t="shared" si="366"/>
        <v/>
      </c>
      <c r="G1381">
        <f t="shared" si="363"/>
        <v>2652803.4602157362</v>
      </c>
      <c r="H1381">
        <f t="shared" si="364"/>
        <v>3695840.7134906468</v>
      </c>
      <c r="I1381">
        <f t="shared" si="367"/>
        <v>0.20803829781384292</v>
      </c>
      <c r="J1381">
        <f t="shared" si="368"/>
        <v>3.5782150894494158E-2</v>
      </c>
      <c r="K1381">
        <f t="shared" si="374"/>
        <v>5.3671799999999999E-2</v>
      </c>
      <c r="L1381">
        <f t="shared" si="374"/>
        <v>-0.20756308775370913</v>
      </c>
      <c r="M1381">
        <f t="shared" si="374"/>
        <v>0.43336249999999998</v>
      </c>
      <c r="N1381">
        <f t="shared" si="374"/>
        <v>-4.0169179411677754E-2</v>
      </c>
      <c r="O1381">
        <f t="shared" si="374"/>
        <v>-0.3370446848000001</v>
      </c>
      <c r="P1381">
        <f t="shared" si="374"/>
        <v>3.0775189822613212E-2</v>
      </c>
      <c r="Q1381">
        <f t="shared" si="374"/>
        <v>-4.408557E-4</v>
      </c>
      <c r="R1381">
        <f t="shared" si="374"/>
        <v>-5.8948170317179487E-3</v>
      </c>
      <c r="S1381">
        <f t="shared" si="374"/>
        <v>0.73671936000000016</v>
      </c>
      <c r="T1381">
        <f t="shared" si="374"/>
        <v>0.10039157760000003</v>
      </c>
      <c r="U1381">
        <f t="shared" si="374"/>
        <v>-7.7976496000000006E-2</v>
      </c>
      <c r="V1381">
        <f t="shared" si="374"/>
        <v>0.13979458390928104</v>
      </c>
      <c r="W1381">
        <f t="shared" si="374"/>
        <v>-0.14092991926181048</v>
      </c>
      <c r="X1381">
        <f t="shared" si="374"/>
        <v>-6.4574137559135991E-2</v>
      </c>
      <c r="Y1381">
        <f t="shared" si="374"/>
        <v>-0.18395481600000005</v>
      </c>
      <c r="Z1381">
        <f t="shared" si="374"/>
        <v>-0.22812872000000001</v>
      </c>
      <c r="AA1381">
        <f t="shared" si="373"/>
        <v>-9.2513899999999996E-2</v>
      </c>
      <c r="AB1381">
        <f t="shared" si="373"/>
        <v>-0.1229</v>
      </c>
      <c r="AC1381">
        <f t="shared" si="373"/>
        <v>0.20942558856693627</v>
      </c>
      <c r="AD1381">
        <f t="shared" si="373"/>
        <v>-0.13832933138799172</v>
      </c>
      <c r="AE1381">
        <f t="shared" si="373"/>
        <v>-0.31931792000000003</v>
      </c>
      <c r="AF1381">
        <f t="shared" si="373"/>
        <v>-0.5612971010751634</v>
      </c>
      <c r="AG1381">
        <f t="shared" si="373"/>
        <v>1.0228330000000001E-2</v>
      </c>
      <c r="AH1381">
        <f t="shared" si="373"/>
        <v>1.8028032000000005E-3</v>
      </c>
      <c r="AI1381">
        <f t="shared" si="373"/>
        <v>1.202685430201607E-3</v>
      </c>
      <c r="AJ1381">
        <f t="shared" si="373"/>
        <v>7.5340864977602104E-2</v>
      </c>
      <c r="AK1381">
        <f t="shared" si="373"/>
        <v>1.5837251531279899E-4</v>
      </c>
      <c r="AL1381">
        <f t="shared" si="373"/>
        <v>7.8360797597512535E-2</v>
      </c>
      <c r="AM1381">
        <f t="shared" si="373"/>
        <v>0.63970579999999999</v>
      </c>
      <c r="AN1381">
        <f t="shared" si="373"/>
        <v>6.4562800203736928E-4</v>
      </c>
      <c r="AO1381">
        <f t="shared" si="373"/>
        <v>-1.609143587126536E-2</v>
      </c>
      <c r="AP1381">
        <f t="shared" si="358"/>
        <v>-1.7339697370031614E-2</v>
      </c>
      <c r="AQ1381">
        <f t="shared" si="372"/>
        <v>-7.3001495834931998E-2</v>
      </c>
      <c r="AR1381">
        <f t="shared" si="372"/>
        <v>4.8012076783956012E-2</v>
      </c>
      <c r="AS1381">
        <f t="shared" si="372"/>
        <v>-0.29542817513981712</v>
      </c>
      <c r="AT1381">
        <f t="shared" si="372"/>
        <v>-0.10686167040000003</v>
      </c>
      <c r="AU1381">
        <f t="shared" si="372"/>
        <v>0.75205232000000011</v>
      </c>
      <c r="AV1381">
        <f t="shared" si="372"/>
        <v>0.32745093895058414</v>
      </c>
      <c r="AW1381">
        <f t="shared" si="372"/>
        <v>-4.3483969999999997E-2</v>
      </c>
    </row>
    <row r="1382" spans="1:49" x14ac:dyDescent="0.25">
      <c r="A1382">
        <v>0.8</v>
      </c>
      <c r="B1382">
        <v>8.1</v>
      </c>
      <c r="C1382">
        <v>24.5</v>
      </c>
      <c r="D1382">
        <v>1.2</v>
      </c>
      <c r="E1382">
        <f t="shared" si="365"/>
        <v>0.68648439542483664</v>
      </c>
      <c r="F1382" t="str">
        <f t="shared" si="366"/>
        <v/>
      </c>
      <c r="G1382">
        <f t="shared" si="363"/>
        <v>4046025.1358175692</v>
      </c>
      <c r="H1382">
        <f t="shared" si="364"/>
        <v>6247592.0537951533</v>
      </c>
      <c r="I1382">
        <f t="shared" si="367"/>
        <v>0.31729760413500713</v>
      </c>
      <c r="J1382">
        <f t="shared" si="368"/>
        <v>6.048753150538249E-2</v>
      </c>
      <c r="K1382">
        <f t="shared" si="374"/>
        <v>5.3671799999999999E-2</v>
      </c>
      <c r="L1382">
        <f t="shared" si="374"/>
        <v>-0.20756308775370913</v>
      </c>
      <c r="M1382">
        <f t="shared" si="374"/>
        <v>0.52003499999999991</v>
      </c>
      <c r="N1382">
        <f t="shared" si="374"/>
        <v>-4.0169179411677754E-2</v>
      </c>
      <c r="O1382">
        <f t="shared" si="374"/>
        <v>-0.48534434611200011</v>
      </c>
      <c r="P1382">
        <f t="shared" si="374"/>
        <v>3.6930227787135853E-2</v>
      </c>
      <c r="Q1382">
        <f t="shared" si="374"/>
        <v>-1.3163880665087999E-3</v>
      </c>
      <c r="R1382">
        <f t="shared" si="374"/>
        <v>-7.0737804380615384E-3</v>
      </c>
      <c r="S1382">
        <f t="shared" si="374"/>
        <v>1.0608758784000001</v>
      </c>
      <c r="T1382">
        <f t="shared" si="374"/>
        <v>0.10039157760000003</v>
      </c>
      <c r="U1382">
        <f t="shared" si="374"/>
        <v>-0.13474338508800002</v>
      </c>
      <c r="V1382">
        <f t="shared" si="374"/>
        <v>0.16775350069113726</v>
      </c>
      <c r="W1382">
        <f t="shared" si="374"/>
        <v>-0.16911590311417257</v>
      </c>
      <c r="X1382">
        <f t="shared" si="374"/>
        <v>-6.4574137559135991E-2</v>
      </c>
      <c r="Y1382">
        <f t="shared" si="374"/>
        <v>-0.18395481600000005</v>
      </c>
      <c r="Z1382">
        <f t="shared" si="374"/>
        <v>-0.32850535679999998</v>
      </c>
      <c r="AA1382">
        <f t="shared" si="373"/>
        <v>-9.2513899999999996E-2</v>
      </c>
      <c r="AB1382">
        <f t="shared" si="373"/>
        <v>-0.17697599999999999</v>
      </c>
      <c r="AC1382">
        <f t="shared" si="373"/>
        <v>0.25131070628032354</v>
      </c>
      <c r="AD1382">
        <f t="shared" si="373"/>
        <v>-0.13832933138799172</v>
      </c>
      <c r="AE1382">
        <f t="shared" si="373"/>
        <v>-0.45981780480000001</v>
      </c>
      <c r="AF1382">
        <f t="shared" si="373"/>
        <v>-0.67355652129019594</v>
      </c>
      <c r="AG1382">
        <f t="shared" si="373"/>
        <v>3.6649955672064E-2</v>
      </c>
      <c r="AH1382">
        <f t="shared" si="373"/>
        <v>2.1633638400000003E-3</v>
      </c>
      <c r="AI1382">
        <f t="shared" si="373"/>
        <v>2.9926662096792628E-3</v>
      </c>
      <c r="AJ1382">
        <f t="shared" si="373"/>
        <v>7.5340864977602104E-2</v>
      </c>
      <c r="AK1382">
        <f t="shared" si="373"/>
        <v>3.2840124775261994E-4</v>
      </c>
      <c r="AL1382">
        <f t="shared" si="373"/>
        <v>9.4032957117015037E-2</v>
      </c>
      <c r="AM1382">
        <f t="shared" si="373"/>
        <v>0.76764695999999999</v>
      </c>
      <c r="AN1382">
        <f t="shared" si="373"/>
        <v>2.3134018608426624E-3</v>
      </c>
      <c r="AO1382">
        <f t="shared" si="373"/>
        <v>-1.609143587126536E-2</v>
      </c>
      <c r="AP1382">
        <f t="shared" ref="AP1382:AW1413" si="375">AP$4*$A1382^AP$1*$D1382^AP$2*$E1382^AP$3</f>
        <v>-1.7339697370031614E-2</v>
      </c>
      <c r="AQ1382">
        <f t="shared" si="375"/>
        <v>-0.10512215400230207</v>
      </c>
      <c r="AR1382">
        <f t="shared" si="375"/>
        <v>5.7614492140747209E-2</v>
      </c>
      <c r="AS1382">
        <f t="shared" si="375"/>
        <v>-0.42541657220133661</v>
      </c>
      <c r="AT1382">
        <f t="shared" si="375"/>
        <v>-0.22158835974144003</v>
      </c>
      <c r="AU1382">
        <f t="shared" si="375"/>
        <v>1.2995464089600002</v>
      </c>
      <c r="AV1382">
        <f t="shared" si="375"/>
        <v>0.47152935208884117</v>
      </c>
      <c r="AW1382">
        <f t="shared" si="375"/>
        <v>-0.12984243867647999</v>
      </c>
    </row>
    <row r="1383" spans="1:49" x14ac:dyDescent="0.25">
      <c r="A1383">
        <v>0.8</v>
      </c>
      <c r="B1383">
        <v>8.1</v>
      </c>
      <c r="C1383">
        <v>24.5</v>
      </c>
      <c r="D1383">
        <v>1.4</v>
      </c>
      <c r="E1383">
        <f t="shared" si="365"/>
        <v>0.68648439542483664</v>
      </c>
      <c r="F1383" t="str">
        <f t="shared" si="366"/>
        <v/>
      </c>
      <c r="G1383">
        <f t="shared" si="363"/>
        <v>5313503.1935993433</v>
      </c>
      <c r="H1383">
        <f t="shared" si="364"/>
        <v>9231977.4575318806</v>
      </c>
      <c r="I1383">
        <f t="shared" si="367"/>
        <v>0.41669583759323403</v>
      </c>
      <c r="J1383">
        <f t="shared" si="368"/>
        <v>8.9381560529424114E-2</v>
      </c>
      <c r="K1383">
        <f t="shared" si="374"/>
        <v>5.3671799999999999E-2</v>
      </c>
      <c r="L1383">
        <f t="shared" si="374"/>
        <v>-0.20756308775370913</v>
      </c>
      <c r="M1383">
        <f t="shared" si="374"/>
        <v>0.60670749999999996</v>
      </c>
      <c r="N1383">
        <f t="shared" si="374"/>
        <v>-4.0169179411677754E-2</v>
      </c>
      <c r="O1383">
        <f t="shared" si="374"/>
        <v>-0.66060758220800009</v>
      </c>
      <c r="P1383">
        <f t="shared" si="374"/>
        <v>4.308526575165849E-2</v>
      </c>
      <c r="Q1383">
        <f t="shared" si="374"/>
        <v>-3.3194388639551987E-3</v>
      </c>
      <c r="R1383">
        <f t="shared" si="374"/>
        <v>-8.2527438444051273E-3</v>
      </c>
      <c r="S1383">
        <f t="shared" si="374"/>
        <v>1.4439699456000001</v>
      </c>
      <c r="T1383">
        <f t="shared" si="374"/>
        <v>0.10039157760000003</v>
      </c>
      <c r="U1383">
        <f t="shared" si="374"/>
        <v>-0.21396750502399997</v>
      </c>
      <c r="V1383">
        <f t="shared" si="374"/>
        <v>0.19571241747299345</v>
      </c>
      <c r="W1383">
        <f t="shared" si="374"/>
        <v>-0.19730188696653467</v>
      </c>
      <c r="X1383">
        <f t="shared" si="374"/>
        <v>-6.4574137559135991E-2</v>
      </c>
      <c r="Y1383">
        <f t="shared" si="374"/>
        <v>-0.18395481600000005</v>
      </c>
      <c r="Z1383">
        <f t="shared" ref="Z1383:AO1398" si="376">Z$4*$A1383^Z$1*$D1383^Z$2*$E1383^Z$3</f>
        <v>-0.44713229119999998</v>
      </c>
      <c r="AA1383">
        <f t="shared" si="376"/>
        <v>-9.2513899999999996E-2</v>
      </c>
      <c r="AB1383">
        <f t="shared" si="376"/>
        <v>-0.24088399999999996</v>
      </c>
      <c r="AC1383">
        <f t="shared" si="376"/>
        <v>0.2931958239937108</v>
      </c>
      <c r="AD1383">
        <f t="shared" si="376"/>
        <v>-0.13832933138799172</v>
      </c>
      <c r="AE1383">
        <f t="shared" si="376"/>
        <v>-0.62586312319999993</v>
      </c>
      <c r="AF1383">
        <f t="shared" si="376"/>
        <v>-0.7858159415052286</v>
      </c>
      <c r="AG1383">
        <f t="shared" si="376"/>
        <v>0.10782041053683195</v>
      </c>
      <c r="AH1383">
        <f t="shared" si="376"/>
        <v>2.5239244800000006E-3</v>
      </c>
      <c r="AI1383">
        <f t="shared" si="376"/>
        <v>6.4683308881274887E-3</v>
      </c>
      <c r="AJ1383">
        <f t="shared" si="376"/>
        <v>7.5340864977602104E-2</v>
      </c>
      <c r="AK1383">
        <f t="shared" si="376"/>
        <v>6.084038548256484E-4</v>
      </c>
      <c r="AL1383">
        <f t="shared" si="376"/>
        <v>0.10970511663651754</v>
      </c>
      <c r="AM1383">
        <f t="shared" si="376"/>
        <v>0.89558811999999988</v>
      </c>
      <c r="AN1383">
        <f t="shared" si="376"/>
        <v>6.8057909975278198E-3</v>
      </c>
      <c r="AO1383">
        <f t="shared" si="376"/>
        <v>-1.609143587126536E-2</v>
      </c>
      <c r="AP1383">
        <f t="shared" si="375"/>
        <v>-1.7339697370031614E-2</v>
      </c>
      <c r="AQ1383">
        <f t="shared" si="375"/>
        <v>-0.14308293183646667</v>
      </c>
      <c r="AR1383">
        <f t="shared" si="375"/>
        <v>6.7216907497538406E-2</v>
      </c>
      <c r="AS1383">
        <f t="shared" si="375"/>
        <v>-0.57903922327404145</v>
      </c>
      <c r="AT1383">
        <f t="shared" si="375"/>
        <v>-0.41051979300863994</v>
      </c>
      <c r="AU1383">
        <f t="shared" si="375"/>
        <v>2.0636315660799998</v>
      </c>
      <c r="AV1383">
        <f t="shared" si="375"/>
        <v>0.64180384034314475</v>
      </c>
      <c r="AW1383">
        <f t="shared" si="375"/>
        <v>-0.32741411753791982</v>
      </c>
    </row>
    <row r="1384" spans="1:49" x14ac:dyDescent="0.25">
      <c r="A1384">
        <v>0.8</v>
      </c>
      <c r="B1384">
        <v>8.1</v>
      </c>
      <c r="C1384">
        <v>24.5</v>
      </c>
      <c r="D1384">
        <v>1.6</v>
      </c>
      <c r="E1384">
        <f t="shared" si="365"/>
        <v>0.68648439542483664</v>
      </c>
      <c r="F1384" t="str">
        <f t="shared" si="366"/>
        <v/>
      </c>
      <c r="G1384">
        <f t="shared" si="363"/>
        <v>6395443.2932699192</v>
      </c>
      <c r="H1384">
        <f t="shared" si="364"/>
        <v>12350898.564813245</v>
      </c>
      <c r="I1384">
        <f t="shared" si="367"/>
        <v>0.50154380316913139</v>
      </c>
      <c r="J1384">
        <f t="shared" si="368"/>
        <v>0.11957812860157975</v>
      </c>
      <c r="K1384">
        <f t="shared" ref="K1384:Z1399" si="377">K$4*$A1384^K$1*$D1384^K$2*$E1384^K$3</f>
        <v>5.3671799999999999E-2</v>
      </c>
      <c r="L1384">
        <f t="shared" si="377"/>
        <v>-0.20756308775370913</v>
      </c>
      <c r="M1384">
        <f t="shared" si="377"/>
        <v>0.69338</v>
      </c>
      <c r="N1384">
        <f t="shared" si="377"/>
        <v>-4.0169179411677754E-2</v>
      </c>
      <c r="O1384">
        <f t="shared" si="377"/>
        <v>-0.86283439308800047</v>
      </c>
      <c r="P1384">
        <f t="shared" si="377"/>
        <v>4.9240303716181141E-2</v>
      </c>
      <c r="Q1384">
        <f t="shared" si="377"/>
        <v>-7.3963313037312042E-3</v>
      </c>
      <c r="R1384">
        <f t="shared" si="377"/>
        <v>-9.4317072507487196E-3</v>
      </c>
      <c r="S1384">
        <f t="shared" si="377"/>
        <v>1.8860015616000008</v>
      </c>
      <c r="T1384">
        <f t="shared" si="377"/>
        <v>0.10039157760000003</v>
      </c>
      <c r="U1384">
        <f t="shared" si="377"/>
        <v>-0.3193917276160001</v>
      </c>
      <c r="V1384">
        <f t="shared" si="377"/>
        <v>0.2236713342548497</v>
      </c>
      <c r="W1384">
        <f t="shared" si="377"/>
        <v>-0.22548787081889676</v>
      </c>
      <c r="X1384">
        <f t="shared" si="377"/>
        <v>-6.4574137559135991E-2</v>
      </c>
      <c r="Y1384">
        <f t="shared" si="377"/>
        <v>-0.18395481600000005</v>
      </c>
      <c r="Z1384">
        <f t="shared" si="377"/>
        <v>-0.5840095232000001</v>
      </c>
      <c r="AA1384">
        <f t="shared" si="376"/>
        <v>-9.2513899999999996E-2</v>
      </c>
      <c r="AB1384">
        <f t="shared" si="376"/>
        <v>-0.31462400000000007</v>
      </c>
      <c r="AC1384">
        <f t="shared" si="376"/>
        <v>0.33508094170709807</v>
      </c>
      <c r="AD1384">
        <f t="shared" si="376"/>
        <v>-0.13832933138799172</v>
      </c>
      <c r="AE1384">
        <f t="shared" si="376"/>
        <v>-0.81745387520000024</v>
      </c>
      <c r="AF1384">
        <f t="shared" si="376"/>
        <v>-0.89807536172026148</v>
      </c>
      <c r="AG1384">
        <f t="shared" si="376"/>
        <v>0.27456464276684822</v>
      </c>
      <c r="AH1384">
        <f t="shared" si="376"/>
        <v>2.8844851200000008E-3</v>
      </c>
      <c r="AI1384">
        <f t="shared" si="376"/>
        <v>1.2611070776590809E-2</v>
      </c>
      <c r="AJ1384">
        <f t="shared" si="376"/>
        <v>7.5340864977602104E-2</v>
      </c>
      <c r="AK1384">
        <f t="shared" si="376"/>
        <v>1.0379101163539598E-3</v>
      </c>
      <c r="AL1384">
        <f t="shared" si="376"/>
        <v>0.12537727615602007</v>
      </c>
      <c r="AM1384">
        <f t="shared" si="376"/>
        <v>1.02352928</v>
      </c>
      <c r="AN1384">
        <f t="shared" si="376"/>
        <v>1.733094471332703E-2</v>
      </c>
      <c r="AO1384">
        <f t="shared" si="376"/>
        <v>-1.609143587126536E-2</v>
      </c>
      <c r="AP1384">
        <f t="shared" si="375"/>
        <v>-1.7339697370031614E-2</v>
      </c>
      <c r="AQ1384">
        <f t="shared" si="375"/>
        <v>-0.18688382933742592</v>
      </c>
      <c r="AR1384">
        <f t="shared" si="375"/>
        <v>7.681932285432963E-2</v>
      </c>
      <c r="AS1384">
        <f t="shared" si="375"/>
        <v>-0.75629612835793192</v>
      </c>
      <c r="AT1384">
        <f t="shared" si="375"/>
        <v>-0.70032864313344045</v>
      </c>
      <c r="AU1384">
        <f t="shared" si="375"/>
        <v>3.080406302720001</v>
      </c>
      <c r="AV1384">
        <f t="shared" si="375"/>
        <v>0.83827440371349549</v>
      </c>
      <c r="AW1384">
        <f t="shared" si="375"/>
        <v>-0.72953995722752041</v>
      </c>
    </row>
    <row r="1385" spans="1:49" x14ac:dyDescent="0.25">
      <c r="A1385">
        <v>0.8</v>
      </c>
      <c r="B1385">
        <v>8.1</v>
      </c>
      <c r="C1385">
        <v>25</v>
      </c>
      <c r="D1385">
        <v>0.4</v>
      </c>
      <c r="E1385">
        <f t="shared" si="365"/>
        <v>0.70049428104575162</v>
      </c>
      <c r="F1385" t="str">
        <f t="shared" si="366"/>
        <v/>
      </c>
      <c r="G1385">
        <f t="shared" si="363"/>
        <v>-1847607.5650343366</v>
      </c>
      <c r="H1385">
        <f t="shared" si="364"/>
        <v>-633144.49972003221</v>
      </c>
      <c r="I1385">
        <f t="shared" si="367"/>
        <v>-0.14489318135406226</v>
      </c>
      <c r="J1385">
        <f t="shared" si="368"/>
        <v>-6.1299373493842371E-3</v>
      </c>
      <c r="K1385">
        <f t="shared" si="377"/>
        <v>5.3671799999999999E-2</v>
      </c>
      <c r="L1385">
        <f t="shared" si="377"/>
        <v>-0.2117990691364379</v>
      </c>
      <c r="M1385">
        <f t="shared" si="377"/>
        <v>0.173345</v>
      </c>
      <c r="N1385">
        <f t="shared" si="377"/>
        <v>-4.1825467942188416E-2</v>
      </c>
      <c r="O1385">
        <f t="shared" si="377"/>
        <v>-5.392714956800003E-2</v>
      </c>
      <c r="P1385">
        <f t="shared" si="377"/>
        <v>1.3079239867152806E-2</v>
      </c>
      <c r="Q1385">
        <f t="shared" si="377"/>
        <v>-1.805744947200001E-6</v>
      </c>
      <c r="R1385">
        <f t="shared" si="377"/>
        <v>-2.556383573222193E-3</v>
      </c>
      <c r="S1385">
        <f t="shared" si="377"/>
        <v>0.11787509760000005</v>
      </c>
      <c r="T1385">
        <f t="shared" si="377"/>
        <v>0.10039157760000003</v>
      </c>
      <c r="U1385">
        <f t="shared" si="377"/>
        <v>-4.9904957440000015E-3</v>
      </c>
      <c r="V1385">
        <f t="shared" si="377"/>
        <v>5.7059013840522879E-2</v>
      </c>
      <c r="W1385">
        <f t="shared" si="377"/>
        <v>-5.7522416025228763E-2</v>
      </c>
      <c r="X1385">
        <f t="shared" si="377"/>
        <v>-6.7236711327713444E-2</v>
      </c>
      <c r="Y1385">
        <f t="shared" si="377"/>
        <v>-0.18395481600000005</v>
      </c>
      <c r="Z1385">
        <f t="shared" si="377"/>
        <v>-3.6500595200000006E-2</v>
      </c>
      <c r="AA1385">
        <f t="shared" si="376"/>
        <v>-9.2513899999999996E-2</v>
      </c>
      <c r="AB1385">
        <f t="shared" si="376"/>
        <v>-1.9664000000000004E-2</v>
      </c>
      <c r="AC1385">
        <f t="shared" si="376"/>
        <v>8.5479832068137251E-2</v>
      </c>
      <c r="AD1385">
        <f t="shared" si="376"/>
        <v>-0.1440330397625903</v>
      </c>
      <c r="AE1385">
        <f t="shared" si="376"/>
        <v>-5.1090867200000015E-2</v>
      </c>
      <c r="AF1385">
        <f t="shared" si="376"/>
        <v>-0.22910085758169935</v>
      </c>
      <c r="AG1385">
        <f t="shared" si="376"/>
        <v>1.6758095872000014E-5</v>
      </c>
      <c r="AH1385">
        <f t="shared" si="376"/>
        <v>7.2112128000000021E-4</v>
      </c>
      <c r="AI1385">
        <f t="shared" si="376"/>
        <v>1.2823301546506104E-5</v>
      </c>
      <c r="AJ1385">
        <f t="shared" si="376"/>
        <v>7.6878433650614392E-2</v>
      </c>
      <c r="AK1385">
        <f t="shared" si="376"/>
        <v>4.3955727960163485E-6</v>
      </c>
      <c r="AL1385">
        <f t="shared" si="376"/>
        <v>3.2636733693258028E-2</v>
      </c>
      <c r="AM1385">
        <f t="shared" si="376"/>
        <v>0.25588232</v>
      </c>
      <c r="AN1385">
        <f t="shared" si="376"/>
        <v>1.0793846107530884E-6</v>
      </c>
      <c r="AO1385">
        <f t="shared" si="376"/>
        <v>-1.6419832521699346E-2</v>
      </c>
      <c r="AP1385">
        <f t="shared" si="375"/>
        <v>-1.8799106606229351E-2</v>
      </c>
      <c r="AQ1385">
        <f t="shared" si="375"/>
        <v>-1.2161848535598834E-2</v>
      </c>
      <c r="AR1385">
        <f t="shared" si="375"/>
        <v>2.0404795954048063E-2</v>
      </c>
      <c r="AS1385">
        <f t="shared" si="375"/>
        <v>-4.8233171451398722E-2</v>
      </c>
      <c r="AT1385">
        <f t="shared" si="375"/>
        <v>-2.7356587622400018E-3</v>
      </c>
      <c r="AU1385">
        <f t="shared" si="375"/>
        <v>4.8131348480000016E-2</v>
      </c>
      <c r="AV1385">
        <f t="shared" si="375"/>
        <v>5.3461377787850477E-2</v>
      </c>
      <c r="AW1385">
        <f t="shared" si="375"/>
        <v>-1.781103411200001E-4</v>
      </c>
    </row>
    <row r="1386" spans="1:49" x14ac:dyDescent="0.25">
      <c r="A1386">
        <v>0.8</v>
      </c>
      <c r="B1386">
        <v>8.1</v>
      </c>
      <c r="C1386">
        <v>25</v>
      </c>
      <c r="D1386">
        <v>0.6</v>
      </c>
      <c r="E1386">
        <f t="shared" si="365"/>
        <v>0.70049428104575162</v>
      </c>
      <c r="F1386" t="str">
        <f t="shared" si="366"/>
        <v/>
      </c>
      <c r="G1386">
        <f t="shared" si="363"/>
        <v>-392146.74526024814</v>
      </c>
      <c r="H1386">
        <f t="shared" si="364"/>
        <v>272048.00072887947</v>
      </c>
      <c r="I1386">
        <f t="shared" si="367"/>
        <v>-3.0752953470041908E-2</v>
      </c>
      <c r="J1386">
        <f t="shared" si="368"/>
        <v>2.6338966874555089E-3</v>
      </c>
      <c r="K1386">
        <f t="shared" si="377"/>
        <v>5.3671799999999999E-2</v>
      </c>
      <c r="L1386">
        <f t="shared" si="377"/>
        <v>-0.2117990691364379</v>
      </c>
      <c r="M1386">
        <f t="shared" si="377"/>
        <v>0.26001749999999996</v>
      </c>
      <c r="N1386">
        <f t="shared" si="377"/>
        <v>-4.1825467942188416E-2</v>
      </c>
      <c r="O1386">
        <f t="shared" si="377"/>
        <v>-0.12133608652800003</v>
      </c>
      <c r="P1386">
        <f t="shared" si="377"/>
        <v>1.9618859800729204E-2</v>
      </c>
      <c r="Q1386">
        <f t="shared" si="377"/>
        <v>-2.0568563539199999E-5</v>
      </c>
      <c r="R1386">
        <f t="shared" si="377"/>
        <v>-3.8345753598332888E-3</v>
      </c>
      <c r="S1386">
        <f t="shared" si="377"/>
        <v>0.26521896960000002</v>
      </c>
      <c r="T1386">
        <f t="shared" si="377"/>
        <v>0.10039157760000003</v>
      </c>
      <c r="U1386">
        <f t="shared" si="377"/>
        <v>-1.6842923136000002E-2</v>
      </c>
      <c r="V1386">
        <f t="shared" si="377"/>
        <v>8.5588520760784312E-2</v>
      </c>
      <c r="W1386">
        <f t="shared" si="377"/>
        <v>-8.6283624037843135E-2</v>
      </c>
      <c r="X1386">
        <f t="shared" si="377"/>
        <v>-6.7236711327713444E-2</v>
      </c>
      <c r="Y1386">
        <f t="shared" si="377"/>
        <v>-0.18395481600000005</v>
      </c>
      <c r="Z1386">
        <f t="shared" si="377"/>
        <v>-8.2126339199999995E-2</v>
      </c>
      <c r="AA1386">
        <f t="shared" si="376"/>
        <v>-9.2513899999999996E-2</v>
      </c>
      <c r="AB1386">
        <f t="shared" si="376"/>
        <v>-4.4243999999999999E-2</v>
      </c>
      <c r="AC1386">
        <f t="shared" si="376"/>
        <v>0.12821974810220588</v>
      </c>
      <c r="AD1386">
        <f t="shared" si="376"/>
        <v>-0.1440330397625903</v>
      </c>
      <c r="AE1386">
        <f t="shared" si="376"/>
        <v>-0.1149544512</v>
      </c>
      <c r="AF1386">
        <f t="shared" si="376"/>
        <v>-0.34365128637254894</v>
      </c>
      <c r="AG1386">
        <f t="shared" si="376"/>
        <v>2.86327778688E-4</v>
      </c>
      <c r="AH1386">
        <f t="shared" si="376"/>
        <v>1.0816819200000001E-3</v>
      </c>
      <c r="AI1386">
        <f t="shared" si="376"/>
        <v>9.7376946118780662E-5</v>
      </c>
      <c r="AJ1386">
        <f t="shared" si="376"/>
        <v>7.6878433650614392E-2</v>
      </c>
      <c r="AK1386">
        <f t="shared" si="376"/>
        <v>2.2252587279832756E-5</v>
      </c>
      <c r="AL1386">
        <f t="shared" si="376"/>
        <v>4.8955100539887039E-2</v>
      </c>
      <c r="AM1386">
        <f t="shared" si="376"/>
        <v>0.38382347999999999</v>
      </c>
      <c r="AN1386">
        <f t="shared" si="376"/>
        <v>1.844229799778908E-5</v>
      </c>
      <c r="AO1386">
        <f t="shared" si="376"/>
        <v>-1.6419832521699346E-2</v>
      </c>
      <c r="AP1386">
        <f t="shared" si="375"/>
        <v>-1.8799106606229351E-2</v>
      </c>
      <c r="AQ1386">
        <f t="shared" si="375"/>
        <v>-2.7364159205097369E-2</v>
      </c>
      <c r="AR1386">
        <f t="shared" si="375"/>
        <v>3.0607193931072089E-2</v>
      </c>
      <c r="AS1386">
        <f t="shared" si="375"/>
        <v>-0.10852463576564708</v>
      </c>
      <c r="AT1386">
        <f t="shared" si="375"/>
        <v>-1.3849272483840002E-2</v>
      </c>
      <c r="AU1386">
        <f t="shared" si="375"/>
        <v>0.16244330112000002</v>
      </c>
      <c r="AV1386">
        <f t="shared" si="375"/>
        <v>0.12028810002266355</v>
      </c>
      <c r="AW1386">
        <f t="shared" si="375"/>
        <v>-2.0287881043199998E-3</v>
      </c>
    </row>
    <row r="1387" spans="1:49" x14ac:dyDescent="0.25">
      <c r="A1387">
        <v>0.8</v>
      </c>
      <c r="B1387">
        <v>8.1</v>
      </c>
      <c r="C1387">
        <v>25</v>
      </c>
      <c r="D1387">
        <v>0.8</v>
      </c>
      <c r="E1387">
        <f t="shared" si="365"/>
        <v>0.70049428104575162</v>
      </c>
      <c r="F1387">
        <f t="shared" si="366"/>
        <v>0.89506147827912041</v>
      </c>
      <c r="G1387">
        <f t="shared" si="363"/>
        <v>1094157.7537529059</v>
      </c>
      <c r="H1387">
        <f t="shared" si="364"/>
        <v>1642799.1871088068</v>
      </c>
      <c r="I1387">
        <f t="shared" si="367"/>
        <v>8.5806099111489009E-2</v>
      </c>
      <c r="J1387">
        <f t="shared" si="368"/>
        <v>1.5905146611949195E-2</v>
      </c>
      <c r="K1387">
        <f t="shared" si="377"/>
        <v>5.3671799999999999E-2</v>
      </c>
      <c r="L1387">
        <f t="shared" si="377"/>
        <v>-0.2117990691364379</v>
      </c>
      <c r="M1387">
        <f t="shared" si="377"/>
        <v>0.34669</v>
      </c>
      <c r="N1387">
        <f t="shared" si="377"/>
        <v>-4.1825467942188416E-2</v>
      </c>
      <c r="O1387">
        <f t="shared" si="377"/>
        <v>-0.21570859827200012</v>
      </c>
      <c r="P1387">
        <f t="shared" si="377"/>
        <v>2.6158479734305611E-2</v>
      </c>
      <c r="Q1387">
        <f t="shared" si="377"/>
        <v>-1.1556767662080007E-4</v>
      </c>
      <c r="R1387">
        <f t="shared" si="377"/>
        <v>-5.112767146444386E-3</v>
      </c>
      <c r="S1387">
        <f t="shared" si="377"/>
        <v>0.47150039040000019</v>
      </c>
      <c r="T1387">
        <f t="shared" si="377"/>
        <v>0.10039157760000003</v>
      </c>
      <c r="U1387">
        <f t="shared" si="377"/>
        <v>-3.9923965952000012E-2</v>
      </c>
      <c r="V1387">
        <f t="shared" si="377"/>
        <v>0.11411802768104576</v>
      </c>
      <c r="W1387">
        <f t="shared" si="377"/>
        <v>-0.11504483205045753</v>
      </c>
      <c r="X1387">
        <f t="shared" si="377"/>
        <v>-6.7236711327713444E-2</v>
      </c>
      <c r="Y1387">
        <f t="shared" si="377"/>
        <v>-0.18395481600000005</v>
      </c>
      <c r="Z1387">
        <f t="shared" si="377"/>
        <v>-0.14600238080000003</v>
      </c>
      <c r="AA1387">
        <f t="shared" si="376"/>
        <v>-9.2513899999999996E-2</v>
      </c>
      <c r="AB1387">
        <f t="shared" si="376"/>
        <v>-7.8656000000000018E-2</v>
      </c>
      <c r="AC1387">
        <f t="shared" si="376"/>
        <v>0.1709596641362745</v>
      </c>
      <c r="AD1387">
        <f t="shared" si="376"/>
        <v>-0.1440330397625903</v>
      </c>
      <c r="AE1387">
        <f t="shared" si="376"/>
        <v>-0.20436346880000006</v>
      </c>
      <c r="AF1387">
        <f t="shared" si="376"/>
        <v>-0.45820171516339869</v>
      </c>
      <c r="AG1387">
        <f t="shared" si="376"/>
        <v>2.1450362716160017E-3</v>
      </c>
      <c r="AH1387">
        <f t="shared" si="376"/>
        <v>1.4422425600000004E-3</v>
      </c>
      <c r="AI1387">
        <f t="shared" si="376"/>
        <v>4.1034564948819532E-4</v>
      </c>
      <c r="AJ1387">
        <f t="shared" si="376"/>
        <v>7.6878433650614392E-2</v>
      </c>
      <c r="AK1387">
        <f t="shared" si="376"/>
        <v>7.0329164736261576E-5</v>
      </c>
      <c r="AL1387">
        <f t="shared" si="376"/>
        <v>6.5273467386516057E-2</v>
      </c>
      <c r="AM1387">
        <f t="shared" si="376"/>
        <v>0.51176463999999999</v>
      </c>
      <c r="AN1387">
        <f t="shared" si="376"/>
        <v>1.3816123017639531E-4</v>
      </c>
      <c r="AO1387">
        <f t="shared" si="376"/>
        <v>-1.6419832521699346E-2</v>
      </c>
      <c r="AP1387">
        <f t="shared" si="375"/>
        <v>-1.8799106606229351E-2</v>
      </c>
      <c r="AQ1387">
        <f t="shared" si="375"/>
        <v>-4.8647394142395335E-2</v>
      </c>
      <c r="AR1387">
        <f t="shared" si="375"/>
        <v>4.0809591908096125E-2</v>
      </c>
      <c r="AS1387">
        <f t="shared" si="375"/>
        <v>-0.19293268580559489</v>
      </c>
      <c r="AT1387">
        <f t="shared" si="375"/>
        <v>-4.3770540195840028E-2</v>
      </c>
      <c r="AU1387">
        <f t="shared" si="375"/>
        <v>0.38505078784000013</v>
      </c>
      <c r="AV1387">
        <f t="shared" si="375"/>
        <v>0.21384551115140191</v>
      </c>
      <c r="AW1387">
        <f t="shared" si="375"/>
        <v>-1.1399061831680006E-2</v>
      </c>
    </row>
    <row r="1388" spans="1:49" x14ac:dyDescent="0.25">
      <c r="A1388">
        <v>0.8</v>
      </c>
      <c r="B1388">
        <v>8.1</v>
      </c>
      <c r="C1388">
        <v>25</v>
      </c>
      <c r="D1388">
        <v>1</v>
      </c>
      <c r="E1388">
        <f t="shared" si="365"/>
        <v>0.70049428104575162</v>
      </c>
      <c r="F1388" t="str">
        <f t="shared" si="366"/>
        <v/>
      </c>
      <c r="G1388">
        <f t="shared" si="363"/>
        <v>2561614.2420407655</v>
      </c>
      <c r="H1388">
        <f t="shared" si="364"/>
        <v>3600976.6939939936</v>
      </c>
      <c r="I1388">
        <f t="shared" si="367"/>
        <v>0.20088705196672191</v>
      </c>
      <c r="J1388">
        <f t="shared" si="368"/>
        <v>3.4863702583749316E-2</v>
      </c>
      <c r="K1388">
        <f t="shared" si="377"/>
        <v>5.3671799999999999E-2</v>
      </c>
      <c r="L1388">
        <f t="shared" si="377"/>
        <v>-0.2117990691364379</v>
      </c>
      <c r="M1388">
        <f t="shared" si="377"/>
        <v>0.43336249999999998</v>
      </c>
      <c r="N1388">
        <f t="shared" si="377"/>
        <v>-4.1825467942188416E-2</v>
      </c>
      <c r="O1388">
        <f t="shared" si="377"/>
        <v>-0.3370446848000001</v>
      </c>
      <c r="P1388">
        <f t="shared" si="377"/>
        <v>3.2698099667882008E-2</v>
      </c>
      <c r="Q1388">
        <f t="shared" si="377"/>
        <v>-4.408557E-4</v>
      </c>
      <c r="R1388">
        <f t="shared" si="377"/>
        <v>-6.3909589330554822E-3</v>
      </c>
      <c r="S1388">
        <f t="shared" si="377"/>
        <v>0.73671936000000016</v>
      </c>
      <c r="T1388">
        <f t="shared" si="377"/>
        <v>0.10039157760000003</v>
      </c>
      <c r="U1388">
        <f t="shared" si="377"/>
        <v>-7.7976496000000006E-2</v>
      </c>
      <c r="V1388">
        <f t="shared" si="377"/>
        <v>0.14264753460130719</v>
      </c>
      <c r="W1388">
        <f t="shared" si="377"/>
        <v>-0.1438060400630719</v>
      </c>
      <c r="X1388">
        <f t="shared" si="377"/>
        <v>-6.7236711327713444E-2</v>
      </c>
      <c r="Y1388">
        <f t="shared" si="377"/>
        <v>-0.18395481600000005</v>
      </c>
      <c r="Z1388">
        <f t="shared" si="377"/>
        <v>-0.22812872000000001</v>
      </c>
      <c r="AA1388">
        <f t="shared" si="376"/>
        <v>-9.2513899999999996E-2</v>
      </c>
      <c r="AB1388">
        <f t="shared" si="376"/>
        <v>-0.1229</v>
      </c>
      <c r="AC1388">
        <f t="shared" si="376"/>
        <v>0.21369958017034313</v>
      </c>
      <c r="AD1388">
        <f t="shared" si="376"/>
        <v>-0.1440330397625903</v>
      </c>
      <c r="AE1388">
        <f t="shared" si="376"/>
        <v>-0.31931792000000003</v>
      </c>
      <c r="AF1388">
        <f t="shared" si="376"/>
        <v>-0.57275214395424834</v>
      </c>
      <c r="AG1388">
        <f t="shared" si="376"/>
        <v>1.0228330000000001E-2</v>
      </c>
      <c r="AH1388">
        <f t="shared" si="376"/>
        <v>1.8028032000000005E-3</v>
      </c>
      <c r="AI1388">
        <f t="shared" si="376"/>
        <v>1.252275541650986E-3</v>
      </c>
      <c r="AJ1388">
        <f t="shared" si="376"/>
        <v>7.6878433650614392E-2</v>
      </c>
      <c r="AK1388">
        <f t="shared" si="376"/>
        <v>1.7170206234438855E-4</v>
      </c>
      <c r="AL1388">
        <f t="shared" si="376"/>
        <v>8.1591834233145061E-2</v>
      </c>
      <c r="AM1388">
        <f t="shared" si="376"/>
        <v>0.63970579999999999</v>
      </c>
      <c r="AN1388">
        <f t="shared" si="376"/>
        <v>6.5880408371160127E-4</v>
      </c>
      <c r="AO1388">
        <f t="shared" si="376"/>
        <v>-1.6419832521699346E-2</v>
      </c>
      <c r="AP1388">
        <f t="shared" si="375"/>
        <v>-1.8799106606229351E-2</v>
      </c>
      <c r="AQ1388">
        <f t="shared" si="375"/>
        <v>-7.6011553347492697E-2</v>
      </c>
      <c r="AR1388">
        <f t="shared" si="375"/>
        <v>5.1011989885120151E-2</v>
      </c>
      <c r="AS1388">
        <f t="shared" si="375"/>
        <v>-0.30145732157124194</v>
      </c>
      <c r="AT1388">
        <f t="shared" si="375"/>
        <v>-0.10686167040000003</v>
      </c>
      <c r="AU1388">
        <f t="shared" si="375"/>
        <v>0.75205232000000011</v>
      </c>
      <c r="AV1388">
        <f t="shared" si="375"/>
        <v>0.33413361117406543</v>
      </c>
      <c r="AW1388">
        <f t="shared" si="375"/>
        <v>-4.3483969999999997E-2</v>
      </c>
    </row>
    <row r="1389" spans="1:49" x14ac:dyDescent="0.25">
      <c r="A1389">
        <v>0.8</v>
      </c>
      <c r="B1389">
        <v>8.1</v>
      </c>
      <c r="C1389">
        <v>25</v>
      </c>
      <c r="D1389">
        <v>1.2</v>
      </c>
      <c r="E1389">
        <f t="shared" si="365"/>
        <v>0.70049428104575162</v>
      </c>
      <c r="F1389" t="str">
        <f t="shared" si="366"/>
        <v/>
      </c>
      <c r="G1389">
        <f t="shared" si="363"/>
        <v>3958415.5173910684</v>
      </c>
      <c r="H1389">
        <f t="shared" si="364"/>
        <v>6141317.4607632393</v>
      </c>
      <c r="I1389">
        <f t="shared" si="367"/>
        <v>0.31042707785482532</v>
      </c>
      <c r="J1389">
        <f t="shared" si="368"/>
        <v>5.9458609043914361E-2</v>
      </c>
      <c r="K1389">
        <f t="shared" si="377"/>
        <v>5.3671799999999999E-2</v>
      </c>
      <c r="L1389">
        <f t="shared" si="377"/>
        <v>-0.2117990691364379</v>
      </c>
      <c r="M1389">
        <f t="shared" si="377"/>
        <v>0.52003499999999991</v>
      </c>
      <c r="N1389">
        <f t="shared" si="377"/>
        <v>-4.1825467942188416E-2</v>
      </c>
      <c r="O1389">
        <f t="shared" si="377"/>
        <v>-0.48534434611200011</v>
      </c>
      <c r="P1389">
        <f t="shared" si="377"/>
        <v>3.9237719601458408E-2</v>
      </c>
      <c r="Q1389">
        <f t="shared" si="377"/>
        <v>-1.3163880665087999E-3</v>
      </c>
      <c r="R1389">
        <f t="shared" si="377"/>
        <v>-7.6691507196665776E-3</v>
      </c>
      <c r="S1389">
        <f t="shared" si="377"/>
        <v>1.0608758784000001</v>
      </c>
      <c r="T1389">
        <f t="shared" si="377"/>
        <v>0.10039157760000003</v>
      </c>
      <c r="U1389">
        <f t="shared" si="377"/>
        <v>-0.13474338508800002</v>
      </c>
      <c r="V1389">
        <f t="shared" si="377"/>
        <v>0.17117704152156862</v>
      </c>
      <c r="W1389">
        <f t="shared" si="377"/>
        <v>-0.17256724807568627</v>
      </c>
      <c r="X1389">
        <f t="shared" si="377"/>
        <v>-6.7236711327713444E-2</v>
      </c>
      <c r="Y1389">
        <f t="shared" si="377"/>
        <v>-0.18395481600000005</v>
      </c>
      <c r="Z1389">
        <f t="shared" si="377"/>
        <v>-0.32850535679999998</v>
      </c>
      <c r="AA1389">
        <f t="shared" si="376"/>
        <v>-9.2513899999999996E-2</v>
      </c>
      <c r="AB1389">
        <f t="shared" si="376"/>
        <v>-0.17697599999999999</v>
      </c>
      <c r="AC1389">
        <f t="shared" si="376"/>
        <v>0.25643949620441175</v>
      </c>
      <c r="AD1389">
        <f t="shared" si="376"/>
        <v>-0.1440330397625903</v>
      </c>
      <c r="AE1389">
        <f t="shared" si="376"/>
        <v>-0.45981780480000001</v>
      </c>
      <c r="AF1389">
        <f t="shared" si="376"/>
        <v>-0.68730257274509787</v>
      </c>
      <c r="AG1389">
        <f t="shared" si="376"/>
        <v>3.6649955672064E-2</v>
      </c>
      <c r="AH1389">
        <f t="shared" si="376"/>
        <v>2.1633638400000003E-3</v>
      </c>
      <c r="AI1389">
        <f t="shared" si="376"/>
        <v>3.1160622758009812E-3</v>
      </c>
      <c r="AJ1389">
        <f t="shared" si="376"/>
        <v>7.6878433650614392E-2</v>
      </c>
      <c r="AK1389">
        <f t="shared" si="376"/>
        <v>3.5604139647732409E-4</v>
      </c>
      <c r="AL1389">
        <f t="shared" si="376"/>
        <v>9.7910201079774078E-2</v>
      </c>
      <c r="AM1389">
        <f t="shared" si="376"/>
        <v>0.76764695999999999</v>
      </c>
      <c r="AN1389">
        <f t="shared" si="376"/>
        <v>2.3606141437170023E-3</v>
      </c>
      <c r="AO1389">
        <f t="shared" si="376"/>
        <v>-1.6419832521699346E-2</v>
      </c>
      <c r="AP1389">
        <f t="shared" si="375"/>
        <v>-1.8799106606229351E-2</v>
      </c>
      <c r="AQ1389">
        <f t="shared" si="375"/>
        <v>-0.10945663682038947</v>
      </c>
      <c r="AR1389">
        <f t="shared" si="375"/>
        <v>6.1214387862144178E-2</v>
      </c>
      <c r="AS1389">
        <f t="shared" si="375"/>
        <v>-0.43409854306258833</v>
      </c>
      <c r="AT1389">
        <f t="shared" si="375"/>
        <v>-0.22158835974144003</v>
      </c>
      <c r="AU1389">
        <f t="shared" si="375"/>
        <v>1.2995464089600002</v>
      </c>
      <c r="AV1389">
        <f t="shared" si="375"/>
        <v>0.48115240009065419</v>
      </c>
      <c r="AW1389">
        <f t="shared" si="375"/>
        <v>-0.12984243867647999</v>
      </c>
    </row>
    <row r="1390" spans="1:49" x14ac:dyDescent="0.25">
      <c r="A1390">
        <v>0.8</v>
      </c>
      <c r="B1390">
        <v>8.1</v>
      </c>
      <c r="C1390">
        <v>25</v>
      </c>
      <c r="D1390">
        <v>1.4</v>
      </c>
      <c r="E1390">
        <f t="shared" si="365"/>
        <v>0.70049428104575162</v>
      </c>
      <c r="F1390" t="str">
        <f t="shared" si="366"/>
        <v/>
      </c>
      <c r="G1390">
        <f t="shared" si="363"/>
        <v>5229473.1749213133</v>
      </c>
      <c r="H1390">
        <f t="shared" si="364"/>
        <v>9113754.0011903346</v>
      </c>
      <c r="I1390">
        <f t="shared" si="367"/>
        <v>0.41010603087999142</v>
      </c>
      <c r="J1390">
        <f t="shared" si="368"/>
        <v>8.8236952338210578E-2</v>
      </c>
      <c r="K1390">
        <f t="shared" si="377"/>
        <v>5.3671799999999999E-2</v>
      </c>
      <c r="L1390">
        <f t="shared" si="377"/>
        <v>-0.2117990691364379</v>
      </c>
      <c r="M1390">
        <f t="shared" si="377"/>
        <v>0.60670749999999996</v>
      </c>
      <c r="N1390">
        <f t="shared" si="377"/>
        <v>-4.1825467942188416E-2</v>
      </c>
      <c r="O1390">
        <f t="shared" si="377"/>
        <v>-0.66060758220800009</v>
      </c>
      <c r="P1390">
        <f t="shared" si="377"/>
        <v>4.5777339535034808E-2</v>
      </c>
      <c r="Q1390">
        <f t="shared" si="377"/>
        <v>-3.3194388639551987E-3</v>
      </c>
      <c r="R1390">
        <f t="shared" si="377"/>
        <v>-8.9473425062776748E-3</v>
      </c>
      <c r="S1390">
        <f t="shared" si="377"/>
        <v>1.4439699456000001</v>
      </c>
      <c r="T1390">
        <f t="shared" si="377"/>
        <v>0.10039157760000003</v>
      </c>
      <c r="U1390">
        <f t="shared" si="377"/>
        <v>-0.21396750502399997</v>
      </c>
      <c r="V1390">
        <f t="shared" si="377"/>
        <v>0.19970654844183006</v>
      </c>
      <c r="W1390">
        <f t="shared" si="377"/>
        <v>-0.20132845608830066</v>
      </c>
      <c r="X1390">
        <f t="shared" si="377"/>
        <v>-6.7236711327713444E-2</v>
      </c>
      <c r="Y1390">
        <f t="shared" si="377"/>
        <v>-0.18395481600000005</v>
      </c>
      <c r="Z1390">
        <f t="shared" si="377"/>
        <v>-0.44713229119999998</v>
      </c>
      <c r="AA1390">
        <f t="shared" si="376"/>
        <v>-9.2513899999999996E-2</v>
      </c>
      <c r="AB1390">
        <f t="shared" si="376"/>
        <v>-0.24088399999999996</v>
      </c>
      <c r="AC1390">
        <f t="shared" si="376"/>
        <v>0.29917941223848038</v>
      </c>
      <c r="AD1390">
        <f t="shared" si="376"/>
        <v>-0.1440330397625903</v>
      </c>
      <c r="AE1390">
        <f t="shared" si="376"/>
        <v>-0.62586312319999993</v>
      </c>
      <c r="AF1390">
        <f t="shared" si="376"/>
        <v>-0.80185300153594752</v>
      </c>
      <c r="AG1390">
        <f t="shared" si="376"/>
        <v>0.10782041053683195</v>
      </c>
      <c r="AH1390">
        <f t="shared" si="376"/>
        <v>2.5239244800000006E-3</v>
      </c>
      <c r="AI1390">
        <f t="shared" si="376"/>
        <v>6.7350384091289959E-3</v>
      </c>
      <c r="AJ1390">
        <f t="shared" si="376"/>
        <v>7.6878433650614392E-2</v>
      </c>
      <c r="AK1390">
        <f t="shared" si="376"/>
        <v>6.5961064270220291E-4</v>
      </c>
      <c r="AL1390">
        <f t="shared" si="376"/>
        <v>0.1142285679264031</v>
      </c>
      <c r="AM1390">
        <f t="shared" si="376"/>
        <v>0.89558811999999988</v>
      </c>
      <c r="AN1390">
        <f t="shared" si="376"/>
        <v>6.9446846913549173E-3</v>
      </c>
      <c r="AO1390">
        <f t="shared" si="376"/>
        <v>-1.6419832521699346E-2</v>
      </c>
      <c r="AP1390">
        <f t="shared" si="375"/>
        <v>-1.8799106606229351E-2</v>
      </c>
      <c r="AQ1390">
        <f t="shared" si="375"/>
        <v>-0.14898264456108565</v>
      </c>
      <c r="AR1390">
        <f t="shared" si="375"/>
        <v>7.1416785839168204E-2</v>
      </c>
      <c r="AS1390">
        <f t="shared" si="375"/>
        <v>-0.59085635027963412</v>
      </c>
      <c r="AT1390">
        <f t="shared" si="375"/>
        <v>-0.41051979300863994</v>
      </c>
      <c r="AU1390">
        <f t="shared" si="375"/>
        <v>2.0636315660799998</v>
      </c>
      <c r="AV1390">
        <f t="shared" si="375"/>
        <v>0.65490187790116816</v>
      </c>
      <c r="AW1390">
        <f t="shared" si="375"/>
        <v>-0.32741411753791982</v>
      </c>
    </row>
    <row r="1391" spans="1:49" x14ac:dyDescent="0.25">
      <c r="A1391">
        <v>0.8</v>
      </c>
      <c r="B1391">
        <v>8.1</v>
      </c>
      <c r="C1391">
        <v>25</v>
      </c>
      <c r="D1391">
        <v>1.6</v>
      </c>
      <c r="E1391">
        <f t="shared" si="365"/>
        <v>0.70049428104575162</v>
      </c>
      <c r="F1391" t="str">
        <f t="shared" si="366"/>
        <v/>
      </c>
      <c r="G1391">
        <f t="shared" si="363"/>
        <v>6314992.8743403563</v>
      </c>
      <c r="H1391">
        <f t="shared" si="364"/>
        <v>12221316.523966167</v>
      </c>
      <c r="I1391">
        <f t="shared" si="367"/>
        <v>0.49523471602282776</v>
      </c>
      <c r="J1391">
        <f t="shared" si="368"/>
        <v>0.11832354960365876</v>
      </c>
      <c r="K1391">
        <f t="shared" si="377"/>
        <v>5.3671799999999999E-2</v>
      </c>
      <c r="L1391">
        <f t="shared" si="377"/>
        <v>-0.2117990691364379</v>
      </c>
      <c r="M1391">
        <f t="shared" si="377"/>
        <v>0.69338</v>
      </c>
      <c r="N1391">
        <f t="shared" si="377"/>
        <v>-4.1825467942188416E-2</v>
      </c>
      <c r="O1391">
        <f t="shared" si="377"/>
        <v>-0.86283439308800047</v>
      </c>
      <c r="P1391">
        <f t="shared" si="377"/>
        <v>5.2316959468611222E-2</v>
      </c>
      <c r="Q1391">
        <f t="shared" si="377"/>
        <v>-7.3963313037312042E-3</v>
      </c>
      <c r="R1391">
        <f t="shared" si="377"/>
        <v>-1.0225534292888772E-2</v>
      </c>
      <c r="S1391">
        <f t="shared" si="377"/>
        <v>1.8860015616000008</v>
      </c>
      <c r="T1391">
        <f t="shared" si="377"/>
        <v>0.10039157760000003</v>
      </c>
      <c r="U1391">
        <f t="shared" si="377"/>
        <v>-0.3193917276160001</v>
      </c>
      <c r="V1391">
        <f t="shared" si="377"/>
        <v>0.22823605536209152</v>
      </c>
      <c r="W1391">
        <f t="shared" si="377"/>
        <v>-0.23008966410091505</v>
      </c>
      <c r="X1391">
        <f t="shared" si="377"/>
        <v>-6.7236711327713444E-2</v>
      </c>
      <c r="Y1391">
        <f t="shared" si="377"/>
        <v>-0.18395481600000005</v>
      </c>
      <c r="Z1391">
        <f t="shared" si="377"/>
        <v>-0.5840095232000001</v>
      </c>
      <c r="AA1391">
        <f t="shared" si="376"/>
        <v>-9.2513899999999996E-2</v>
      </c>
      <c r="AB1391">
        <f t="shared" si="376"/>
        <v>-0.31462400000000007</v>
      </c>
      <c r="AC1391">
        <f t="shared" si="376"/>
        <v>0.34191932827254901</v>
      </c>
      <c r="AD1391">
        <f t="shared" si="376"/>
        <v>-0.1440330397625903</v>
      </c>
      <c r="AE1391">
        <f t="shared" si="376"/>
        <v>-0.81745387520000024</v>
      </c>
      <c r="AF1391">
        <f t="shared" si="376"/>
        <v>-0.91640343032679739</v>
      </c>
      <c r="AG1391">
        <f t="shared" si="376"/>
        <v>0.27456464276684822</v>
      </c>
      <c r="AH1391">
        <f t="shared" si="376"/>
        <v>2.8844851200000008E-3</v>
      </c>
      <c r="AI1391">
        <f t="shared" si="376"/>
        <v>1.313106078362225E-2</v>
      </c>
      <c r="AJ1391">
        <f t="shared" si="376"/>
        <v>7.6878433650614392E-2</v>
      </c>
      <c r="AK1391">
        <f t="shared" si="376"/>
        <v>1.1252666357801852E-3</v>
      </c>
      <c r="AL1391">
        <f t="shared" si="376"/>
        <v>0.13054693477303211</v>
      </c>
      <c r="AM1391">
        <f t="shared" si="376"/>
        <v>1.02352928</v>
      </c>
      <c r="AN1391">
        <f t="shared" si="376"/>
        <v>1.76846374625786E-2</v>
      </c>
      <c r="AO1391">
        <f t="shared" si="376"/>
        <v>-1.6419832521699346E-2</v>
      </c>
      <c r="AP1391">
        <f t="shared" si="375"/>
        <v>-1.8799106606229351E-2</v>
      </c>
      <c r="AQ1391">
        <f t="shared" si="375"/>
        <v>-0.19458957656958134</v>
      </c>
      <c r="AR1391">
        <f t="shared" si="375"/>
        <v>8.1619183816192251E-2</v>
      </c>
      <c r="AS1391">
        <f t="shared" si="375"/>
        <v>-0.77173074322237956</v>
      </c>
      <c r="AT1391">
        <f t="shared" si="375"/>
        <v>-0.70032864313344045</v>
      </c>
      <c r="AU1391">
        <f t="shared" si="375"/>
        <v>3.080406302720001</v>
      </c>
      <c r="AV1391">
        <f t="shared" si="375"/>
        <v>0.85538204460560763</v>
      </c>
      <c r="AW1391">
        <f t="shared" si="375"/>
        <v>-0.72953995722752041</v>
      </c>
    </row>
    <row r="1392" spans="1:49" x14ac:dyDescent="0.25">
      <c r="A1392">
        <v>0.8</v>
      </c>
      <c r="B1392">
        <v>8.3000000000000007</v>
      </c>
      <c r="C1392">
        <v>21</v>
      </c>
      <c r="D1392">
        <v>0.4</v>
      </c>
      <c r="E1392">
        <f t="shared" si="365"/>
        <v>0.57423651665485465</v>
      </c>
      <c r="F1392" t="str">
        <f t="shared" si="366"/>
        <v/>
      </c>
      <c r="G1392">
        <f t="shared" si="363"/>
        <v>-1059086.5677834773</v>
      </c>
      <c r="H1392">
        <f t="shared" si="364"/>
        <v>-65195.28444122745</v>
      </c>
      <c r="I1392">
        <f t="shared" si="367"/>
        <v>-7.5335102297652501E-2</v>
      </c>
      <c r="J1392">
        <f t="shared" si="368"/>
        <v>-5.5873260364825545E-4</v>
      </c>
      <c r="K1392">
        <f t="shared" si="377"/>
        <v>5.3671799999999999E-2</v>
      </c>
      <c r="L1392">
        <f t="shared" si="377"/>
        <v>-0.1736242007716052</v>
      </c>
      <c r="M1392">
        <f t="shared" si="377"/>
        <v>0.173345</v>
      </c>
      <c r="N1392">
        <f t="shared" si="377"/>
        <v>-2.8106918454207198E-2</v>
      </c>
      <c r="O1392">
        <f t="shared" si="377"/>
        <v>-5.392714956800003E-2</v>
      </c>
      <c r="P1392">
        <f t="shared" si="377"/>
        <v>7.2051187390182693E-3</v>
      </c>
      <c r="Q1392">
        <f t="shared" si="377"/>
        <v>-1.805744947200001E-6</v>
      </c>
      <c r="R1392">
        <f t="shared" si="377"/>
        <v>-1.1544386770580425E-3</v>
      </c>
      <c r="S1392">
        <f t="shared" si="377"/>
        <v>0.11787509760000005</v>
      </c>
      <c r="T1392">
        <f t="shared" si="377"/>
        <v>0.10039157760000003</v>
      </c>
      <c r="U1392">
        <f t="shared" si="377"/>
        <v>-4.9904957440000015E-3</v>
      </c>
      <c r="V1392">
        <f t="shared" si="377"/>
        <v>4.6774642189267183E-2</v>
      </c>
      <c r="W1392">
        <f t="shared" si="377"/>
        <v>-4.7154520317548972E-2</v>
      </c>
      <c r="X1392">
        <f t="shared" si="377"/>
        <v>-4.5183397948571312E-2</v>
      </c>
      <c r="Y1392">
        <f t="shared" si="377"/>
        <v>-0.18395481600000005</v>
      </c>
      <c r="Z1392">
        <f t="shared" si="377"/>
        <v>-3.6500595200000006E-2</v>
      </c>
      <c r="AA1392">
        <f t="shared" si="376"/>
        <v>-9.2513899999999996E-2</v>
      </c>
      <c r="AB1392">
        <f t="shared" si="376"/>
        <v>-1.9664000000000004E-2</v>
      </c>
      <c r="AC1392">
        <f t="shared" si="376"/>
        <v>7.0072864745976612E-2</v>
      </c>
      <c r="AD1392">
        <f t="shared" si="376"/>
        <v>-9.6790905218665915E-2</v>
      </c>
      <c r="AE1392">
        <f t="shared" si="376"/>
        <v>-5.1090867200000015E-2</v>
      </c>
      <c r="AF1392">
        <f t="shared" si="376"/>
        <v>-0.18780749819107015</v>
      </c>
      <c r="AG1392">
        <f t="shared" si="376"/>
        <v>1.6758095872000014E-5</v>
      </c>
      <c r="AH1392">
        <f t="shared" si="376"/>
        <v>7.2112128000000021E-4</v>
      </c>
      <c r="AI1392">
        <f t="shared" si="376"/>
        <v>8.6173211828624875E-6</v>
      </c>
      <c r="AJ1392">
        <f t="shared" si="376"/>
        <v>6.3021790669732569E-2</v>
      </c>
      <c r="AK1392">
        <f t="shared" si="376"/>
        <v>1.9849991592417348E-6</v>
      </c>
      <c r="AL1392">
        <f t="shared" si="376"/>
        <v>2.1932044222338559E-2</v>
      </c>
      <c r="AM1392">
        <f t="shared" si="376"/>
        <v>0.25588232</v>
      </c>
      <c r="AN1392">
        <f t="shared" si="376"/>
        <v>8.8483528814024249E-7</v>
      </c>
      <c r="AO1392">
        <f t="shared" si="376"/>
        <v>-1.3460306081643655E-2</v>
      </c>
      <c r="AP1392">
        <f t="shared" si="375"/>
        <v>-8.4894989890009799E-3</v>
      </c>
      <c r="AQ1392">
        <f t="shared" si="375"/>
        <v>-8.1728215334011187E-3</v>
      </c>
      <c r="AR1392">
        <f t="shared" si="375"/>
        <v>1.1240636243974637E-2</v>
      </c>
      <c r="AS1392">
        <f t="shared" si="375"/>
        <v>-3.95395781391948E-2</v>
      </c>
      <c r="AT1392">
        <f t="shared" si="375"/>
        <v>-2.7356587622400018E-3</v>
      </c>
      <c r="AU1392">
        <f t="shared" si="375"/>
        <v>4.8131348480000016E-2</v>
      </c>
      <c r="AV1392">
        <f t="shared" si="375"/>
        <v>4.382544752632947E-2</v>
      </c>
      <c r="AW1392">
        <f t="shared" si="375"/>
        <v>-1.781103411200001E-4</v>
      </c>
    </row>
    <row r="1393" spans="1:49" x14ac:dyDescent="0.25">
      <c r="A1393">
        <v>0.8</v>
      </c>
      <c r="B1393">
        <v>8.3000000000000007</v>
      </c>
      <c r="C1393">
        <v>21</v>
      </c>
      <c r="D1393">
        <v>0.6</v>
      </c>
      <c r="E1393">
        <f t="shared" si="365"/>
        <v>0.57423651665485465</v>
      </c>
      <c r="F1393">
        <f t="shared" si="366"/>
        <v>0.78697775098672373</v>
      </c>
      <c r="G1393">
        <f t="shared" si="363"/>
        <v>514687.1086944018</v>
      </c>
      <c r="H1393">
        <f t="shared" si="364"/>
        <v>1036476.7716514004</v>
      </c>
      <c r="I1393">
        <f t="shared" si="367"/>
        <v>3.6610799498594734E-2</v>
      </c>
      <c r="J1393">
        <f t="shared" si="368"/>
        <v>8.8827492695087041E-3</v>
      </c>
      <c r="K1393">
        <f t="shared" si="377"/>
        <v>5.3671799999999999E-2</v>
      </c>
      <c r="L1393">
        <f t="shared" si="377"/>
        <v>-0.1736242007716052</v>
      </c>
      <c r="M1393">
        <f t="shared" si="377"/>
        <v>0.26001749999999996</v>
      </c>
      <c r="N1393">
        <f t="shared" si="377"/>
        <v>-2.8106918454207198E-2</v>
      </c>
      <c r="O1393">
        <f t="shared" si="377"/>
        <v>-0.12133608652800003</v>
      </c>
      <c r="P1393">
        <f t="shared" si="377"/>
        <v>1.0807678108527403E-2</v>
      </c>
      <c r="Q1393">
        <f t="shared" si="377"/>
        <v>-2.0568563539199999E-5</v>
      </c>
      <c r="R1393">
        <f t="shared" si="377"/>
        <v>-1.7316580155870634E-3</v>
      </c>
      <c r="S1393">
        <f t="shared" si="377"/>
        <v>0.26521896960000002</v>
      </c>
      <c r="T1393">
        <f t="shared" si="377"/>
        <v>0.10039157760000003</v>
      </c>
      <c r="U1393">
        <f t="shared" si="377"/>
        <v>-1.6842923136000002E-2</v>
      </c>
      <c r="V1393">
        <f t="shared" si="377"/>
        <v>7.0161963283900772E-2</v>
      </c>
      <c r="W1393">
        <f t="shared" si="377"/>
        <v>-7.0731780476323447E-2</v>
      </c>
      <c r="X1393">
        <f t="shared" si="377"/>
        <v>-4.5183397948571312E-2</v>
      </c>
      <c r="Y1393">
        <f t="shared" si="377"/>
        <v>-0.18395481600000005</v>
      </c>
      <c r="Z1393">
        <f t="shared" si="377"/>
        <v>-8.2126339199999995E-2</v>
      </c>
      <c r="AA1393">
        <f t="shared" si="376"/>
        <v>-9.2513899999999996E-2</v>
      </c>
      <c r="AB1393">
        <f t="shared" si="376"/>
        <v>-4.4243999999999999E-2</v>
      </c>
      <c r="AC1393">
        <f t="shared" si="376"/>
        <v>0.1051092971189649</v>
      </c>
      <c r="AD1393">
        <f t="shared" si="376"/>
        <v>-9.6790905218665915E-2</v>
      </c>
      <c r="AE1393">
        <f t="shared" si="376"/>
        <v>-0.1149544512</v>
      </c>
      <c r="AF1393">
        <f t="shared" si="376"/>
        <v>-0.28171124728660518</v>
      </c>
      <c r="AG1393">
        <f t="shared" si="376"/>
        <v>2.86327778688E-4</v>
      </c>
      <c r="AH1393">
        <f t="shared" si="376"/>
        <v>1.0816819200000001E-3</v>
      </c>
      <c r="AI1393">
        <f t="shared" si="376"/>
        <v>6.5437782732361975E-5</v>
      </c>
      <c r="AJ1393">
        <f t="shared" si="376"/>
        <v>6.3021790669732569E-2</v>
      </c>
      <c r="AK1393">
        <f t="shared" si="376"/>
        <v>1.0049058243661277E-5</v>
      </c>
      <c r="AL1393">
        <f t="shared" si="376"/>
        <v>3.2898066333507836E-2</v>
      </c>
      <c r="AM1393">
        <f t="shared" si="376"/>
        <v>0.38382347999999999</v>
      </c>
      <c r="AN1393">
        <f t="shared" si="376"/>
        <v>1.5118240430958661E-5</v>
      </c>
      <c r="AO1393">
        <f t="shared" si="376"/>
        <v>-1.3460306081643655E-2</v>
      </c>
      <c r="AP1393">
        <f t="shared" si="375"/>
        <v>-8.4894989890009799E-3</v>
      </c>
      <c r="AQ1393">
        <f t="shared" si="375"/>
        <v>-1.8388848450152515E-2</v>
      </c>
      <c r="AR1393">
        <f t="shared" si="375"/>
        <v>1.6860954365961956E-2</v>
      </c>
      <c r="AS1393">
        <f t="shared" si="375"/>
        <v>-8.896405081318827E-2</v>
      </c>
      <c r="AT1393">
        <f t="shared" si="375"/>
        <v>-1.3849272483840002E-2</v>
      </c>
      <c r="AU1393">
        <f t="shared" si="375"/>
        <v>0.16244330112000002</v>
      </c>
      <c r="AV1393">
        <f t="shared" si="375"/>
        <v>9.8607256934241286E-2</v>
      </c>
      <c r="AW1393">
        <f t="shared" si="375"/>
        <v>-2.0287881043199998E-3</v>
      </c>
    </row>
    <row r="1394" spans="1:49" x14ac:dyDescent="0.25">
      <c r="A1394">
        <v>0.8</v>
      </c>
      <c r="B1394">
        <v>8.3000000000000007</v>
      </c>
      <c r="C1394">
        <v>21</v>
      </c>
      <c r="D1394">
        <v>0.8</v>
      </c>
      <c r="E1394">
        <f t="shared" si="365"/>
        <v>0.57423651665485465</v>
      </c>
      <c r="F1394" t="str">
        <f t="shared" si="366"/>
        <v/>
      </c>
      <c r="G1394">
        <f t="shared" si="363"/>
        <v>2122465.447923447</v>
      </c>
      <c r="H1394">
        <f t="shared" si="364"/>
        <v>2680585.3888886306</v>
      </c>
      <c r="I1394">
        <f t="shared" si="367"/>
        <v>0.15097552599235245</v>
      </c>
      <c r="J1394">
        <f t="shared" si="368"/>
        <v>2.2972987486317313E-2</v>
      </c>
      <c r="K1394">
        <f t="shared" si="377"/>
        <v>5.3671799999999999E-2</v>
      </c>
      <c r="L1394">
        <f t="shared" si="377"/>
        <v>-0.1736242007716052</v>
      </c>
      <c r="M1394">
        <f t="shared" si="377"/>
        <v>0.34669</v>
      </c>
      <c r="N1394">
        <f t="shared" si="377"/>
        <v>-2.8106918454207198E-2</v>
      </c>
      <c r="O1394">
        <f t="shared" si="377"/>
        <v>-0.21570859827200012</v>
      </c>
      <c r="P1394">
        <f t="shared" si="377"/>
        <v>1.4410237478036539E-2</v>
      </c>
      <c r="Q1394">
        <f t="shared" si="377"/>
        <v>-1.1556767662080007E-4</v>
      </c>
      <c r="R1394">
        <f t="shared" si="377"/>
        <v>-2.308877354116085E-3</v>
      </c>
      <c r="S1394">
        <f t="shared" si="377"/>
        <v>0.47150039040000019</v>
      </c>
      <c r="T1394">
        <f t="shared" si="377"/>
        <v>0.10039157760000003</v>
      </c>
      <c r="U1394">
        <f t="shared" si="377"/>
        <v>-3.9923965952000012E-2</v>
      </c>
      <c r="V1394">
        <f t="shared" si="377"/>
        <v>9.3549284378534367E-2</v>
      </c>
      <c r="W1394">
        <f t="shared" si="377"/>
        <v>-9.4309040635097943E-2</v>
      </c>
      <c r="X1394">
        <f t="shared" si="377"/>
        <v>-4.5183397948571312E-2</v>
      </c>
      <c r="Y1394">
        <f t="shared" si="377"/>
        <v>-0.18395481600000005</v>
      </c>
      <c r="Z1394">
        <f t="shared" si="377"/>
        <v>-0.14600238080000003</v>
      </c>
      <c r="AA1394">
        <f t="shared" si="376"/>
        <v>-9.2513899999999996E-2</v>
      </c>
      <c r="AB1394">
        <f t="shared" si="376"/>
        <v>-7.8656000000000018E-2</v>
      </c>
      <c r="AC1394">
        <f t="shared" si="376"/>
        <v>0.14014572949195322</v>
      </c>
      <c r="AD1394">
        <f t="shared" si="376"/>
        <v>-9.6790905218665915E-2</v>
      </c>
      <c r="AE1394">
        <f t="shared" si="376"/>
        <v>-0.20436346880000006</v>
      </c>
      <c r="AF1394">
        <f t="shared" si="376"/>
        <v>-0.3756149963821403</v>
      </c>
      <c r="AG1394">
        <f t="shared" si="376"/>
        <v>2.1450362716160017E-3</v>
      </c>
      <c r="AH1394">
        <f t="shared" si="376"/>
        <v>1.4422425600000004E-3</v>
      </c>
      <c r="AI1394">
        <f t="shared" si="376"/>
        <v>2.757542778515996E-4</v>
      </c>
      <c r="AJ1394">
        <f t="shared" si="376"/>
        <v>6.3021790669732569E-2</v>
      </c>
      <c r="AK1394">
        <f t="shared" si="376"/>
        <v>3.1759986547867757E-5</v>
      </c>
      <c r="AL1394">
        <f t="shared" si="376"/>
        <v>4.3864088444677117E-2</v>
      </c>
      <c r="AM1394">
        <f t="shared" si="376"/>
        <v>0.51176463999999999</v>
      </c>
      <c r="AN1394">
        <f t="shared" si="376"/>
        <v>1.1325891688195104E-4</v>
      </c>
      <c r="AO1394">
        <f t="shared" si="376"/>
        <v>-1.3460306081643655E-2</v>
      </c>
      <c r="AP1394">
        <f t="shared" si="375"/>
        <v>-8.4894989890009799E-3</v>
      </c>
      <c r="AQ1394">
        <f t="shared" si="375"/>
        <v>-3.2691286133604475E-2</v>
      </c>
      <c r="AR1394">
        <f t="shared" si="375"/>
        <v>2.2481272487949275E-2</v>
      </c>
      <c r="AS1394">
        <f t="shared" si="375"/>
        <v>-0.1581583125567792</v>
      </c>
      <c r="AT1394">
        <f t="shared" si="375"/>
        <v>-4.3770540195840028E-2</v>
      </c>
      <c r="AU1394">
        <f t="shared" si="375"/>
        <v>0.38505078784000013</v>
      </c>
      <c r="AV1394">
        <f t="shared" si="375"/>
        <v>0.17530179010531788</v>
      </c>
      <c r="AW1394">
        <f t="shared" si="375"/>
        <v>-1.1399061831680006E-2</v>
      </c>
    </row>
    <row r="1395" spans="1:49" x14ac:dyDescent="0.25">
      <c r="A1395">
        <v>0.8</v>
      </c>
      <c r="B1395">
        <v>8.3000000000000007</v>
      </c>
      <c r="C1395">
        <v>21</v>
      </c>
      <c r="D1395">
        <v>1</v>
      </c>
      <c r="E1395">
        <f t="shared" si="365"/>
        <v>0.57423651665485465</v>
      </c>
      <c r="F1395" t="str">
        <f t="shared" si="366"/>
        <v/>
      </c>
      <c r="G1395">
        <f t="shared" si="363"/>
        <v>3709464.1569638825</v>
      </c>
      <c r="H1395">
        <f t="shared" si="364"/>
        <v>5002879.3015058227</v>
      </c>
      <c r="I1395">
        <f t="shared" si="367"/>
        <v>0.26386215275981245</v>
      </c>
      <c r="J1395">
        <f t="shared" si="368"/>
        <v>4.2875367472139929E-2</v>
      </c>
      <c r="K1395">
        <f t="shared" si="377"/>
        <v>5.3671799999999999E-2</v>
      </c>
      <c r="L1395">
        <f t="shared" si="377"/>
        <v>-0.1736242007716052</v>
      </c>
      <c r="M1395">
        <f t="shared" si="377"/>
        <v>0.43336249999999998</v>
      </c>
      <c r="N1395">
        <f t="shared" si="377"/>
        <v>-2.8106918454207198E-2</v>
      </c>
      <c r="O1395">
        <f t="shared" si="377"/>
        <v>-0.3370446848000001</v>
      </c>
      <c r="P1395">
        <f t="shared" si="377"/>
        <v>1.8012796847545674E-2</v>
      </c>
      <c r="Q1395">
        <f t="shared" si="377"/>
        <v>-4.408557E-4</v>
      </c>
      <c r="R1395">
        <f t="shared" si="377"/>
        <v>-2.8860966926451061E-3</v>
      </c>
      <c r="S1395">
        <f t="shared" si="377"/>
        <v>0.73671936000000016</v>
      </c>
      <c r="T1395">
        <f t="shared" si="377"/>
        <v>0.10039157760000003</v>
      </c>
      <c r="U1395">
        <f t="shared" si="377"/>
        <v>-7.7976496000000006E-2</v>
      </c>
      <c r="V1395">
        <f t="shared" si="377"/>
        <v>0.11693660547316795</v>
      </c>
      <c r="W1395">
        <f t="shared" si="377"/>
        <v>-0.11788630079387243</v>
      </c>
      <c r="X1395">
        <f t="shared" si="377"/>
        <v>-4.5183397948571312E-2</v>
      </c>
      <c r="Y1395">
        <f t="shared" si="377"/>
        <v>-0.18395481600000005</v>
      </c>
      <c r="Z1395">
        <f t="shared" si="377"/>
        <v>-0.22812872000000001</v>
      </c>
      <c r="AA1395">
        <f t="shared" si="376"/>
        <v>-9.2513899999999996E-2</v>
      </c>
      <c r="AB1395">
        <f t="shared" si="376"/>
        <v>-0.1229</v>
      </c>
      <c r="AC1395">
        <f t="shared" si="376"/>
        <v>0.17518216186494151</v>
      </c>
      <c r="AD1395">
        <f t="shared" si="376"/>
        <v>-9.6790905218665915E-2</v>
      </c>
      <c r="AE1395">
        <f t="shared" si="376"/>
        <v>-0.31931792000000003</v>
      </c>
      <c r="AF1395">
        <f t="shared" si="376"/>
        <v>-0.4695187454776753</v>
      </c>
      <c r="AG1395">
        <f t="shared" si="376"/>
        <v>1.0228330000000001E-2</v>
      </c>
      <c r="AH1395">
        <f t="shared" si="376"/>
        <v>1.8028032000000005E-3</v>
      </c>
      <c r="AI1395">
        <f t="shared" si="376"/>
        <v>8.4153527176391435E-4</v>
      </c>
      <c r="AJ1395">
        <f t="shared" si="376"/>
        <v>6.3021790669732569E-2</v>
      </c>
      <c r="AK1395">
        <f t="shared" si="376"/>
        <v>7.7539029657880228E-5</v>
      </c>
      <c r="AL1395">
        <f t="shared" si="376"/>
        <v>5.4830110555846391E-2</v>
      </c>
      <c r="AM1395">
        <f t="shared" si="376"/>
        <v>0.63970579999999999</v>
      </c>
      <c r="AN1395">
        <f t="shared" si="376"/>
        <v>5.400606006715343E-4</v>
      </c>
      <c r="AO1395">
        <f t="shared" si="376"/>
        <v>-1.3460306081643655E-2</v>
      </c>
      <c r="AP1395">
        <f t="shared" si="375"/>
        <v>-8.4894989890009799E-3</v>
      </c>
      <c r="AQ1395">
        <f t="shared" si="375"/>
        <v>-5.1080134583756986E-2</v>
      </c>
      <c r="AR1395">
        <f t="shared" si="375"/>
        <v>2.8101590609936593E-2</v>
      </c>
      <c r="AS1395">
        <f t="shared" si="375"/>
        <v>-0.24712236336996746</v>
      </c>
      <c r="AT1395">
        <f t="shared" si="375"/>
        <v>-0.10686167040000003</v>
      </c>
      <c r="AU1395">
        <f t="shared" si="375"/>
        <v>0.75205232000000011</v>
      </c>
      <c r="AV1395">
        <f t="shared" si="375"/>
        <v>0.27390904703955915</v>
      </c>
      <c r="AW1395">
        <f t="shared" si="375"/>
        <v>-4.3483969999999997E-2</v>
      </c>
    </row>
    <row r="1396" spans="1:49" x14ac:dyDescent="0.25">
      <c r="A1396">
        <v>0.8</v>
      </c>
      <c r="B1396">
        <v>8.3000000000000007</v>
      </c>
      <c r="C1396">
        <v>21</v>
      </c>
      <c r="D1396">
        <v>1.2</v>
      </c>
      <c r="E1396">
        <f t="shared" si="365"/>
        <v>0.57423651665485465</v>
      </c>
      <c r="F1396" t="str">
        <f t="shared" si="366"/>
        <v/>
      </c>
      <c r="G1396">
        <f t="shared" si="363"/>
        <v>5218566.6244784147</v>
      </c>
      <c r="H1396">
        <f t="shared" si="364"/>
        <v>7993695.5833607707</v>
      </c>
      <c r="I1396">
        <f t="shared" si="367"/>
        <v>0.3712078525601426</v>
      </c>
      <c r="J1396">
        <f t="shared" si="368"/>
        <v>6.8507076613632381E-2</v>
      </c>
      <c r="K1396">
        <f t="shared" si="377"/>
        <v>5.3671799999999999E-2</v>
      </c>
      <c r="L1396">
        <f t="shared" si="377"/>
        <v>-0.1736242007716052</v>
      </c>
      <c r="M1396">
        <f t="shared" si="377"/>
        <v>0.52003499999999991</v>
      </c>
      <c r="N1396">
        <f t="shared" si="377"/>
        <v>-2.8106918454207198E-2</v>
      </c>
      <c r="O1396">
        <f t="shared" si="377"/>
        <v>-0.48534434611200011</v>
      </c>
      <c r="P1396">
        <f t="shared" si="377"/>
        <v>2.1615356217054807E-2</v>
      </c>
      <c r="Q1396">
        <f t="shared" si="377"/>
        <v>-1.3163880665087999E-3</v>
      </c>
      <c r="R1396">
        <f t="shared" si="377"/>
        <v>-3.4633160311741268E-3</v>
      </c>
      <c r="S1396">
        <f t="shared" si="377"/>
        <v>1.0608758784000001</v>
      </c>
      <c r="T1396">
        <f t="shared" si="377"/>
        <v>0.10039157760000003</v>
      </c>
      <c r="U1396">
        <f t="shared" si="377"/>
        <v>-0.13474338508800002</v>
      </c>
      <c r="V1396">
        <f t="shared" si="377"/>
        <v>0.14032392656780154</v>
      </c>
      <c r="W1396">
        <f t="shared" si="377"/>
        <v>-0.14146356095264689</v>
      </c>
      <c r="X1396">
        <f t="shared" si="377"/>
        <v>-4.5183397948571312E-2</v>
      </c>
      <c r="Y1396">
        <f t="shared" si="377"/>
        <v>-0.18395481600000005</v>
      </c>
      <c r="Z1396">
        <f t="shared" si="377"/>
        <v>-0.32850535679999998</v>
      </c>
      <c r="AA1396">
        <f t="shared" si="376"/>
        <v>-9.2513899999999996E-2</v>
      </c>
      <c r="AB1396">
        <f t="shared" si="376"/>
        <v>-0.17697599999999999</v>
      </c>
      <c r="AC1396">
        <f t="shared" si="376"/>
        <v>0.2102185942379298</v>
      </c>
      <c r="AD1396">
        <f t="shared" si="376"/>
        <v>-9.6790905218665915E-2</v>
      </c>
      <c r="AE1396">
        <f t="shared" si="376"/>
        <v>-0.45981780480000001</v>
      </c>
      <c r="AF1396">
        <f t="shared" si="376"/>
        <v>-0.56342249457321036</v>
      </c>
      <c r="AG1396">
        <f t="shared" si="376"/>
        <v>3.6649955672064E-2</v>
      </c>
      <c r="AH1396">
        <f t="shared" si="376"/>
        <v>2.1633638400000003E-3</v>
      </c>
      <c r="AI1396">
        <f t="shared" si="376"/>
        <v>2.0940090474355832E-3</v>
      </c>
      <c r="AJ1396">
        <f t="shared" si="376"/>
        <v>6.3021790669732569E-2</v>
      </c>
      <c r="AK1396">
        <f t="shared" si="376"/>
        <v>1.6078493189858044E-4</v>
      </c>
      <c r="AL1396">
        <f t="shared" si="376"/>
        <v>6.5796132667015672E-2</v>
      </c>
      <c r="AM1396">
        <f t="shared" si="376"/>
        <v>0.76764695999999999</v>
      </c>
      <c r="AN1396">
        <f t="shared" si="376"/>
        <v>1.9351347751627086E-3</v>
      </c>
      <c r="AO1396">
        <f t="shared" si="376"/>
        <v>-1.3460306081643655E-2</v>
      </c>
      <c r="AP1396">
        <f t="shared" si="375"/>
        <v>-8.4894989890009799E-3</v>
      </c>
      <c r="AQ1396">
        <f t="shared" si="375"/>
        <v>-7.3555393800610061E-2</v>
      </c>
      <c r="AR1396">
        <f t="shared" si="375"/>
        <v>3.3721908731923912E-2</v>
      </c>
      <c r="AS1396">
        <f t="shared" si="375"/>
        <v>-0.35585620325275308</v>
      </c>
      <c r="AT1396">
        <f t="shared" si="375"/>
        <v>-0.22158835974144003</v>
      </c>
      <c r="AU1396">
        <f t="shared" si="375"/>
        <v>1.2995464089600002</v>
      </c>
      <c r="AV1396">
        <f t="shared" si="375"/>
        <v>0.39442902773696514</v>
      </c>
      <c r="AW1396">
        <f t="shared" si="375"/>
        <v>-0.12984243867647999</v>
      </c>
    </row>
    <row r="1397" spans="1:49" x14ac:dyDescent="0.25">
      <c r="A1397">
        <v>0.8</v>
      </c>
      <c r="B1397">
        <v>8.3000000000000007</v>
      </c>
      <c r="C1397">
        <v>21</v>
      </c>
      <c r="D1397">
        <v>1.4</v>
      </c>
      <c r="E1397">
        <f t="shared" si="365"/>
        <v>0.57423651665485465</v>
      </c>
      <c r="F1397" t="str">
        <f t="shared" si="366"/>
        <v/>
      </c>
      <c r="G1397">
        <f t="shared" si="363"/>
        <v>6589038.7656968823</v>
      </c>
      <c r="H1397">
        <f t="shared" si="364"/>
        <v>11476885.85206899</v>
      </c>
      <c r="I1397">
        <f t="shared" si="367"/>
        <v>0.46869247949753545</v>
      </c>
      <c r="J1397">
        <f t="shared" si="368"/>
        <v>9.8358498913845752E-2</v>
      </c>
      <c r="K1397">
        <f t="shared" si="377"/>
        <v>5.3671799999999999E-2</v>
      </c>
      <c r="L1397">
        <f t="shared" si="377"/>
        <v>-0.1736242007716052</v>
      </c>
      <c r="M1397">
        <f t="shared" si="377"/>
        <v>0.60670749999999996</v>
      </c>
      <c r="N1397">
        <f t="shared" si="377"/>
        <v>-2.8106918454207198E-2</v>
      </c>
      <c r="O1397">
        <f t="shared" si="377"/>
        <v>-0.66060758220800009</v>
      </c>
      <c r="P1397">
        <f t="shared" si="377"/>
        <v>2.521791558656394E-2</v>
      </c>
      <c r="Q1397">
        <f t="shared" si="377"/>
        <v>-3.3194388639551987E-3</v>
      </c>
      <c r="R1397">
        <f t="shared" si="377"/>
        <v>-4.0405353697031479E-3</v>
      </c>
      <c r="S1397">
        <f t="shared" si="377"/>
        <v>1.4439699456000001</v>
      </c>
      <c r="T1397">
        <f t="shared" si="377"/>
        <v>0.10039157760000003</v>
      </c>
      <c r="U1397">
        <f t="shared" si="377"/>
        <v>-0.21396750502399997</v>
      </c>
      <c r="V1397">
        <f t="shared" si="377"/>
        <v>0.16371124766243511</v>
      </c>
      <c r="W1397">
        <f t="shared" si="377"/>
        <v>-0.16504082111142138</v>
      </c>
      <c r="X1397">
        <f t="shared" si="377"/>
        <v>-4.5183397948571312E-2</v>
      </c>
      <c r="Y1397">
        <f t="shared" si="377"/>
        <v>-0.18395481600000005</v>
      </c>
      <c r="Z1397">
        <f t="shared" si="377"/>
        <v>-0.44713229119999998</v>
      </c>
      <c r="AA1397">
        <f t="shared" si="376"/>
        <v>-9.2513899999999996E-2</v>
      </c>
      <c r="AB1397">
        <f t="shared" si="376"/>
        <v>-0.24088399999999996</v>
      </c>
      <c r="AC1397">
        <f t="shared" si="376"/>
        <v>0.24525502661091811</v>
      </c>
      <c r="AD1397">
        <f t="shared" si="376"/>
        <v>-9.6790905218665915E-2</v>
      </c>
      <c r="AE1397">
        <f t="shared" si="376"/>
        <v>-0.62586312319999993</v>
      </c>
      <c r="AF1397">
        <f t="shared" si="376"/>
        <v>-0.65732624366874537</v>
      </c>
      <c r="AG1397">
        <f t="shared" si="376"/>
        <v>0.10782041053683195</v>
      </c>
      <c r="AH1397">
        <f t="shared" si="376"/>
        <v>2.5239244800000006E-3</v>
      </c>
      <c r="AI1397">
        <f t="shared" si="376"/>
        <v>4.5259786600115532E-3</v>
      </c>
      <c r="AJ1397">
        <f t="shared" si="376"/>
        <v>6.3021790669732569E-2</v>
      </c>
      <c r="AK1397">
        <f t="shared" si="376"/>
        <v>2.9787393633371264E-4</v>
      </c>
      <c r="AL1397">
        <f t="shared" si="376"/>
        <v>7.6762154778184946E-2</v>
      </c>
      <c r="AM1397">
        <f t="shared" si="376"/>
        <v>0.89558811999999988</v>
      </c>
      <c r="AN1397">
        <f t="shared" si="376"/>
        <v>5.6929680289131146E-3</v>
      </c>
      <c r="AO1397">
        <f t="shared" si="376"/>
        <v>-1.3460306081643655E-2</v>
      </c>
      <c r="AP1397">
        <f t="shared" si="375"/>
        <v>-8.4894989890009799E-3</v>
      </c>
      <c r="AQ1397">
        <f t="shared" si="375"/>
        <v>-0.10011706378416367</v>
      </c>
      <c r="AR1397">
        <f t="shared" si="375"/>
        <v>3.9342226853911227E-2</v>
      </c>
      <c r="AS1397">
        <f t="shared" si="375"/>
        <v>-0.48435983220513618</v>
      </c>
      <c r="AT1397">
        <f t="shared" si="375"/>
        <v>-0.41051979300863994</v>
      </c>
      <c r="AU1397">
        <f t="shared" si="375"/>
        <v>2.0636315660799998</v>
      </c>
      <c r="AV1397">
        <f t="shared" si="375"/>
        <v>0.53686173219753586</v>
      </c>
      <c r="AW1397">
        <f t="shared" si="375"/>
        <v>-0.32741411753791982</v>
      </c>
    </row>
    <row r="1398" spans="1:49" x14ac:dyDescent="0.25">
      <c r="A1398">
        <v>0.8</v>
      </c>
      <c r="B1398">
        <v>8.3000000000000007</v>
      </c>
      <c r="C1398">
        <v>21</v>
      </c>
      <c r="D1398">
        <v>1.6</v>
      </c>
      <c r="E1398">
        <f t="shared" si="365"/>
        <v>0.57423651665485465</v>
      </c>
      <c r="F1398" t="str">
        <f t="shared" si="366"/>
        <v/>
      </c>
      <c r="G1398">
        <f t="shared" si="363"/>
        <v>7754958.2773730056</v>
      </c>
      <c r="H1398">
        <f t="shared" si="364"/>
        <v>15105891.679890094</v>
      </c>
      <c r="I1398">
        <f t="shared" si="367"/>
        <v>0.55162683855259897</v>
      </c>
      <c r="J1398">
        <f t="shared" si="368"/>
        <v>0.12945958072078328</v>
      </c>
      <c r="K1398">
        <f t="shared" si="377"/>
        <v>5.3671799999999999E-2</v>
      </c>
      <c r="L1398">
        <f t="shared" si="377"/>
        <v>-0.1736242007716052</v>
      </c>
      <c r="M1398">
        <f t="shared" si="377"/>
        <v>0.69338</v>
      </c>
      <c r="N1398">
        <f t="shared" si="377"/>
        <v>-2.8106918454207198E-2</v>
      </c>
      <c r="O1398">
        <f t="shared" si="377"/>
        <v>-0.86283439308800047</v>
      </c>
      <c r="P1398">
        <f t="shared" si="377"/>
        <v>2.8820474956073077E-2</v>
      </c>
      <c r="Q1398">
        <f t="shared" si="377"/>
        <v>-7.3963313037312042E-3</v>
      </c>
      <c r="R1398">
        <f t="shared" si="377"/>
        <v>-4.6177547082321699E-3</v>
      </c>
      <c r="S1398">
        <f t="shared" si="377"/>
        <v>1.8860015616000008</v>
      </c>
      <c r="T1398">
        <f t="shared" si="377"/>
        <v>0.10039157760000003</v>
      </c>
      <c r="U1398">
        <f t="shared" si="377"/>
        <v>-0.3193917276160001</v>
      </c>
      <c r="V1398">
        <f t="shared" si="377"/>
        <v>0.18709856875706873</v>
      </c>
      <c r="W1398">
        <f t="shared" si="377"/>
        <v>-0.18861808127019589</v>
      </c>
      <c r="X1398">
        <f t="shared" si="377"/>
        <v>-4.5183397948571312E-2</v>
      </c>
      <c r="Y1398">
        <f t="shared" si="377"/>
        <v>-0.18395481600000005</v>
      </c>
      <c r="Z1398">
        <f t="shared" si="377"/>
        <v>-0.5840095232000001</v>
      </c>
      <c r="AA1398">
        <f t="shared" si="376"/>
        <v>-9.2513899999999996E-2</v>
      </c>
      <c r="AB1398">
        <f t="shared" si="376"/>
        <v>-0.31462400000000007</v>
      </c>
      <c r="AC1398">
        <f t="shared" si="376"/>
        <v>0.28029145898390645</v>
      </c>
      <c r="AD1398">
        <f t="shared" si="376"/>
        <v>-9.6790905218665915E-2</v>
      </c>
      <c r="AE1398">
        <f t="shared" si="376"/>
        <v>-0.81745387520000024</v>
      </c>
      <c r="AF1398">
        <f t="shared" si="376"/>
        <v>-0.7512299927642806</v>
      </c>
      <c r="AG1398">
        <f t="shared" si="376"/>
        <v>0.27456464276684822</v>
      </c>
      <c r="AH1398">
        <f t="shared" si="376"/>
        <v>2.8844851200000008E-3</v>
      </c>
      <c r="AI1398">
        <f t="shared" si="376"/>
        <v>8.8241368912511872E-3</v>
      </c>
      <c r="AJ1398">
        <f t="shared" si="376"/>
        <v>6.3021790669732569E-2</v>
      </c>
      <c r="AK1398">
        <f t="shared" si="376"/>
        <v>5.0815978476588411E-4</v>
      </c>
      <c r="AL1398">
        <f t="shared" si="376"/>
        <v>8.7728176889354234E-2</v>
      </c>
      <c r="AM1398">
        <f t="shared" si="376"/>
        <v>1.02352928</v>
      </c>
      <c r="AN1398">
        <f t="shared" si="376"/>
        <v>1.4497141360889733E-2</v>
      </c>
      <c r="AO1398">
        <f t="shared" si="376"/>
        <v>-1.3460306081643655E-2</v>
      </c>
      <c r="AP1398">
        <f t="shared" si="375"/>
        <v>-8.4894989890009799E-3</v>
      </c>
      <c r="AQ1398">
        <f t="shared" si="375"/>
        <v>-0.1307651445344179</v>
      </c>
      <c r="AR1398">
        <f t="shared" si="375"/>
        <v>4.496254497589855E-2</v>
      </c>
      <c r="AS1398">
        <f t="shared" si="375"/>
        <v>-0.63263325022711681</v>
      </c>
      <c r="AT1398">
        <f t="shared" si="375"/>
        <v>-0.70032864313344045</v>
      </c>
      <c r="AU1398">
        <f t="shared" si="375"/>
        <v>3.080406302720001</v>
      </c>
      <c r="AV1398">
        <f t="shared" si="375"/>
        <v>0.70120716042127151</v>
      </c>
      <c r="AW1398">
        <f t="shared" si="375"/>
        <v>-0.72953995722752041</v>
      </c>
    </row>
    <row r="1399" spans="1:49" x14ac:dyDescent="0.25">
      <c r="A1399">
        <v>0.8</v>
      </c>
      <c r="B1399">
        <v>8.3000000000000007</v>
      </c>
      <c r="C1399">
        <v>21.5</v>
      </c>
      <c r="D1399">
        <v>0.4</v>
      </c>
      <c r="E1399">
        <f t="shared" si="365"/>
        <v>0.58790881467044653</v>
      </c>
      <c r="F1399" t="str">
        <f t="shared" si="366"/>
        <v/>
      </c>
      <c r="G1399">
        <f t="shared" si="363"/>
        <v>-1161170.5207652499</v>
      </c>
      <c r="H1399">
        <f t="shared" si="364"/>
        <v>-129805.01023261419</v>
      </c>
      <c r="I1399">
        <f t="shared" si="367"/>
        <v>-8.259655313157796E-2</v>
      </c>
      <c r="J1399">
        <f t="shared" si="368"/>
        <v>-1.1124468886892932E-3</v>
      </c>
      <c r="K1399">
        <f t="shared" si="377"/>
        <v>5.3671799999999999E-2</v>
      </c>
      <c r="L1399">
        <f t="shared" si="377"/>
        <v>-0.17775811031378633</v>
      </c>
      <c r="M1399">
        <f t="shared" si="377"/>
        <v>0.173345</v>
      </c>
      <c r="N1399">
        <f t="shared" si="377"/>
        <v>-2.9461276769744405E-2</v>
      </c>
      <c r="O1399">
        <f t="shared" si="377"/>
        <v>-5.392714956800003E-2</v>
      </c>
      <c r="P1399">
        <f t="shared" si="377"/>
        <v>7.7321209316370525E-3</v>
      </c>
      <c r="Q1399">
        <f t="shared" si="377"/>
        <v>-1.805744947200001E-6</v>
      </c>
      <c r="R1399">
        <f t="shared" si="377"/>
        <v>-1.2683745788678316E-3</v>
      </c>
      <c r="S1399">
        <f t="shared" si="377"/>
        <v>0.11787509760000005</v>
      </c>
      <c r="T1399">
        <f t="shared" si="377"/>
        <v>0.10039157760000003</v>
      </c>
      <c r="U1399">
        <f t="shared" si="377"/>
        <v>-4.9904957440000015E-3</v>
      </c>
      <c r="V1399">
        <f t="shared" si="377"/>
        <v>4.7888324146154508E-2</v>
      </c>
      <c r="W1399">
        <f t="shared" si="377"/>
        <v>-4.8277246991776337E-2</v>
      </c>
      <c r="X1399">
        <f t="shared" si="377"/>
        <v>-4.7360602498247389E-2</v>
      </c>
      <c r="Y1399">
        <f t="shared" si="377"/>
        <v>-0.18395481600000005</v>
      </c>
      <c r="Z1399">
        <f t="shared" ref="Z1399:AO1413" si="378">Z$4*$A1399^Z$1*$D1399^Z$2*$E1399^Z$3</f>
        <v>-3.6500595200000006E-2</v>
      </c>
      <c r="AA1399">
        <f t="shared" si="378"/>
        <v>-9.2513899999999996E-2</v>
      </c>
      <c r="AB1399">
        <f t="shared" si="378"/>
        <v>-1.9664000000000004E-2</v>
      </c>
      <c r="AC1399">
        <f t="shared" si="378"/>
        <v>7.1741266287547498E-2</v>
      </c>
      <c r="AD1399">
        <f t="shared" si="378"/>
        <v>-0.10145486607103932</v>
      </c>
      <c r="AE1399">
        <f t="shared" si="378"/>
        <v>-5.1090867200000015E-2</v>
      </c>
      <c r="AF1399">
        <f t="shared" si="378"/>
        <v>-0.19227910529085757</v>
      </c>
      <c r="AG1399">
        <f t="shared" si="378"/>
        <v>1.6758095872000014E-5</v>
      </c>
      <c r="AH1399">
        <f t="shared" si="378"/>
        <v>7.2112128000000021E-4</v>
      </c>
      <c r="AI1399">
        <f t="shared" si="378"/>
        <v>9.0325549133292213E-6</v>
      </c>
      <c r="AJ1399">
        <f t="shared" si="378"/>
        <v>6.4522309495202393E-2</v>
      </c>
      <c r="AK1399">
        <f t="shared" si="378"/>
        <v>2.1809062037598812E-6</v>
      </c>
      <c r="AL1399">
        <f t="shared" si="378"/>
        <v>2.2988860412190483E-2</v>
      </c>
      <c r="AM1399">
        <f t="shared" si="378"/>
        <v>0.25588232</v>
      </c>
      <c r="AN1399">
        <f t="shared" si="378"/>
        <v>9.0590279500072459E-7</v>
      </c>
      <c r="AO1399">
        <f t="shared" si="378"/>
        <v>-1.3780789559778031E-2</v>
      </c>
      <c r="AP1399">
        <f t="shared" si="375"/>
        <v>-9.3273596241713729E-3</v>
      </c>
      <c r="AQ1399">
        <f t="shared" si="375"/>
        <v>-8.5666366299652352E-3</v>
      </c>
      <c r="AR1399">
        <f t="shared" si="375"/>
        <v>1.2062807281201978E-2</v>
      </c>
      <c r="AS1399">
        <f t="shared" si="375"/>
        <v>-4.0480996666318499E-2</v>
      </c>
      <c r="AT1399">
        <f t="shared" si="375"/>
        <v>-2.7356587622400018E-3</v>
      </c>
      <c r="AU1399">
        <f t="shared" si="375"/>
        <v>4.8131348480000016E-2</v>
      </c>
      <c r="AV1399">
        <f t="shared" si="375"/>
        <v>4.4868910562670658E-2</v>
      </c>
      <c r="AW1399">
        <f t="shared" si="375"/>
        <v>-1.781103411200001E-4</v>
      </c>
    </row>
    <row r="1400" spans="1:49" x14ac:dyDescent="0.25">
      <c r="A1400">
        <v>0.8</v>
      </c>
      <c r="B1400">
        <v>8.3000000000000007</v>
      </c>
      <c r="C1400">
        <v>21.5</v>
      </c>
      <c r="D1400">
        <v>0.6</v>
      </c>
      <c r="E1400">
        <f t="shared" si="365"/>
        <v>0.58790881467044653</v>
      </c>
      <c r="F1400">
        <f t="shared" si="366"/>
        <v>0.79734731150388538</v>
      </c>
      <c r="G1400">
        <f t="shared" si="363"/>
        <v>415443.09226614266</v>
      </c>
      <c r="H1400">
        <f t="shared" si="364"/>
        <v>962264.52065756894</v>
      </c>
      <c r="I1400">
        <f t="shared" si="367"/>
        <v>2.9551359451403678E-2</v>
      </c>
      <c r="J1400">
        <f t="shared" si="368"/>
        <v>8.2467400155302028E-3</v>
      </c>
      <c r="K1400">
        <f t="shared" ref="K1400:Z1422" si="379">K$4*$A1400^K$1*$D1400^K$2*$E1400^K$3</f>
        <v>5.3671799999999999E-2</v>
      </c>
      <c r="L1400">
        <f t="shared" si="379"/>
        <v>-0.17775811031378633</v>
      </c>
      <c r="M1400">
        <f t="shared" si="379"/>
        <v>0.26001749999999996</v>
      </c>
      <c r="N1400">
        <f t="shared" si="379"/>
        <v>-2.9461276769744405E-2</v>
      </c>
      <c r="O1400">
        <f t="shared" si="379"/>
        <v>-0.12133608652800003</v>
      </c>
      <c r="P1400">
        <f t="shared" si="379"/>
        <v>1.1598181397455578E-2</v>
      </c>
      <c r="Q1400">
        <f t="shared" si="379"/>
        <v>-2.0568563539199999E-5</v>
      </c>
      <c r="R1400">
        <f t="shared" si="379"/>
        <v>-1.902561868301747E-3</v>
      </c>
      <c r="S1400">
        <f t="shared" si="379"/>
        <v>0.26521896960000002</v>
      </c>
      <c r="T1400">
        <f t="shared" si="379"/>
        <v>0.10039157760000003</v>
      </c>
      <c r="U1400">
        <f t="shared" si="379"/>
        <v>-1.6842923136000002E-2</v>
      </c>
      <c r="V1400">
        <f t="shared" si="379"/>
        <v>7.1832486219231745E-2</v>
      </c>
      <c r="W1400">
        <f t="shared" si="379"/>
        <v>-7.2415870487664499E-2</v>
      </c>
      <c r="X1400">
        <f t="shared" si="379"/>
        <v>-4.7360602498247389E-2</v>
      </c>
      <c r="Y1400">
        <f t="shared" si="379"/>
        <v>-0.18395481600000005</v>
      </c>
      <c r="Z1400">
        <f t="shared" si="379"/>
        <v>-8.2126339199999995E-2</v>
      </c>
      <c r="AA1400">
        <f t="shared" si="378"/>
        <v>-9.2513899999999996E-2</v>
      </c>
      <c r="AB1400">
        <f t="shared" si="378"/>
        <v>-4.4243999999999999E-2</v>
      </c>
      <c r="AC1400">
        <f t="shared" si="378"/>
        <v>0.10761189943132123</v>
      </c>
      <c r="AD1400">
        <f t="shared" si="378"/>
        <v>-0.10145486607103932</v>
      </c>
      <c r="AE1400">
        <f t="shared" si="378"/>
        <v>-0.1149544512</v>
      </c>
      <c r="AF1400">
        <f t="shared" si="378"/>
        <v>-0.28841865793628629</v>
      </c>
      <c r="AG1400">
        <f t="shared" si="378"/>
        <v>2.86327778688E-4</v>
      </c>
      <c r="AH1400">
        <f t="shared" si="378"/>
        <v>1.0816819200000001E-3</v>
      </c>
      <c r="AI1400">
        <f t="shared" si="378"/>
        <v>6.8590963873093732E-5</v>
      </c>
      <c r="AJ1400">
        <f t="shared" si="378"/>
        <v>6.4522309495202393E-2</v>
      </c>
      <c r="AK1400">
        <f t="shared" si="378"/>
        <v>1.1040837656534393E-5</v>
      </c>
      <c r="AL1400">
        <f t="shared" si="378"/>
        <v>3.4483290618285721E-2</v>
      </c>
      <c r="AM1400">
        <f t="shared" si="378"/>
        <v>0.38382347999999999</v>
      </c>
      <c r="AN1400">
        <f t="shared" si="378"/>
        <v>1.547819853645768E-5</v>
      </c>
      <c r="AO1400">
        <f t="shared" si="378"/>
        <v>-1.3780789559778031E-2</v>
      </c>
      <c r="AP1400">
        <f t="shared" si="375"/>
        <v>-9.3273596241713729E-3</v>
      </c>
      <c r="AQ1400">
        <f t="shared" si="375"/>
        <v>-1.9274932417421776E-2</v>
      </c>
      <c r="AR1400">
        <f t="shared" si="375"/>
        <v>1.8094210921802963E-2</v>
      </c>
      <c r="AS1400">
        <f t="shared" si="375"/>
        <v>-9.1082242499216579E-2</v>
      </c>
      <c r="AT1400">
        <f t="shared" si="375"/>
        <v>-1.3849272483840002E-2</v>
      </c>
      <c r="AU1400">
        <f t="shared" si="375"/>
        <v>0.16244330112000002</v>
      </c>
      <c r="AV1400">
        <f t="shared" si="375"/>
        <v>0.10095504876600896</v>
      </c>
      <c r="AW1400">
        <f t="shared" si="375"/>
        <v>-2.0287881043199998E-3</v>
      </c>
    </row>
    <row r="1401" spans="1:49" x14ac:dyDescent="0.25">
      <c r="A1401">
        <v>0.8</v>
      </c>
      <c r="B1401">
        <v>8.3000000000000007</v>
      </c>
      <c r="C1401">
        <v>21.5</v>
      </c>
      <c r="D1401">
        <v>0.8</v>
      </c>
      <c r="E1401">
        <f t="shared" si="365"/>
        <v>0.58790881467044653</v>
      </c>
      <c r="F1401" t="str">
        <f t="shared" si="366"/>
        <v/>
      </c>
      <c r="G1401">
        <f t="shared" si="363"/>
        <v>2026061.3680487033</v>
      </c>
      <c r="H1401">
        <f t="shared" si="364"/>
        <v>2595193.6919340231</v>
      </c>
      <c r="I1401">
        <f t="shared" si="367"/>
        <v>0.14411809673189593</v>
      </c>
      <c r="J1401">
        <f t="shared" si="368"/>
        <v>2.2241168834426905E-2</v>
      </c>
      <c r="K1401">
        <f t="shared" si="379"/>
        <v>5.3671799999999999E-2</v>
      </c>
      <c r="L1401">
        <f t="shared" si="379"/>
        <v>-0.17775811031378633</v>
      </c>
      <c r="M1401">
        <f t="shared" si="379"/>
        <v>0.34669</v>
      </c>
      <c r="N1401">
        <f t="shared" si="379"/>
        <v>-2.9461276769744405E-2</v>
      </c>
      <c r="O1401">
        <f t="shared" si="379"/>
        <v>-0.21570859827200012</v>
      </c>
      <c r="P1401">
        <f t="shared" si="379"/>
        <v>1.5464241863274105E-2</v>
      </c>
      <c r="Q1401">
        <f t="shared" si="379"/>
        <v>-1.1556767662080007E-4</v>
      </c>
      <c r="R1401">
        <f t="shared" si="379"/>
        <v>-2.5367491577356631E-3</v>
      </c>
      <c r="S1401">
        <f t="shared" si="379"/>
        <v>0.47150039040000019</v>
      </c>
      <c r="T1401">
        <f t="shared" si="379"/>
        <v>0.10039157760000003</v>
      </c>
      <c r="U1401">
        <f t="shared" si="379"/>
        <v>-3.9923965952000012E-2</v>
      </c>
      <c r="V1401">
        <f t="shared" si="379"/>
        <v>9.5776648292309016E-2</v>
      </c>
      <c r="W1401">
        <f t="shared" si="379"/>
        <v>-9.6554493983552675E-2</v>
      </c>
      <c r="X1401">
        <f t="shared" si="379"/>
        <v>-4.7360602498247389E-2</v>
      </c>
      <c r="Y1401">
        <f t="shared" si="379"/>
        <v>-0.18395481600000005</v>
      </c>
      <c r="Z1401">
        <f t="shared" si="379"/>
        <v>-0.14600238080000003</v>
      </c>
      <c r="AA1401">
        <f t="shared" si="378"/>
        <v>-9.2513899999999996E-2</v>
      </c>
      <c r="AB1401">
        <f t="shared" si="378"/>
        <v>-7.8656000000000018E-2</v>
      </c>
      <c r="AC1401">
        <f t="shared" si="378"/>
        <v>0.143482532575095</v>
      </c>
      <c r="AD1401">
        <f t="shared" si="378"/>
        <v>-0.10145486607103932</v>
      </c>
      <c r="AE1401">
        <f t="shared" si="378"/>
        <v>-0.20436346880000006</v>
      </c>
      <c r="AF1401">
        <f t="shared" si="378"/>
        <v>-0.38455821058171513</v>
      </c>
      <c r="AG1401">
        <f t="shared" si="378"/>
        <v>2.1450362716160017E-3</v>
      </c>
      <c r="AH1401">
        <f t="shared" si="378"/>
        <v>1.4422425600000004E-3</v>
      </c>
      <c r="AI1401">
        <f t="shared" si="378"/>
        <v>2.8904175722653508E-4</v>
      </c>
      <c r="AJ1401">
        <f t="shared" si="378"/>
        <v>6.4522309495202393E-2</v>
      </c>
      <c r="AK1401">
        <f t="shared" si="378"/>
        <v>3.4894499260158099E-5</v>
      </c>
      <c r="AL1401">
        <f t="shared" si="378"/>
        <v>4.5977720824380966E-2</v>
      </c>
      <c r="AM1401">
        <f t="shared" si="378"/>
        <v>0.51176463999999999</v>
      </c>
      <c r="AN1401">
        <f t="shared" si="378"/>
        <v>1.1595555776009275E-4</v>
      </c>
      <c r="AO1401">
        <f t="shared" si="378"/>
        <v>-1.3780789559778031E-2</v>
      </c>
      <c r="AP1401">
        <f t="shared" si="375"/>
        <v>-9.3273596241713729E-3</v>
      </c>
      <c r="AQ1401">
        <f t="shared" si="375"/>
        <v>-3.4266546519860941E-2</v>
      </c>
      <c r="AR1401">
        <f t="shared" si="375"/>
        <v>2.4125614562403957E-2</v>
      </c>
      <c r="AS1401">
        <f t="shared" si="375"/>
        <v>-0.16192398666527399</v>
      </c>
      <c r="AT1401">
        <f t="shared" si="375"/>
        <v>-4.3770540195840028E-2</v>
      </c>
      <c r="AU1401">
        <f t="shared" si="375"/>
        <v>0.38505078784000013</v>
      </c>
      <c r="AV1401">
        <f t="shared" si="375"/>
        <v>0.17947564225068263</v>
      </c>
      <c r="AW1401">
        <f t="shared" si="375"/>
        <v>-1.1399061831680006E-2</v>
      </c>
    </row>
    <row r="1402" spans="1:49" x14ac:dyDescent="0.25">
      <c r="A1402">
        <v>0.8</v>
      </c>
      <c r="B1402">
        <v>8.3000000000000007</v>
      </c>
      <c r="C1402">
        <v>21.5</v>
      </c>
      <c r="D1402">
        <v>1</v>
      </c>
      <c r="E1402">
        <f t="shared" si="365"/>
        <v>0.58790881467044653</v>
      </c>
      <c r="F1402" t="str">
        <f t="shared" si="366"/>
        <v/>
      </c>
      <c r="G1402">
        <f t="shared" si="363"/>
        <v>3615900.0136426538</v>
      </c>
      <c r="H1402">
        <f t="shared" si="364"/>
        <v>4904924.7938971575</v>
      </c>
      <c r="I1402">
        <f t="shared" si="367"/>
        <v>0.25720673428609048</v>
      </c>
      <c r="J1402">
        <f t="shared" si="368"/>
        <v>4.2035883795607909E-2</v>
      </c>
      <c r="K1402">
        <f t="shared" si="379"/>
        <v>5.3671799999999999E-2</v>
      </c>
      <c r="L1402">
        <f t="shared" si="379"/>
        <v>-0.17775811031378633</v>
      </c>
      <c r="M1402">
        <f t="shared" si="379"/>
        <v>0.43336249999999998</v>
      </c>
      <c r="N1402">
        <f t="shared" si="379"/>
        <v>-2.9461276769744405E-2</v>
      </c>
      <c r="O1402">
        <f t="shared" si="379"/>
        <v>-0.3370446848000001</v>
      </c>
      <c r="P1402">
        <f t="shared" si="379"/>
        <v>1.9330302329092629E-2</v>
      </c>
      <c r="Q1402">
        <f t="shared" si="379"/>
        <v>-4.408557E-4</v>
      </c>
      <c r="R1402">
        <f t="shared" si="379"/>
        <v>-3.1709364471695788E-3</v>
      </c>
      <c r="S1402">
        <f t="shared" si="379"/>
        <v>0.73671936000000016</v>
      </c>
      <c r="T1402">
        <f t="shared" si="379"/>
        <v>0.10039157760000003</v>
      </c>
      <c r="U1402">
        <f t="shared" si="379"/>
        <v>-7.7976496000000006E-2</v>
      </c>
      <c r="V1402">
        <f t="shared" si="379"/>
        <v>0.11972081036538626</v>
      </c>
      <c r="W1402">
        <f t="shared" si="379"/>
        <v>-0.12069311747944084</v>
      </c>
      <c r="X1402">
        <f t="shared" si="379"/>
        <v>-4.7360602498247389E-2</v>
      </c>
      <c r="Y1402">
        <f t="shared" si="379"/>
        <v>-0.18395481600000005</v>
      </c>
      <c r="Z1402">
        <f t="shared" si="379"/>
        <v>-0.22812872000000001</v>
      </c>
      <c r="AA1402">
        <f t="shared" si="378"/>
        <v>-9.2513899999999996E-2</v>
      </c>
      <c r="AB1402">
        <f t="shared" si="378"/>
        <v>-0.1229</v>
      </c>
      <c r="AC1402">
        <f t="shared" si="378"/>
        <v>0.17935316571886872</v>
      </c>
      <c r="AD1402">
        <f t="shared" si="378"/>
        <v>-0.10145486607103932</v>
      </c>
      <c r="AE1402">
        <f t="shared" si="378"/>
        <v>-0.31931792000000003</v>
      </c>
      <c r="AF1402">
        <f t="shared" si="378"/>
        <v>-0.48069776322714386</v>
      </c>
      <c r="AG1402">
        <f t="shared" si="378"/>
        <v>1.0228330000000001E-2</v>
      </c>
      <c r="AH1402">
        <f t="shared" si="378"/>
        <v>1.8028032000000005E-3</v>
      </c>
      <c r="AI1402">
        <f t="shared" si="378"/>
        <v>8.8208544075480625E-4</v>
      </c>
      <c r="AJ1402">
        <f t="shared" si="378"/>
        <v>6.4522309495202393E-2</v>
      </c>
      <c r="AK1402">
        <f t="shared" si="378"/>
        <v>8.5191648584370325E-5</v>
      </c>
      <c r="AL1402">
        <f t="shared" si="378"/>
        <v>5.7472151030476204E-2</v>
      </c>
      <c r="AM1402">
        <f t="shared" si="378"/>
        <v>0.63970579999999999</v>
      </c>
      <c r="AN1402">
        <f t="shared" si="378"/>
        <v>5.5291918640180905E-4</v>
      </c>
      <c r="AO1402">
        <f t="shared" si="378"/>
        <v>-1.3780789559778031E-2</v>
      </c>
      <c r="AP1402">
        <f t="shared" si="375"/>
        <v>-9.3273596241713729E-3</v>
      </c>
      <c r="AQ1402">
        <f t="shared" si="375"/>
        <v>-5.3541478937282713E-2</v>
      </c>
      <c r="AR1402">
        <f t="shared" si="375"/>
        <v>3.0157018203004943E-2</v>
      </c>
      <c r="AS1402">
        <f t="shared" si="375"/>
        <v>-0.25300622916449056</v>
      </c>
      <c r="AT1402">
        <f t="shared" si="375"/>
        <v>-0.10686167040000003</v>
      </c>
      <c r="AU1402">
        <f t="shared" si="375"/>
        <v>0.75205232000000011</v>
      </c>
      <c r="AV1402">
        <f t="shared" si="375"/>
        <v>0.28043069101669155</v>
      </c>
      <c r="AW1402">
        <f t="shared" si="375"/>
        <v>-4.3483969999999997E-2</v>
      </c>
    </row>
    <row r="1403" spans="1:49" x14ac:dyDescent="0.25">
      <c r="A1403">
        <v>0.8</v>
      </c>
      <c r="B1403">
        <v>8.3000000000000007</v>
      </c>
      <c r="C1403">
        <v>21.5</v>
      </c>
      <c r="D1403">
        <v>1.2</v>
      </c>
      <c r="E1403">
        <f t="shared" si="365"/>
        <v>0.58790881467044653</v>
      </c>
      <c r="F1403" t="str">
        <f t="shared" si="366"/>
        <v/>
      </c>
      <c r="G1403">
        <f t="shared" si="363"/>
        <v>5127842.4177107019</v>
      </c>
      <c r="H1403">
        <f t="shared" si="364"/>
        <v>7882174.2614232162</v>
      </c>
      <c r="I1403">
        <f t="shared" si="367"/>
        <v>0.36475444487315517</v>
      </c>
      <c r="J1403">
        <f t="shared" si="368"/>
        <v>6.7551323462119742E-2</v>
      </c>
      <c r="K1403">
        <f t="shared" si="379"/>
        <v>5.3671799999999999E-2</v>
      </c>
      <c r="L1403">
        <f t="shared" si="379"/>
        <v>-0.17775811031378633</v>
      </c>
      <c r="M1403">
        <f t="shared" si="379"/>
        <v>0.52003499999999991</v>
      </c>
      <c r="N1403">
        <f t="shared" si="379"/>
        <v>-2.9461276769744405E-2</v>
      </c>
      <c r="O1403">
        <f t="shared" si="379"/>
        <v>-0.48534434611200011</v>
      </c>
      <c r="P1403">
        <f t="shared" si="379"/>
        <v>2.3196362794911156E-2</v>
      </c>
      <c r="Q1403">
        <f t="shared" si="379"/>
        <v>-1.3163880665087999E-3</v>
      </c>
      <c r="R1403">
        <f t="shared" si="379"/>
        <v>-3.805123736603494E-3</v>
      </c>
      <c r="S1403">
        <f t="shared" si="379"/>
        <v>1.0608758784000001</v>
      </c>
      <c r="T1403">
        <f t="shared" si="379"/>
        <v>0.10039157760000003</v>
      </c>
      <c r="U1403">
        <f t="shared" si="379"/>
        <v>-0.13474338508800002</v>
      </c>
      <c r="V1403">
        <f t="shared" si="379"/>
        <v>0.14366497243846349</v>
      </c>
      <c r="W1403">
        <f t="shared" si="379"/>
        <v>-0.144831740975329</v>
      </c>
      <c r="X1403">
        <f t="shared" si="379"/>
        <v>-4.7360602498247389E-2</v>
      </c>
      <c r="Y1403">
        <f t="shared" si="379"/>
        <v>-0.18395481600000005</v>
      </c>
      <c r="Z1403">
        <f t="shared" si="379"/>
        <v>-0.32850535679999998</v>
      </c>
      <c r="AA1403">
        <f t="shared" si="378"/>
        <v>-9.2513899999999996E-2</v>
      </c>
      <c r="AB1403">
        <f t="shared" si="378"/>
        <v>-0.17697599999999999</v>
      </c>
      <c r="AC1403">
        <f t="shared" si="378"/>
        <v>0.21522379886264245</v>
      </c>
      <c r="AD1403">
        <f t="shared" si="378"/>
        <v>-0.10145486607103932</v>
      </c>
      <c r="AE1403">
        <f t="shared" si="378"/>
        <v>-0.45981780480000001</v>
      </c>
      <c r="AF1403">
        <f t="shared" si="378"/>
        <v>-0.57683731587257259</v>
      </c>
      <c r="AG1403">
        <f t="shared" si="378"/>
        <v>3.6649955672064E-2</v>
      </c>
      <c r="AH1403">
        <f t="shared" si="378"/>
        <v>2.1633638400000003E-3</v>
      </c>
      <c r="AI1403">
        <f t="shared" si="378"/>
        <v>2.1949108439389994E-3</v>
      </c>
      <c r="AJ1403">
        <f t="shared" si="378"/>
        <v>6.4522309495202393E-2</v>
      </c>
      <c r="AK1403">
        <f t="shared" si="378"/>
        <v>1.7665340250455028E-4</v>
      </c>
      <c r="AL1403">
        <f t="shared" si="378"/>
        <v>6.8966581236571442E-2</v>
      </c>
      <c r="AM1403">
        <f t="shared" si="378"/>
        <v>0.76764695999999999</v>
      </c>
      <c r="AN1403">
        <f t="shared" si="378"/>
        <v>1.981209412666583E-3</v>
      </c>
      <c r="AO1403">
        <f t="shared" si="378"/>
        <v>-1.3780789559778031E-2</v>
      </c>
      <c r="AP1403">
        <f t="shared" si="375"/>
        <v>-9.3273596241713729E-3</v>
      </c>
      <c r="AQ1403">
        <f t="shared" si="375"/>
        <v>-7.7099729669687103E-2</v>
      </c>
      <c r="AR1403">
        <f t="shared" si="375"/>
        <v>3.6188421843605927E-2</v>
      </c>
      <c r="AS1403">
        <f t="shared" si="375"/>
        <v>-0.36432896999686631</v>
      </c>
      <c r="AT1403">
        <f t="shared" si="375"/>
        <v>-0.22158835974144003</v>
      </c>
      <c r="AU1403">
        <f t="shared" si="375"/>
        <v>1.2995464089600002</v>
      </c>
      <c r="AV1403">
        <f t="shared" si="375"/>
        <v>0.40382019506403583</v>
      </c>
      <c r="AW1403">
        <f t="shared" si="375"/>
        <v>-0.12984243867647999</v>
      </c>
    </row>
    <row r="1404" spans="1:49" x14ac:dyDescent="0.25">
      <c r="A1404">
        <v>0.8</v>
      </c>
      <c r="B1404">
        <v>8.3000000000000007</v>
      </c>
      <c r="C1404">
        <v>21.5</v>
      </c>
      <c r="D1404">
        <v>1.4</v>
      </c>
      <c r="E1404">
        <f t="shared" si="365"/>
        <v>0.58790881467044653</v>
      </c>
      <c r="F1404" t="str">
        <f t="shared" si="366"/>
        <v/>
      </c>
      <c r="G1404">
        <f t="shared" si="363"/>
        <v>6501154.495482685</v>
      </c>
      <c r="H1404">
        <f t="shared" si="364"/>
        <v>11351477.067188213</v>
      </c>
      <c r="I1404">
        <f t="shared" si="367"/>
        <v>0.46244108259728256</v>
      </c>
      <c r="J1404">
        <f t="shared" si="368"/>
        <v>9.7283728284384516E-2</v>
      </c>
      <c r="K1404">
        <f t="shared" si="379"/>
        <v>5.3671799999999999E-2</v>
      </c>
      <c r="L1404">
        <f t="shared" si="379"/>
        <v>-0.17775811031378633</v>
      </c>
      <c r="M1404">
        <f t="shared" si="379"/>
        <v>0.60670749999999996</v>
      </c>
      <c r="N1404">
        <f t="shared" si="379"/>
        <v>-2.9461276769744405E-2</v>
      </c>
      <c r="O1404">
        <f t="shared" si="379"/>
        <v>-0.66060758220800009</v>
      </c>
      <c r="P1404">
        <f t="shared" si="379"/>
        <v>2.706242326072968E-2</v>
      </c>
      <c r="Q1404">
        <f t="shared" si="379"/>
        <v>-3.3194388639551987E-3</v>
      </c>
      <c r="R1404">
        <f t="shared" si="379"/>
        <v>-4.4393110260374097E-3</v>
      </c>
      <c r="S1404">
        <f t="shared" si="379"/>
        <v>1.4439699456000001</v>
      </c>
      <c r="T1404">
        <f t="shared" si="379"/>
        <v>0.10039157760000003</v>
      </c>
      <c r="U1404">
        <f t="shared" si="379"/>
        <v>-0.21396750502399997</v>
      </c>
      <c r="V1404">
        <f t="shared" si="379"/>
        <v>0.16760913451154075</v>
      </c>
      <c r="W1404">
        <f t="shared" si="379"/>
        <v>-0.16897036447121716</v>
      </c>
      <c r="X1404">
        <f t="shared" si="379"/>
        <v>-4.7360602498247389E-2</v>
      </c>
      <c r="Y1404">
        <f t="shared" si="379"/>
        <v>-0.18395481600000005</v>
      </c>
      <c r="Z1404">
        <f t="shared" si="379"/>
        <v>-0.44713229119999998</v>
      </c>
      <c r="AA1404">
        <f t="shared" si="378"/>
        <v>-9.2513899999999996E-2</v>
      </c>
      <c r="AB1404">
        <f t="shared" si="378"/>
        <v>-0.24088399999999996</v>
      </c>
      <c r="AC1404">
        <f t="shared" si="378"/>
        <v>0.25109443200641618</v>
      </c>
      <c r="AD1404">
        <f t="shared" si="378"/>
        <v>-0.10145486607103932</v>
      </c>
      <c r="AE1404">
        <f t="shared" si="378"/>
        <v>-0.62586312319999993</v>
      </c>
      <c r="AF1404">
        <f t="shared" si="378"/>
        <v>-0.67297686851800131</v>
      </c>
      <c r="AG1404">
        <f t="shared" si="378"/>
        <v>0.10782041053683195</v>
      </c>
      <c r="AH1404">
        <f t="shared" si="378"/>
        <v>2.5239244800000006E-3</v>
      </c>
      <c r="AI1404">
        <f t="shared" si="378"/>
        <v>4.7440672008851274E-3</v>
      </c>
      <c r="AJ1404">
        <f t="shared" si="378"/>
        <v>6.4522309495202393E-2</v>
      </c>
      <c r="AK1404">
        <f t="shared" si="378"/>
        <v>3.2727223720171696E-4</v>
      </c>
      <c r="AL1404">
        <f t="shared" si="378"/>
        <v>8.046101144266668E-2</v>
      </c>
      <c r="AM1404">
        <f t="shared" si="378"/>
        <v>0.89558811999999988</v>
      </c>
      <c r="AN1404">
        <f t="shared" si="378"/>
        <v>5.828514886744381E-3</v>
      </c>
      <c r="AO1404">
        <f t="shared" si="378"/>
        <v>-1.3780789559778031E-2</v>
      </c>
      <c r="AP1404">
        <f t="shared" si="375"/>
        <v>-9.3273596241713729E-3</v>
      </c>
      <c r="AQ1404">
        <f t="shared" si="375"/>
        <v>-0.1049412987170741</v>
      </c>
      <c r="AR1404">
        <f t="shared" si="375"/>
        <v>4.2219825484206913E-2</v>
      </c>
      <c r="AS1404">
        <f t="shared" si="375"/>
        <v>-0.4958922091624014</v>
      </c>
      <c r="AT1404">
        <f t="shared" si="375"/>
        <v>-0.41051979300863994</v>
      </c>
      <c r="AU1404">
        <f t="shared" si="375"/>
        <v>2.0636315660799998</v>
      </c>
      <c r="AV1404">
        <f t="shared" si="375"/>
        <v>0.54964415439271541</v>
      </c>
      <c r="AW1404">
        <f t="shared" si="375"/>
        <v>-0.32741411753791982</v>
      </c>
    </row>
    <row r="1405" spans="1:49" x14ac:dyDescent="0.25">
      <c r="A1405">
        <v>0.8</v>
      </c>
      <c r="B1405">
        <v>8.3000000000000007</v>
      </c>
      <c r="C1405">
        <v>21.5</v>
      </c>
      <c r="D1405">
        <v>1.6</v>
      </c>
      <c r="E1405">
        <f t="shared" si="365"/>
        <v>0.58790881467044653</v>
      </c>
      <c r="F1405" t="str">
        <f t="shared" si="366"/>
        <v/>
      </c>
      <c r="G1405">
        <f t="shared" si="363"/>
        <v>7669913.943712322</v>
      </c>
      <c r="H1405">
        <f t="shared" si="364"/>
        <v>14967428.718358068</v>
      </c>
      <c r="I1405">
        <f t="shared" si="367"/>
        <v>0.54557745243908051</v>
      </c>
      <c r="J1405">
        <f t="shared" si="368"/>
        <v>0.12827293399213255</v>
      </c>
      <c r="K1405">
        <f t="shared" si="379"/>
        <v>5.3671799999999999E-2</v>
      </c>
      <c r="L1405">
        <f t="shared" si="379"/>
        <v>-0.17775811031378633</v>
      </c>
      <c r="M1405">
        <f t="shared" si="379"/>
        <v>0.69338</v>
      </c>
      <c r="N1405">
        <f t="shared" si="379"/>
        <v>-2.9461276769744405E-2</v>
      </c>
      <c r="O1405">
        <f t="shared" si="379"/>
        <v>-0.86283439308800047</v>
      </c>
      <c r="P1405">
        <f t="shared" si="379"/>
        <v>3.092848372654821E-2</v>
      </c>
      <c r="Q1405">
        <f t="shared" si="379"/>
        <v>-7.3963313037312042E-3</v>
      </c>
      <c r="R1405">
        <f t="shared" si="379"/>
        <v>-5.0734983154713262E-3</v>
      </c>
      <c r="S1405">
        <f t="shared" si="379"/>
        <v>1.8860015616000008</v>
      </c>
      <c r="T1405">
        <f t="shared" si="379"/>
        <v>0.10039157760000003</v>
      </c>
      <c r="U1405">
        <f t="shared" si="379"/>
        <v>-0.3193917276160001</v>
      </c>
      <c r="V1405">
        <f t="shared" si="379"/>
        <v>0.19155329658461803</v>
      </c>
      <c r="W1405">
        <f t="shared" si="379"/>
        <v>-0.19310898796710535</v>
      </c>
      <c r="X1405">
        <f t="shared" si="379"/>
        <v>-4.7360602498247389E-2</v>
      </c>
      <c r="Y1405">
        <f t="shared" si="379"/>
        <v>-0.18395481600000005</v>
      </c>
      <c r="Z1405">
        <f t="shared" si="379"/>
        <v>-0.5840095232000001</v>
      </c>
      <c r="AA1405">
        <f t="shared" si="378"/>
        <v>-9.2513899999999996E-2</v>
      </c>
      <c r="AB1405">
        <f t="shared" si="378"/>
        <v>-0.31462400000000007</v>
      </c>
      <c r="AC1405">
        <f t="shared" si="378"/>
        <v>0.28696506515018999</v>
      </c>
      <c r="AD1405">
        <f t="shared" si="378"/>
        <v>-0.10145486607103932</v>
      </c>
      <c r="AE1405">
        <f t="shared" si="378"/>
        <v>-0.81745387520000024</v>
      </c>
      <c r="AF1405">
        <f t="shared" si="378"/>
        <v>-0.76911642116343026</v>
      </c>
      <c r="AG1405">
        <f t="shared" si="378"/>
        <v>0.27456464276684822</v>
      </c>
      <c r="AH1405">
        <f t="shared" si="378"/>
        <v>2.8844851200000008E-3</v>
      </c>
      <c r="AI1405">
        <f t="shared" si="378"/>
        <v>9.2493362312491226E-3</v>
      </c>
      <c r="AJ1405">
        <f t="shared" si="378"/>
        <v>6.4522309495202393E-2</v>
      </c>
      <c r="AK1405">
        <f t="shared" si="378"/>
        <v>5.5831198816252959E-4</v>
      </c>
      <c r="AL1405">
        <f t="shared" si="378"/>
        <v>9.1955441648761932E-2</v>
      </c>
      <c r="AM1405">
        <f t="shared" si="378"/>
        <v>1.02352928</v>
      </c>
      <c r="AN1405">
        <f t="shared" si="378"/>
        <v>1.4842311393291872E-2</v>
      </c>
      <c r="AO1405">
        <f t="shared" si="378"/>
        <v>-1.3780789559778031E-2</v>
      </c>
      <c r="AP1405">
        <f t="shared" si="375"/>
        <v>-9.3273596241713729E-3</v>
      </c>
      <c r="AQ1405">
        <f t="shared" si="375"/>
        <v>-0.13706618607944376</v>
      </c>
      <c r="AR1405">
        <f t="shared" si="375"/>
        <v>4.8251229124807914E-2</v>
      </c>
      <c r="AS1405">
        <f t="shared" si="375"/>
        <v>-0.64769594666109598</v>
      </c>
      <c r="AT1405">
        <f t="shared" si="375"/>
        <v>-0.70032864313344045</v>
      </c>
      <c r="AU1405">
        <f t="shared" si="375"/>
        <v>3.080406302720001</v>
      </c>
      <c r="AV1405">
        <f t="shared" si="375"/>
        <v>0.71790256900273053</v>
      </c>
      <c r="AW1405">
        <f t="shared" si="375"/>
        <v>-0.72953995722752041</v>
      </c>
    </row>
    <row r="1406" spans="1:49" x14ac:dyDescent="0.25">
      <c r="A1406">
        <v>0.8</v>
      </c>
      <c r="B1406">
        <v>8.3000000000000007</v>
      </c>
      <c r="C1406">
        <v>22</v>
      </c>
      <c r="D1406">
        <v>0.4</v>
      </c>
      <c r="E1406">
        <f t="shared" si="365"/>
        <v>0.6015811126860382</v>
      </c>
      <c r="F1406" t="str">
        <f t="shared" si="366"/>
        <v/>
      </c>
      <c r="G1406">
        <f t="shared" si="363"/>
        <v>-1264185.6613112593</v>
      </c>
      <c r="H1406">
        <f t="shared" si="364"/>
        <v>-195762.5847185716</v>
      </c>
      <c r="I1406">
        <f t="shared" si="367"/>
        <v>-8.9924241336974298E-2</v>
      </c>
      <c r="J1406">
        <f t="shared" si="368"/>
        <v>-1.6777124234395068E-3</v>
      </c>
      <c r="K1406">
        <f t="shared" si="379"/>
        <v>5.3671799999999999E-2</v>
      </c>
      <c r="L1406">
        <f t="shared" si="379"/>
        <v>-0.18189201985596737</v>
      </c>
      <c r="M1406">
        <f t="shared" si="379"/>
        <v>0.173345</v>
      </c>
      <c r="N1406">
        <f t="shared" si="379"/>
        <v>-3.0847502339764816E-2</v>
      </c>
      <c r="O1406">
        <f t="shared" si="379"/>
        <v>-5.392714956800003E-2</v>
      </c>
      <c r="P1406">
        <f t="shared" si="379"/>
        <v>8.2842138357700611E-3</v>
      </c>
      <c r="Q1406">
        <f t="shared" si="379"/>
        <v>-1.805744947200001E-6</v>
      </c>
      <c r="R1406">
        <f t="shared" si="379"/>
        <v>-1.3905429668343377E-3</v>
      </c>
      <c r="S1406">
        <f t="shared" si="379"/>
        <v>0.11787509760000005</v>
      </c>
      <c r="T1406">
        <f t="shared" si="379"/>
        <v>0.10039157760000003</v>
      </c>
      <c r="U1406">
        <f t="shared" si="379"/>
        <v>-4.9904957440000015E-3</v>
      </c>
      <c r="V1406">
        <f t="shared" si="379"/>
        <v>4.9002006103041812E-2</v>
      </c>
      <c r="W1406">
        <f t="shared" si="379"/>
        <v>-4.9399973666003683E-2</v>
      </c>
      <c r="X1406">
        <f t="shared" si="379"/>
        <v>-4.9589035390268738E-2</v>
      </c>
      <c r="Y1406">
        <f t="shared" si="379"/>
        <v>-0.18395481600000005</v>
      </c>
      <c r="Z1406">
        <f t="shared" si="379"/>
        <v>-3.6500595200000006E-2</v>
      </c>
      <c r="AA1406">
        <f t="shared" si="378"/>
        <v>-9.2513899999999996E-2</v>
      </c>
      <c r="AB1406">
        <f t="shared" si="378"/>
        <v>-1.9664000000000004E-2</v>
      </c>
      <c r="AC1406">
        <f t="shared" si="378"/>
        <v>7.3409667829118355E-2</v>
      </c>
      <c r="AD1406">
        <f t="shared" si="378"/>
        <v>-0.10622856717876258</v>
      </c>
      <c r="AE1406">
        <f t="shared" si="378"/>
        <v>-5.1090867200000015E-2</v>
      </c>
      <c r="AF1406">
        <f t="shared" si="378"/>
        <v>-0.19675071239064493</v>
      </c>
      <c r="AG1406">
        <f t="shared" si="378"/>
        <v>1.6758095872000014E-5</v>
      </c>
      <c r="AH1406">
        <f t="shared" si="378"/>
        <v>7.2112128000000021E-4</v>
      </c>
      <c r="AI1406">
        <f t="shared" si="378"/>
        <v>9.4575588492186929E-6</v>
      </c>
      <c r="AJ1406">
        <f t="shared" si="378"/>
        <v>6.6022828320672203E-2</v>
      </c>
      <c r="AK1406">
        <f t="shared" si="378"/>
        <v>2.3909685935763995E-6</v>
      </c>
      <c r="AL1406">
        <f t="shared" si="378"/>
        <v>2.4070542865333021E-2</v>
      </c>
      <c r="AM1406">
        <f t="shared" si="378"/>
        <v>0.25588232</v>
      </c>
      <c r="AN1406">
        <f t="shared" si="378"/>
        <v>9.2697030186120638E-7</v>
      </c>
      <c r="AO1406">
        <f t="shared" si="378"/>
        <v>-1.4101273037912402E-2</v>
      </c>
      <c r="AP1406">
        <f t="shared" si="375"/>
        <v>-1.0225760229366434E-2</v>
      </c>
      <c r="AQ1406">
        <f t="shared" si="375"/>
        <v>-8.9697179640955589E-3</v>
      </c>
      <c r="AR1406">
        <f t="shared" si="375"/>
        <v>1.2924122095436988E-2</v>
      </c>
      <c r="AS1406">
        <f t="shared" si="375"/>
        <v>-4.1422415193442176E-2</v>
      </c>
      <c r="AT1406">
        <f t="shared" si="375"/>
        <v>-2.7356587622400018E-3</v>
      </c>
      <c r="AU1406">
        <f t="shared" si="375"/>
        <v>4.8131348480000016E-2</v>
      </c>
      <c r="AV1406">
        <f t="shared" si="375"/>
        <v>4.5912373599011826E-2</v>
      </c>
      <c r="AW1406">
        <f t="shared" si="375"/>
        <v>-1.781103411200001E-4</v>
      </c>
    </row>
    <row r="1407" spans="1:49" x14ac:dyDescent="0.25">
      <c r="A1407">
        <v>0.8</v>
      </c>
      <c r="B1407">
        <v>8.3000000000000007</v>
      </c>
      <c r="C1407">
        <v>22</v>
      </c>
      <c r="D1407">
        <v>0.6</v>
      </c>
      <c r="E1407">
        <f t="shared" si="365"/>
        <v>0.6015811126860382</v>
      </c>
      <c r="F1407" t="str">
        <f t="shared" si="366"/>
        <v/>
      </c>
      <c r="G1407">
        <f t="shared" si="363"/>
        <v>315386.38761517912</v>
      </c>
      <c r="H1407">
        <f t="shared" si="364"/>
        <v>886944.13882287813</v>
      </c>
      <c r="I1407">
        <f t="shared" si="367"/>
        <v>2.243411114542064E-2</v>
      </c>
      <c r="J1407">
        <f t="shared" si="368"/>
        <v>7.6012339269998942E-3</v>
      </c>
      <c r="K1407">
        <f t="shared" si="379"/>
        <v>5.3671799999999999E-2</v>
      </c>
      <c r="L1407">
        <f t="shared" si="379"/>
        <v>-0.18189201985596737</v>
      </c>
      <c r="M1407">
        <f t="shared" si="379"/>
        <v>0.26001749999999996</v>
      </c>
      <c r="N1407">
        <f t="shared" si="379"/>
        <v>-3.0847502339764816E-2</v>
      </c>
      <c r="O1407">
        <f t="shared" si="379"/>
        <v>-0.12133608652800003</v>
      </c>
      <c r="P1407">
        <f t="shared" si="379"/>
        <v>1.2426320753655089E-2</v>
      </c>
      <c r="Q1407">
        <f t="shared" si="379"/>
        <v>-2.0568563539199999E-5</v>
      </c>
      <c r="R1407">
        <f t="shared" si="379"/>
        <v>-2.0858144502515059E-3</v>
      </c>
      <c r="S1407">
        <f t="shared" si="379"/>
        <v>0.26521896960000002</v>
      </c>
      <c r="T1407">
        <f t="shared" si="379"/>
        <v>0.10039157760000003</v>
      </c>
      <c r="U1407">
        <f t="shared" si="379"/>
        <v>-1.6842923136000002E-2</v>
      </c>
      <c r="V1407">
        <f t="shared" si="379"/>
        <v>7.3503009154562704E-2</v>
      </c>
      <c r="W1407">
        <f t="shared" si="379"/>
        <v>-7.4099960499005524E-2</v>
      </c>
      <c r="X1407">
        <f t="shared" si="379"/>
        <v>-4.9589035390268738E-2</v>
      </c>
      <c r="Y1407">
        <f t="shared" si="379"/>
        <v>-0.18395481600000005</v>
      </c>
      <c r="Z1407">
        <f t="shared" si="379"/>
        <v>-8.2126339199999995E-2</v>
      </c>
      <c r="AA1407">
        <f t="shared" si="378"/>
        <v>-9.2513899999999996E-2</v>
      </c>
      <c r="AB1407">
        <f t="shared" si="378"/>
        <v>-4.4243999999999999E-2</v>
      </c>
      <c r="AC1407">
        <f t="shared" si="378"/>
        <v>0.11011450174367751</v>
      </c>
      <c r="AD1407">
        <f t="shared" si="378"/>
        <v>-0.10622856717876258</v>
      </c>
      <c r="AE1407">
        <f t="shared" si="378"/>
        <v>-0.1149544512</v>
      </c>
      <c r="AF1407">
        <f t="shared" si="378"/>
        <v>-0.29512606858596729</v>
      </c>
      <c r="AG1407">
        <f t="shared" si="378"/>
        <v>2.86327778688E-4</v>
      </c>
      <c r="AH1407">
        <f t="shared" si="378"/>
        <v>1.0816819200000001E-3</v>
      </c>
      <c r="AI1407">
        <f t="shared" si="378"/>
        <v>7.1818337511254414E-5</v>
      </c>
      <c r="AJ1407">
        <f t="shared" si="378"/>
        <v>6.6022828320672203E-2</v>
      </c>
      <c r="AK1407">
        <f t="shared" si="378"/>
        <v>1.2104278504980518E-5</v>
      </c>
      <c r="AL1407">
        <f t="shared" si="378"/>
        <v>3.6105814297999528E-2</v>
      </c>
      <c r="AM1407">
        <f t="shared" si="378"/>
        <v>0.38382347999999999</v>
      </c>
      <c r="AN1407">
        <f t="shared" si="378"/>
        <v>1.5838156641956692E-5</v>
      </c>
      <c r="AO1407">
        <f t="shared" si="378"/>
        <v>-1.4101273037912402E-2</v>
      </c>
      <c r="AP1407">
        <f t="shared" si="375"/>
        <v>-1.0225760229366434E-2</v>
      </c>
      <c r="AQ1407">
        <f t="shared" si="375"/>
        <v>-2.0181865419215003E-2</v>
      </c>
      <c r="AR1407">
        <f t="shared" si="375"/>
        <v>1.9386183143155478E-2</v>
      </c>
      <c r="AS1407">
        <f t="shared" si="375"/>
        <v>-9.320043418524486E-2</v>
      </c>
      <c r="AT1407">
        <f t="shared" si="375"/>
        <v>-1.3849272483840002E-2</v>
      </c>
      <c r="AU1407">
        <f t="shared" si="375"/>
        <v>0.16244330112000002</v>
      </c>
      <c r="AV1407">
        <f t="shared" si="375"/>
        <v>0.1033028405977766</v>
      </c>
      <c r="AW1407">
        <f t="shared" si="375"/>
        <v>-2.0287881043199998E-3</v>
      </c>
    </row>
    <row r="1408" spans="1:49" x14ac:dyDescent="0.25">
      <c r="A1408">
        <v>0.8</v>
      </c>
      <c r="B1408">
        <v>8.3000000000000007</v>
      </c>
      <c r="C1408">
        <v>22</v>
      </c>
      <c r="D1408">
        <v>0.8</v>
      </c>
      <c r="E1408">
        <f t="shared" si="365"/>
        <v>0.6015811126860382</v>
      </c>
      <c r="F1408">
        <f t="shared" si="366"/>
        <v>0.80562856119301585</v>
      </c>
      <c r="G1408">
        <f t="shared" si="363"/>
        <v>1928963.0992927819</v>
      </c>
      <c r="H1408">
        <f t="shared" si="364"/>
        <v>2508882.687025914</v>
      </c>
      <c r="I1408">
        <f t="shared" si="367"/>
        <v>0.13721128832532595</v>
      </c>
      <c r="J1408">
        <f t="shared" si="368"/>
        <v>2.1501471586242046E-2</v>
      </c>
      <c r="K1408">
        <f t="shared" si="379"/>
        <v>5.3671799999999999E-2</v>
      </c>
      <c r="L1408">
        <f t="shared" si="379"/>
        <v>-0.18189201985596737</v>
      </c>
      <c r="M1408">
        <f t="shared" si="379"/>
        <v>0.34669</v>
      </c>
      <c r="N1408">
        <f t="shared" si="379"/>
        <v>-3.0847502339764816E-2</v>
      </c>
      <c r="O1408">
        <f t="shared" si="379"/>
        <v>-0.21570859827200012</v>
      </c>
      <c r="P1408">
        <f t="shared" si="379"/>
        <v>1.6568427671540122E-2</v>
      </c>
      <c r="Q1408">
        <f t="shared" si="379"/>
        <v>-1.1556767662080007E-4</v>
      </c>
      <c r="R1408">
        <f t="shared" si="379"/>
        <v>-2.7810859336686753E-3</v>
      </c>
      <c r="S1408">
        <f t="shared" si="379"/>
        <v>0.47150039040000019</v>
      </c>
      <c r="T1408">
        <f t="shared" si="379"/>
        <v>0.10039157760000003</v>
      </c>
      <c r="U1408">
        <f t="shared" si="379"/>
        <v>-3.9923965952000012E-2</v>
      </c>
      <c r="V1408">
        <f t="shared" si="379"/>
        <v>9.8004012206083624E-2</v>
      </c>
      <c r="W1408">
        <f t="shared" si="379"/>
        <v>-9.8799947332007365E-2</v>
      </c>
      <c r="X1408">
        <f t="shared" si="379"/>
        <v>-4.9589035390268738E-2</v>
      </c>
      <c r="Y1408">
        <f t="shared" si="379"/>
        <v>-0.18395481600000005</v>
      </c>
      <c r="Z1408">
        <f t="shared" si="379"/>
        <v>-0.14600238080000003</v>
      </c>
      <c r="AA1408">
        <f t="shared" si="378"/>
        <v>-9.2513899999999996E-2</v>
      </c>
      <c r="AB1408">
        <f t="shared" si="378"/>
        <v>-7.8656000000000018E-2</v>
      </c>
      <c r="AC1408">
        <f t="shared" si="378"/>
        <v>0.14681933565823671</v>
      </c>
      <c r="AD1408">
        <f t="shared" si="378"/>
        <v>-0.10622856717876258</v>
      </c>
      <c r="AE1408">
        <f t="shared" si="378"/>
        <v>-0.20436346880000006</v>
      </c>
      <c r="AF1408">
        <f t="shared" si="378"/>
        <v>-0.39350142478128985</v>
      </c>
      <c r="AG1408">
        <f t="shared" si="378"/>
        <v>2.1450362716160017E-3</v>
      </c>
      <c r="AH1408">
        <f t="shared" si="378"/>
        <v>1.4422425600000004E-3</v>
      </c>
      <c r="AI1408">
        <f t="shared" si="378"/>
        <v>3.0264188317499817E-4</v>
      </c>
      <c r="AJ1408">
        <f t="shared" si="378"/>
        <v>6.6022828320672203E-2</v>
      </c>
      <c r="AK1408">
        <f t="shared" si="378"/>
        <v>3.8255497497222392E-5</v>
      </c>
      <c r="AL1408">
        <f t="shared" si="378"/>
        <v>4.8141085730666042E-2</v>
      </c>
      <c r="AM1408">
        <f t="shared" si="378"/>
        <v>0.51176463999999999</v>
      </c>
      <c r="AN1408">
        <f t="shared" si="378"/>
        <v>1.1865219863823442E-4</v>
      </c>
      <c r="AO1408">
        <f t="shared" si="378"/>
        <v>-1.4101273037912402E-2</v>
      </c>
      <c r="AP1408">
        <f t="shared" si="375"/>
        <v>-1.0225760229366434E-2</v>
      </c>
      <c r="AQ1408">
        <f t="shared" si="375"/>
        <v>-3.5878871856382236E-2</v>
      </c>
      <c r="AR1408">
        <f t="shared" si="375"/>
        <v>2.5848244190873976E-2</v>
      </c>
      <c r="AS1408">
        <f t="shared" si="375"/>
        <v>-0.1656896607737687</v>
      </c>
      <c r="AT1408">
        <f t="shared" si="375"/>
        <v>-4.3770540195840028E-2</v>
      </c>
      <c r="AU1408">
        <f t="shared" si="375"/>
        <v>0.38505078784000013</v>
      </c>
      <c r="AV1408">
        <f t="shared" si="375"/>
        <v>0.1836494943960473</v>
      </c>
      <c r="AW1408">
        <f t="shared" si="375"/>
        <v>-1.1399061831680006E-2</v>
      </c>
    </row>
    <row r="1409" spans="1:49" x14ac:dyDescent="0.25">
      <c r="A1409">
        <v>0.8</v>
      </c>
      <c r="B1409">
        <v>8.3000000000000007</v>
      </c>
      <c r="C1409">
        <v>22</v>
      </c>
      <c r="D1409">
        <v>1</v>
      </c>
      <c r="E1409">
        <f t="shared" si="365"/>
        <v>0.6015811126860382</v>
      </c>
      <c r="F1409" t="str">
        <f t="shared" si="366"/>
        <v/>
      </c>
      <c r="G1409">
        <f t="shared" si="363"/>
        <v>3521760.1807817784</v>
      </c>
      <c r="H1409">
        <f t="shared" si="364"/>
        <v>4806192.4453441892</v>
      </c>
      <c r="I1409">
        <f t="shared" si="367"/>
        <v>0.25051036577893376</v>
      </c>
      <c r="J1409">
        <f t="shared" si="368"/>
        <v>4.118973391461403E-2</v>
      </c>
      <c r="K1409">
        <f t="shared" si="379"/>
        <v>5.3671799999999999E-2</v>
      </c>
      <c r="L1409">
        <f t="shared" si="379"/>
        <v>-0.18189201985596737</v>
      </c>
      <c r="M1409">
        <f t="shared" si="379"/>
        <v>0.43336249999999998</v>
      </c>
      <c r="N1409">
        <f t="shared" si="379"/>
        <v>-3.0847502339764816E-2</v>
      </c>
      <c r="O1409">
        <f t="shared" si="379"/>
        <v>-0.3370446848000001</v>
      </c>
      <c r="P1409">
        <f t="shared" si="379"/>
        <v>2.071053458942515E-2</v>
      </c>
      <c r="Q1409">
        <f t="shared" si="379"/>
        <v>-4.408557E-4</v>
      </c>
      <c r="R1409">
        <f t="shared" si="379"/>
        <v>-3.4763574170858435E-3</v>
      </c>
      <c r="S1409">
        <f t="shared" si="379"/>
        <v>0.73671936000000016</v>
      </c>
      <c r="T1409">
        <f t="shared" si="379"/>
        <v>0.10039157760000003</v>
      </c>
      <c r="U1409">
        <f t="shared" si="379"/>
        <v>-7.7976496000000006E-2</v>
      </c>
      <c r="V1409">
        <f t="shared" si="379"/>
        <v>0.12250501525760452</v>
      </c>
      <c r="W1409">
        <f t="shared" si="379"/>
        <v>-0.12349993416500921</v>
      </c>
      <c r="X1409">
        <f t="shared" si="379"/>
        <v>-4.9589035390268738E-2</v>
      </c>
      <c r="Y1409">
        <f t="shared" si="379"/>
        <v>-0.18395481600000005</v>
      </c>
      <c r="Z1409">
        <f t="shared" si="379"/>
        <v>-0.22812872000000001</v>
      </c>
      <c r="AA1409">
        <f t="shared" si="378"/>
        <v>-9.2513899999999996E-2</v>
      </c>
      <c r="AB1409">
        <f t="shared" si="378"/>
        <v>-0.1229</v>
      </c>
      <c r="AC1409">
        <f t="shared" si="378"/>
        <v>0.18352416957279588</v>
      </c>
      <c r="AD1409">
        <f t="shared" si="378"/>
        <v>-0.10622856717876258</v>
      </c>
      <c r="AE1409">
        <f t="shared" si="378"/>
        <v>-0.31931792000000003</v>
      </c>
      <c r="AF1409">
        <f t="shared" si="378"/>
        <v>-0.49187678097661225</v>
      </c>
      <c r="AG1409">
        <f t="shared" si="378"/>
        <v>1.0228330000000001E-2</v>
      </c>
      <c r="AH1409">
        <f t="shared" si="378"/>
        <v>1.8028032000000005E-3</v>
      </c>
      <c r="AI1409">
        <f t="shared" si="378"/>
        <v>9.2358973136901249E-4</v>
      </c>
      <c r="AJ1409">
        <f t="shared" si="378"/>
        <v>6.6022828320672203E-2</v>
      </c>
      <c r="AK1409">
        <f t="shared" si="378"/>
        <v>9.3397210686578075E-5</v>
      </c>
      <c r="AL1409">
        <f t="shared" si="378"/>
        <v>6.0176357163332549E-2</v>
      </c>
      <c r="AM1409">
        <f t="shared" si="378"/>
        <v>0.63970579999999999</v>
      </c>
      <c r="AN1409">
        <f t="shared" si="378"/>
        <v>5.6577777213208359E-4</v>
      </c>
      <c r="AO1409">
        <f t="shared" si="378"/>
        <v>-1.4101273037912402E-2</v>
      </c>
      <c r="AP1409">
        <f t="shared" si="375"/>
        <v>-1.0225760229366434E-2</v>
      </c>
      <c r="AQ1409">
        <f t="shared" si="375"/>
        <v>-5.6060737275597232E-2</v>
      </c>
      <c r="AR1409">
        <f t="shared" si="375"/>
        <v>3.231030523859247E-2</v>
      </c>
      <c r="AS1409">
        <f t="shared" si="375"/>
        <v>-0.25889009495901349</v>
      </c>
      <c r="AT1409">
        <f t="shared" si="375"/>
        <v>-0.10686167040000003</v>
      </c>
      <c r="AU1409">
        <f t="shared" si="375"/>
        <v>0.75205232000000011</v>
      </c>
      <c r="AV1409">
        <f t="shared" si="375"/>
        <v>0.28695233499382389</v>
      </c>
      <c r="AW1409">
        <f t="shared" si="375"/>
        <v>-4.3483969999999997E-2</v>
      </c>
    </row>
    <row r="1410" spans="1:49" x14ac:dyDescent="0.25">
      <c r="A1410">
        <v>0.8</v>
      </c>
      <c r="B1410">
        <v>8.3000000000000007</v>
      </c>
      <c r="C1410">
        <v>22</v>
      </c>
      <c r="D1410">
        <v>1.2</v>
      </c>
      <c r="E1410">
        <f t="shared" si="365"/>
        <v>0.6015811126860382</v>
      </c>
      <c r="F1410" t="str">
        <f t="shared" si="366"/>
        <v/>
      </c>
      <c r="G1410">
        <f t="shared" si="363"/>
        <v>5036661.0207448695</v>
      </c>
      <c r="H1410">
        <f t="shared" si="364"/>
        <v>7769974.7065597987</v>
      </c>
      <c r="I1410">
        <f t="shared" si="367"/>
        <v>0.35826851626541151</v>
      </c>
      <c r="J1410">
        <f t="shared" si="368"/>
        <v>6.6589757760638288E-2</v>
      </c>
      <c r="K1410">
        <f t="shared" si="379"/>
        <v>5.3671799999999999E-2</v>
      </c>
      <c r="L1410">
        <f t="shared" si="379"/>
        <v>-0.18189201985596737</v>
      </c>
      <c r="M1410">
        <f t="shared" si="379"/>
        <v>0.52003499999999991</v>
      </c>
      <c r="N1410">
        <f t="shared" si="379"/>
        <v>-3.0847502339764816E-2</v>
      </c>
      <c r="O1410">
        <f t="shared" si="379"/>
        <v>-0.48534434611200011</v>
      </c>
      <c r="P1410">
        <f t="shared" si="379"/>
        <v>2.4852641507310178E-2</v>
      </c>
      <c r="Q1410">
        <f t="shared" si="379"/>
        <v>-1.3163880665087999E-3</v>
      </c>
      <c r="R1410">
        <f t="shared" si="379"/>
        <v>-4.1716289005030117E-3</v>
      </c>
      <c r="S1410">
        <f t="shared" si="379"/>
        <v>1.0608758784000001</v>
      </c>
      <c r="T1410">
        <f t="shared" si="379"/>
        <v>0.10039157760000003</v>
      </c>
      <c r="U1410">
        <f t="shared" si="379"/>
        <v>-0.13474338508800002</v>
      </c>
      <c r="V1410">
        <f t="shared" si="379"/>
        <v>0.14700601830912541</v>
      </c>
      <c r="W1410">
        <f t="shared" si="379"/>
        <v>-0.14819992099801105</v>
      </c>
      <c r="X1410">
        <f t="shared" si="379"/>
        <v>-4.9589035390268738E-2</v>
      </c>
      <c r="Y1410">
        <f t="shared" si="379"/>
        <v>-0.18395481600000005</v>
      </c>
      <c r="Z1410">
        <f t="shared" si="379"/>
        <v>-0.32850535679999998</v>
      </c>
      <c r="AA1410">
        <f t="shared" si="378"/>
        <v>-9.2513899999999996E-2</v>
      </c>
      <c r="AB1410">
        <f t="shared" si="378"/>
        <v>-0.17697599999999999</v>
      </c>
      <c r="AC1410">
        <f t="shared" si="378"/>
        <v>0.22022900348735502</v>
      </c>
      <c r="AD1410">
        <f t="shared" si="378"/>
        <v>-0.10622856717876258</v>
      </c>
      <c r="AE1410">
        <f t="shared" si="378"/>
        <v>-0.45981780480000001</v>
      </c>
      <c r="AF1410">
        <f t="shared" si="378"/>
        <v>-0.59025213717193459</v>
      </c>
      <c r="AG1410">
        <f t="shared" si="378"/>
        <v>3.6649955672064E-2</v>
      </c>
      <c r="AH1410">
        <f t="shared" si="378"/>
        <v>2.1633638400000003E-3</v>
      </c>
      <c r="AI1410">
        <f t="shared" si="378"/>
        <v>2.2981868003601412E-3</v>
      </c>
      <c r="AJ1410">
        <f t="shared" si="378"/>
        <v>6.6022828320672203E-2</v>
      </c>
      <c r="AK1410">
        <f t="shared" si="378"/>
        <v>1.9366845607968829E-4</v>
      </c>
      <c r="AL1410">
        <f t="shared" si="378"/>
        <v>7.2211628595999056E-2</v>
      </c>
      <c r="AM1410">
        <f t="shared" si="378"/>
        <v>0.76764695999999999</v>
      </c>
      <c r="AN1410">
        <f t="shared" si="378"/>
        <v>2.0272840501704566E-3</v>
      </c>
      <c r="AO1410">
        <f t="shared" si="378"/>
        <v>-1.4101273037912402E-2</v>
      </c>
      <c r="AP1410">
        <f t="shared" si="375"/>
        <v>-1.0225760229366434E-2</v>
      </c>
      <c r="AQ1410">
        <f t="shared" si="375"/>
        <v>-8.0727461676860013E-2</v>
      </c>
      <c r="AR1410">
        <f t="shared" si="375"/>
        <v>3.8772366286310957E-2</v>
      </c>
      <c r="AS1410">
        <f t="shared" si="375"/>
        <v>-0.37280173674097944</v>
      </c>
      <c r="AT1410">
        <f t="shared" si="375"/>
        <v>-0.22158835974144003</v>
      </c>
      <c r="AU1410">
        <f t="shared" si="375"/>
        <v>1.2995464089600002</v>
      </c>
      <c r="AV1410">
        <f t="shared" si="375"/>
        <v>0.4132113623911064</v>
      </c>
      <c r="AW1410">
        <f t="shared" si="375"/>
        <v>-0.12984243867647999</v>
      </c>
    </row>
    <row r="1411" spans="1:49" x14ac:dyDescent="0.25">
      <c r="A1411">
        <v>0.8</v>
      </c>
      <c r="B1411">
        <v>8.3000000000000007</v>
      </c>
      <c r="C1411">
        <v>22</v>
      </c>
      <c r="D1411">
        <v>1.4</v>
      </c>
      <c r="E1411">
        <f t="shared" si="365"/>
        <v>0.6015811126860382</v>
      </c>
      <c r="F1411" t="str">
        <f t="shared" si="366"/>
        <v/>
      </c>
      <c r="G1411">
        <f t="shared" si="363"/>
        <v>6412931.534411896</v>
      </c>
      <c r="H1411">
        <f t="shared" si="364"/>
        <v>11225455.680606689</v>
      </c>
      <c r="I1411">
        <f t="shared" si="367"/>
        <v>0.45616559388895206</v>
      </c>
      <c r="J1411">
        <f t="shared" si="368"/>
        <v>9.620370757362999E-2</v>
      </c>
      <c r="K1411">
        <f t="shared" si="379"/>
        <v>5.3671799999999999E-2</v>
      </c>
      <c r="L1411">
        <f t="shared" si="379"/>
        <v>-0.18189201985596737</v>
      </c>
      <c r="M1411">
        <f t="shared" si="379"/>
        <v>0.60670749999999996</v>
      </c>
      <c r="N1411">
        <f t="shared" si="379"/>
        <v>-3.0847502339764816E-2</v>
      </c>
      <c r="O1411">
        <f t="shared" si="379"/>
        <v>-0.66060758220800009</v>
      </c>
      <c r="P1411">
        <f t="shared" si="379"/>
        <v>2.8994748425195206E-2</v>
      </c>
      <c r="Q1411">
        <f t="shared" si="379"/>
        <v>-3.3194388639551987E-3</v>
      </c>
      <c r="R1411">
        <f t="shared" si="379"/>
        <v>-4.8669003839201808E-3</v>
      </c>
      <c r="S1411">
        <f t="shared" si="379"/>
        <v>1.4439699456000001</v>
      </c>
      <c r="T1411">
        <f t="shared" si="379"/>
        <v>0.10039157760000003</v>
      </c>
      <c r="U1411">
        <f t="shared" si="379"/>
        <v>-0.21396750502399997</v>
      </c>
      <c r="V1411">
        <f t="shared" si="379"/>
        <v>0.17150702136064633</v>
      </c>
      <c r="W1411">
        <f t="shared" si="379"/>
        <v>-0.17289990783101289</v>
      </c>
      <c r="X1411">
        <f t="shared" si="379"/>
        <v>-4.9589035390268738E-2</v>
      </c>
      <c r="Y1411">
        <f t="shared" si="379"/>
        <v>-0.18395481600000005</v>
      </c>
      <c r="Z1411">
        <f t="shared" si="379"/>
        <v>-0.44713229119999998</v>
      </c>
      <c r="AA1411">
        <f t="shared" si="378"/>
        <v>-9.2513899999999996E-2</v>
      </c>
      <c r="AB1411">
        <f t="shared" si="378"/>
        <v>-0.24088399999999996</v>
      </c>
      <c r="AC1411">
        <f t="shared" si="378"/>
        <v>0.25693383740191422</v>
      </c>
      <c r="AD1411">
        <f t="shared" si="378"/>
        <v>-0.10622856717876258</v>
      </c>
      <c r="AE1411">
        <f t="shared" si="378"/>
        <v>-0.62586312319999993</v>
      </c>
      <c r="AF1411">
        <f t="shared" si="378"/>
        <v>-0.68862749336725704</v>
      </c>
      <c r="AG1411">
        <f t="shared" si="378"/>
        <v>0.10782041053683195</v>
      </c>
      <c r="AH1411">
        <f t="shared" si="378"/>
        <v>2.5239244800000006E-3</v>
      </c>
      <c r="AI1411">
        <f t="shared" si="378"/>
        <v>4.967287236838076E-3</v>
      </c>
      <c r="AJ1411">
        <f t="shared" si="378"/>
        <v>6.6022828320672203E-2</v>
      </c>
      <c r="AK1411">
        <f t="shared" si="378"/>
        <v>3.5879472457355822E-4</v>
      </c>
      <c r="AL1411">
        <f t="shared" si="378"/>
        <v>8.4246900028665556E-2</v>
      </c>
      <c r="AM1411">
        <f t="shared" si="378"/>
        <v>0.89558811999999988</v>
      </c>
      <c r="AN1411">
        <f t="shared" si="378"/>
        <v>5.9640617445756439E-3</v>
      </c>
      <c r="AO1411">
        <f t="shared" si="378"/>
        <v>-1.4101273037912402E-2</v>
      </c>
      <c r="AP1411">
        <f t="shared" si="375"/>
        <v>-1.0225760229366434E-2</v>
      </c>
      <c r="AQ1411">
        <f t="shared" si="375"/>
        <v>-0.10987904506017056</v>
      </c>
      <c r="AR1411">
        <f t="shared" si="375"/>
        <v>4.5234427334029451E-2</v>
      </c>
      <c r="AS1411">
        <f t="shared" si="375"/>
        <v>-0.50742458611966645</v>
      </c>
      <c r="AT1411">
        <f t="shared" si="375"/>
        <v>-0.41051979300863994</v>
      </c>
      <c r="AU1411">
        <f t="shared" si="375"/>
        <v>2.0636315660799998</v>
      </c>
      <c r="AV1411">
        <f t="shared" si="375"/>
        <v>0.56242657658789463</v>
      </c>
      <c r="AW1411">
        <f t="shared" si="375"/>
        <v>-0.32741411753791982</v>
      </c>
    </row>
    <row r="1412" spans="1:49" x14ac:dyDescent="0.25">
      <c r="A1412">
        <v>0.8</v>
      </c>
      <c r="B1412">
        <v>8.3000000000000007</v>
      </c>
      <c r="C1412">
        <v>22</v>
      </c>
      <c r="D1412">
        <v>1.6</v>
      </c>
      <c r="E1412">
        <f t="shared" si="365"/>
        <v>0.6015811126860382</v>
      </c>
      <c r="F1412" t="str">
        <f t="shared" si="366"/>
        <v/>
      </c>
      <c r="G1412">
        <f t="shared" si="363"/>
        <v>7584649.4185365774</v>
      </c>
      <c r="H1412">
        <f t="shared" si="364"/>
        <v>14828395.504575435</v>
      </c>
      <c r="I1412">
        <f t="shared" si="367"/>
        <v>0.53951240363016317</v>
      </c>
      <c r="J1412">
        <f t="shared" si="368"/>
        <v>0.12708140012283278</v>
      </c>
      <c r="K1412">
        <f t="shared" si="379"/>
        <v>5.3671799999999999E-2</v>
      </c>
      <c r="L1412">
        <f t="shared" si="379"/>
        <v>-0.18189201985596737</v>
      </c>
      <c r="M1412">
        <f t="shared" si="379"/>
        <v>0.69338</v>
      </c>
      <c r="N1412">
        <f t="shared" si="379"/>
        <v>-3.0847502339764816E-2</v>
      </c>
      <c r="O1412">
        <f t="shared" si="379"/>
        <v>-0.86283439308800047</v>
      </c>
      <c r="P1412">
        <f t="shared" si="379"/>
        <v>3.3136855343080245E-2</v>
      </c>
      <c r="Q1412">
        <f t="shared" si="379"/>
        <v>-7.3963313037312042E-3</v>
      </c>
      <c r="R1412">
        <f t="shared" si="379"/>
        <v>-5.5621718673373507E-3</v>
      </c>
      <c r="S1412">
        <f t="shared" si="379"/>
        <v>1.8860015616000008</v>
      </c>
      <c r="T1412">
        <f t="shared" si="379"/>
        <v>0.10039157760000003</v>
      </c>
      <c r="U1412">
        <f t="shared" si="379"/>
        <v>-0.3193917276160001</v>
      </c>
      <c r="V1412">
        <f t="shared" si="379"/>
        <v>0.19600802441216725</v>
      </c>
      <c r="W1412">
        <f t="shared" si="379"/>
        <v>-0.19759989466401473</v>
      </c>
      <c r="X1412">
        <f t="shared" si="379"/>
        <v>-4.9589035390268738E-2</v>
      </c>
      <c r="Y1412">
        <f t="shared" si="379"/>
        <v>-0.18395481600000005</v>
      </c>
      <c r="Z1412">
        <f t="shared" si="379"/>
        <v>-0.5840095232000001</v>
      </c>
      <c r="AA1412">
        <f t="shared" si="378"/>
        <v>-9.2513899999999996E-2</v>
      </c>
      <c r="AB1412">
        <f t="shared" si="378"/>
        <v>-0.31462400000000007</v>
      </c>
      <c r="AC1412">
        <f t="shared" si="378"/>
        <v>0.29363867131647342</v>
      </c>
      <c r="AD1412">
        <f t="shared" si="378"/>
        <v>-0.10622856717876258</v>
      </c>
      <c r="AE1412">
        <f t="shared" si="378"/>
        <v>-0.81745387520000024</v>
      </c>
      <c r="AF1412">
        <f t="shared" si="378"/>
        <v>-0.78700284956257971</v>
      </c>
      <c r="AG1412">
        <f t="shared" si="378"/>
        <v>0.27456464276684822</v>
      </c>
      <c r="AH1412">
        <f t="shared" si="378"/>
        <v>2.8844851200000008E-3</v>
      </c>
      <c r="AI1412">
        <f t="shared" si="378"/>
        <v>9.6845402615999415E-3</v>
      </c>
      <c r="AJ1412">
        <f t="shared" si="378"/>
        <v>6.6022828320672203E-2</v>
      </c>
      <c r="AK1412">
        <f t="shared" si="378"/>
        <v>6.1208795995555828E-4</v>
      </c>
      <c r="AL1412">
        <f t="shared" si="378"/>
        <v>9.6282171461332083E-2</v>
      </c>
      <c r="AM1412">
        <f t="shared" si="378"/>
        <v>1.02352928</v>
      </c>
      <c r="AN1412">
        <f t="shared" si="378"/>
        <v>1.5187481425694005E-2</v>
      </c>
      <c r="AO1412">
        <f t="shared" si="378"/>
        <v>-1.4101273037912402E-2</v>
      </c>
      <c r="AP1412">
        <f t="shared" si="375"/>
        <v>-1.0225760229366434E-2</v>
      </c>
      <c r="AQ1412">
        <f t="shared" si="375"/>
        <v>-0.14351548742552894</v>
      </c>
      <c r="AR1412">
        <f t="shared" si="375"/>
        <v>5.1696488381747951E-2</v>
      </c>
      <c r="AS1412">
        <f t="shared" si="375"/>
        <v>-0.66275864309507482</v>
      </c>
      <c r="AT1412">
        <f t="shared" si="375"/>
        <v>-0.70032864313344045</v>
      </c>
      <c r="AU1412">
        <f t="shared" si="375"/>
        <v>3.080406302720001</v>
      </c>
      <c r="AV1412">
        <f t="shared" si="375"/>
        <v>0.73459797758418921</v>
      </c>
      <c r="AW1412">
        <f t="shared" si="375"/>
        <v>-0.72953995722752041</v>
      </c>
    </row>
    <row r="1413" spans="1:49" x14ac:dyDescent="0.25">
      <c r="A1413">
        <v>0.8</v>
      </c>
      <c r="B1413">
        <v>8.3000000000000007</v>
      </c>
      <c r="C1413">
        <v>22.5</v>
      </c>
      <c r="D1413">
        <v>0.4</v>
      </c>
      <c r="E1413">
        <f t="shared" si="365"/>
        <v>0.61525341070162998</v>
      </c>
      <c r="F1413" t="str">
        <f t="shared" si="366"/>
        <v/>
      </c>
      <c r="G1413">
        <f t="shared" si="363"/>
        <v>-1368129.2314406841</v>
      </c>
      <c r="H1413">
        <f t="shared" si="364"/>
        <v>-263090.6132687949</v>
      </c>
      <c r="I1413">
        <f t="shared" si="367"/>
        <v>-9.731797073274201E-2</v>
      </c>
      <c r="J1413">
        <f t="shared" si="368"/>
        <v>-2.2547229390433268E-3</v>
      </c>
      <c r="K1413">
        <f t="shared" si="379"/>
        <v>5.3671799999999999E-2</v>
      </c>
      <c r="L1413">
        <f t="shared" si="379"/>
        <v>-0.18602592939814844</v>
      </c>
      <c r="M1413">
        <f t="shared" si="379"/>
        <v>0.173345</v>
      </c>
      <c r="N1413">
        <f t="shared" si="379"/>
        <v>-3.2265595164268468E-2</v>
      </c>
      <c r="O1413">
        <f t="shared" si="379"/>
        <v>-5.392714956800003E-2</v>
      </c>
      <c r="P1413">
        <f t="shared" si="379"/>
        <v>8.8619809563362482E-3</v>
      </c>
      <c r="Q1413">
        <f t="shared" si="379"/>
        <v>-1.805744947200001E-6</v>
      </c>
      <c r="R1413">
        <f t="shared" si="379"/>
        <v>-1.5213311647767444E-3</v>
      </c>
      <c r="S1413">
        <f t="shared" si="379"/>
        <v>0.11787509760000005</v>
      </c>
      <c r="T1413">
        <f t="shared" si="379"/>
        <v>0.10039157760000003</v>
      </c>
      <c r="U1413">
        <f t="shared" si="379"/>
        <v>-4.9904957440000015E-3</v>
      </c>
      <c r="V1413">
        <f t="shared" si="379"/>
        <v>5.0115688059929123E-2</v>
      </c>
      <c r="W1413">
        <f t="shared" si="379"/>
        <v>-5.0522700340231042E-2</v>
      </c>
      <c r="X1413">
        <f t="shared" si="379"/>
        <v>-5.1868696624635439E-2</v>
      </c>
      <c r="Y1413">
        <f t="shared" si="379"/>
        <v>-0.18395481600000005</v>
      </c>
      <c r="Z1413">
        <f t="shared" si="379"/>
        <v>-3.6500595200000006E-2</v>
      </c>
      <c r="AA1413">
        <f t="shared" si="378"/>
        <v>-9.2513899999999996E-2</v>
      </c>
      <c r="AB1413">
        <f t="shared" si="378"/>
        <v>-1.9664000000000004E-2</v>
      </c>
      <c r="AC1413">
        <f t="shared" si="378"/>
        <v>7.5078069370689227E-2</v>
      </c>
      <c r="AD1413">
        <f t="shared" si="378"/>
        <v>-0.11111200854183588</v>
      </c>
      <c r="AE1413">
        <f t="shared" si="378"/>
        <v>-5.1090867200000015E-2</v>
      </c>
      <c r="AF1413">
        <f t="shared" si="378"/>
        <v>-0.20122231949043229</v>
      </c>
      <c r="AG1413">
        <f t="shared" si="378"/>
        <v>1.6758095872000014E-5</v>
      </c>
      <c r="AH1413">
        <f t="shared" si="378"/>
        <v>7.2112128000000021E-4</v>
      </c>
      <c r="AI1413">
        <f t="shared" si="378"/>
        <v>9.8923329905309175E-6</v>
      </c>
      <c r="AJ1413">
        <f t="shared" si="378"/>
        <v>6.7523347146142026E-2</v>
      </c>
      <c r="AK1413">
        <f t="shared" si="378"/>
        <v>2.6158523124899218E-6</v>
      </c>
      <c r="AL1413">
        <f t="shared" si="378"/>
        <v>2.5177091581766203E-2</v>
      </c>
      <c r="AM1413">
        <f t="shared" si="378"/>
        <v>0.25588232</v>
      </c>
      <c r="AN1413">
        <f t="shared" si="378"/>
        <v>9.4803780872168838E-7</v>
      </c>
      <c r="AO1413">
        <f t="shared" si="378"/>
        <v>-1.4421756516046774E-2</v>
      </c>
      <c r="AP1413">
        <f t="shared" si="375"/>
        <v>-1.1187549102409796E-2</v>
      </c>
      <c r="AQ1413">
        <f t="shared" si="375"/>
        <v>-9.3820655357921019E-3</v>
      </c>
      <c r="AR1413">
        <f t="shared" si="375"/>
        <v>1.3825491007075223E-2</v>
      </c>
      <c r="AS1413">
        <f t="shared" si="375"/>
        <v>-4.236383372056586E-2</v>
      </c>
      <c r="AT1413">
        <f t="shared" si="375"/>
        <v>-2.7356587622400018E-3</v>
      </c>
      <c r="AU1413">
        <f t="shared" si="375"/>
        <v>4.8131348480000016E-2</v>
      </c>
      <c r="AV1413">
        <f t="shared" si="375"/>
        <v>4.6955836635353007E-2</v>
      </c>
      <c r="AW1413">
        <f t="shared" ref="L1413:AW1420" si="380">AW$4*$A1413^AW$1*$D1413^AW$2*$E1413^AW$3</f>
        <v>-1.781103411200001E-4</v>
      </c>
    </row>
    <row r="1414" spans="1:49" x14ac:dyDescent="0.25">
      <c r="A1414">
        <v>0.8</v>
      </c>
      <c r="B1414">
        <v>8.3000000000000007</v>
      </c>
      <c r="C1414">
        <v>22.5</v>
      </c>
      <c r="D1414">
        <v>0.6</v>
      </c>
      <c r="E1414">
        <f t="shared" si="365"/>
        <v>0.61525341070162998</v>
      </c>
      <c r="F1414" t="str">
        <f t="shared" si="366"/>
        <v/>
      </c>
      <c r="G1414">
        <f t="shared" ref="G1414:G1477" si="381">I1414*1025*$B$2^2*B1414^4</f>
        <v>214521.13171274227</v>
      </c>
      <c r="H1414">
        <f t="shared" ref="H1414:H1477" si="382">J1414*1025*$B$2^2*B1414^5</f>
        <v>810498.36334902712</v>
      </c>
      <c r="I1414">
        <f t="shared" si="367"/>
        <v>1.5259348852294782E-2</v>
      </c>
      <c r="J1414">
        <f t="shared" si="368"/>
        <v>6.9460830593490357E-3</v>
      </c>
      <c r="K1414">
        <f t="shared" si="379"/>
        <v>5.3671799999999999E-2</v>
      </c>
      <c r="L1414">
        <f t="shared" si="380"/>
        <v>-0.18602592939814844</v>
      </c>
      <c r="M1414">
        <f t="shared" si="380"/>
        <v>0.26001749999999996</v>
      </c>
      <c r="N1414">
        <f t="shared" si="380"/>
        <v>-3.2265595164268468E-2</v>
      </c>
      <c r="O1414">
        <f t="shared" si="380"/>
        <v>-0.12133608652800003</v>
      </c>
      <c r="P1414">
        <f t="shared" si="380"/>
        <v>1.3292971434504371E-2</v>
      </c>
      <c r="Q1414">
        <f t="shared" si="380"/>
        <v>-2.0568563539199999E-5</v>
      </c>
      <c r="R1414">
        <f t="shared" si="380"/>
        <v>-2.2819967471651163E-3</v>
      </c>
      <c r="S1414">
        <f t="shared" si="380"/>
        <v>0.26521896960000002</v>
      </c>
      <c r="T1414">
        <f t="shared" si="380"/>
        <v>0.10039157760000003</v>
      </c>
      <c r="U1414">
        <f t="shared" si="380"/>
        <v>-1.6842923136000002E-2</v>
      </c>
      <c r="V1414">
        <f t="shared" si="380"/>
        <v>7.5173532089893677E-2</v>
      </c>
      <c r="W1414">
        <f t="shared" si="380"/>
        <v>-7.5784050510346562E-2</v>
      </c>
      <c r="X1414">
        <f t="shared" si="380"/>
        <v>-5.1868696624635439E-2</v>
      </c>
      <c r="Y1414">
        <f t="shared" si="380"/>
        <v>-0.18395481600000005</v>
      </c>
      <c r="Z1414">
        <f t="shared" si="380"/>
        <v>-8.2126339199999995E-2</v>
      </c>
      <c r="AA1414">
        <f t="shared" si="380"/>
        <v>-9.2513899999999996E-2</v>
      </c>
      <c r="AB1414">
        <f t="shared" si="380"/>
        <v>-4.4243999999999999E-2</v>
      </c>
      <c r="AC1414">
        <f t="shared" si="380"/>
        <v>0.11261710405603383</v>
      </c>
      <c r="AD1414">
        <f t="shared" si="380"/>
        <v>-0.11111200854183588</v>
      </c>
      <c r="AE1414">
        <f t="shared" si="380"/>
        <v>-0.1149544512</v>
      </c>
      <c r="AF1414">
        <f t="shared" si="380"/>
        <v>-0.30183347923564841</v>
      </c>
      <c r="AG1414">
        <f t="shared" si="380"/>
        <v>2.86327778688E-4</v>
      </c>
      <c r="AH1414">
        <f t="shared" si="380"/>
        <v>1.0816819200000001E-3</v>
      </c>
      <c r="AI1414">
        <f t="shared" si="380"/>
        <v>7.5119903646844103E-5</v>
      </c>
      <c r="AJ1414">
        <f t="shared" si="380"/>
        <v>6.7523347146142026E-2</v>
      </c>
      <c r="AK1414">
        <f t="shared" si="380"/>
        <v>1.3242752331980223E-5</v>
      </c>
      <c r="AL1414">
        <f t="shared" si="380"/>
        <v>3.7765637372649305E-2</v>
      </c>
      <c r="AM1414">
        <f t="shared" si="380"/>
        <v>0.38382347999999999</v>
      </c>
      <c r="AN1414">
        <f t="shared" si="380"/>
        <v>1.6198114747455708E-5</v>
      </c>
      <c r="AO1414">
        <f t="shared" si="380"/>
        <v>-1.4421756516046774E-2</v>
      </c>
      <c r="AP1414">
        <f t="shared" si="380"/>
        <v>-1.1187549102409796E-2</v>
      </c>
      <c r="AQ1414">
        <f t="shared" si="380"/>
        <v>-2.1109647455532225E-2</v>
      </c>
      <c r="AR1414">
        <f t="shared" si="380"/>
        <v>2.073823651061283E-2</v>
      </c>
      <c r="AS1414">
        <f t="shared" si="380"/>
        <v>-9.5318625871273155E-2</v>
      </c>
      <c r="AT1414">
        <f t="shared" si="380"/>
        <v>-1.3849272483840002E-2</v>
      </c>
      <c r="AU1414">
        <f t="shared" si="380"/>
        <v>0.16244330112000002</v>
      </c>
      <c r="AV1414">
        <f t="shared" si="380"/>
        <v>0.10565063242954424</v>
      </c>
      <c r="AW1414">
        <f t="shared" si="380"/>
        <v>-2.0287881043199998E-3</v>
      </c>
    </row>
    <row r="1415" spans="1:49" x14ac:dyDescent="0.25">
      <c r="A1415">
        <v>0.8</v>
      </c>
      <c r="B1415">
        <v>8.3000000000000007</v>
      </c>
      <c r="C1415">
        <v>22.5</v>
      </c>
      <c r="D1415">
        <v>0.8</v>
      </c>
      <c r="E1415">
        <f t="shared" ref="E1415:E1478" si="383">C1415*0.514443*(1-$B$1)/$B$2/B1415</f>
        <v>0.61525341070162998</v>
      </c>
      <c r="F1415">
        <f t="shared" ref="F1415:F1478" si="384">IF(AND($E$1&gt;H1415,$E$1&lt;H1416),($E$1-H1415)/(H1416-H1415)*0.2+D1415,"")</f>
        <v>0.81329475458461542</v>
      </c>
      <c r="G1415">
        <f t="shared" si="381"/>
        <v>1831176.1576173343</v>
      </c>
      <c r="H1415">
        <f t="shared" si="382"/>
        <v>2421640.5073628933</v>
      </c>
      <c r="I1415">
        <f t="shared" ref="I1415:I1478" si="385">SUM(K1415:Z1415)</f>
        <v>0.130255493134842</v>
      </c>
      <c r="J1415">
        <f t="shared" ref="J1415:J1478" si="386">0.1*SUM(AA1415:AW1415)</f>
        <v>2.0753794041633564E-2</v>
      </c>
      <c r="K1415">
        <f t="shared" si="379"/>
        <v>5.3671799999999999E-2</v>
      </c>
      <c r="L1415">
        <f t="shared" si="380"/>
        <v>-0.18602592939814844</v>
      </c>
      <c r="M1415">
        <f t="shared" si="380"/>
        <v>0.34669</v>
      </c>
      <c r="N1415">
        <f t="shared" si="380"/>
        <v>-3.2265595164268468E-2</v>
      </c>
      <c r="O1415">
        <f t="shared" si="380"/>
        <v>-0.21570859827200012</v>
      </c>
      <c r="P1415">
        <f t="shared" si="380"/>
        <v>1.7723961912672496E-2</v>
      </c>
      <c r="Q1415">
        <f t="shared" si="380"/>
        <v>-1.1556767662080007E-4</v>
      </c>
      <c r="R1415">
        <f t="shared" si="380"/>
        <v>-3.0426623295534889E-3</v>
      </c>
      <c r="S1415">
        <f t="shared" si="380"/>
        <v>0.47150039040000019</v>
      </c>
      <c r="T1415">
        <f t="shared" si="380"/>
        <v>0.10039157760000003</v>
      </c>
      <c r="U1415">
        <f t="shared" si="380"/>
        <v>-3.9923965952000012E-2</v>
      </c>
      <c r="V1415">
        <f t="shared" si="380"/>
        <v>0.10023137611985825</v>
      </c>
      <c r="W1415">
        <f t="shared" si="380"/>
        <v>-0.10104540068046208</v>
      </c>
      <c r="X1415">
        <f t="shared" si="380"/>
        <v>-5.1868696624635439E-2</v>
      </c>
      <c r="Y1415">
        <f t="shared" si="380"/>
        <v>-0.18395481600000005</v>
      </c>
      <c r="Z1415">
        <f t="shared" si="380"/>
        <v>-0.14600238080000003</v>
      </c>
      <c r="AA1415">
        <f t="shared" si="380"/>
        <v>-9.2513899999999996E-2</v>
      </c>
      <c r="AB1415">
        <f t="shared" si="380"/>
        <v>-7.8656000000000018E-2</v>
      </c>
      <c r="AC1415">
        <f t="shared" si="380"/>
        <v>0.15015613874137845</v>
      </c>
      <c r="AD1415">
        <f t="shared" si="380"/>
        <v>-0.11111200854183588</v>
      </c>
      <c r="AE1415">
        <f t="shared" si="380"/>
        <v>-0.20436346880000006</v>
      </c>
      <c r="AF1415">
        <f t="shared" si="380"/>
        <v>-0.40244463898086458</v>
      </c>
      <c r="AG1415">
        <f t="shared" si="380"/>
        <v>2.1450362716160017E-3</v>
      </c>
      <c r="AH1415">
        <f t="shared" si="380"/>
        <v>1.4422425600000004E-3</v>
      </c>
      <c r="AI1415">
        <f t="shared" si="380"/>
        <v>3.1655465569698936E-4</v>
      </c>
      <c r="AJ1415">
        <f t="shared" si="380"/>
        <v>6.7523347146142026E-2</v>
      </c>
      <c r="AK1415">
        <f t="shared" si="380"/>
        <v>4.1853636999838748E-5</v>
      </c>
      <c r="AL1415">
        <f t="shared" si="380"/>
        <v>5.0354183163532407E-2</v>
      </c>
      <c r="AM1415">
        <f t="shared" si="380"/>
        <v>0.51176463999999999</v>
      </c>
      <c r="AN1415">
        <f t="shared" si="380"/>
        <v>1.2134883951637611E-4</v>
      </c>
      <c r="AO1415">
        <f t="shared" si="380"/>
        <v>-1.4421756516046774E-2</v>
      </c>
      <c r="AP1415">
        <f t="shared" si="380"/>
        <v>-1.1187549102409796E-2</v>
      </c>
      <c r="AQ1415">
        <f t="shared" si="380"/>
        <v>-3.7528262143168407E-2</v>
      </c>
      <c r="AR1415">
        <f t="shared" si="380"/>
        <v>2.7650982014150446E-2</v>
      </c>
      <c r="AS1415">
        <f t="shared" si="380"/>
        <v>-0.16945533488226344</v>
      </c>
      <c r="AT1415">
        <f t="shared" si="380"/>
        <v>-4.3770540195840028E-2</v>
      </c>
      <c r="AU1415">
        <f t="shared" si="380"/>
        <v>0.38505078784000013</v>
      </c>
      <c r="AV1415">
        <f t="shared" si="380"/>
        <v>0.18782334654141203</v>
      </c>
      <c r="AW1415">
        <f t="shared" si="380"/>
        <v>-1.1399061831680006E-2</v>
      </c>
    </row>
    <row r="1416" spans="1:49" x14ac:dyDescent="0.25">
      <c r="A1416">
        <v>0.8</v>
      </c>
      <c r="B1416">
        <v>8.3000000000000007</v>
      </c>
      <c r="C1416">
        <v>22.5</v>
      </c>
      <c r="D1416">
        <v>1</v>
      </c>
      <c r="E1416">
        <f t="shared" si="383"/>
        <v>0.61525341070162998</v>
      </c>
      <c r="F1416" t="str">
        <f t="shared" si="384"/>
        <v/>
      </c>
      <c r="G1416">
        <f t="shared" si="381"/>
        <v>3427051.5533333169</v>
      </c>
      <c r="H1416">
        <f t="shared" si="382"/>
        <v>4706675.8792655412</v>
      </c>
      <c r="I1416">
        <f t="shared" si="385"/>
        <v>0.24377353769109161</v>
      </c>
      <c r="J1416">
        <f t="shared" si="386"/>
        <v>4.0336863180974049E-2</v>
      </c>
      <c r="K1416">
        <f t="shared" si="379"/>
        <v>5.3671799999999999E-2</v>
      </c>
      <c r="L1416">
        <f t="shared" si="380"/>
        <v>-0.18602592939814844</v>
      </c>
      <c r="M1416">
        <f t="shared" si="380"/>
        <v>0.43336249999999998</v>
      </c>
      <c r="N1416">
        <f t="shared" si="380"/>
        <v>-3.2265595164268468E-2</v>
      </c>
      <c r="O1416">
        <f t="shared" si="380"/>
        <v>-0.3370446848000001</v>
      </c>
      <c r="P1416">
        <f t="shared" si="380"/>
        <v>2.2154952390840619E-2</v>
      </c>
      <c r="Q1416">
        <f t="shared" si="380"/>
        <v>-4.408557E-4</v>
      </c>
      <c r="R1416">
        <f t="shared" si="380"/>
        <v>-3.803327911941861E-3</v>
      </c>
      <c r="S1416">
        <f t="shared" si="380"/>
        <v>0.73671936000000016</v>
      </c>
      <c r="T1416">
        <f t="shared" si="380"/>
        <v>0.10039157760000003</v>
      </c>
      <c r="U1416">
        <f t="shared" si="380"/>
        <v>-7.7976496000000006E-2</v>
      </c>
      <c r="V1416">
        <f t="shared" si="380"/>
        <v>0.1252892201498228</v>
      </c>
      <c r="W1416">
        <f t="shared" si="380"/>
        <v>-0.1263067508505776</v>
      </c>
      <c r="X1416">
        <f t="shared" si="380"/>
        <v>-5.1868696624635439E-2</v>
      </c>
      <c r="Y1416">
        <f t="shared" si="380"/>
        <v>-0.18395481600000005</v>
      </c>
      <c r="Z1416">
        <f t="shared" si="380"/>
        <v>-0.22812872000000001</v>
      </c>
      <c r="AA1416">
        <f t="shared" si="380"/>
        <v>-9.2513899999999996E-2</v>
      </c>
      <c r="AB1416">
        <f t="shared" si="380"/>
        <v>-0.1229</v>
      </c>
      <c r="AC1416">
        <f t="shared" si="380"/>
        <v>0.18769517342672304</v>
      </c>
      <c r="AD1416">
        <f t="shared" si="380"/>
        <v>-0.11111200854183588</v>
      </c>
      <c r="AE1416">
        <f t="shared" si="380"/>
        <v>-0.31931792000000003</v>
      </c>
      <c r="AF1416">
        <f t="shared" si="380"/>
        <v>-0.50305579872608064</v>
      </c>
      <c r="AG1416">
        <f t="shared" si="380"/>
        <v>1.0228330000000001E-2</v>
      </c>
      <c r="AH1416">
        <f t="shared" si="380"/>
        <v>1.8028032000000005E-3</v>
      </c>
      <c r="AI1416">
        <f t="shared" si="380"/>
        <v>9.6604814360653438E-4</v>
      </c>
      <c r="AJ1416">
        <f t="shared" si="380"/>
        <v>6.7523347146142026E-2</v>
      </c>
      <c r="AK1416">
        <f t="shared" si="380"/>
        <v>1.0218173095663753E-4</v>
      </c>
      <c r="AL1416">
        <f t="shared" si="380"/>
        <v>6.2942728954415508E-2</v>
      </c>
      <c r="AM1416">
        <f t="shared" si="380"/>
        <v>0.63970579999999999</v>
      </c>
      <c r="AN1416">
        <f t="shared" si="380"/>
        <v>5.7863635786235823E-4</v>
      </c>
      <c r="AO1416">
        <f t="shared" si="380"/>
        <v>-1.4421756516046774E-2</v>
      </c>
      <c r="AP1416">
        <f t="shared" si="380"/>
        <v>-1.1187549102409796E-2</v>
      </c>
      <c r="AQ1416">
        <f t="shared" si="380"/>
        <v>-5.8637909598700626E-2</v>
      </c>
      <c r="AR1416">
        <f t="shared" si="380"/>
        <v>3.4563727517688055E-2</v>
      </c>
      <c r="AS1416">
        <f t="shared" si="380"/>
        <v>-0.26477396075353654</v>
      </c>
      <c r="AT1416">
        <f t="shared" si="380"/>
        <v>-0.10686167040000003</v>
      </c>
      <c r="AU1416">
        <f t="shared" si="380"/>
        <v>0.75205232000000011</v>
      </c>
      <c r="AV1416">
        <f t="shared" si="380"/>
        <v>0.29347397897095623</v>
      </c>
      <c r="AW1416">
        <f t="shared" si="380"/>
        <v>-4.3483969999999997E-2</v>
      </c>
    </row>
    <row r="1417" spans="1:49" x14ac:dyDescent="0.25">
      <c r="A1417">
        <v>0.8</v>
      </c>
      <c r="B1417">
        <v>8.3000000000000007</v>
      </c>
      <c r="C1417">
        <v>22.5</v>
      </c>
      <c r="D1417">
        <v>1.2</v>
      </c>
      <c r="E1417">
        <f t="shared" si="383"/>
        <v>0.61525341070162998</v>
      </c>
      <c r="F1417" t="str">
        <f t="shared" si="384"/>
        <v/>
      </c>
      <c r="G1417">
        <f t="shared" si="381"/>
        <v>4945030.7075234</v>
      </c>
      <c r="H1417">
        <f t="shared" si="382"/>
        <v>7657096.179086416</v>
      </c>
      <c r="I1417">
        <f t="shared" si="385"/>
        <v>0.35175065528021149</v>
      </c>
      <c r="J1417">
        <f t="shared" si="386"/>
        <v>6.5622373169992934E-2</v>
      </c>
      <c r="K1417">
        <f t="shared" si="379"/>
        <v>5.3671799999999999E-2</v>
      </c>
      <c r="L1417">
        <f t="shared" si="380"/>
        <v>-0.18602592939814844</v>
      </c>
      <c r="M1417">
        <f t="shared" si="380"/>
        <v>0.52003499999999991</v>
      </c>
      <c r="N1417">
        <f t="shared" si="380"/>
        <v>-3.2265595164268468E-2</v>
      </c>
      <c r="O1417">
        <f t="shared" si="380"/>
        <v>-0.48534434611200011</v>
      </c>
      <c r="P1417">
        <f t="shared" si="380"/>
        <v>2.6585942869008741E-2</v>
      </c>
      <c r="Q1417">
        <f t="shared" si="380"/>
        <v>-1.3163880665087999E-3</v>
      </c>
      <c r="R1417">
        <f t="shared" si="380"/>
        <v>-4.5639934943302327E-3</v>
      </c>
      <c r="S1417">
        <f t="shared" si="380"/>
        <v>1.0608758784000001</v>
      </c>
      <c r="T1417">
        <f t="shared" si="380"/>
        <v>0.10039157760000003</v>
      </c>
      <c r="U1417">
        <f t="shared" si="380"/>
        <v>-0.13474338508800002</v>
      </c>
      <c r="V1417">
        <f t="shared" si="380"/>
        <v>0.15034706417978735</v>
      </c>
      <c r="W1417">
        <f t="shared" si="380"/>
        <v>-0.15156810102069312</v>
      </c>
      <c r="X1417">
        <f t="shared" si="380"/>
        <v>-5.1868696624635439E-2</v>
      </c>
      <c r="Y1417">
        <f t="shared" si="380"/>
        <v>-0.18395481600000005</v>
      </c>
      <c r="Z1417">
        <f t="shared" si="380"/>
        <v>-0.32850535679999998</v>
      </c>
      <c r="AA1417">
        <f t="shared" si="380"/>
        <v>-9.2513899999999996E-2</v>
      </c>
      <c r="AB1417">
        <f t="shared" si="380"/>
        <v>-0.17697599999999999</v>
      </c>
      <c r="AC1417">
        <f t="shared" si="380"/>
        <v>0.22523420811206765</v>
      </c>
      <c r="AD1417">
        <f t="shared" si="380"/>
        <v>-0.11111200854183588</v>
      </c>
      <c r="AE1417">
        <f t="shared" si="380"/>
        <v>-0.45981780480000001</v>
      </c>
      <c r="AF1417">
        <f t="shared" si="380"/>
        <v>-0.60366695847129681</v>
      </c>
      <c r="AG1417">
        <f t="shared" si="380"/>
        <v>3.6649955672064E-2</v>
      </c>
      <c r="AH1417">
        <f t="shared" si="380"/>
        <v>2.1633638400000003E-3</v>
      </c>
      <c r="AI1417">
        <f t="shared" si="380"/>
        <v>2.4038369166990113E-3</v>
      </c>
      <c r="AJ1417">
        <f t="shared" si="380"/>
        <v>6.7523347146142026E-2</v>
      </c>
      <c r="AK1417">
        <f t="shared" si="380"/>
        <v>2.1188403731168357E-4</v>
      </c>
      <c r="AL1417">
        <f t="shared" si="380"/>
        <v>7.553127474529861E-2</v>
      </c>
      <c r="AM1417">
        <f t="shared" si="380"/>
        <v>0.76764695999999999</v>
      </c>
      <c r="AN1417">
        <f t="shared" si="380"/>
        <v>2.0733586876743306E-3</v>
      </c>
      <c r="AO1417">
        <f t="shared" si="380"/>
        <v>-1.4421756516046774E-2</v>
      </c>
      <c r="AP1417">
        <f t="shared" si="380"/>
        <v>-1.1187549102409796E-2</v>
      </c>
      <c r="AQ1417">
        <f t="shared" si="380"/>
        <v>-8.4438589822128901E-2</v>
      </c>
      <c r="AR1417">
        <f t="shared" si="380"/>
        <v>4.147647302122566E-2</v>
      </c>
      <c r="AS1417">
        <f t="shared" si="380"/>
        <v>-0.38127450348509262</v>
      </c>
      <c r="AT1417">
        <f t="shared" si="380"/>
        <v>-0.22158835974144003</v>
      </c>
      <c r="AU1417">
        <f t="shared" si="380"/>
        <v>1.2995464089600002</v>
      </c>
      <c r="AV1417">
        <f t="shared" si="380"/>
        <v>0.42260252971817697</v>
      </c>
      <c r="AW1417">
        <f t="shared" si="380"/>
        <v>-0.12984243867647999</v>
      </c>
    </row>
    <row r="1418" spans="1:49" x14ac:dyDescent="0.25">
      <c r="A1418">
        <v>0.8</v>
      </c>
      <c r="B1418">
        <v>8.3000000000000007</v>
      </c>
      <c r="C1418">
        <v>22.5</v>
      </c>
      <c r="D1418">
        <v>1.4</v>
      </c>
      <c r="E1418">
        <f t="shared" si="383"/>
        <v>0.61525341070162998</v>
      </c>
      <c r="F1418" t="str">
        <f t="shared" si="384"/>
        <v/>
      </c>
      <c r="G1418">
        <f t="shared" si="381"/>
        <v>6324379.5354174189</v>
      </c>
      <c r="H1418">
        <f t="shared" si="382"/>
        <v>11098826.800325472</v>
      </c>
      <c r="I1418">
        <f t="shared" si="385"/>
        <v>0.44986670000639417</v>
      </c>
      <c r="J1418">
        <f t="shared" si="386"/>
        <v>9.5118480557857557E-2</v>
      </c>
      <c r="K1418">
        <f t="shared" si="379"/>
        <v>5.3671799999999999E-2</v>
      </c>
      <c r="L1418">
        <f t="shared" si="380"/>
        <v>-0.18602592939814844</v>
      </c>
      <c r="M1418">
        <f t="shared" si="380"/>
        <v>0.60670749999999996</v>
      </c>
      <c r="N1418">
        <f t="shared" si="380"/>
        <v>-3.2265595164268468E-2</v>
      </c>
      <c r="O1418">
        <f t="shared" si="380"/>
        <v>-0.66060758220800009</v>
      </c>
      <c r="P1418">
        <f t="shared" si="380"/>
        <v>3.1016933347176864E-2</v>
      </c>
      <c r="Q1418">
        <f t="shared" si="380"/>
        <v>-3.3194388639551987E-3</v>
      </c>
      <c r="R1418">
        <f t="shared" si="380"/>
        <v>-5.3246590767186052E-3</v>
      </c>
      <c r="S1418">
        <f t="shared" si="380"/>
        <v>1.4439699456000001</v>
      </c>
      <c r="T1418">
        <f t="shared" si="380"/>
        <v>0.10039157760000003</v>
      </c>
      <c r="U1418">
        <f t="shared" si="380"/>
        <v>-0.21396750502399997</v>
      </c>
      <c r="V1418">
        <f t="shared" si="380"/>
        <v>0.17540490820975191</v>
      </c>
      <c r="W1418">
        <f t="shared" si="380"/>
        <v>-0.17682945119080862</v>
      </c>
      <c r="X1418">
        <f t="shared" si="380"/>
        <v>-5.1868696624635439E-2</v>
      </c>
      <c r="Y1418">
        <f t="shared" si="380"/>
        <v>-0.18395481600000005</v>
      </c>
      <c r="Z1418">
        <f t="shared" si="380"/>
        <v>-0.44713229119999998</v>
      </c>
      <c r="AA1418">
        <f t="shared" si="380"/>
        <v>-9.2513899999999996E-2</v>
      </c>
      <c r="AB1418">
        <f t="shared" si="380"/>
        <v>-0.24088399999999996</v>
      </c>
      <c r="AC1418">
        <f t="shared" si="380"/>
        <v>0.26277324279741227</v>
      </c>
      <c r="AD1418">
        <f t="shared" si="380"/>
        <v>-0.11111200854183588</v>
      </c>
      <c r="AE1418">
        <f t="shared" si="380"/>
        <v>-0.62586312319999993</v>
      </c>
      <c r="AF1418">
        <f t="shared" si="380"/>
        <v>-0.70427811821651287</v>
      </c>
      <c r="AG1418">
        <f t="shared" si="380"/>
        <v>0.10782041053683195</v>
      </c>
      <c r="AH1418">
        <f t="shared" si="380"/>
        <v>2.5239244800000006E-3</v>
      </c>
      <c r="AI1418">
        <f t="shared" si="380"/>
        <v>5.1956387678704051E-3</v>
      </c>
      <c r="AJ1418">
        <f t="shared" si="380"/>
        <v>6.7523347146142026E-2</v>
      </c>
      <c r="AK1418">
        <f t="shared" si="380"/>
        <v>3.9254133764301863E-4</v>
      </c>
      <c r="AL1418">
        <f t="shared" si="380"/>
        <v>8.8119820536181698E-2</v>
      </c>
      <c r="AM1418">
        <f t="shared" si="380"/>
        <v>0.89558811999999988</v>
      </c>
      <c r="AN1418">
        <f t="shared" si="380"/>
        <v>6.0996086024069085E-3</v>
      </c>
      <c r="AO1418">
        <f t="shared" si="380"/>
        <v>-1.4421756516046774E-2</v>
      </c>
      <c r="AP1418">
        <f t="shared" si="380"/>
        <v>-1.1187549102409796E-2</v>
      </c>
      <c r="AQ1418">
        <f t="shared" si="380"/>
        <v>-0.11493030281345321</v>
      </c>
      <c r="AR1418">
        <f t="shared" si="380"/>
        <v>4.8389218524763272E-2</v>
      </c>
      <c r="AS1418">
        <f t="shared" si="380"/>
        <v>-0.51895696307693162</v>
      </c>
      <c r="AT1418">
        <f t="shared" si="380"/>
        <v>-0.41051979300863994</v>
      </c>
      <c r="AU1418">
        <f t="shared" si="380"/>
        <v>2.0636315660799998</v>
      </c>
      <c r="AV1418">
        <f t="shared" si="380"/>
        <v>0.57520899878307408</v>
      </c>
      <c r="AW1418">
        <f t="shared" si="380"/>
        <v>-0.32741411753791982</v>
      </c>
    </row>
    <row r="1419" spans="1:49" x14ac:dyDescent="0.25">
      <c r="A1419">
        <v>0.8</v>
      </c>
      <c r="B1419">
        <v>8.3000000000000007</v>
      </c>
      <c r="C1419">
        <v>22.5</v>
      </c>
      <c r="D1419">
        <v>1.6</v>
      </c>
      <c r="E1419">
        <f t="shared" si="383"/>
        <v>0.61525341070162998</v>
      </c>
      <c r="F1419" t="str">
        <f t="shared" si="384"/>
        <v/>
      </c>
      <c r="G1419">
        <f t="shared" si="381"/>
        <v>7499175.7337690834</v>
      </c>
      <c r="H1419">
        <f t="shared" si="382"/>
        <v>14688803.28078329</v>
      </c>
      <c r="I1419">
        <f t="shared" si="385"/>
        <v>0.53343247685024686</v>
      </c>
      <c r="J1419">
        <f t="shared" si="386"/>
        <v>0.12588507546044486</v>
      </c>
      <c r="K1419">
        <f t="shared" si="379"/>
        <v>5.3671799999999999E-2</v>
      </c>
      <c r="L1419">
        <f t="shared" si="380"/>
        <v>-0.18602592939814844</v>
      </c>
      <c r="M1419">
        <f t="shared" si="380"/>
        <v>0.69338</v>
      </c>
      <c r="N1419">
        <f t="shared" si="380"/>
        <v>-3.2265595164268468E-2</v>
      </c>
      <c r="O1419">
        <f t="shared" si="380"/>
        <v>-0.86283439308800047</v>
      </c>
      <c r="P1419">
        <f t="shared" si="380"/>
        <v>3.5447923825344993E-2</v>
      </c>
      <c r="Q1419">
        <f t="shared" si="380"/>
        <v>-7.3963313037312042E-3</v>
      </c>
      <c r="R1419">
        <f t="shared" si="380"/>
        <v>-6.0853246591069778E-3</v>
      </c>
      <c r="S1419">
        <f t="shared" si="380"/>
        <v>1.8860015616000008</v>
      </c>
      <c r="T1419">
        <f t="shared" si="380"/>
        <v>0.10039157760000003</v>
      </c>
      <c r="U1419">
        <f t="shared" si="380"/>
        <v>-0.3193917276160001</v>
      </c>
      <c r="V1419">
        <f t="shared" si="380"/>
        <v>0.20046275223971649</v>
      </c>
      <c r="W1419">
        <f t="shared" si="380"/>
        <v>-0.20209080136092417</v>
      </c>
      <c r="X1419">
        <f t="shared" si="380"/>
        <v>-5.1868696624635439E-2</v>
      </c>
      <c r="Y1419">
        <f t="shared" si="380"/>
        <v>-0.18395481600000005</v>
      </c>
      <c r="Z1419">
        <f t="shared" si="380"/>
        <v>-0.5840095232000001</v>
      </c>
      <c r="AA1419">
        <f t="shared" si="380"/>
        <v>-9.2513899999999996E-2</v>
      </c>
      <c r="AB1419">
        <f t="shared" si="380"/>
        <v>-0.31462400000000007</v>
      </c>
      <c r="AC1419">
        <f t="shared" si="380"/>
        <v>0.30031227748275691</v>
      </c>
      <c r="AD1419">
        <f t="shared" si="380"/>
        <v>-0.11111200854183588</v>
      </c>
      <c r="AE1419">
        <f t="shared" si="380"/>
        <v>-0.81745387520000024</v>
      </c>
      <c r="AF1419">
        <f t="shared" si="380"/>
        <v>-0.80488927796172915</v>
      </c>
      <c r="AG1419">
        <f t="shared" si="380"/>
        <v>0.27456464276684822</v>
      </c>
      <c r="AH1419">
        <f t="shared" si="380"/>
        <v>2.8844851200000008E-3</v>
      </c>
      <c r="AI1419">
        <f t="shared" si="380"/>
        <v>1.0129748982303659E-2</v>
      </c>
      <c r="AJ1419">
        <f t="shared" si="380"/>
        <v>6.7523347146142026E-2</v>
      </c>
      <c r="AK1419">
        <f t="shared" si="380"/>
        <v>6.6965819199741997E-4</v>
      </c>
      <c r="AL1419">
        <f t="shared" si="380"/>
        <v>0.10070836632706481</v>
      </c>
      <c r="AM1419">
        <f t="shared" si="380"/>
        <v>1.02352928</v>
      </c>
      <c r="AN1419">
        <f t="shared" si="380"/>
        <v>1.5532651458096142E-2</v>
      </c>
      <c r="AO1419">
        <f t="shared" si="380"/>
        <v>-1.4421756516046774E-2</v>
      </c>
      <c r="AP1419">
        <f t="shared" si="380"/>
        <v>-1.1187549102409796E-2</v>
      </c>
      <c r="AQ1419">
        <f t="shared" si="380"/>
        <v>-0.15011304857267363</v>
      </c>
      <c r="AR1419">
        <f t="shared" si="380"/>
        <v>5.5301964028300891E-2</v>
      </c>
      <c r="AS1419">
        <f t="shared" si="380"/>
        <v>-0.67782133952905377</v>
      </c>
      <c r="AT1419">
        <f t="shared" si="380"/>
        <v>-0.70032864313344045</v>
      </c>
      <c r="AU1419">
        <f t="shared" si="380"/>
        <v>3.080406302720001</v>
      </c>
      <c r="AV1419">
        <f t="shared" si="380"/>
        <v>0.75129338616564811</v>
      </c>
      <c r="AW1419">
        <f t="shared" si="380"/>
        <v>-0.72953995722752041</v>
      </c>
    </row>
    <row r="1420" spans="1:49" x14ac:dyDescent="0.25">
      <c r="A1420">
        <v>0.8</v>
      </c>
      <c r="B1420">
        <v>8.3000000000000007</v>
      </c>
      <c r="C1420">
        <v>23</v>
      </c>
      <c r="D1420">
        <v>0.4</v>
      </c>
      <c r="E1420">
        <f t="shared" si="383"/>
        <v>0.62892570871722175</v>
      </c>
      <c r="F1420" t="str">
        <f t="shared" si="384"/>
        <v/>
      </c>
      <c r="G1420">
        <f t="shared" si="381"/>
        <v>-1472998.5983481074</v>
      </c>
      <c r="H1420">
        <f t="shared" si="382"/>
        <v>-331812.46510064095</v>
      </c>
      <c r="I1420">
        <f t="shared" si="385"/>
        <v>-0.10477755404177702</v>
      </c>
      <c r="J1420">
        <f t="shared" si="386"/>
        <v>-2.8436787129252766E-3</v>
      </c>
      <c r="K1420">
        <f t="shared" si="379"/>
        <v>5.3671799999999999E-2</v>
      </c>
      <c r="L1420">
        <f t="shared" si="380"/>
        <v>-0.19015983894032951</v>
      </c>
      <c r="M1420">
        <f t="shared" si="380"/>
        <v>0.173345</v>
      </c>
      <c r="N1420">
        <f t="shared" si="380"/>
        <v>-3.3715555243255348E-2</v>
      </c>
      <c r="O1420">
        <f t="shared" si="380"/>
        <v>-5.392714956800003E-2</v>
      </c>
      <c r="P1420">
        <f t="shared" si="380"/>
        <v>9.4660057982545384E-3</v>
      </c>
      <c r="Q1420">
        <f t="shared" si="380"/>
        <v>-1.805744947200001E-6</v>
      </c>
      <c r="R1420">
        <f t="shared" si="380"/>
        <v>-1.6611354005100737E-3</v>
      </c>
      <c r="S1420">
        <f t="shared" si="380"/>
        <v>0.11787509760000005</v>
      </c>
      <c r="T1420">
        <f t="shared" si="380"/>
        <v>0.10039157760000003</v>
      </c>
      <c r="U1420">
        <f t="shared" si="380"/>
        <v>-4.9904957440000015E-3</v>
      </c>
      <c r="V1420">
        <f t="shared" si="380"/>
        <v>5.122937001681644E-2</v>
      </c>
      <c r="W1420">
        <f t="shared" si="380"/>
        <v>-5.16454270144584E-2</v>
      </c>
      <c r="X1420">
        <f t="shared" si="380"/>
        <v>-5.4199586201347447E-2</v>
      </c>
      <c r="Y1420">
        <f t="shared" si="380"/>
        <v>-0.18395481600000005</v>
      </c>
      <c r="Z1420">
        <f t="shared" si="380"/>
        <v>-3.6500595200000006E-2</v>
      </c>
      <c r="AA1420">
        <f t="shared" si="380"/>
        <v>-9.2513899999999996E-2</v>
      </c>
      <c r="AB1420">
        <f t="shared" si="380"/>
        <v>-1.9664000000000004E-2</v>
      </c>
      <c r="AC1420">
        <f t="shared" si="380"/>
        <v>7.6746470912260098E-2</v>
      </c>
      <c r="AD1420">
        <f t="shared" si="380"/>
        <v>-0.11610519016025911</v>
      </c>
      <c r="AE1420">
        <f t="shared" si="380"/>
        <v>-5.1090867200000015E-2</v>
      </c>
      <c r="AF1420">
        <f t="shared" si="380"/>
        <v>-0.20569392659021968</v>
      </c>
      <c r="AG1420">
        <f t="shared" si="380"/>
        <v>1.6758095872000014E-5</v>
      </c>
      <c r="AH1420">
        <f t="shared" si="380"/>
        <v>7.2112128000000021E-4</v>
      </c>
      <c r="AI1420">
        <f t="shared" si="380"/>
        <v>1.0336877337265887E-5</v>
      </c>
      <c r="AJ1420">
        <f t="shared" si="380"/>
        <v>6.902386597161185E-2</v>
      </c>
      <c r="AK1420">
        <f t="shared" si="380"/>
        <v>2.8562386542714517E-6</v>
      </c>
      <c r="AL1420">
        <f t="shared" ref="AL1420:AW1455" si="387">AL$4*$A1420^AL$1*$D1420^AL$2*$E1420^AL$3</f>
        <v>2.6308506561490013E-2</v>
      </c>
      <c r="AM1420">
        <f t="shared" si="387"/>
        <v>0.25588232</v>
      </c>
      <c r="AN1420">
        <f t="shared" si="387"/>
        <v>9.6910531558217027E-7</v>
      </c>
      <c r="AO1420">
        <f t="shared" si="387"/>
        <v>-1.4742239994181148E-2</v>
      </c>
      <c r="AP1420">
        <f t="shared" si="387"/>
        <v>-1.221564001923593E-2</v>
      </c>
      <c r="AQ1420">
        <f t="shared" si="387"/>
        <v>-9.8036793450548571E-3</v>
      </c>
      <c r="AR1420">
        <f t="shared" si="387"/>
        <v>1.4767824336512194E-2</v>
      </c>
      <c r="AS1420">
        <f t="shared" si="387"/>
        <v>-4.3305252247689545E-2</v>
      </c>
      <c r="AT1420">
        <f t="shared" si="387"/>
        <v>-2.7356587622400018E-3</v>
      </c>
      <c r="AU1420">
        <f t="shared" si="387"/>
        <v>4.8131348480000016E-2</v>
      </c>
      <c r="AV1420">
        <f t="shared" si="387"/>
        <v>4.7999299671694182E-2</v>
      </c>
      <c r="AW1420">
        <f t="shared" si="387"/>
        <v>-1.781103411200001E-4</v>
      </c>
    </row>
    <row r="1421" spans="1:49" x14ac:dyDescent="0.25">
      <c r="A1421">
        <v>0.8</v>
      </c>
      <c r="B1421">
        <v>8.3000000000000007</v>
      </c>
      <c r="C1421">
        <v>23</v>
      </c>
      <c r="D1421">
        <v>0.6</v>
      </c>
      <c r="E1421">
        <f t="shared" si="383"/>
        <v>0.62892570871722175</v>
      </c>
      <c r="F1421" t="str">
        <f t="shared" si="384"/>
        <v/>
      </c>
      <c r="G1421">
        <f t="shared" si="381"/>
        <v>112851.27376695628</v>
      </c>
      <c r="H1421">
        <f t="shared" si="382"/>
        <v>732909.16831579478</v>
      </c>
      <c r="I1421">
        <f t="shared" si="385"/>
        <v>8.0273534876821734E-3</v>
      </c>
      <c r="J1421">
        <f t="shared" si="386"/>
        <v>6.281132927948488E-3</v>
      </c>
      <c r="K1421">
        <f t="shared" si="379"/>
        <v>5.3671799999999999E-2</v>
      </c>
      <c r="L1421">
        <f t="shared" si="379"/>
        <v>-0.19015983894032951</v>
      </c>
      <c r="M1421">
        <f t="shared" si="379"/>
        <v>0.26001749999999996</v>
      </c>
      <c r="N1421">
        <f t="shared" si="379"/>
        <v>-3.3715555243255348E-2</v>
      </c>
      <c r="O1421">
        <f t="shared" si="379"/>
        <v>-0.12133608652800003</v>
      </c>
      <c r="P1421">
        <f t="shared" si="379"/>
        <v>1.4199008697381808E-2</v>
      </c>
      <c r="Q1421">
        <f t="shared" si="379"/>
        <v>-2.0568563539199999E-5</v>
      </c>
      <c r="R1421">
        <f t="shared" si="379"/>
        <v>-2.4917031007651099E-3</v>
      </c>
      <c r="S1421">
        <f t="shared" si="379"/>
        <v>0.26521896960000002</v>
      </c>
      <c r="T1421">
        <f t="shared" si="379"/>
        <v>0.10039157760000003</v>
      </c>
      <c r="U1421">
        <f t="shared" si="379"/>
        <v>-1.6842923136000002E-2</v>
      </c>
      <c r="V1421">
        <f t="shared" si="379"/>
        <v>7.684405502522465E-2</v>
      </c>
      <c r="W1421">
        <f t="shared" si="379"/>
        <v>-7.7468140521687587E-2</v>
      </c>
      <c r="X1421">
        <f t="shared" si="379"/>
        <v>-5.4199586201347447E-2</v>
      </c>
      <c r="Y1421">
        <f t="shared" si="379"/>
        <v>-0.18395481600000005</v>
      </c>
      <c r="Z1421">
        <f t="shared" si="379"/>
        <v>-8.2126339199999995E-2</v>
      </c>
      <c r="AA1421">
        <f t="shared" ref="AA1421:AP1484" si="388">AA$4*$A1421^AA$1*$D1421^AA$2*$E1421^AA$3</f>
        <v>-9.2513899999999996E-2</v>
      </c>
      <c r="AB1421">
        <f t="shared" si="388"/>
        <v>-4.4243999999999999E-2</v>
      </c>
      <c r="AC1421">
        <f t="shared" si="388"/>
        <v>0.11511970636839013</v>
      </c>
      <c r="AD1421">
        <f t="shared" si="388"/>
        <v>-0.11610519016025911</v>
      </c>
      <c r="AE1421">
        <f t="shared" si="388"/>
        <v>-0.1149544512</v>
      </c>
      <c r="AF1421">
        <f t="shared" si="388"/>
        <v>-0.30854088988532946</v>
      </c>
      <c r="AG1421">
        <f t="shared" si="388"/>
        <v>2.86327778688E-4</v>
      </c>
      <c r="AH1421">
        <f t="shared" si="388"/>
        <v>1.0816819200000001E-3</v>
      </c>
      <c r="AI1421">
        <f t="shared" si="388"/>
        <v>7.8495662279862773E-5</v>
      </c>
      <c r="AJ1421">
        <f t="shared" si="388"/>
        <v>6.902386597161185E-2</v>
      </c>
      <c r="AK1421">
        <f t="shared" si="388"/>
        <v>1.4459708187249218E-5</v>
      </c>
      <c r="AL1421">
        <f t="shared" si="388"/>
        <v>3.9462759842235018E-2</v>
      </c>
      <c r="AM1421">
        <f t="shared" si="388"/>
        <v>0.38382347999999999</v>
      </c>
      <c r="AN1421">
        <f t="shared" si="388"/>
        <v>1.6558072852954724E-5</v>
      </c>
      <c r="AO1421">
        <f t="shared" si="388"/>
        <v>-1.4742239994181148E-2</v>
      </c>
      <c r="AP1421">
        <f t="shared" si="388"/>
        <v>-1.221564001923593E-2</v>
      </c>
      <c r="AQ1421">
        <f t="shared" si="387"/>
        <v>-2.2058278526373421E-2</v>
      </c>
      <c r="AR1421">
        <f t="shared" si="387"/>
        <v>2.2151736504768288E-2</v>
      </c>
      <c r="AS1421">
        <f t="shared" si="387"/>
        <v>-9.743681755730145E-2</v>
      </c>
      <c r="AT1421">
        <f t="shared" si="387"/>
        <v>-1.3849272483840002E-2</v>
      </c>
      <c r="AU1421">
        <f t="shared" si="387"/>
        <v>0.16244330112000002</v>
      </c>
      <c r="AV1421">
        <f t="shared" si="387"/>
        <v>0.1079984242613119</v>
      </c>
      <c r="AW1421">
        <f t="shared" si="387"/>
        <v>-2.0287881043199998E-3</v>
      </c>
    </row>
    <row r="1422" spans="1:49" x14ac:dyDescent="0.25">
      <c r="A1422">
        <v>0.8</v>
      </c>
      <c r="B1422">
        <v>8.3000000000000007</v>
      </c>
      <c r="C1422">
        <v>23</v>
      </c>
      <c r="D1422">
        <v>0.8</v>
      </c>
      <c r="E1422">
        <f t="shared" si="383"/>
        <v>0.62892570871722175</v>
      </c>
      <c r="F1422">
        <f t="shared" si="384"/>
        <v>0.82112538919487876</v>
      </c>
      <c r="G1422">
        <f t="shared" si="381"/>
        <v>1732705.8086331864</v>
      </c>
      <c r="H1422">
        <f t="shared" si="382"/>
        <v>2333454.5249755359</v>
      </c>
      <c r="I1422">
        <f t="shared" si="385"/>
        <v>0.12325108571465185</v>
      </c>
      <c r="J1422">
        <f t="shared" si="386"/>
        <v>1.9998027977157145E-2</v>
      </c>
      <c r="K1422">
        <f t="shared" si="379"/>
        <v>5.3671799999999999E-2</v>
      </c>
      <c r="L1422">
        <f t="shared" si="379"/>
        <v>-0.19015983894032951</v>
      </c>
      <c r="M1422">
        <f t="shared" si="379"/>
        <v>0.34669</v>
      </c>
      <c r="N1422">
        <f t="shared" si="379"/>
        <v>-3.3715555243255348E-2</v>
      </c>
      <c r="O1422">
        <f t="shared" si="379"/>
        <v>-0.21570859827200012</v>
      </c>
      <c r="P1422">
        <f t="shared" si="379"/>
        <v>1.8932011596509077E-2</v>
      </c>
      <c r="Q1422">
        <f t="shared" si="379"/>
        <v>-1.1556767662080007E-4</v>
      </c>
      <c r="R1422">
        <f t="shared" si="379"/>
        <v>-3.3222708010201473E-3</v>
      </c>
      <c r="S1422">
        <f t="shared" ref="S1422:AH1437" si="389">S$4*$A1422^S$1*$D1422^S$2*$E1422^S$3</f>
        <v>0.47150039040000019</v>
      </c>
      <c r="T1422">
        <f t="shared" si="389"/>
        <v>0.10039157760000003</v>
      </c>
      <c r="U1422">
        <f t="shared" si="389"/>
        <v>-3.9923965952000012E-2</v>
      </c>
      <c r="V1422">
        <f t="shared" si="389"/>
        <v>0.10245874003363288</v>
      </c>
      <c r="W1422">
        <f t="shared" si="389"/>
        <v>-0.1032908540289168</v>
      </c>
      <c r="X1422">
        <f t="shared" si="389"/>
        <v>-5.4199586201347447E-2</v>
      </c>
      <c r="Y1422">
        <f t="shared" si="389"/>
        <v>-0.18395481600000005</v>
      </c>
      <c r="Z1422">
        <f t="shared" si="389"/>
        <v>-0.14600238080000003</v>
      </c>
      <c r="AA1422">
        <f t="shared" si="389"/>
        <v>-9.2513899999999996E-2</v>
      </c>
      <c r="AB1422">
        <f t="shared" si="389"/>
        <v>-7.8656000000000018E-2</v>
      </c>
      <c r="AC1422">
        <f t="shared" si="389"/>
        <v>0.1534929418245202</v>
      </c>
      <c r="AD1422">
        <f t="shared" si="389"/>
        <v>-0.11610519016025911</v>
      </c>
      <c r="AE1422">
        <f t="shared" si="389"/>
        <v>-0.20436346880000006</v>
      </c>
      <c r="AF1422">
        <f t="shared" si="389"/>
        <v>-0.41138785318043936</v>
      </c>
      <c r="AG1422">
        <f t="shared" si="389"/>
        <v>2.1450362716160017E-3</v>
      </c>
      <c r="AH1422">
        <f t="shared" si="389"/>
        <v>1.4422425600000004E-3</v>
      </c>
      <c r="AI1422">
        <f t="shared" si="388"/>
        <v>3.3078007479250837E-4</v>
      </c>
      <c r="AJ1422">
        <f t="shared" si="388"/>
        <v>6.902386597161185E-2</v>
      </c>
      <c r="AK1422">
        <f t="shared" si="388"/>
        <v>4.5699818468343227E-5</v>
      </c>
      <c r="AL1422">
        <f t="shared" si="388"/>
        <v>5.2617013122980026E-2</v>
      </c>
      <c r="AM1422">
        <f t="shared" si="388"/>
        <v>0.51176463999999999</v>
      </c>
      <c r="AN1422">
        <f t="shared" si="388"/>
        <v>1.2404548039451779E-4</v>
      </c>
      <c r="AO1422">
        <f t="shared" si="388"/>
        <v>-1.4742239994181148E-2</v>
      </c>
      <c r="AP1422">
        <f t="shared" si="388"/>
        <v>-1.221564001923593E-2</v>
      </c>
      <c r="AQ1422">
        <f t="shared" si="387"/>
        <v>-3.9214717380219428E-2</v>
      </c>
      <c r="AR1422">
        <f t="shared" si="387"/>
        <v>2.9535648673024387E-2</v>
      </c>
      <c r="AS1422">
        <f t="shared" si="387"/>
        <v>-0.17322100899075818</v>
      </c>
      <c r="AT1422">
        <f t="shared" si="387"/>
        <v>-4.3770540195840028E-2</v>
      </c>
      <c r="AU1422">
        <f t="shared" si="387"/>
        <v>0.38505078784000013</v>
      </c>
      <c r="AV1422">
        <f t="shared" si="387"/>
        <v>0.19199719868677673</v>
      </c>
      <c r="AW1422">
        <f t="shared" si="387"/>
        <v>-1.1399061831680006E-2</v>
      </c>
    </row>
    <row r="1423" spans="1:49" x14ac:dyDescent="0.25">
      <c r="A1423">
        <v>0.8</v>
      </c>
      <c r="B1423">
        <v>8.3000000000000007</v>
      </c>
      <c r="C1423">
        <v>23</v>
      </c>
      <c r="D1423">
        <v>1</v>
      </c>
      <c r="E1423">
        <f t="shared" si="383"/>
        <v>0.62892570871722175</v>
      </c>
      <c r="F1423" t="str">
        <f t="shared" si="384"/>
        <v/>
      </c>
      <c r="G1423">
        <f t="shared" si="381"/>
        <v>3331780.7133108075</v>
      </c>
      <c r="H1423">
        <f t="shared" si="382"/>
        <v>4606367.9620317658</v>
      </c>
      <c r="I1423">
        <f t="shared" si="385"/>
        <v>0.23699671821532392</v>
      </c>
      <c r="J1423">
        <f t="shared" si="386"/>
        <v>3.9477210458497086E-2</v>
      </c>
      <c r="K1423">
        <f t="shared" ref="K1423:Z1438" si="390">K$4*$A1423^K$1*$D1423^K$2*$E1423^K$3</f>
        <v>5.3671799999999999E-2</v>
      </c>
      <c r="L1423">
        <f t="shared" si="390"/>
        <v>-0.19015983894032951</v>
      </c>
      <c r="M1423">
        <f t="shared" si="390"/>
        <v>0.43336249999999998</v>
      </c>
      <c r="N1423">
        <f t="shared" si="390"/>
        <v>-3.3715555243255348E-2</v>
      </c>
      <c r="O1423">
        <f t="shared" si="390"/>
        <v>-0.3370446848000001</v>
      </c>
      <c r="P1423">
        <f t="shared" si="390"/>
        <v>2.3665014495636346E-2</v>
      </c>
      <c r="Q1423">
        <f t="shared" si="390"/>
        <v>-4.408557E-4</v>
      </c>
      <c r="R1423">
        <f t="shared" si="390"/>
        <v>-4.1528385012751835E-3</v>
      </c>
      <c r="S1423">
        <f t="shared" si="390"/>
        <v>0.73671936000000016</v>
      </c>
      <c r="T1423">
        <f t="shared" si="390"/>
        <v>0.10039157760000003</v>
      </c>
      <c r="U1423">
        <f t="shared" si="390"/>
        <v>-7.7976496000000006E-2</v>
      </c>
      <c r="V1423">
        <f t="shared" si="390"/>
        <v>0.12807342504204108</v>
      </c>
      <c r="W1423">
        <f t="shared" si="390"/>
        <v>-0.129113567536146</v>
      </c>
      <c r="X1423">
        <f t="shared" si="390"/>
        <v>-5.4199586201347447E-2</v>
      </c>
      <c r="Y1423">
        <f t="shared" si="390"/>
        <v>-0.18395481600000005</v>
      </c>
      <c r="Z1423">
        <f t="shared" si="390"/>
        <v>-0.22812872000000001</v>
      </c>
      <c r="AA1423">
        <f t="shared" si="389"/>
        <v>-9.2513899999999996E-2</v>
      </c>
      <c r="AB1423">
        <f t="shared" si="389"/>
        <v>-0.1229</v>
      </c>
      <c r="AC1423">
        <f t="shared" si="389"/>
        <v>0.19186617728065022</v>
      </c>
      <c r="AD1423">
        <f t="shared" si="389"/>
        <v>-0.11610519016025911</v>
      </c>
      <c r="AE1423">
        <f t="shared" si="389"/>
        <v>-0.31931792000000003</v>
      </c>
      <c r="AF1423">
        <f t="shared" si="389"/>
        <v>-0.51423481647554914</v>
      </c>
      <c r="AG1423">
        <f t="shared" si="389"/>
        <v>1.0228330000000001E-2</v>
      </c>
      <c r="AH1423">
        <f t="shared" si="389"/>
        <v>1.8028032000000005E-3</v>
      </c>
      <c r="AI1423">
        <f t="shared" si="388"/>
        <v>1.009460677467371E-3</v>
      </c>
      <c r="AJ1423">
        <f t="shared" si="388"/>
        <v>6.902386597161185E-2</v>
      </c>
      <c r="AK1423">
        <f t="shared" si="388"/>
        <v>1.1157182243247854E-4</v>
      </c>
      <c r="AL1423">
        <f t="shared" si="388"/>
        <v>6.5771266403725034E-2</v>
      </c>
      <c r="AM1423">
        <f t="shared" si="388"/>
        <v>0.63970579999999999</v>
      </c>
      <c r="AN1423">
        <f t="shared" si="388"/>
        <v>5.9149494359263277E-4</v>
      </c>
      <c r="AO1423">
        <f t="shared" si="388"/>
        <v>-1.4742239994181148E-2</v>
      </c>
      <c r="AP1423">
        <f t="shared" si="388"/>
        <v>-1.221564001923593E-2</v>
      </c>
      <c r="AQ1423">
        <f t="shared" si="387"/>
        <v>-6.1272995906592839E-2</v>
      </c>
      <c r="AR1423">
        <f t="shared" si="387"/>
        <v>3.691956084128048E-2</v>
      </c>
      <c r="AS1423">
        <f t="shared" si="387"/>
        <v>-0.27065782654805959</v>
      </c>
      <c r="AT1423">
        <f t="shared" si="387"/>
        <v>-0.10686167040000003</v>
      </c>
      <c r="AU1423">
        <f t="shared" si="387"/>
        <v>0.75205232000000011</v>
      </c>
      <c r="AV1423">
        <f t="shared" si="387"/>
        <v>0.29999562294808857</v>
      </c>
      <c r="AW1423">
        <f t="shared" si="387"/>
        <v>-4.3483969999999997E-2</v>
      </c>
    </row>
    <row r="1424" spans="1:49" x14ac:dyDescent="0.25">
      <c r="A1424">
        <v>0.8</v>
      </c>
      <c r="B1424">
        <v>8.3000000000000007</v>
      </c>
      <c r="C1424">
        <v>23</v>
      </c>
      <c r="D1424">
        <v>1.2</v>
      </c>
      <c r="E1424">
        <f t="shared" si="383"/>
        <v>0.62892570871722175</v>
      </c>
      <c r="F1424" t="str">
        <f t="shared" si="384"/>
        <v/>
      </c>
      <c r="G1424">
        <f t="shared" si="381"/>
        <v>4852959.3764625266</v>
      </c>
      <c r="H1424">
        <f t="shared" si="382"/>
        <v>7543537.1897627907</v>
      </c>
      <c r="I1424">
        <f t="shared" si="385"/>
        <v>0.34520142374886614</v>
      </c>
      <c r="J1424">
        <f t="shared" si="386"/>
        <v>6.4649156927188561E-2</v>
      </c>
      <c r="K1424">
        <f t="shared" si="390"/>
        <v>5.3671799999999999E-2</v>
      </c>
      <c r="L1424">
        <f t="shared" si="390"/>
        <v>-0.19015983894032951</v>
      </c>
      <c r="M1424">
        <f t="shared" si="390"/>
        <v>0.52003499999999991</v>
      </c>
      <c r="N1424">
        <f t="shared" si="390"/>
        <v>-3.3715555243255348E-2</v>
      </c>
      <c r="O1424">
        <f t="shared" si="390"/>
        <v>-0.48534434611200011</v>
      </c>
      <c r="P1424">
        <f t="shared" si="390"/>
        <v>2.8398017394763615E-2</v>
      </c>
      <c r="Q1424">
        <f t="shared" si="390"/>
        <v>-1.3163880665087999E-3</v>
      </c>
      <c r="R1424">
        <f t="shared" si="390"/>
        <v>-4.9834062015302197E-3</v>
      </c>
      <c r="S1424">
        <f t="shared" si="390"/>
        <v>1.0608758784000001</v>
      </c>
      <c r="T1424">
        <f t="shared" si="390"/>
        <v>0.10039157760000003</v>
      </c>
      <c r="U1424">
        <f t="shared" si="390"/>
        <v>-0.13474338508800002</v>
      </c>
      <c r="V1424">
        <f t="shared" si="390"/>
        <v>0.1536881100504493</v>
      </c>
      <c r="W1424">
        <f t="shared" si="390"/>
        <v>-0.15493628104337517</v>
      </c>
      <c r="X1424">
        <f t="shared" si="390"/>
        <v>-5.4199586201347447E-2</v>
      </c>
      <c r="Y1424">
        <f t="shared" si="390"/>
        <v>-0.18395481600000005</v>
      </c>
      <c r="Z1424">
        <f t="shared" si="390"/>
        <v>-0.32850535679999998</v>
      </c>
      <c r="AA1424">
        <f t="shared" si="389"/>
        <v>-9.2513899999999996E-2</v>
      </c>
      <c r="AB1424">
        <f t="shared" si="389"/>
        <v>-0.17697599999999999</v>
      </c>
      <c r="AC1424">
        <f t="shared" si="389"/>
        <v>0.23023941273678025</v>
      </c>
      <c r="AD1424">
        <f t="shared" si="389"/>
        <v>-0.11610519016025911</v>
      </c>
      <c r="AE1424">
        <f t="shared" si="389"/>
        <v>-0.45981780480000001</v>
      </c>
      <c r="AF1424">
        <f t="shared" si="389"/>
        <v>-0.61708177977065892</v>
      </c>
      <c r="AG1424">
        <f t="shared" si="389"/>
        <v>3.6649955672064E-2</v>
      </c>
      <c r="AH1424">
        <f t="shared" si="389"/>
        <v>2.1633638400000003E-3</v>
      </c>
      <c r="AI1424">
        <f t="shared" si="388"/>
        <v>2.5118611929556087E-3</v>
      </c>
      <c r="AJ1424">
        <f t="shared" si="388"/>
        <v>6.902386597161185E-2</v>
      </c>
      <c r="AK1424">
        <f t="shared" si="388"/>
        <v>2.3135533099598749E-4</v>
      </c>
      <c r="AL1424">
        <f t="shared" si="388"/>
        <v>7.8925519684470036E-2</v>
      </c>
      <c r="AM1424">
        <f t="shared" si="388"/>
        <v>0.76764695999999999</v>
      </c>
      <c r="AN1424">
        <f t="shared" si="388"/>
        <v>2.1194333251782047E-3</v>
      </c>
      <c r="AO1424">
        <f t="shared" si="388"/>
        <v>-1.4742239994181148E-2</v>
      </c>
      <c r="AP1424">
        <f t="shared" si="388"/>
        <v>-1.221564001923593E-2</v>
      </c>
      <c r="AQ1424">
        <f t="shared" si="387"/>
        <v>-8.8233114105493685E-2</v>
      </c>
      <c r="AR1424">
        <f t="shared" si="387"/>
        <v>4.4303473009536576E-2</v>
      </c>
      <c r="AS1424">
        <f t="shared" si="387"/>
        <v>-0.3897472702292058</v>
      </c>
      <c r="AT1424">
        <f t="shared" si="387"/>
        <v>-0.22158835974144003</v>
      </c>
      <c r="AU1424">
        <f t="shared" si="387"/>
        <v>1.2995464089600002</v>
      </c>
      <c r="AV1424">
        <f t="shared" si="387"/>
        <v>0.43199369704524759</v>
      </c>
      <c r="AW1424">
        <f t="shared" si="387"/>
        <v>-0.12984243867647999</v>
      </c>
    </row>
    <row r="1425" spans="1:49" x14ac:dyDescent="0.25">
      <c r="A1425">
        <v>0.8</v>
      </c>
      <c r="B1425">
        <v>8.3000000000000007</v>
      </c>
      <c r="C1425">
        <v>23</v>
      </c>
      <c r="D1425">
        <v>1.4</v>
      </c>
      <c r="E1425">
        <f t="shared" si="383"/>
        <v>0.62892570871722175</v>
      </c>
      <c r="F1425" t="str">
        <f t="shared" si="384"/>
        <v/>
      </c>
      <c r="G1425">
        <f t="shared" si="381"/>
        <v>6235507.713318184</v>
      </c>
      <c r="H1425">
        <f t="shared" si="382"/>
        <v>10971594.797126958</v>
      </c>
      <c r="I1425">
        <f t="shared" si="385"/>
        <v>0.44354505641947128</v>
      </c>
      <c r="J1425">
        <f t="shared" si="386"/>
        <v>9.4028084695276834E-2</v>
      </c>
      <c r="K1425">
        <f t="shared" si="390"/>
        <v>5.3671799999999999E-2</v>
      </c>
      <c r="L1425">
        <f t="shared" si="390"/>
        <v>-0.19015983894032951</v>
      </c>
      <c r="M1425">
        <f t="shared" si="390"/>
        <v>0.60670749999999996</v>
      </c>
      <c r="N1425">
        <f t="shared" si="390"/>
        <v>-3.3715555243255348E-2</v>
      </c>
      <c r="O1425">
        <f t="shared" si="390"/>
        <v>-0.66060758220800009</v>
      </c>
      <c r="P1425">
        <f t="shared" si="390"/>
        <v>3.3131020293890881E-2</v>
      </c>
      <c r="Q1425">
        <f t="shared" si="390"/>
        <v>-3.3194388639551987E-3</v>
      </c>
      <c r="R1425">
        <f t="shared" si="390"/>
        <v>-5.8139739017852568E-3</v>
      </c>
      <c r="S1425">
        <f t="shared" si="390"/>
        <v>1.4439699456000001</v>
      </c>
      <c r="T1425">
        <f t="shared" si="390"/>
        <v>0.10039157760000003</v>
      </c>
      <c r="U1425">
        <f t="shared" si="390"/>
        <v>-0.21396750502399997</v>
      </c>
      <c r="V1425">
        <f t="shared" si="390"/>
        <v>0.17930279505885752</v>
      </c>
      <c r="W1425">
        <f t="shared" si="390"/>
        <v>-0.18075899455060437</v>
      </c>
      <c r="X1425">
        <f t="shared" si="390"/>
        <v>-5.4199586201347447E-2</v>
      </c>
      <c r="Y1425">
        <f t="shared" si="390"/>
        <v>-0.18395481600000005</v>
      </c>
      <c r="Z1425">
        <f t="shared" si="390"/>
        <v>-0.44713229119999998</v>
      </c>
      <c r="AA1425">
        <f t="shared" si="389"/>
        <v>-9.2513899999999996E-2</v>
      </c>
      <c r="AB1425">
        <f t="shared" si="389"/>
        <v>-0.24088399999999996</v>
      </c>
      <c r="AC1425">
        <f t="shared" si="389"/>
        <v>0.26861264819291031</v>
      </c>
      <c r="AD1425">
        <f t="shared" si="389"/>
        <v>-0.11610519016025911</v>
      </c>
      <c r="AE1425">
        <f t="shared" si="389"/>
        <v>-0.62586312319999993</v>
      </c>
      <c r="AF1425">
        <f t="shared" si="389"/>
        <v>-0.71992874306576871</v>
      </c>
      <c r="AG1425">
        <f t="shared" si="389"/>
        <v>0.10782041053683195</v>
      </c>
      <c r="AH1425">
        <f t="shared" si="389"/>
        <v>2.5239244800000006E-3</v>
      </c>
      <c r="AI1425">
        <f t="shared" si="388"/>
        <v>5.4291217939821121E-3</v>
      </c>
      <c r="AJ1425">
        <f t="shared" si="388"/>
        <v>6.902386597161185E-2</v>
      </c>
      <c r="AK1425">
        <f t="shared" si="388"/>
        <v>4.2861431305660946E-4</v>
      </c>
      <c r="AL1425">
        <f t="shared" si="388"/>
        <v>9.2079772965215037E-2</v>
      </c>
      <c r="AM1425">
        <f t="shared" si="388"/>
        <v>0.89558811999999988</v>
      </c>
      <c r="AN1425">
        <f t="shared" si="388"/>
        <v>6.2351554602381731E-3</v>
      </c>
      <c r="AO1425">
        <f t="shared" si="388"/>
        <v>-1.4742239994181148E-2</v>
      </c>
      <c r="AP1425">
        <f t="shared" si="388"/>
        <v>-1.221564001923593E-2</v>
      </c>
      <c r="AQ1425">
        <f t="shared" si="387"/>
        <v>-0.12009507197692194</v>
      </c>
      <c r="AR1425">
        <f t="shared" si="387"/>
        <v>5.1687385177792665E-2</v>
      </c>
      <c r="AS1425">
        <f t="shared" si="387"/>
        <v>-0.53048934003419679</v>
      </c>
      <c r="AT1425">
        <f t="shared" si="387"/>
        <v>-0.41051979300863994</v>
      </c>
      <c r="AU1425">
        <f t="shared" si="387"/>
        <v>2.0636315660799998</v>
      </c>
      <c r="AV1425">
        <f t="shared" si="387"/>
        <v>0.58799142097825352</v>
      </c>
      <c r="AW1425">
        <f t="shared" si="387"/>
        <v>-0.32741411753791982</v>
      </c>
    </row>
    <row r="1426" spans="1:49" x14ac:dyDescent="0.25">
      <c r="A1426">
        <v>0.8</v>
      </c>
      <c r="B1426">
        <v>8.3000000000000007</v>
      </c>
      <c r="C1426">
        <v>23</v>
      </c>
      <c r="D1426">
        <v>1.6</v>
      </c>
      <c r="E1426">
        <f t="shared" si="383"/>
        <v>0.62892570871722175</v>
      </c>
      <c r="F1426" t="str">
        <f t="shared" si="384"/>
        <v/>
      </c>
      <c r="G1426">
        <f t="shared" si="381"/>
        <v>7413503.4206314916</v>
      </c>
      <c r="H1426">
        <f t="shared" si="382"/>
        <v>14548662.570929134</v>
      </c>
      <c r="I1426">
        <f t="shared" si="385"/>
        <v>0.52733842120774665</v>
      </c>
      <c r="J1426">
        <f t="shared" si="386"/>
        <v>0.12468405019665428</v>
      </c>
      <c r="K1426">
        <f t="shared" si="390"/>
        <v>5.3671799999999999E-2</v>
      </c>
      <c r="L1426">
        <f t="shared" si="390"/>
        <v>-0.19015983894032951</v>
      </c>
      <c r="M1426">
        <f t="shared" si="390"/>
        <v>0.69338</v>
      </c>
      <c r="N1426">
        <f t="shared" si="390"/>
        <v>-3.3715555243255348E-2</v>
      </c>
      <c r="O1426">
        <f t="shared" si="390"/>
        <v>-0.86283439308800047</v>
      </c>
      <c r="P1426">
        <f t="shared" si="390"/>
        <v>3.7864023193018154E-2</v>
      </c>
      <c r="Q1426">
        <f t="shared" si="390"/>
        <v>-7.3963313037312042E-3</v>
      </c>
      <c r="R1426">
        <f t="shared" si="390"/>
        <v>-6.6445416020402947E-3</v>
      </c>
      <c r="S1426">
        <f t="shared" si="390"/>
        <v>1.8860015616000008</v>
      </c>
      <c r="T1426">
        <f t="shared" si="390"/>
        <v>0.10039157760000003</v>
      </c>
      <c r="U1426">
        <f t="shared" si="390"/>
        <v>-0.3193917276160001</v>
      </c>
      <c r="V1426">
        <f t="shared" si="390"/>
        <v>0.20491748006726576</v>
      </c>
      <c r="W1426">
        <f t="shared" si="390"/>
        <v>-0.2065817080578336</v>
      </c>
      <c r="X1426">
        <f t="shared" si="390"/>
        <v>-5.4199586201347447E-2</v>
      </c>
      <c r="Y1426">
        <f t="shared" si="390"/>
        <v>-0.18395481600000005</v>
      </c>
      <c r="Z1426">
        <f t="shared" si="390"/>
        <v>-0.5840095232000001</v>
      </c>
      <c r="AA1426">
        <f t="shared" si="389"/>
        <v>-9.2513899999999996E-2</v>
      </c>
      <c r="AB1426">
        <f t="shared" si="389"/>
        <v>-0.31462400000000007</v>
      </c>
      <c r="AC1426">
        <f t="shared" si="389"/>
        <v>0.30698588364904039</v>
      </c>
      <c r="AD1426">
        <f t="shared" si="389"/>
        <v>-0.11610519016025911</v>
      </c>
      <c r="AE1426">
        <f t="shared" si="389"/>
        <v>-0.81745387520000024</v>
      </c>
      <c r="AF1426">
        <f t="shared" si="389"/>
        <v>-0.82277570636087871</v>
      </c>
      <c r="AG1426">
        <f t="shared" si="389"/>
        <v>0.27456464276684822</v>
      </c>
      <c r="AH1426">
        <f t="shared" si="389"/>
        <v>2.8844851200000008E-3</v>
      </c>
      <c r="AI1426">
        <f t="shared" si="388"/>
        <v>1.0584962393360268E-2</v>
      </c>
      <c r="AJ1426">
        <f t="shared" si="388"/>
        <v>6.902386597161185E-2</v>
      </c>
      <c r="AK1426">
        <f t="shared" si="388"/>
        <v>7.3119709549349164E-4</v>
      </c>
      <c r="AL1426">
        <f t="shared" si="388"/>
        <v>0.10523402624596005</v>
      </c>
      <c r="AM1426">
        <f t="shared" si="388"/>
        <v>1.02352928</v>
      </c>
      <c r="AN1426">
        <f t="shared" si="388"/>
        <v>1.5877821490498278E-2</v>
      </c>
      <c r="AO1426">
        <f t="shared" si="388"/>
        <v>-1.4742239994181148E-2</v>
      </c>
      <c r="AP1426">
        <f t="shared" si="388"/>
        <v>-1.221564001923593E-2</v>
      </c>
      <c r="AQ1426">
        <f t="shared" si="387"/>
        <v>-0.15685886952087771</v>
      </c>
      <c r="AR1426">
        <f t="shared" si="387"/>
        <v>5.9071297346048775E-2</v>
      </c>
      <c r="AS1426">
        <f t="shared" si="387"/>
        <v>-0.69288403596303272</v>
      </c>
      <c r="AT1426">
        <f t="shared" si="387"/>
        <v>-0.70032864313344045</v>
      </c>
      <c r="AU1426">
        <f t="shared" si="387"/>
        <v>3.080406302720001</v>
      </c>
      <c r="AV1426">
        <f t="shared" si="387"/>
        <v>0.76798879474710691</v>
      </c>
      <c r="AW1426">
        <f t="shared" si="387"/>
        <v>-0.72953995722752041</v>
      </c>
    </row>
    <row r="1427" spans="1:49" x14ac:dyDescent="0.25">
      <c r="A1427">
        <v>0.8</v>
      </c>
      <c r="B1427">
        <v>8.3000000000000007</v>
      </c>
      <c r="C1427">
        <v>23.5</v>
      </c>
      <c r="D1427">
        <v>0.4</v>
      </c>
      <c r="E1427">
        <f t="shared" si="383"/>
        <v>0.64259800673281353</v>
      </c>
      <c r="F1427" t="str">
        <f t="shared" si="384"/>
        <v/>
      </c>
      <c r="G1427">
        <f t="shared" si="381"/>
        <v>-1578791.2544035288</v>
      </c>
      <c r="H1427">
        <f t="shared" si="382"/>
        <v>-401952.27327912854</v>
      </c>
      <c r="I1427">
        <f t="shared" si="385"/>
        <v>-0.11230281289097141</v>
      </c>
      <c r="J1427">
        <f t="shared" si="386"/>
        <v>-3.4447865687899783E-3</v>
      </c>
      <c r="K1427">
        <f t="shared" si="390"/>
        <v>5.3671799999999999E-2</v>
      </c>
      <c r="L1427">
        <f t="shared" si="390"/>
        <v>-0.1942937484825106</v>
      </c>
      <c r="M1427">
        <f t="shared" si="390"/>
        <v>0.173345</v>
      </c>
      <c r="N1427">
        <f t="shared" si="390"/>
        <v>-3.5197382576725458E-2</v>
      </c>
      <c r="O1427">
        <f t="shared" si="390"/>
        <v>-5.392714956800003E-2</v>
      </c>
      <c r="P1427">
        <f t="shared" si="390"/>
        <v>1.0096871866443877E-2</v>
      </c>
      <c r="Q1427">
        <f t="shared" si="390"/>
        <v>-1.805744947200001E-6</v>
      </c>
      <c r="R1427">
        <f t="shared" si="390"/>
        <v>-1.810360805845194E-3</v>
      </c>
      <c r="S1427">
        <f t="shared" si="390"/>
        <v>0.11787509760000005</v>
      </c>
      <c r="T1427">
        <f t="shared" si="390"/>
        <v>0.10039157760000003</v>
      </c>
      <c r="U1427">
        <f t="shared" si="390"/>
        <v>-4.9904957440000015E-3</v>
      </c>
      <c r="V1427">
        <f t="shared" si="390"/>
        <v>5.2343051973703751E-2</v>
      </c>
      <c r="W1427">
        <f t="shared" si="390"/>
        <v>-5.2768153688685752E-2</v>
      </c>
      <c r="X1427">
        <f t="shared" si="390"/>
        <v>-5.658170412040478E-2</v>
      </c>
      <c r="Y1427">
        <f t="shared" si="390"/>
        <v>-0.18395481600000005</v>
      </c>
      <c r="Z1427">
        <f t="shared" si="390"/>
        <v>-3.6500595200000006E-2</v>
      </c>
      <c r="AA1427">
        <f t="shared" si="389"/>
        <v>-9.2513899999999996E-2</v>
      </c>
      <c r="AB1427">
        <f t="shared" si="389"/>
        <v>-1.9664000000000004E-2</v>
      </c>
      <c r="AC1427">
        <f t="shared" si="389"/>
        <v>7.8414872453830969E-2</v>
      </c>
      <c r="AD1427">
        <f t="shared" si="389"/>
        <v>-0.12120811203403231</v>
      </c>
      <c r="AE1427">
        <f t="shared" si="389"/>
        <v>-5.1090867200000015E-2</v>
      </c>
      <c r="AF1427">
        <f t="shared" si="389"/>
        <v>-0.21016553369000707</v>
      </c>
      <c r="AG1427">
        <f t="shared" si="389"/>
        <v>1.6758095872000014E-5</v>
      </c>
      <c r="AH1427">
        <f t="shared" si="389"/>
        <v>7.2112128000000021E-4</v>
      </c>
      <c r="AI1427">
        <f t="shared" si="388"/>
        <v>1.0791191889423604E-5</v>
      </c>
      <c r="AJ1427">
        <f t="shared" si="388"/>
        <v>7.0524384797081674E-2</v>
      </c>
      <c r="AK1427">
        <f t="shared" si="388"/>
        <v>3.1128242226643826E-6</v>
      </c>
      <c r="AL1427">
        <f t="shared" si="388"/>
        <v>2.7464787804504464E-2</v>
      </c>
      <c r="AM1427">
        <f t="shared" si="388"/>
        <v>0.25588232</v>
      </c>
      <c r="AN1427">
        <f t="shared" si="388"/>
        <v>9.9017282244265238E-7</v>
      </c>
      <c r="AO1427">
        <f t="shared" si="388"/>
        <v>-1.506272347231552E-2</v>
      </c>
      <c r="AP1427">
        <f t="shared" si="388"/>
        <v>-1.3313012233890231E-2</v>
      </c>
      <c r="AQ1427">
        <f t="shared" si="387"/>
        <v>-1.0234559391883828E-2</v>
      </c>
      <c r="AR1427">
        <f t="shared" si="387"/>
        <v>1.5752032404143437E-2</v>
      </c>
      <c r="AS1427">
        <f t="shared" si="387"/>
        <v>-4.4246670774813229E-2</v>
      </c>
      <c r="AT1427">
        <f t="shared" si="387"/>
        <v>-2.7356587622400018E-3</v>
      </c>
      <c r="AU1427">
        <f t="shared" si="387"/>
        <v>4.8131348480000016E-2</v>
      </c>
      <c r="AV1427">
        <f t="shared" si="387"/>
        <v>4.9042762708035363E-2</v>
      </c>
      <c r="AW1427">
        <f t="shared" si="387"/>
        <v>-1.781103411200001E-4</v>
      </c>
    </row>
    <row r="1428" spans="1:49" x14ac:dyDescent="0.25">
      <c r="A1428">
        <v>0.8</v>
      </c>
      <c r="B1428">
        <v>8.3000000000000007</v>
      </c>
      <c r="C1428">
        <v>23.5</v>
      </c>
      <c r="D1428">
        <v>0.6</v>
      </c>
      <c r="E1428">
        <f t="shared" si="383"/>
        <v>0.64259800673281353</v>
      </c>
      <c r="F1428" t="str">
        <f t="shared" si="384"/>
        <v/>
      </c>
      <c r="G1428">
        <f t="shared" si="381"/>
        <v>10380.575222825648</v>
      </c>
      <c r="H1428">
        <f t="shared" si="382"/>
        <v>654157.76468103286</v>
      </c>
      <c r="I1428">
        <f t="shared" si="385"/>
        <v>7.3839261124490629E-4</v>
      </c>
      <c r="J1428">
        <f t="shared" si="386"/>
        <v>5.606222508108669E-3</v>
      </c>
      <c r="K1428">
        <f t="shared" si="390"/>
        <v>5.3671799999999999E-2</v>
      </c>
      <c r="L1428">
        <f t="shared" si="390"/>
        <v>-0.1942937484825106</v>
      </c>
      <c r="M1428">
        <f t="shared" si="390"/>
        <v>0.26001749999999996</v>
      </c>
      <c r="N1428">
        <f t="shared" si="390"/>
        <v>-3.5197382576725458E-2</v>
      </c>
      <c r="O1428">
        <f t="shared" si="390"/>
        <v>-0.12133608652800003</v>
      </c>
      <c r="P1428">
        <f t="shared" si="390"/>
        <v>1.5145307799665813E-2</v>
      </c>
      <c r="Q1428">
        <f t="shared" si="390"/>
        <v>-2.0568563539199999E-5</v>
      </c>
      <c r="R1428">
        <f t="shared" si="390"/>
        <v>-2.7155412087677905E-3</v>
      </c>
      <c r="S1428">
        <f t="shared" si="390"/>
        <v>0.26521896960000002</v>
      </c>
      <c r="T1428">
        <f t="shared" si="390"/>
        <v>0.10039157760000003</v>
      </c>
      <c r="U1428">
        <f t="shared" si="390"/>
        <v>-1.6842923136000002E-2</v>
      </c>
      <c r="V1428">
        <f t="shared" si="390"/>
        <v>7.8514577960555623E-2</v>
      </c>
      <c r="W1428">
        <f t="shared" si="390"/>
        <v>-7.9152230533028625E-2</v>
      </c>
      <c r="X1428">
        <f t="shared" si="390"/>
        <v>-5.658170412040478E-2</v>
      </c>
      <c r="Y1428">
        <f t="shared" si="390"/>
        <v>-0.18395481600000005</v>
      </c>
      <c r="Z1428">
        <f t="shared" si="390"/>
        <v>-8.2126339199999995E-2</v>
      </c>
      <c r="AA1428">
        <f t="shared" si="389"/>
        <v>-9.2513899999999996E-2</v>
      </c>
      <c r="AB1428">
        <f t="shared" si="389"/>
        <v>-4.4243999999999999E-2</v>
      </c>
      <c r="AC1428">
        <f t="shared" si="389"/>
        <v>0.11762230868074644</v>
      </c>
      <c r="AD1428">
        <f t="shared" si="389"/>
        <v>-0.12120811203403231</v>
      </c>
      <c r="AE1428">
        <f t="shared" si="389"/>
        <v>-0.1149544512</v>
      </c>
      <c r="AF1428">
        <f t="shared" si="389"/>
        <v>-0.31524830053501052</v>
      </c>
      <c r="AG1428">
        <f t="shared" si="389"/>
        <v>2.86327778688E-4</v>
      </c>
      <c r="AH1428">
        <f t="shared" si="389"/>
        <v>1.0816819200000001E-3</v>
      </c>
      <c r="AI1428">
        <f t="shared" si="388"/>
        <v>8.1945613410310436E-5</v>
      </c>
      <c r="AJ1428">
        <f t="shared" si="388"/>
        <v>7.0524384797081674E-2</v>
      </c>
      <c r="AK1428">
        <f t="shared" si="388"/>
        <v>1.575867262723843E-5</v>
      </c>
      <c r="AL1428">
        <f t="shared" si="388"/>
        <v>4.1197181706756694E-2</v>
      </c>
      <c r="AM1428">
        <f t="shared" si="388"/>
        <v>0.38382347999999999</v>
      </c>
      <c r="AN1428">
        <f t="shared" si="388"/>
        <v>1.691803095845374E-5</v>
      </c>
      <c r="AO1428">
        <f t="shared" si="388"/>
        <v>-1.506272347231552E-2</v>
      </c>
      <c r="AP1428">
        <f t="shared" si="388"/>
        <v>-1.3313012233890231E-2</v>
      </c>
      <c r="AQ1428">
        <f t="shared" si="387"/>
        <v>-2.3027758631738608E-2</v>
      </c>
      <c r="AR1428">
        <f t="shared" si="387"/>
        <v>2.3628048606215153E-2</v>
      </c>
      <c r="AS1428">
        <f t="shared" si="387"/>
        <v>-9.9555009243329731E-2</v>
      </c>
      <c r="AT1428">
        <f t="shared" si="387"/>
        <v>-1.3849272483840002E-2</v>
      </c>
      <c r="AU1428">
        <f t="shared" si="387"/>
        <v>0.16244330112000002</v>
      </c>
      <c r="AV1428">
        <f t="shared" si="387"/>
        <v>0.11034621609307954</v>
      </c>
      <c r="AW1428">
        <f t="shared" si="387"/>
        <v>-2.0287881043199998E-3</v>
      </c>
    </row>
    <row r="1429" spans="1:49" x14ac:dyDescent="0.25">
      <c r="A1429">
        <v>0.8</v>
      </c>
      <c r="B1429">
        <v>8.3000000000000007</v>
      </c>
      <c r="C1429">
        <v>23.5</v>
      </c>
      <c r="D1429">
        <v>0.8</v>
      </c>
      <c r="E1429">
        <f t="shared" si="383"/>
        <v>0.64259800673281353</v>
      </c>
      <c r="F1429">
        <f t="shared" si="384"/>
        <v>0.82912263949497123</v>
      </c>
      <c r="G1429">
        <f t="shared" si="381"/>
        <v>1633557.0676003466</v>
      </c>
      <c r="H1429">
        <f t="shared" si="382"/>
        <v>2244311.3507264042</v>
      </c>
      <c r="I1429">
        <f t="shared" si="385"/>
        <v>0.11619842281097173</v>
      </c>
      <c r="J1429">
        <f t="shared" si="386"/>
        <v>1.9234058646053327E-2</v>
      </c>
      <c r="K1429">
        <f t="shared" si="390"/>
        <v>5.3671799999999999E-2</v>
      </c>
      <c r="L1429">
        <f t="shared" si="390"/>
        <v>-0.1942937484825106</v>
      </c>
      <c r="M1429">
        <f t="shared" si="390"/>
        <v>0.34669</v>
      </c>
      <c r="N1429">
        <f t="shared" si="390"/>
        <v>-3.5197382576725458E-2</v>
      </c>
      <c r="O1429">
        <f t="shared" si="390"/>
        <v>-0.21570859827200012</v>
      </c>
      <c r="P1429">
        <f t="shared" si="390"/>
        <v>2.0193743732887754E-2</v>
      </c>
      <c r="Q1429">
        <f t="shared" si="390"/>
        <v>-1.1556767662080007E-4</v>
      </c>
      <c r="R1429">
        <f t="shared" si="390"/>
        <v>-3.6207216116903879E-3</v>
      </c>
      <c r="S1429">
        <f t="shared" si="390"/>
        <v>0.47150039040000019</v>
      </c>
      <c r="T1429">
        <f t="shared" si="390"/>
        <v>0.10039157760000003</v>
      </c>
      <c r="U1429">
        <f t="shared" si="390"/>
        <v>-3.9923965952000012E-2</v>
      </c>
      <c r="V1429">
        <f t="shared" si="390"/>
        <v>0.1046861039474075</v>
      </c>
      <c r="W1429">
        <f t="shared" si="390"/>
        <v>-0.1055363073773715</v>
      </c>
      <c r="X1429">
        <f t="shared" si="390"/>
        <v>-5.658170412040478E-2</v>
      </c>
      <c r="Y1429">
        <f t="shared" si="390"/>
        <v>-0.18395481600000005</v>
      </c>
      <c r="Z1429">
        <f t="shared" si="390"/>
        <v>-0.14600238080000003</v>
      </c>
      <c r="AA1429">
        <f t="shared" si="389"/>
        <v>-9.2513899999999996E-2</v>
      </c>
      <c r="AB1429">
        <f t="shared" si="389"/>
        <v>-7.8656000000000018E-2</v>
      </c>
      <c r="AC1429">
        <f t="shared" si="389"/>
        <v>0.15682974490766194</v>
      </c>
      <c r="AD1429">
        <f t="shared" si="389"/>
        <v>-0.12120811203403231</v>
      </c>
      <c r="AE1429">
        <f t="shared" si="389"/>
        <v>-0.20436346880000006</v>
      </c>
      <c r="AF1429">
        <f t="shared" si="389"/>
        <v>-0.42033106738001413</v>
      </c>
      <c r="AG1429">
        <f t="shared" si="389"/>
        <v>2.1450362716160017E-3</v>
      </c>
      <c r="AH1429">
        <f t="shared" si="389"/>
        <v>1.4422425600000004E-3</v>
      </c>
      <c r="AI1429">
        <f t="shared" si="388"/>
        <v>3.4531814046155531E-4</v>
      </c>
      <c r="AJ1429">
        <f t="shared" si="388"/>
        <v>7.0524384797081674E-2</v>
      </c>
      <c r="AK1429">
        <f t="shared" si="388"/>
        <v>4.9805187562630122E-5</v>
      </c>
      <c r="AL1429">
        <f t="shared" si="388"/>
        <v>5.4929575609008928E-2</v>
      </c>
      <c r="AM1429">
        <f t="shared" si="388"/>
        <v>0.51176463999999999</v>
      </c>
      <c r="AN1429">
        <f t="shared" si="388"/>
        <v>1.267421212726595E-4</v>
      </c>
      <c r="AO1429">
        <f t="shared" si="388"/>
        <v>-1.506272347231552E-2</v>
      </c>
      <c r="AP1429">
        <f t="shared" si="388"/>
        <v>-1.3313012233890231E-2</v>
      </c>
      <c r="AQ1429">
        <f t="shared" si="387"/>
        <v>-4.0938237567535313E-2</v>
      </c>
      <c r="AR1429">
        <f t="shared" si="387"/>
        <v>3.1504064808286873E-2</v>
      </c>
      <c r="AS1429">
        <f t="shared" si="387"/>
        <v>-0.17698668309925292</v>
      </c>
      <c r="AT1429">
        <f t="shared" si="387"/>
        <v>-4.3770540195840028E-2</v>
      </c>
      <c r="AU1429">
        <f t="shared" si="387"/>
        <v>0.38505078784000013</v>
      </c>
      <c r="AV1429">
        <f t="shared" si="387"/>
        <v>0.19617105083214145</v>
      </c>
      <c r="AW1429">
        <f t="shared" si="387"/>
        <v>-1.1399061831680006E-2</v>
      </c>
    </row>
    <row r="1430" spans="1:49" x14ac:dyDescent="0.25">
      <c r="A1430">
        <v>0.8</v>
      </c>
      <c r="B1430">
        <v>8.3000000000000007</v>
      </c>
      <c r="C1430">
        <v>23.5</v>
      </c>
      <c r="D1430">
        <v>1</v>
      </c>
      <c r="E1430">
        <f t="shared" si="383"/>
        <v>0.64259800673281353</v>
      </c>
      <c r="F1430" t="str">
        <f t="shared" si="384"/>
        <v/>
      </c>
      <c r="G1430">
        <f t="shared" si="381"/>
        <v>3235953.9297892591</v>
      </c>
      <c r="H1430">
        <f t="shared" si="382"/>
        <v>4505260.8029653933</v>
      </c>
      <c r="I1430">
        <f t="shared" si="385"/>
        <v>0.23018035328440095</v>
      </c>
      <c r="J1430">
        <f t="shared" si="386"/>
        <v>3.8610708122986004E-2</v>
      </c>
      <c r="K1430">
        <f t="shared" si="390"/>
        <v>5.3671799999999999E-2</v>
      </c>
      <c r="L1430">
        <f t="shared" si="390"/>
        <v>-0.1942937484825106</v>
      </c>
      <c r="M1430">
        <f t="shared" si="390"/>
        <v>0.43336249999999998</v>
      </c>
      <c r="N1430">
        <f t="shared" si="390"/>
        <v>-3.5197382576725458E-2</v>
      </c>
      <c r="O1430">
        <f t="shared" si="390"/>
        <v>-0.3370446848000001</v>
      </c>
      <c r="P1430">
        <f t="shared" si="390"/>
        <v>2.5242179666109688E-2</v>
      </c>
      <c r="Q1430">
        <f t="shared" si="390"/>
        <v>-4.408557E-4</v>
      </c>
      <c r="R1430">
        <f t="shared" si="390"/>
        <v>-4.5259020146129845E-3</v>
      </c>
      <c r="S1430">
        <f t="shared" si="390"/>
        <v>0.73671936000000016</v>
      </c>
      <c r="T1430">
        <f t="shared" si="390"/>
        <v>0.10039157760000003</v>
      </c>
      <c r="U1430">
        <f t="shared" si="390"/>
        <v>-7.7976496000000006E-2</v>
      </c>
      <c r="V1430">
        <f t="shared" si="390"/>
        <v>0.13085762993425937</v>
      </c>
      <c r="W1430">
        <f t="shared" si="390"/>
        <v>-0.13192038422171437</v>
      </c>
      <c r="X1430">
        <f t="shared" si="390"/>
        <v>-5.658170412040478E-2</v>
      </c>
      <c r="Y1430">
        <f t="shared" si="390"/>
        <v>-0.18395481600000005</v>
      </c>
      <c r="Z1430">
        <f t="shared" si="390"/>
        <v>-0.22812872000000001</v>
      </c>
      <c r="AA1430">
        <f t="shared" si="389"/>
        <v>-9.2513899999999996E-2</v>
      </c>
      <c r="AB1430">
        <f t="shared" si="389"/>
        <v>-0.1229</v>
      </c>
      <c r="AC1430">
        <f t="shared" si="389"/>
        <v>0.19603718113457741</v>
      </c>
      <c r="AD1430">
        <f t="shared" si="389"/>
        <v>-0.12120811203403231</v>
      </c>
      <c r="AE1430">
        <f t="shared" si="389"/>
        <v>-0.31931792000000003</v>
      </c>
      <c r="AF1430">
        <f t="shared" si="389"/>
        <v>-0.52541383422501764</v>
      </c>
      <c r="AG1430">
        <f t="shared" si="389"/>
        <v>1.0228330000000001E-2</v>
      </c>
      <c r="AH1430">
        <f t="shared" si="389"/>
        <v>1.8028032000000005E-3</v>
      </c>
      <c r="AI1430">
        <f t="shared" si="388"/>
        <v>1.0538273329515231E-3</v>
      </c>
      <c r="AJ1430">
        <f t="shared" si="388"/>
        <v>7.0524384797081674E-2</v>
      </c>
      <c r="AK1430">
        <f t="shared" si="388"/>
        <v>1.2159469619782739E-4</v>
      </c>
      <c r="AL1430">
        <f t="shared" si="388"/>
        <v>6.8661969511261162E-2</v>
      </c>
      <c r="AM1430">
        <f t="shared" si="388"/>
        <v>0.63970579999999999</v>
      </c>
      <c r="AN1430">
        <f t="shared" si="388"/>
        <v>6.0435352932290741E-4</v>
      </c>
      <c r="AO1430">
        <f t="shared" si="388"/>
        <v>-1.506272347231552E-2</v>
      </c>
      <c r="AP1430">
        <f t="shared" si="388"/>
        <v>-1.3313012233890231E-2</v>
      </c>
      <c r="AQ1430">
        <f t="shared" si="387"/>
        <v>-6.3965996199273914E-2</v>
      </c>
      <c r="AR1430">
        <f t="shared" si="387"/>
        <v>3.9380081010358593E-2</v>
      </c>
      <c r="AS1430">
        <f t="shared" si="387"/>
        <v>-0.27654169234258263</v>
      </c>
      <c r="AT1430">
        <f t="shared" si="387"/>
        <v>-0.10686167040000003</v>
      </c>
      <c r="AU1430">
        <f t="shared" si="387"/>
        <v>0.75205232000000011</v>
      </c>
      <c r="AV1430">
        <f t="shared" si="387"/>
        <v>0.30651726692522097</v>
      </c>
      <c r="AW1430">
        <f t="shared" si="387"/>
        <v>-4.3483969999999997E-2</v>
      </c>
    </row>
    <row r="1431" spans="1:49" x14ac:dyDescent="0.25">
      <c r="A1431">
        <v>0.8</v>
      </c>
      <c r="B1431">
        <v>8.3000000000000007</v>
      </c>
      <c r="C1431">
        <v>23.5</v>
      </c>
      <c r="D1431">
        <v>1.2</v>
      </c>
      <c r="E1431">
        <f t="shared" si="383"/>
        <v>0.64259800673281353</v>
      </c>
      <c r="F1431" t="str">
        <f t="shared" si="384"/>
        <v/>
      </c>
      <c r="G1431">
        <f t="shared" si="381"/>
        <v>4760454.5504522696</v>
      </c>
      <c r="H1431">
        <f t="shared" si="382"/>
        <v>7429295.499792425</v>
      </c>
      <c r="I1431">
        <f t="shared" si="385"/>
        <v>0.33862135679070032</v>
      </c>
      <c r="J1431">
        <f t="shared" si="386"/>
        <v>6.3670089845429573E-2</v>
      </c>
      <c r="K1431">
        <f t="shared" si="390"/>
        <v>5.3671799999999999E-2</v>
      </c>
      <c r="L1431">
        <f t="shared" si="390"/>
        <v>-0.1942937484825106</v>
      </c>
      <c r="M1431">
        <f t="shared" si="390"/>
        <v>0.52003499999999991</v>
      </c>
      <c r="N1431">
        <f t="shared" si="390"/>
        <v>-3.5197382576725458E-2</v>
      </c>
      <c r="O1431">
        <f t="shared" si="390"/>
        <v>-0.48534434611200011</v>
      </c>
      <c r="P1431">
        <f t="shared" si="390"/>
        <v>3.0290615599331626E-2</v>
      </c>
      <c r="Q1431">
        <f t="shared" si="390"/>
        <v>-1.3163880665087999E-3</v>
      </c>
      <c r="R1431">
        <f t="shared" si="390"/>
        <v>-5.431082417535581E-3</v>
      </c>
      <c r="S1431">
        <f t="shared" si="390"/>
        <v>1.0608758784000001</v>
      </c>
      <c r="T1431">
        <f t="shared" si="390"/>
        <v>0.10039157760000003</v>
      </c>
      <c r="U1431">
        <f t="shared" si="390"/>
        <v>-0.13474338508800002</v>
      </c>
      <c r="V1431">
        <f t="shared" si="390"/>
        <v>0.15702915592111125</v>
      </c>
      <c r="W1431">
        <f t="shared" si="390"/>
        <v>-0.15830446106605725</v>
      </c>
      <c r="X1431">
        <f t="shared" si="390"/>
        <v>-5.658170412040478E-2</v>
      </c>
      <c r="Y1431">
        <f t="shared" si="390"/>
        <v>-0.18395481600000005</v>
      </c>
      <c r="Z1431">
        <f t="shared" si="390"/>
        <v>-0.32850535679999998</v>
      </c>
      <c r="AA1431">
        <f t="shared" si="389"/>
        <v>-9.2513899999999996E-2</v>
      </c>
      <c r="AB1431">
        <f t="shared" si="389"/>
        <v>-0.17697599999999999</v>
      </c>
      <c r="AC1431">
        <f t="shared" si="389"/>
        <v>0.23524461736149288</v>
      </c>
      <c r="AD1431">
        <f t="shared" si="389"/>
        <v>-0.12120811203403231</v>
      </c>
      <c r="AE1431">
        <f t="shared" si="389"/>
        <v>-0.45981780480000001</v>
      </c>
      <c r="AF1431">
        <f t="shared" si="389"/>
        <v>-0.63049660107002103</v>
      </c>
      <c r="AG1431">
        <f t="shared" si="389"/>
        <v>3.6649955672064E-2</v>
      </c>
      <c r="AH1431">
        <f t="shared" si="389"/>
        <v>2.1633638400000003E-3</v>
      </c>
      <c r="AI1431">
        <f t="shared" si="388"/>
        <v>2.622259629129934E-3</v>
      </c>
      <c r="AJ1431">
        <f t="shared" si="388"/>
        <v>7.0524384797081674E-2</v>
      </c>
      <c r="AK1431">
        <f t="shared" si="388"/>
        <v>2.5213876203581488E-4</v>
      </c>
      <c r="AL1431">
        <f t="shared" si="388"/>
        <v>8.2394363413513388E-2</v>
      </c>
      <c r="AM1431">
        <f t="shared" si="388"/>
        <v>0.76764695999999999</v>
      </c>
      <c r="AN1431">
        <f t="shared" si="388"/>
        <v>2.1655079626820787E-3</v>
      </c>
      <c r="AO1431">
        <f t="shared" si="388"/>
        <v>-1.506272347231552E-2</v>
      </c>
      <c r="AP1431">
        <f t="shared" si="388"/>
        <v>-1.3313012233890231E-2</v>
      </c>
      <c r="AQ1431">
        <f t="shared" si="387"/>
        <v>-9.2111034526954433E-2</v>
      </c>
      <c r="AR1431">
        <f t="shared" si="387"/>
        <v>4.7256097212430306E-2</v>
      </c>
      <c r="AS1431">
        <f t="shared" si="387"/>
        <v>-0.39822003697331892</v>
      </c>
      <c r="AT1431">
        <f t="shared" si="387"/>
        <v>-0.22158835974144003</v>
      </c>
      <c r="AU1431">
        <f t="shared" si="387"/>
        <v>1.2995464089600002</v>
      </c>
      <c r="AV1431">
        <f t="shared" si="387"/>
        <v>0.44138486437231816</v>
      </c>
      <c r="AW1431">
        <f t="shared" si="387"/>
        <v>-0.12984243867647999</v>
      </c>
    </row>
    <row r="1432" spans="1:49" x14ac:dyDescent="0.25">
      <c r="A1432">
        <v>0.8</v>
      </c>
      <c r="B1432">
        <v>8.3000000000000007</v>
      </c>
      <c r="C1432">
        <v>23.5</v>
      </c>
      <c r="D1432">
        <v>1.4</v>
      </c>
      <c r="E1432">
        <f t="shared" si="383"/>
        <v>0.64259800673281353</v>
      </c>
      <c r="F1432" t="str">
        <f t="shared" si="384"/>
        <v/>
      </c>
      <c r="G1432">
        <f t="shared" si="381"/>
        <v>6146324.8448192077</v>
      </c>
      <c r="H1432">
        <f t="shared" si="382"/>
        <v>10843763.304574911</v>
      </c>
      <c r="I1432">
        <f t="shared" si="385"/>
        <v>0.43720128743406195</v>
      </c>
      <c r="J1432">
        <f t="shared" si="386"/>
        <v>9.2932551126031729E-2</v>
      </c>
      <c r="K1432">
        <f t="shared" si="390"/>
        <v>5.3671799999999999E-2</v>
      </c>
      <c r="L1432">
        <f t="shared" si="390"/>
        <v>-0.1942937484825106</v>
      </c>
      <c r="M1432">
        <f t="shared" si="390"/>
        <v>0.60670749999999996</v>
      </c>
      <c r="N1432">
        <f t="shared" si="390"/>
        <v>-3.5197382576725458E-2</v>
      </c>
      <c r="O1432">
        <f t="shared" si="390"/>
        <v>-0.66060758220800009</v>
      </c>
      <c r="P1432">
        <f t="shared" si="390"/>
        <v>3.533905153255356E-2</v>
      </c>
      <c r="Q1432">
        <f t="shared" si="390"/>
        <v>-3.3194388639551987E-3</v>
      </c>
      <c r="R1432">
        <f t="shared" si="390"/>
        <v>-6.3362628204581776E-3</v>
      </c>
      <c r="S1432">
        <f t="shared" si="390"/>
        <v>1.4439699456000001</v>
      </c>
      <c r="T1432">
        <f t="shared" si="390"/>
        <v>0.10039157760000003</v>
      </c>
      <c r="U1432">
        <f t="shared" si="390"/>
        <v>-0.21396750502399997</v>
      </c>
      <c r="V1432">
        <f t="shared" si="390"/>
        <v>0.1832006819079631</v>
      </c>
      <c r="W1432">
        <f t="shared" si="390"/>
        <v>-0.18468853791040013</v>
      </c>
      <c r="X1432">
        <f t="shared" si="390"/>
        <v>-5.658170412040478E-2</v>
      </c>
      <c r="Y1432">
        <f t="shared" si="390"/>
        <v>-0.18395481600000005</v>
      </c>
      <c r="Z1432">
        <f t="shared" si="390"/>
        <v>-0.44713229119999998</v>
      </c>
      <c r="AA1432">
        <f t="shared" si="389"/>
        <v>-9.2513899999999996E-2</v>
      </c>
      <c r="AB1432">
        <f t="shared" si="389"/>
        <v>-0.24088399999999996</v>
      </c>
      <c r="AC1432">
        <f t="shared" si="389"/>
        <v>0.27445205358840835</v>
      </c>
      <c r="AD1432">
        <f t="shared" si="389"/>
        <v>-0.12120811203403231</v>
      </c>
      <c r="AE1432">
        <f t="shared" si="389"/>
        <v>-0.62586312319999993</v>
      </c>
      <c r="AF1432">
        <f t="shared" si="389"/>
        <v>-0.73557936791502454</v>
      </c>
      <c r="AG1432">
        <f t="shared" si="389"/>
        <v>0.10782041053683195</v>
      </c>
      <c r="AH1432">
        <f t="shared" si="389"/>
        <v>2.5239244800000006E-3</v>
      </c>
      <c r="AI1432">
        <f t="shared" si="388"/>
        <v>5.6677363151731979E-3</v>
      </c>
      <c r="AJ1432">
        <f t="shared" si="388"/>
        <v>7.0524384797081674E-2</v>
      </c>
      <c r="AK1432">
        <f t="shared" si="388"/>
        <v>4.6711818491357358E-4</v>
      </c>
      <c r="AL1432">
        <f t="shared" si="388"/>
        <v>9.6126757315765615E-2</v>
      </c>
      <c r="AM1432">
        <f t="shared" si="388"/>
        <v>0.89558811999999988</v>
      </c>
      <c r="AN1432">
        <f t="shared" si="388"/>
        <v>6.3707023180694378E-3</v>
      </c>
      <c r="AO1432">
        <f t="shared" si="388"/>
        <v>-1.506272347231552E-2</v>
      </c>
      <c r="AP1432">
        <f t="shared" si="388"/>
        <v>-1.3313012233890231E-2</v>
      </c>
      <c r="AQ1432">
        <f t="shared" si="387"/>
        <v>-0.12537335255057686</v>
      </c>
      <c r="AR1432">
        <f t="shared" si="387"/>
        <v>5.5132113414502019E-2</v>
      </c>
      <c r="AS1432">
        <f t="shared" si="387"/>
        <v>-0.54202171699146184</v>
      </c>
      <c r="AT1432">
        <f t="shared" si="387"/>
        <v>-0.41051979300863994</v>
      </c>
      <c r="AU1432">
        <f t="shared" si="387"/>
        <v>2.0636315660799998</v>
      </c>
      <c r="AV1432">
        <f t="shared" si="387"/>
        <v>0.60077384317343296</v>
      </c>
      <c r="AW1432">
        <f t="shared" si="387"/>
        <v>-0.32741411753791982</v>
      </c>
    </row>
    <row r="1433" spans="1:49" x14ac:dyDescent="0.25">
      <c r="A1433">
        <v>0.8</v>
      </c>
      <c r="B1433">
        <v>8.3000000000000007</v>
      </c>
      <c r="C1433">
        <v>23.5</v>
      </c>
      <c r="D1433">
        <v>1.6</v>
      </c>
      <c r="E1433">
        <f t="shared" si="383"/>
        <v>0.64259800673281353</v>
      </c>
      <c r="F1433" t="str">
        <f t="shared" si="384"/>
        <v/>
      </c>
      <c r="G1433">
        <f t="shared" si="381"/>
        <v>7327642.5096438108</v>
      </c>
      <c r="H1433">
        <f t="shared" si="382"/>
        <v>14407983.180666802</v>
      </c>
      <c r="I1433">
        <f t="shared" si="385"/>
        <v>0.5212309501950948</v>
      </c>
      <c r="J1433">
        <f t="shared" si="386"/>
        <v>0.12347840836727042</v>
      </c>
      <c r="K1433">
        <f t="shared" si="390"/>
        <v>5.3671799999999999E-2</v>
      </c>
      <c r="L1433">
        <f t="shared" si="390"/>
        <v>-0.1942937484825106</v>
      </c>
      <c r="M1433">
        <f t="shared" si="390"/>
        <v>0.69338</v>
      </c>
      <c r="N1433">
        <f t="shared" si="390"/>
        <v>-3.5197382576725458E-2</v>
      </c>
      <c r="O1433">
        <f t="shared" si="390"/>
        <v>-0.86283439308800047</v>
      </c>
      <c r="P1433">
        <f t="shared" si="390"/>
        <v>4.0387487465775508E-2</v>
      </c>
      <c r="Q1433">
        <f t="shared" si="390"/>
        <v>-7.3963313037312042E-3</v>
      </c>
      <c r="R1433">
        <f t="shared" si="390"/>
        <v>-7.2414432233807759E-3</v>
      </c>
      <c r="S1433">
        <f t="shared" si="390"/>
        <v>1.8860015616000008</v>
      </c>
      <c r="T1433">
        <f t="shared" si="390"/>
        <v>0.10039157760000003</v>
      </c>
      <c r="U1433">
        <f t="shared" si="390"/>
        <v>-0.3193917276160001</v>
      </c>
      <c r="V1433">
        <f t="shared" si="390"/>
        <v>0.209372207894815</v>
      </c>
      <c r="W1433">
        <f t="shared" si="390"/>
        <v>-0.21107261475474301</v>
      </c>
      <c r="X1433">
        <f t="shared" si="390"/>
        <v>-5.658170412040478E-2</v>
      </c>
      <c r="Y1433">
        <f t="shared" si="390"/>
        <v>-0.18395481600000005</v>
      </c>
      <c r="Z1433">
        <f t="shared" si="390"/>
        <v>-0.5840095232000001</v>
      </c>
      <c r="AA1433">
        <f t="shared" si="389"/>
        <v>-9.2513899999999996E-2</v>
      </c>
      <c r="AB1433">
        <f t="shared" si="389"/>
        <v>-0.31462400000000007</v>
      </c>
      <c r="AC1433">
        <f t="shared" si="389"/>
        <v>0.31365948981532388</v>
      </c>
      <c r="AD1433">
        <f t="shared" si="389"/>
        <v>-0.12120811203403231</v>
      </c>
      <c r="AE1433">
        <f t="shared" si="389"/>
        <v>-0.81745387520000024</v>
      </c>
      <c r="AF1433">
        <f t="shared" si="389"/>
        <v>-0.84066213476002827</v>
      </c>
      <c r="AG1433">
        <f t="shared" si="389"/>
        <v>0.27456464276684822</v>
      </c>
      <c r="AH1433">
        <f t="shared" si="389"/>
        <v>2.8844851200000008E-3</v>
      </c>
      <c r="AI1433">
        <f t="shared" si="388"/>
        <v>1.105018049476977E-2</v>
      </c>
      <c r="AJ1433">
        <f t="shared" si="388"/>
        <v>7.0524384797081674E-2</v>
      </c>
      <c r="AK1433">
        <f t="shared" si="388"/>
        <v>7.9688300100208196E-4</v>
      </c>
      <c r="AL1433">
        <f t="shared" si="388"/>
        <v>0.10985915121801786</v>
      </c>
      <c r="AM1433">
        <f t="shared" si="388"/>
        <v>1.02352928</v>
      </c>
      <c r="AN1433">
        <f t="shared" si="388"/>
        <v>1.6222991522900417E-2</v>
      </c>
      <c r="AO1433">
        <f t="shared" si="388"/>
        <v>-1.506272347231552E-2</v>
      </c>
      <c r="AP1433">
        <f t="shared" si="388"/>
        <v>-1.3313012233890231E-2</v>
      </c>
      <c r="AQ1433">
        <f t="shared" si="387"/>
        <v>-0.16375295027014125</v>
      </c>
      <c r="AR1433">
        <f t="shared" si="387"/>
        <v>6.3008129616573746E-2</v>
      </c>
      <c r="AS1433">
        <f t="shared" si="387"/>
        <v>-0.70794673239701167</v>
      </c>
      <c r="AT1433">
        <f t="shared" si="387"/>
        <v>-0.70032864313344045</v>
      </c>
      <c r="AU1433">
        <f t="shared" si="387"/>
        <v>3.080406302720001</v>
      </c>
      <c r="AV1433">
        <f t="shared" si="387"/>
        <v>0.78468420332856581</v>
      </c>
      <c r="AW1433">
        <f t="shared" si="387"/>
        <v>-0.72953995722752041</v>
      </c>
    </row>
    <row r="1434" spans="1:49" x14ac:dyDescent="0.25">
      <c r="A1434">
        <v>0.8</v>
      </c>
      <c r="B1434">
        <v>8.3000000000000007</v>
      </c>
      <c r="C1434">
        <v>24</v>
      </c>
      <c r="D1434">
        <v>0.4</v>
      </c>
      <c r="E1434">
        <f t="shared" si="383"/>
        <v>0.65627030474840531</v>
      </c>
      <c r="F1434" t="str">
        <f t="shared" si="384"/>
        <v/>
      </c>
      <c r="G1434">
        <f t="shared" si="381"/>
        <v>-1685504.8171523535</v>
      </c>
      <c r="H1434">
        <f t="shared" si="382"/>
        <v>-473534.93471693323</v>
      </c>
      <c r="I1434">
        <f t="shared" si="385"/>
        <v>-0.11989357781121279</v>
      </c>
      <c r="J1434">
        <f t="shared" si="386"/>
        <v>-4.0582598766221055E-3</v>
      </c>
      <c r="K1434">
        <f t="shared" si="390"/>
        <v>5.3671799999999999E-2</v>
      </c>
      <c r="L1434">
        <f t="shared" si="390"/>
        <v>-0.19842765802469167</v>
      </c>
      <c r="M1434">
        <f t="shared" si="390"/>
        <v>0.173345</v>
      </c>
      <c r="N1434">
        <f t="shared" si="390"/>
        <v>-3.6711077164678793E-2</v>
      </c>
      <c r="O1434">
        <f t="shared" si="390"/>
        <v>-5.392714956800003E-2</v>
      </c>
      <c r="P1434">
        <f t="shared" si="390"/>
        <v>1.075516266582319E-2</v>
      </c>
      <c r="Q1434">
        <f t="shared" si="390"/>
        <v>-1.805744947200001E-6</v>
      </c>
      <c r="R1434">
        <f t="shared" si="390"/>
        <v>-1.9694214165888141E-3</v>
      </c>
      <c r="S1434">
        <f t="shared" si="390"/>
        <v>0.11787509760000005</v>
      </c>
      <c r="T1434">
        <f t="shared" si="390"/>
        <v>0.10039157760000003</v>
      </c>
      <c r="U1434">
        <f t="shared" si="390"/>
        <v>-4.9904957440000015E-3</v>
      </c>
      <c r="V1434">
        <f t="shared" si="390"/>
        <v>5.3456733930591069E-2</v>
      </c>
      <c r="W1434">
        <f t="shared" si="390"/>
        <v>-5.3890880362913111E-2</v>
      </c>
      <c r="X1434">
        <f t="shared" si="390"/>
        <v>-5.9015050381807432E-2</v>
      </c>
      <c r="Y1434">
        <f t="shared" si="390"/>
        <v>-0.18395481600000005</v>
      </c>
      <c r="Z1434">
        <f t="shared" si="390"/>
        <v>-3.6500595200000006E-2</v>
      </c>
      <c r="AA1434">
        <f t="shared" si="389"/>
        <v>-9.2513899999999996E-2</v>
      </c>
      <c r="AB1434">
        <f t="shared" si="389"/>
        <v>-1.9664000000000004E-2</v>
      </c>
      <c r="AC1434">
        <f t="shared" si="389"/>
        <v>8.0083273995401841E-2</v>
      </c>
      <c r="AD1434">
        <f t="shared" si="389"/>
        <v>-0.12642077416315547</v>
      </c>
      <c r="AE1434">
        <f t="shared" si="389"/>
        <v>-5.1090867200000015E-2</v>
      </c>
      <c r="AF1434">
        <f t="shared" si="389"/>
        <v>-0.21463714078979446</v>
      </c>
      <c r="AG1434">
        <f t="shared" si="389"/>
        <v>1.6758095872000014E-5</v>
      </c>
      <c r="AH1434">
        <f t="shared" si="389"/>
        <v>7.2112128000000021E-4</v>
      </c>
      <c r="AI1434">
        <f t="shared" si="388"/>
        <v>1.1255276647004065E-5</v>
      </c>
      <c r="AJ1434">
        <f t="shared" si="388"/>
        <v>7.2024903622551498E-2</v>
      </c>
      <c r="AK1434">
        <f t="shared" si="388"/>
        <v>3.3863209313844838E-6</v>
      </c>
      <c r="AL1434">
        <f t="shared" si="388"/>
        <v>2.8645935310809546E-2</v>
      </c>
      <c r="AM1434">
        <f t="shared" si="388"/>
        <v>0.25588232</v>
      </c>
      <c r="AN1434">
        <f t="shared" si="388"/>
        <v>1.0112403293031343E-6</v>
      </c>
      <c r="AO1434">
        <f t="shared" si="388"/>
        <v>-1.5383206950449892E-2</v>
      </c>
      <c r="AP1434">
        <f t="shared" si="388"/>
        <v>-1.4482710478528952E-2</v>
      </c>
      <c r="AQ1434">
        <f t="shared" si="387"/>
        <v>-1.0674705676279013E-2</v>
      </c>
      <c r="AR1434">
        <f t="shared" si="387"/>
        <v>1.6779025530364478E-2</v>
      </c>
      <c r="AS1434">
        <f t="shared" si="387"/>
        <v>-4.5188089301936914E-2</v>
      </c>
      <c r="AT1434">
        <f t="shared" si="387"/>
        <v>-2.7356587622400018E-3</v>
      </c>
      <c r="AU1434">
        <f t="shared" si="387"/>
        <v>4.8131348480000016E-2</v>
      </c>
      <c r="AV1434">
        <f t="shared" si="387"/>
        <v>5.0086225744376538E-2</v>
      </c>
      <c r="AW1434">
        <f t="shared" si="387"/>
        <v>-1.781103411200001E-4</v>
      </c>
    </row>
    <row r="1435" spans="1:49" x14ac:dyDescent="0.25">
      <c r="A1435">
        <v>0.8</v>
      </c>
      <c r="B1435">
        <v>8.3000000000000007</v>
      </c>
      <c r="C1435">
        <v>24</v>
      </c>
      <c r="D1435">
        <v>0.6</v>
      </c>
      <c r="E1435">
        <f t="shared" si="383"/>
        <v>0.65627030474840531</v>
      </c>
      <c r="F1435" t="str">
        <f t="shared" si="384"/>
        <v/>
      </c>
      <c r="G1435">
        <f t="shared" si="381"/>
        <v>-92887.39023776153</v>
      </c>
      <c r="H1435">
        <f t="shared" si="382"/>
        <v>574224.60028067208</v>
      </c>
      <c r="I1435">
        <f t="shared" si="385"/>
        <v>-6.6072795733486817E-3</v>
      </c>
      <c r="J1435">
        <f t="shared" si="386"/>
        <v>4.9211842350795967E-3</v>
      </c>
      <c r="K1435">
        <f t="shared" si="390"/>
        <v>5.3671799999999999E-2</v>
      </c>
      <c r="L1435">
        <f t="shared" si="390"/>
        <v>-0.19842765802469167</v>
      </c>
      <c r="M1435">
        <f t="shared" si="390"/>
        <v>0.26001749999999996</v>
      </c>
      <c r="N1435">
        <f t="shared" si="390"/>
        <v>-3.6711077164678793E-2</v>
      </c>
      <c r="O1435">
        <f t="shared" si="390"/>
        <v>-0.12133608652800003</v>
      </c>
      <c r="P1435">
        <f t="shared" si="390"/>
        <v>1.6132743998734784E-2</v>
      </c>
      <c r="Q1435">
        <f t="shared" si="390"/>
        <v>-2.0568563539199999E-5</v>
      </c>
      <c r="R1435">
        <f t="shared" si="390"/>
        <v>-2.9541321248832205E-3</v>
      </c>
      <c r="S1435">
        <f t="shared" si="390"/>
        <v>0.26521896960000002</v>
      </c>
      <c r="T1435">
        <f t="shared" si="390"/>
        <v>0.10039157760000003</v>
      </c>
      <c r="U1435">
        <f t="shared" si="390"/>
        <v>-1.6842923136000002E-2</v>
      </c>
      <c r="V1435">
        <f t="shared" si="390"/>
        <v>8.0185100895886596E-2</v>
      </c>
      <c r="W1435">
        <f t="shared" si="390"/>
        <v>-8.0836320544369664E-2</v>
      </c>
      <c r="X1435">
        <f t="shared" si="390"/>
        <v>-5.9015050381807432E-2</v>
      </c>
      <c r="Y1435">
        <f t="shared" si="390"/>
        <v>-0.18395481600000005</v>
      </c>
      <c r="Z1435">
        <f t="shared" si="390"/>
        <v>-8.2126339199999995E-2</v>
      </c>
      <c r="AA1435">
        <f t="shared" si="389"/>
        <v>-9.2513899999999996E-2</v>
      </c>
      <c r="AB1435">
        <f t="shared" si="389"/>
        <v>-4.4243999999999999E-2</v>
      </c>
      <c r="AC1435">
        <f t="shared" si="389"/>
        <v>0.12012491099310274</v>
      </c>
      <c r="AD1435">
        <f t="shared" si="389"/>
        <v>-0.12642077416315547</v>
      </c>
      <c r="AE1435">
        <f t="shared" si="389"/>
        <v>-0.1149544512</v>
      </c>
      <c r="AF1435">
        <f t="shared" si="389"/>
        <v>-0.32195571118469163</v>
      </c>
      <c r="AG1435">
        <f t="shared" si="389"/>
        <v>2.86327778688E-4</v>
      </c>
      <c r="AH1435">
        <f t="shared" si="389"/>
        <v>1.0816819200000001E-3</v>
      </c>
      <c r="AI1435">
        <f t="shared" si="388"/>
        <v>8.5469757038187066E-5</v>
      </c>
      <c r="AJ1435">
        <f t="shared" si="388"/>
        <v>7.2024903622551498E-2</v>
      </c>
      <c r="AK1435">
        <f t="shared" si="388"/>
        <v>1.7143249715133942E-5</v>
      </c>
      <c r="AL1435">
        <f t="shared" si="388"/>
        <v>4.2968902966214313E-2</v>
      </c>
      <c r="AM1435">
        <f t="shared" si="388"/>
        <v>0.38382347999999999</v>
      </c>
      <c r="AN1435">
        <f t="shared" si="388"/>
        <v>1.7277989063952756E-5</v>
      </c>
      <c r="AO1435">
        <f t="shared" si="388"/>
        <v>-1.5383206950449892E-2</v>
      </c>
      <c r="AP1435">
        <f t="shared" si="388"/>
        <v>-1.4482710478528952E-2</v>
      </c>
      <c r="AQ1435">
        <f t="shared" si="387"/>
        <v>-2.4018087771627773E-2</v>
      </c>
      <c r="AR1435">
        <f t="shared" si="387"/>
        <v>2.5168538295546713E-2</v>
      </c>
      <c r="AS1435">
        <f t="shared" si="387"/>
        <v>-0.10167320092935803</v>
      </c>
      <c r="AT1435">
        <f t="shared" si="387"/>
        <v>-1.3849272483840002E-2</v>
      </c>
      <c r="AU1435">
        <f t="shared" si="387"/>
        <v>0.16244330112000002</v>
      </c>
      <c r="AV1435">
        <f t="shared" si="387"/>
        <v>0.1126940079248472</v>
      </c>
      <c r="AW1435">
        <f t="shared" si="387"/>
        <v>-2.0287881043199998E-3</v>
      </c>
    </row>
    <row r="1436" spans="1:49" x14ac:dyDescent="0.25">
      <c r="A1436">
        <v>0.8</v>
      </c>
      <c r="B1436">
        <v>8.3000000000000007</v>
      </c>
      <c r="C1436">
        <v>24</v>
      </c>
      <c r="D1436">
        <v>0.8</v>
      </c>
      <c r="E1436">
        <f t="shared" si="383"/>
        <v>0.65627030474840531</v>
      </c>
      <c r="F1436">
        <f t="shared" si="384"/>
        <v>0.83728864654103474</v>
      </c>
      <c r="G1436">
        <f t="shared" si="381"/>
        <v>1533734.6994279982</v>
      </c>
      <c r="H1436">
        <f t="shared" si="382"/>
        <v>2154196.8343100515</v>
      </c>
      <c r="I1436">
        <f t="shared" si="385"/>
        <v>0.10909784336202602</v>
      </c>
      <c r="J1436">
        <f t="shared" si="386"/>
        <v>1.8461764778247569E-2</v>
      </c>
      <c r="K1436">
        <f t="shared" si="390"/>
        <v>5.3671799999999999E-2</v>
      </c>
      <c r="L1436">
        <f t="shared" si="390"/>
        <v>-0.19842765802469167</v>
      </c>
      <c r="M1436">
        <f t="shared" si="390"/>
        <v>0.34669</v>
      </c>
      <c r="N1436">
        <f t="shared" si="390"/>
        <v>-3.6711077164678793E-2</v>
      </c>
      <c r="O1436">
        <f t="shared" si="390"/>
        <v>-0.21570859827200012</v>
      </c>
      <c r="P1436">
        <f t="shared" si="390"/>
        <v>2.1510325331646381E-2</v>
      </c>
      <c r="Q1436">
        <f t="shared" si="390"/>
        <v>-1.1556767662080007E-4</v>
      </c>
      <c r="R1436">
        <f t="shared" si="390"/>
        <v>-3.9388428331776281E-3</v>
      </c>
      <c r="S1436">
        <f t="shared" si="390"/>
        <v>0.47150039040000019</v>
      </c>
      <c r="T1436">
        <f t="shared" si="390"/>
        <v>0.10039157760000003</v>
      </c>
      <c r="U1436">
        <f t="shared" si="390"/>
        <v>-3.9923965952000012E-2</v>
      </c>
      <c r="V1436">
        <f t="shared" si="390"/>
        <v>0.10691346786118214</v>
      </c>
      <c r="W1436">
        <f t="shared" si="390"/>
        <v>-0.10778176072582622</v>
      </c>
      <c r="X1436">
        <f t="shared" si="390"/>
        <v>-5.9015050381807432E-2</v>
      </c>
      <c r="Y1436">
        <f t="shared" si="390"/>
        <v>-0.18395481600000005</v>
      </c>
      <c r="Z1436">
        <f t="shared" si="390"/>
        <v>-0.14600238080000003</v>
      </c>
      <c r="AA1436">
        <f t="shared" si="389"/>
        <v>-9.2513899999999996E-2</v>
      </c>
      <c r="AB1436">
        <f t="shared" si="389"/>
        <v>-7.8656000000000018E-2</v>
      </c>
      <c r="AC1436">
        <f t="shared" si="389"/>
        <v>0.16016654799080368</v>
      </c>
      <c r="AD1436">
        <f t="shared" si="389"/>
        <v>-0.12642077416315547</v>
      </c>
      <c r="AE1436">
        <f t="shared" si="389"/>
        <v>-0.20436346880000006</v>
      </c>
      <c r="AF1436">
        <f t="shared" si="389"/>
        <v>-0.42927428157958891</v>
      </c>
      <c r="AG1436">
        <f t="shared" si="389"/>
        <v>2.1450362716160017E-3</v>
      </c>
      <c r="AH1436">
        <f t="shared" si="389"/>
        <v>1.4422425600000004E-3</v>
      </c>
      <c r="AI1436">
        <f t="shared" si="388"/>
        <v>3.6016885270413008E-4</v>
      </c>
      <c r="AJ1436">
        <f t="shared" si="388"/>
        <v>7.2024903622551498E-2</v>
      </c>
      <c r="AK1436">
        <f t="shared" si="388"/>
        <v>5.4181134902151741E-5</v>
      </c>
      <c r="AL1436">
        <f t="shared" si="388"/>
        <v>5.7291870621619091E-2</v>
      </c>
      <c r="AM1436">
        <f t="shared" si="388"/>
        <v>0.51176463999999999</v>
      </c>
      <c r="AN1436">
        <f t="shared" si="388"/>
        <v>1.2943876215080119E-4</v>
      </c>
      <c r="AO1436">
        <f t="shared" si="388"/>
        <v>-1.5383206950449892E-2</v>
      </c>
      <c r="AP1436">
        <f t="shared" si="388"/>
        <v>-1.4482710478528952E-2</v>
      </c>
      <c r="AQ1436">
        <f t="shared" si="387"/>
        <v>-4.2698822705116053E-2</v>
      </c>
      <c r="AR1436">
        <f t="shared" si="387"/>
        <v>3.3558051060728955E-2</v>
      </c>
      <c r="AS1436">
        <f t="shared" si="387"/>
        <v>-0.18075235720774765</v>
      </c>
      <c r="AT1436">
        <f t="shared" si="387"/>
        <v>-4.3770540195840028E-2</v>
      </c>
      <c r="AU1436">
        <f t="shared" si="387"/>
        <v>0.38505078784000013</v>
      </c>
      <c r="AV1436">
        <f t="shared" si="387"/>
        <v>0.20034490297750615</v>
      </c>
      <c r="AW1436">
        <f t="shared" si="387"/>
        <v>-1.1399061831680006E-2</v>
      </c>
    </row>
    <row r="1437" spans="1:49" x14ac:dyDescent="0.25">
      <c r="A1437">
        <v>0.8</v>
      </c>
      <c r="B1437">
        <v>8.3000000000000007</v>
      </c>
      <c r="C1437">
        <v>24</v>
      </c>
      <c r="D1437">
        <v>1</v>
      </c>
      <c r="E1437">
        <f t="shared" si="383"/>
        <v>0.65627030474840531</v>
      </c>
      <c r="F1437" t="str">
        <f t="shared" si="384"/>
        <v/>
      </c>
      <c r="G1437">
        <f t="shared" si="381"/>
        <v>3139577.1589051457</v>
      </c>
      <c r="H1437">
        <f t="shared" si="382"/>
        <v>4403345.7543408712</v>
      </c>
      <c r="I1437">
        <f t="shared" si="385"/>
        <v>0.2233248665711029</v>
      </c>
      <c r="J1437">
        <f t="shared" si="386"/>
        <v>3.7737282062236914E-2</v>
      </c>
      <c r="K1437">
        <f t="shared" si="390"/>
        <v>5.3671799999999999E-2</v>
      </c>
      <c r="L1437">
        <f t="shared" si="390"/>
        <v>-0.19842765802469167</v>
      </c>
      <c r="M1437">
        <f t="shared" si="390"/>
        <v>0.43336249999999998</v>
      </c>
      <c r="N1437">
        <f t="shared" si="390"/>
        <v>-3.6711077164678793E-2</v>
      </c>
      <c r="O1437">
        <f t="shared" si="390"/>
        <v>-0.3370446848000001</v>
      </c>
      <c r="P1437">
        <f t="shared" si="390"/>
        <v>2.6887906664557974E-2</v>
      </c>
      <c r="Q1437">
        <f t="shared" si="390"/>
        <v>-4.408557E-4</v>
      </c>
      <c r="R1437">
        <f t="shared" si="390"/>
        <v>-4.9235535414720345E-3</v>
      </c>
      <c r="S1437">
        <f t="shared" si="390"/>
        <v>0.73671936000000016</v>
      </c>
      <c r="T1437">
        <f t="shared" si="390"/>
        <v>0.10039157760000003</v>
      </c>
      <c r="U1437">
        <f t="shared" si="390"/>
        <v>-7.7976496000000006E-2</v>
      </c>
      <c r="V1437">
        <f t="shared" si="390"/>
        <v>0.13364183482647765</v>
      </c>
      <c r="W1437">
        <f t="shared" si="390"/>
        <v>-0.13472720090728277</v>
      </c>
      <c r="X1437">
        <f t="shared" si="390"/>
        <v>-5.9015050381807432E-2</v>
      </c>
      <c r="Y1437">
        <f t="shared" si="390"/>
        <v>-0.18395481600000005</v>
      </c>
      <c r="Z1437">
        <f t="shared" si="390"/>
        <v>-0.22812872000000001</v>
      </c>
      <c r="AA1437">
        <f t="shared" si="389"/>
        <v>-9.2513899999999996E-2</v>
      </c>
      <c r="AB1437">
        <f t="shared" si="389"/>
        <v>-0.1229</v>
      </c>
      <c r="AC1437">
        <f t="shared" si="389"/>
        <v>0.20020818498850459</v>
      </c>
      <c r="AD1437">
        <f t="shared" si="389"/>
        <v>-0.12642077416315547</v>
      </c>
      <c r="AE1437">
        <f t="shared" si="389"/>
        <v>-0.31931792000000003</v>
      </c>
      <c r="AF1437">
        <f t="shared" si="389"/>
        <v>-0.53659285197448603</v>
      </c>
      <c r="AG1437">
        <f t="shared" si="389"/>
        <v>1.0228330000000001E-2</v>
      </c>
      <c r="AH1437">
        <f t="shared" si="389"/>
        <v>1.8028032000000005E-3</v>
      </c>
      <c r="AI1437">
        <f t="shared" si="388"/>
        <v>1.0991481100589902E-3</v>
      </c>
      <c r="AJ1437">
        <f t="shared" si="388"/>
        <v>7.2024903622551498E-2</v>
      </c>
      <c r="AK1437">
        <f t="shared" si="388"/>
        <v>1.3227816138220634E-4</v>
      </c>
      <c r="AL1437">
        <f t="shared" si="388"/>
        <v>7.1614838277023862E-2</v>
      </c>
      <c r="AM1437">
        <f t="shared" si="388"/>
        <v>0.63970579999999999</v>
      </c>
      <c r="AN1437">
        <f t="shared" si="388"/>
        <v>6.1721211505318205E-4</v>
      </c>
      <c r="AO1437">
        <f t="shared" si="388"/>
        <v>-1.5383206950449892E-2</v>
      </c>
      <c r="AP1437">
        <f t="shared" si="388"/>
        <v>-1.4482710478528952E-2</v>
      </c>
      <c r="AQ1437">
        <f t="shared" si="387"/>
        <v>-6.6716910476743815E-2</v>
      </c>
      <c r="AR1437">
        <f t="shared" si="387"/>
        <v>4.1947563825911187E-2</v>
      </c>
      <c r="AS1437">
        <f t="shared" si="387"/>
        <v>-0.28242555813710568</v>
      </c>
      <c r="AT1437">
        <f t="shared" si="387"/>
        <v>-0.10686167040000003</v>
      </c>
      <c r="AU1437">
        <f t="shared" si="387"/>
        <v>0.75205232000000011</v>
      </c>
      <c r="AV1437">
        <f t="shared" si="387"/>
        <v>0.31303891090235331</v>
      </c>
      <c r="AW1437">
        <f t="shared" si="387"/>
        <v>-4.3483969999999997E-2</v>
      </c>
    </row>
    <row r="1438" spans="1:49" x14ac:dyDescent="0.25">
      <c r="A1438">
        <v>0.8</v>
      </c>
      <c r="B1438">
        <v>8.3000000000000007</v>
      </c>
      <c r="C1438">
        <v>24</v>
      </c>
      <c r="D1438">
        <v>1.2</v>
      </c>
      <c r="E1438">
        <f t="shared" si="383"/>
        <v>0.65627030474840531</v>
      </c>
      <c r="F1438" t="str">
        <f t="shared" si="384"/>
        <v/>
      </c>
      <c r="G1438">
        <f t="shared" si="381"/>
        <v>4667523.376856396</v>
      </c>
      <c r="H1438">
        <f t="shared" si="382"/>
        <v>7314368.1208226262</v>
      </c>
      <c r="I1438">
        <f t="shared" si="385"/>
        <v>0.33201096281305015</v>
      </c>
      <c r="J1438">
        <f t="shared" si="386"/>
        <v>6.2685146314120144E-2</v>
      </c>
      <c r="K1438">
        <f t="shared" si="390"/>
        <v>5.3671799999999999E-2</v>
      </c>
      <c r="L1438">
        <f t="shared" si="390"/>
        <v>-0.19842765802469167</v>
      </c>
      <c r="M1438">
        <f t="shared" si="390"/>
        <v>0.52003499999999991</v>
      </c>
      <c r="N1438">
        <f t="shared" si="390"/>
        <v>-3.6711077164678793E-2</v>
      </c>
      <c r="O1438">
        <f t="shared" si="390"/>
        <v>-0.48534434611200011</v>
      </c>
      <c r="P1438">
        <f t="shared" si="390"/>
        <v>3.2265487997469568E-2</v>
      </c>
      <c r="Q1438">
        <f t="shared" si="390"/>
        <v>-1.3163880665087999E-3</v>
      </c>
      <c r="R1438">
        <f t="shared" si="390"/>
        <v>-5.9082642497664409E-3</v>
      </c>
      <c r="S1438">
        <f t="shared" si="390"/>
        <v>1.0608758784000001</v>
      </c>
      <c r="T1438">
        <f t="shared" si="390"/>
        <v>0.10039157760000003</v>
      </c>
      <c r="U1438">
        <f t="shared" si="390"/>
        <v>-0.13474338508800002</v>
      </c>
      <c r="V1438">
        <f t="shared" si="390"/>
        <v>0.16037020179177319</v>
      </c>
      <c r="W1438">
        <f t="shared" si="390"/>
        <v>-0.16167264108873933</v>
      </c>
      <c r="X1438">
        <f t="shared" si="390"/>
        <v>-5.9015050381807432E-2</v>
      </c>
      <c r="Y1438">
        <f t="shared" si="390"/>
        <v>-0.18395481600000005</v>
      </c>
      <c r="Z1438">
        <f t="shared" ref="Z1438:AO1453" si="391">Z$4*$A1438^Z$1*$D1438^Z$2*$E1438^Z$3</f>
        <v>-0.32850535679999998</v>
      </c>
      <c r="AA1438">
        <f t="shared" si="391"/>
        <v>-9.2513899999999996E-2</v>
      </c>
      <c r="AB1438">
        <f t="shared" si="391"/>
        <v>-0.17697599999999999</v>
      </c>
      <c r="AC1438">
        <f t="shared" si="391"/>
        <v>0.24024982198620548</v>
      </c>
      <c r="AD1438">
        <f t="shared" si="391"/>
        <v>-0.12642077416315547</v>
      </c>
      <c r="AE1438">
        <f t="shared" si="391"/>
        <v>-0.45981780480000001</v>
      </c>
      <c r="AF1438">
        <f t="shared" si="391"/>
        <v>-0.64391142236938326</v>
      </c>
      <c r="AG1438">
        <f t="shared" si="391"/>
        <v>3.6649955672064E-2</v>
      </c>
      <c r="AH1438">
        <f t="shared" si="391"/>
        <v>2.1633638400000003E-3</v>
      </c>
      <c r="AI1438">
        <f t="shared" si="391"/>
        <v>2.7350322252219861E-3</v>
      </c>
      <c r="AJ1438">
        <f t="shared" si="391"/>
        <v>7.2024903622551498E-2</v>
      </c>
      <c r="AK1438">
        <f t="shared" si="391"/>
        <v>2.7429199544214307E-4</v>
      </c>
      <c r="AL1438">
        <f t="shared" si="391"/>
        <v>8.5937805932428626E-2</v>
      </c>
      <c r="AM1438">
        <f t="shared" si="391"/>
        <v>0.76764695999999999</v>
      </c>
      <c r="AN1438">
        <f t="shared" si="391"/>
        <v>2.2115826001859527E-3</v>
      </c>
      <c r="AO1438">
        <f t="shared" si="391"/>
        <v>-1.5383206950449892E-2</v>
      </c>
      <c r="AP1438">
        <f t="shared" si="388"/>
        <v>-1.4482710478528952E-2</v>
      </c>
      <c r="AQ1438">
        <f t="shared" si="387"/>
        <v>-9.607235108651109E-2</v>
      </c>
      <c r="AR1438">
        <f t="shared" si="387"/>
        <v>5.0337076591093426E-2</v>
      </c>
      <c r="AS1438">
        <f t="shared" si="387"/>
        <v>-0.40669280371743211</v>
      </c>
      <c r="AT1438">
        <f t="shared" si="387"/>
        <v>-0.22158835974144003</v>
      </c>
      <c r="AU1438">
        <f t="shared" si="387"/>
        <v>1.2995464089600002</v>
      </c>
      <c r="AV1438">
        <f t="shared" si="387"/>
        <v>0.45077603169938879</v>
      </c>
      <c r="AW1438">
        <f t="shared" si="387"/>
        <v>-0.12984243867647999</v>
      </c>
    </row>
    <row r="1439" spans="1:49" x14ac:dyDescent="0.25">
      <c r="A1439">
        <v>0.8</v>
      </c>
      <c r="B1439">
        <v>8.3000000000000007</v>
      </c>
      <c r="C1439">
        <v>24</v>
      </c>
      <c r="D1439">
        <v>1.4</v>
      </c>
      <c r="E1439">
        <f t="shared" si="383"/>
        <v>0.65627030474840531</v>
      </c>
      <c r="F1439" t="str">
        <f t="shared" si="384"/>
        <v/>
      </c>
      <c r="G1439">
        <f t="shared" si="381"/>
        <v>6056839.2685115775</v>
      </c>
      <c r="H1439">
        <f t="shared" si="382"/>
        <v>10715335.219014417</v>
      </c>
      <c r="I1439">
        <f t="shared" si="385"/>
        <v>0.43083598619205998</v>
      </c>
      <c r="J1439">
        <f t="shared" si="386"/>
        <v>9.183190467220019E-2</v>
      </c>
      <c r="K1439">
        <f t="shared" ref="K1439:Z1454" si="392">K$4*$A1439^K$1*$D1439^K$2*$E1439^K$3</f>
        <v>5.3671799999999999E-2</v>
      </c>
      <c r="L1439">
        <f t="shared" si="392"/>
        <v>-0.19842765802469167</v>
      </c>
      <c r="M1439">
        <f t="shared" si="392"/>
        <v>0.60670749999999996</v>
      </c>
      <c r="N1439">
        <f t="shared" si="392"/>
        <v>-3.6711077164678793E-2</v>
      </c>
      <c r="O1439">
        <f t="shared" si="392"/>
        <v>-0.66060758220800009</v>
      </c>
      <c r="P1439">
        <f t="shared" si="392"/>
        <v>3.7643069330381161E-2</v>
      </c>
      <c r="Q1439">
        <f t="shared" si="392"/>
        <v>-3.3194388639551987E-3</v>
      </c>
      <c r="R1439">
        <f t="shared" si="392"/>
        <v>-6.8929749580608482E-3</v>
      </c>
      <c r="S1439">
        <f t="shared" si="392"/>
        <v>1.4439699456000001</v>
      </c>
      <c r="T1439">
        <f t="shared" si="392"/>
        <v>0.10039157760000003</v>
      </c>
      <c r="U1439">
        <f t="shared" si="392"/>
        <v>-0.21396750502399997</v>
      </c>
      <c r="V1439">
        <f t="shared" si="392"/>
        <v>0.18709856875706871</v>
      </c>
      <c r="W1439">
        <f t="shared" si="392"/>
        <v>-0.18861808127019589</v>
      </c>
      <c r="X1439">
        <f t="shared" si="392"/>
        <v>-5.9015050381807432E-2</v>
      </c>
      <c r="Y1439">
        <f t="shared" si="392"/>
        <v>-0.18395481600000005</v>
      </c>
      <c r="Z1439">
        <f t="shared" si="392"/>
        <v>-0.44713229119999998</v>
      </c>
      <c r="AA1439">
        <f t="shared" si="391"/>
        <v>-9.2513899999999996E-2</v>
      </c>
      <c r="AB1439">
        <f t="shared" si="391"/>
        <v>-0.24088399999999996</v>
      </c>
      <c r="AC1439">
        <f t="shared" si="391"/>
        <v>0.28029145898390639</v>
      </c>
      <c r="AD1439">
        <f t="shared" si="391"/>
        <v>-0.12642077416315547</v>
      </c>
      <c r="AE1439">
        <f t="shared" si="391"/>
        <v>-0.62586312319999993</v>
      </c>
      <c r="AF1439">
        <f t="shared" si="391"/>
        <v>-0.75122999276428037</v>
      </c>
      <c r="AG1439">
        <f t="shared" si="391"/>
        <v>0.10782041053683195</v>
      </c>
      <c r="AH1439">
        <f t="shared" si="391"/>
        <v>2.5239244800000006E-3</v>
      </c>
      <c r="AI1439">
        <f t="shared" si="391"/>
        <v>5.9114823314436616E-3</v>
      </c>
      <c r="AJ1439">
        <f t="shared" si="391"/>
        <v>7.2024903622551498E-2</v>
      </c>
      <c r="AK1439">
        <f t="shared" si="391"/>
        <v>5.0815978476588378E-4</v>
      </c>
      <c r="AL1439">
        <f t="shared" si="391"/>
        <v>0.1002607735878334</v>
      </c>
      <c r="AM1439">
        <f t="shared" si="391"/>
        <v>0.89558811999999988</v>
      </c>
      <c r="AN1439">
        <f t="shared" si="391"/>
        <v>6.5062491759007024E-3</v>
      </c>
      <c r="AO1439">
        <f t="shared" si="391"/>
        <v>-1.5383206950449892E-2</v>
      </c>
      <c r="AP1439">
        <f t="shared" si="388"/>
        <v>-1.4482710478528952E-2</v>
      </c>
      <c r="AQ1439">
        <f t="shared" si="387"/>
        <v>-0.13076514453441787</v>
      </c>
      <c r="AR1439">
        <f t="shared" si="387"/>
        <v>5.8726589356275657E-2</v>
      </c>
      <c r="AS1439">
        <f t="shared" si="387"/>
        <v>-0.55355409394872701</v>
      </c>
      <c r="AT1439">
        <f t="shared" si="387"/>
        <v>-0.41051979300863994</v>
      </c>
      <c r="AU1439">
        <f t="shared" si="387"/>
        <v>2.0636315660799998</v>
      </c>
      <c r="AV1439">
        <f t="shared" si="387"/>
        <v>0.61355626536861241</v>
      </c>
      <c r="AW1439">
        <f t="shared" si="387"/>
        <v>-0.32741411753791982</v>
      </c>
    </row>
    <row r="1440" spans="1:49" x14ac:dyDescent="0.25">
      <c r="A1440">
        <v>0.8</v>
      </c>
      <c r="B1440">
        <v>8.3000000000000007</v>
      </c>
      <c r="C1440">
        <v>24</v>
      </c>
      <c r="D1440">
        <v>1.6</v>
      </c>
      <c r="E1440">
        <f t="shared" si="383"/>
        <v>0.65627030474840531</v>
      </c>
      <c r="F1440" t="str">
        <f t="shared" si="384"/>
        <v/>
      </c>
      <c r="G1440">
        <f t="shared" si="381"/>
        <v>7241602.530624412</v>
      </c>
      <c r="H1440">
        <f t="shared" si="382"/>
        <v>14266774.197356503</v>
      </c>
      <c r="I1440">
        <f t="shared" si="385"/>
        <v>0.51511074168874027</v>
      </c>
      <c r="J1440">
        <f t="shared" si="386"/>
        <v>0.122268227852227</v>
      </c>
      <c r="K1440">
        <f t="shared" si="392"/>
        <v>5.3671799999999999E-2</v>
      </c>
      <c r="L1440">
        <f t="shared" si="392"/>
        <v>-0.19842765802469167</v>
      </c>
      <c r="M1440">
        <f t="shared" si="392"/>
        <v>0.69338</v>
      </c>
      <c r="N1440">
        <f t="shared" si="392"/>
        <v>-3.6711077164678793E-2</v>
      </c>
      <c r="O1440">
        <f t="shared" si="392"/>
        <v>-0.86283439308800047</v>
      </c>
      <c r="P1440">
        <f t="shared" si="392"/>
        <v>4.3020650663292762E-2</v>
      </c>
      <c r="Q1440">
        <f t="shared" si="392"/>
        <v>-7.3963313037312042E-3</v>
      </c>
      <c r="R1440">
        <f t="shared" si="392"/>
        <v>-7.8776856663552563E-3</v>
      </c>
      <c r="S1440">
        <f t="shared" si="392"/>
        <v>1.8860015616000008</v>
      </c>
      <c r="T1440">
        <f t="shared" si="392"/>
        <v>0.10039157760000003</v>
      </c>
      <c r="U1440">
        <f t="shared" si="392"/>
        <v>-0.3193917276160001</v>
      </c>
      <c r="V1440">
        <f t="shared" si="392"/>
        <v>0.21382693572236428</v>
      </c>
      <c r="W1440">
        <f t="shared" si="392"/>
        <v>-0.21556352145165245</v>
      </c>
      <c r="X1440">
        <f t="shared" si="392"/>
        <v>-5.9015050381807432E-2</v>
      </c>
      <c r="Y1440">
        <f t="shared" si="392"/>
        <v>-0.18395481600000005</v>
      </c>
      <c r="Z1440">
        <f t="shared" si="392"/>
        <v>-0.5840095232000001</v>
      </c>
      <c r="AA1440">
        <f t="shared" si="391"/>
        <v>-9.2513899999999996E-2</v>
      </c>
      <c r="AB1440">
        <f t="shared" si="391"/>
        <v>-0.31462400000000007</v>
      </c>
      <c r="AC1440">
        <f t="shared" si="391"/>
        <v>0.32033309598160736</v>
      </c>
      <c r="AD1440">
        <f t="shared" si="391"/>
        <v>-0.12642077416315547</v>
      </c>
      <c r="AE1440">
        <f t="shared" si="391"/>
        <v>-0.81745387520000024</v>
      </c>
      <c r="AF1440">
        <f t="shared" si="391"/>
        <v>-0.85854856315917782</v>
      </c>
      <c r="AG1440">
        <f t="shared" si="391"/>
        <v>0.27456464276684822</v>
      </c>
      <c r="AH1440">
        <f t="shared" si="391"/>
        <v>2.8844851200000008E-3</v>
      </c>
      <c r="AI1440">
        <f t="shared" si="391"/>
        <v>1.1525403286532163E-2</v>
      </c>
      <c r="AJ1440">
        <f t="shared" si="391"/>
        <v>7.2024903622551498E-2</v>
      </c>
      <c r="AK1440">
        <f t="shared" si="391"/>
        <v>8.6689815843442786E-4</v>
      </c>
      <c r="AL1440">
        <f t="shared" si="391"/>
        <v>0.11458374124323818</v>
      </c>
      <c r="AM1440">
        <f t="shared" si="391"/>
        <v>1.02352928</v>
      </c>
      <c r="AN1440">
        <f t="shared" si="391"/>
        <v>1.6568161555302552E-2</v>
      </c>
      <c r="AO1440">
        <f t="shared" si="391"/>
        <v>-1.5383206950449892E-2</v>
      </c>
      <c r="AP1440">
        <f t="shared" si="388"/>
        <v>-1.4482710478528952E-2</v>
      </c>
      <c r="AQ1440">
        <f t="shared" si="387"/>
        <v>-0.17079529082046421</v>
      </c>
      <c r="AR1440">
        <f t="shared" si="387"/>
        <v>6.711610212145791E-2</v>
      </c>
      <c r="AS1440">
        <f t="shared" si="387"/>
        <v>-0.72300942883099062</v>
      </c>
      <c r="AT1440">
        <f t="shared" si="387"/>
        <v>-0.70032864313344045</v>
      </c>
      <c r="AU1440">
        <f t="shared" si="387"/>
        <v>3.080406302720001</v>
      </c>
      <c r="AV1440">
        <f t="shared" si="387"/>
        <v>0.8013796119100246</v>
      </c>
      <c r="AW1440">
        <f t="shared" si="387"/>
        <v>-0.72953995722752041</v>
      </c>
    </row>
    <row r="1441" spans="1:49" x14ac:dyDescent="0.25">
      <c r="A1441">
        <v>0.8</v>
      </c>
      <c r="B1441">
        <v>8.3000000000000007</v>
      </c>
      <c r="C1441">
        <v>24.5</v>
      </c>
      <c r="D1441">
        <v>0.4</v>
      </c>
      <c r="E1441">
        <f t="shared" si="383"/>
        <v>0.6699426027639972</v>
      </c>
      <c r="F1441" t="str">
        <f t="shared" si="384"/>
        <v/>
      </c>
      <c r="G1441">
        <f t="shared" si="381"/>
        <v>-1793137.029315403</v>
      </c>
      <c r="H1441">
        <f t="shared" si="382"/>
        <v>-546586.11017439957</v>
      </c>
      <c r="I1441">
        <f t="shared" si="385"/>
        <v>-0.12754968823738494</v>
      </c>
      <c r="J1441">
        <f t="shared" si="386"/>
        <v>-4.6843185526864875E-3</v>
      </c>
      <c r="K1441">
        <f t="shared" si="392"/>
        <v>5.3671799999999999E-2</v>
      </c>
      <c r="L1441">
        <f t="shared" si="392"/>
        <v>-0.20256156756687277</v>
      </c>
      <c r="M1441">
        <f t="shared" si="392"/>
        <v>0.173345</v>
      </c>
      <c r="N1441">
        <f t="shared" si="392"/>
        <v>-3.8256639007115366E-2</v>
      </c>
      <c r="O1441">
        <f t="shared" si="392"/>
        <v>-5.392714956800003E-2</v>
      </c>
      <c r="P1441">
        <f t="shared" si="392"/>
        <v>1.1441461701311426E-2</v>
      </c>
      <c r="Q1441">
        <f t="shared" si="392"/>
        <v>-1.805744947200001E-6</v>
      </c>
      <c r="R1441">
        <f t="shared" si="392"/>
        <v>-2.1387401725434891E-3</v>
      </c>
      <c r="S1441">
        <f t="shared" si="392"/>
        <v>0.11787509760000005</v>
      </c>
      <c r="T1441">
        <f t="shared" si="392"/>
        <v>0.10039157760000003</v>
      </c>
      <c r="U1441">
        <f t="shared" si="392"/>
        <v>-4.9904957440000015E-3</v>
      </c>
      <c r="V1441">
        <f t="shared" si="392"/>
        <v>5.4570415887478387E-2</v>
      </c>
      <c r="W1441">
        <f t="shared" si="392"/>
        <v>-5.5013607037140477E-2</v>
      </c>
      <c r="X1441">
        <f t="shared" si="392"/>
        <v>-6.1499624985555418E-2</v>
      </c>
      <c r="Y1441">
        <f t="shared" si="392"/>
        <v>-0.18395481600000005</v>
      </c>
      <c r="Z1441">
        <f t="shared" si="392"/>
        <v>-3.6500595200000006E-2</v>
      </c>
      <c r="AA1441">
        <f t="shared" si="391"/>
        <v>-9.2513899999999996E-2</v>
      </c>
      <c r="AB1441">
        <f t="shared" si="391"/>
        <v>-1.9664000000000004E-2</v>
      </c>
      <c r="AC1441">
        <f t="shared" si="391"/>
        <v>8.1751675536972726E-2</v>
      </c>
      <c r="AD1441">
        <f t="shared" si="391"/>
        <v>-0.13174317654762865</v>
      </c>
      <c r="AE1441">
        <f t="shared" si="391"/>
        <v>-5.1090867200000015E-2</v>
      </c>
      <c r="AF1441">
        <f t="shared" si="391"/>
        <v>-0.21910874788958187</v>
      </c>
      <c r="AG1441">
        <f t="shared" si="391"/>
        <v>1.6758095872000014E-5</v>
      </c>
      <c r="AH1441">
        <f t="shared" si="391"/>
        <v>7.2112128000000021E-4</v>
      </c>
      <c r="AI1441">
        <f t="shared" si="391"/>
        <v>1.1729131610007278E-5</v>
      </c>
      <c r="AJ1441">
        <f t="shared" si="391"/>
        <v>7.3525422448021335E-2</v>
      </c>
      <c r="AK1441">
        <f t="shared" si="391"/>
        <v>3.6774560041199136E-6</v>
      </c>
      <c r="AL1441">
        <f t="shared" si="391"/>
        <v>2.9851949080405268E-2</v>
      </c>
      <c r="AM1441">
        <f t="shared" si="391"/>
        <v>0.25588232</v>
      </c>
      <c r="AN1441">
        <f t="shared" si="391"/>
        <v>1.0323078361636164E-6</v>
      </c>
      <c r="AO1441">
        <f t="shared" si="391"/>
        <v>-1.5703690428584268E-2</v>
      </c>
      <c r="AP1441">
        <f t="shared" si="388"/>
        <v>-1.5727844963419266E-2</v>
      </c>
      <c r="AQ1441">
        <f t="shared" si="387"/>
        <v>-1.1124118198240416E-2</v>
      </c>
      <c r="AR1441">
        <f t="shared" si="387"/>
        <v>1.7849714035570848E-2</v>
      </c>
      <c r="AS1441">
        <f t="shared" si="387"/>
        <v>-4.6129507829060612E-2</v>
      </c>
      <c r="AT1441">
        <f t="shared" si="387"/>
        <v>-2.7356587622400018E-3</v>
      </c>
      <c r="AU1441">
        <f t="shared" si="387"/>
        <v>4.8131348480000016E-2</v>
      </c>
      <c r="AV1441">
        <f t="shared" si="387"/>
        <v>5.1129688780717726E-2</v>
      </c>
      <c r="AW1441">
        <f t="shared" si="387"/>
        <v>-1.781103411200001E-4</v>
      </c>
    </row>
    <row r="1442" spans="1:49" x14ac:dyDescent="0.25">
      <c r="A1442">
        <v>0.8</v>
      </c>
      <c r="B1442">
        <v>8.3000000000000007</v>
      </c>
      <c r="C1442">
        <v>24.5</v>
      </c>
      <c r="D1442">
        <v>0.6</v>
      </c>
      <c r="E1442">
        <f t="shared" si="383"/>
        <v>0.6699426027639972</v>
      </c>
      <c r="F1442" t="str">
        <f t="shared" si="384"/>
        <v/>
      </c>
      <c r="G1442">
        <f t="shared" si="381"/>
        <v>-196949.23669603365</v>
      </c>
      <c r="H1442">
        <f t="shared" si="382"/>
        <v>493089.35982872272</v>
      </c>
      <c r="I1442">
        <f t="shared" si="385"/>
        <v>-1.4009422218424009E-2</v>
      </c>
      <c r="J1442">
        <f t="shared" si="386"/>
        <v>4.2258440040508971E-3</v>
      </c>
      <c r="K1442">
        <f t="shared" si="392"/>
        <v>5.3671799999999999E-2</v>
      </c>
      <c r="L1442">
        <f t="shared" si="392"/>
        <v>-0.20256156756687277</v>
      </c>
      <c r="M1442">
        <f t="shared" si="392"/>
        <v>0.26001749999999996</v>
      </c>
      <c r="N1442">
        <f t="shared" si="392"/>
        <v>-3.8256639007115366E-2</v>
      </c>
      <c r="O1442">
        <f t="shared" si="392"/>
        <v>-0.12133608652800003</v>
      </c>
      <c r="P1442">
        <f t="shared" si="392"/>
        <v>1.7162192551967138E-2</v>
      </c>
      <c r="Q1442">
        <f t="shared" si="392"/>
        <v>-2.0568563539199999E-5</v>
      </c>
      <c r="R1442">
        <f t="shared" si="392"/>
        <v>-3.2081102588152333E-3</v>
      </c>
      <c r="S1442">
        <f t="shared" si="392"/>
        <v>0.26521896960000002</v>
      </c>
      <c r="T1442">
        <f t="shared" si="392"/>
        <v>0.10039157760000003</v>
      </c>
      <c r="U1442">
        <f t="shared" si="392"/>
        <v>-1.6842923136000002E-2</v>
      </c>
      <c r="V1442">
        <f t="shared" si="392"/>
        <v>8.1855623831217569E-2</v>
      </c>
      <c r="W1442">
        <f t="shared" si="392"/>
        <v>-8.2520410555710716E-2</v>
      </c>
      <c r="X1442">
        <f t="shared" si="392"/>
        <v>-6.1499624985555418E-2</v>
      </c>
      <c r="Y1442">
        <f t="shared" si="392"/>
        <v>-0.18395481600000005</v>
      </c>
      <c r="Z1442">
        <f t="shared" si="392"/>
        <v>-8.2126339199999995E-2</v>
      </c>
      <c r="AA1442">
        <f t="shared" si="391"/>
        <v>-9.2513899999999996E-2</v>
      </c>
      <c r="AB1442">
        <f t="shared" si="391"/>
        <v>-4.4243999999999999E-2</v>
      </c>
      <c r="AC1442">
        <f t="shared" si="391"/>
        <v>0.12262751330545907</v>
      </c>
      <c r="AD1442">
        <f t="shared" si="391"/>
        <v>-0.13174317654762865</v>
      </c>
      <c r="AE1442">
        <f t="shared" si="391"/>
        <v>-0.1149544512</v>
      </c>
      <c r="AF1442">
        <f t="shared" si="391"/>
        <v>-0.32866312183437274</v>
      </c>
      <c r="AG1442">
        <f t="shared" si="391"/>
        <v>2.86327778688E-4</v>
      </c>
      <c r="AH1442">
        <f t="shared" si="391"/>
        <v>1.0816819200000001E-3</v>
      </c>
      <c r="AI1442">
        <f t="shared" si="391"/>
        <v>8.9068093163492717E-5</v>
      </c>
      <c r="AJ1442">
        <f t="shared" si="391"/>
        <v>7.3525422448021335E-2</v>
      </c>
      <c r="AK1442">
        <f t="shared" si="391"/>
        <v>1.8617121020857054E-5</v>
      </c>
      <c r="AL1442">
        <f t="shared" si="391"/>
        <v>4.4777923620607903E-2</v>
      </c>
      <c r="AM1442">
        <f t="shared" si="391"/>
        <v>0.38382347999999999</v>
      </c>
      <c r="AN1442">
        <f t="shared" si="391"/>
        <v>1.7637947169451775E-5</v>
      </c>
      <c r="AO1442">
        <f t="shared" si="391"/>
        <v>-1.5703690428584268E-2</v>
      </c>
      <c r="AP1442">
        <f t="shared" si="388"/>
        <v>-1.5727844963419266E-2</v>
      </c>
      <c r="AQ1442">
        <f t="shared" si="387"/>
        <v>-2.5029265946040932E-2</v>
      </c>
      <c r="AR1442">
        <f t="shared" si="387"/>
        <v>2.6774571053356268E-2</v>
      </c>
      <c r="AS1442">
        <f t="shared" si="387"/>
        <v>-0.10379139261538634</v>
      </c>
      <c r="AT1442">
        <f t="shared" si="387"/>
        <v>-1.3849272483840002E-2</v>
      </c>
      <c r="AU1442">
        <f t="shared" si="387"/>
        <v>0.16244330112000002</v>
      </c>
      <c r="AV1442">
        <f t="shared" si="387"/>
        <v>0.11504179975661485</v>
      </c>
      <c r="AW1442">
        <f t="shared" si="387"/>
        <v>-2.0287881043199998E-3</v>
      </c>
    </row>
    <row r="1443" spans="1:49" x14ac:dyDescent="0.25">
      <c r="A1443">
        <v>0.8</v>
      </c>
      <c r="B1443">
        <v>8.3000000000000007</v>
      </c>
      <c r="C1443">
        <v>24.5</v>
      </c>
      <c r="D1443">
        <v>0.8</v>
      </c>
      <c r="E1443">
        <f t="shared" si="383"/>
        <v>0.6699426027639972</v>
      </c>
      <c r="F1443">
        <f t="shared" si="384"/>
        <v>0.845625511346073</v>
      </c>
      <c r="G1443">
        <f t="shared" si="381"/>
        <v>1433243.218674503</v>
      </c>
      <c r="H1443">
        <f t="shared" si="382"/>
        <v>2063096.0642530082</v>
      </c>
      <c r="I1443">
        <f t="shared" si="385"/>
        <v>0.10194966849804749</v>
      </c>
      <c r="J1443">
        <f t="shared" si="386"/>
        <v>1.7681018580350091E-2</v>
      </c>
      <c r="K1443">
        <f t="shared" si="392"/>
        <v>5.3671799999999999E-2</v>
      </c>
      <c r="L1443">
        <f t="shared" si="392"/>
        <v>-0.20256156756687277</v>
      </c>
      <c r="M1443">
        <f t="shared" si="392"/>
        <v>0.34669</v>
      </c>
      <c r="N1443">
        <f t="shared" si="392"/>
        <v>-3.8256639007115366E-2</v>
      </c>
      <c r="O1443">
        <f t="shared" si="392"/>
        <v>-0.21570859827200012</v>
      </c>
      <c r="P1443">
        <f t="shared" si="392"/>
        <v>2.2882923402622851E-2</v>
      </c>
      <c r="Q1443">
        <f t="shared" si="392"/>
        <v>-1.1556767662080007E-4</v>
      </c>
      <c r="R1443">
        <f t="shared" si="392"/>
        <v>-4.2774803450869783E-3</v>
      </c>
      <c r="S1443">
        <f t="shared" si="392"/>
        <v>0.47150039040000019</v>
      </c>
      <c r="T1443">
        <f t="shared" si="392"/>
        <v>0.10039157760000003</v>
      </c>
      <c r="U1443">
        <f t="shared" si="392"/>
        <v>-3.9923965952000012E-2</v>
      </c>
      <c r="V1443">
        <f t="shared" si="392"/>
        <v>0.10914083177495677</v>
      </c>
      <c r="W1443">
        <f t="shared" si="392"/>
        <v>-0.11002721407428095</v>
      </c>
      <c r="X1443">
        <f t="shared" si="392"/>
        <v>-6.1499624985555418E-2</v>
      </c>
      <c r="Y1443">
        <f t="shared" si="392"/>
        <v>-0.18395481600000005</v>
      </c>
      <c r="Z1443">
        <f t="shared" si="392"/>
        <v>-0.14600238080000003</v>
      </c>
      <c r="AA1443">
        <f t="shared" si="391"/>
        <v>-9.2513899999999996E-2</v>
      </c>
      <c r="AB1443">
        <f t="shared" si="391"/>
        <v>-7.8656000000000018E-2</v>
      </c>
      <c r="AC1443">
        <f t="shared" si="391"/>
        <v>0.16350335107394545</v>
      </c>
      <c r="AD1443">
        <f t="shared" si="391"/>
        <v>-0.13174317654762865</v>
      </c>
      <c r="AE1443">
        <f t="shared" si="391"/>
        <v>-0.20436346880000006</v>
      </c>
      <c r="AF1443">
        <f t="shared" si="391"/>
        <v>-0.43821749577916375</v>
      </c>
      <c r="AG1443">
        <f t="shared" si="391"/>
        <v>2.1450362716160017E-3</v>
      </c>
      <c r="AH1443">
        <f t="shared" si="391"/>
        <v>1.4422425600000004E-3</v>
      </c>
      <c r="AI1443">
        <f t="shared" si="391"/>
        <v>3.7533221152023289E-4</v>
      </c>
      <c r="AJ1443">
        <f t="shared" si="391"/>
        <v>7.3525422448021335E-2</v>
      </c>
      <c r="AK1443">
        <f t="shared" si="391"/>
        <v>5.8839296065918618E-5</v>
      </c>
      <c r="AL1443">
        <f t="shared" si="391"/>
        <v>5.9703898160810537E-2</v>
      </c>
      <c r="AM1443">
        <f t="shared" si="391"/>
        <v>0.51176463999999999</v>
      </c>
      <c r="AN1443">
        <f t="shared" si="391"/>
        <v>1.321354030289429E-4</v>
      </c>
      <c r="AO1443">
        <f t="shared" si="391"/>
        <v>-1.5703690428584268E-2</v>
      </c>
      <c r="AP1443">
        <f t="shared" si="388"/>
        <v>-1.5727844963419266E-2</v>
      </c>
      <c r="AQ1443">
        <f t="shared" si="387"/>
        <v>-4.4496472792961664E-2</v>
      </c>
      <c r="AR1443">
        <f t="shared" si="387"/>
        <v>3.5699428071141695E-2</v>
      </c>
      <c r="AS1443">
        <f t="shared" si="387"/>
        <v>-0.18451803131624245</v>
      </c>
      <c r="AT1443">
        <f t="shared" si="387"/>
        <v>-4.3770540195840028E-2</v>
      </c>
      <c r="AU1443">
        <f t="shared" si="387"/>
        <v>0.38505078784000013</v>
      </c>
      <c r="AV1443">
        <f t="shared" si="387"/>
        <v>0.2045187551228709</v>
      </c>
      <c r="AW1443">
        <f t="shared" si="387"/>
        <v>-1.1399061831680006E-2</v>
      </c>
    </row>
    <row r="1444" spans="1:49" x14ac:dyDescent="0.25">
      <c r="A1444">
        <v>0.8</v>
      </c>
      <c r="B1444">
        <v>8.3000000000000007</v>
      </c>
      <c r="C1444">
        <v>24.5</v>
      </c>
      <c r="D1444">
        <v>1</v>
      </c>
      <c r="E1444">
        <f t="shared" si="383"/>
        <v>0.6699426027639972</v>
      </c>
      <c r="F1444" t="str">
        <f t="shared" si="384"/>
        <v/>
      </c>
      <c r="G1444">
        <f t="shared" si="381"/>
        <v>3042656.0438564252</v>
      </c>
      <c r="H1444">
        <f t="shared" si="382"/>
        <v>4300613.4113846077</v>
      </c>
      <c r="I1444">
        <f t="shared" si="385"/>
        <v>0.21643065948822099</v>
      </c>
      <c r="J1444">
        <f t="shared" si="386"/>
        <v>3.6856851676039526E-2</v>
      </c>
      <c r="K1444">
        <f t="shared" si="392"/>
        <v>5.3671799999999999E-2</v>
      </c>
      <c r="L1444">
        <f t="shared" si="392"/>
        <v>-0.20256156756687277</v>
      </c>
      <c r="M1444">
        <f t="shared" si="392"/>
        <v>0.43336249999999998</v>
      </c>
      <c r="N1444">
        <f t="shared" si="392"/>
        <v>-3.8256639007115366E-2</v>
      </c>
      <c r="O1444">
        <f t="shared" si="392"/>
        <v>-0.3370446848000001</v>
      </c>
      <c r="P1444">
        <f t="shared" si="392"/>
        <v>2.8603654253278564E-2</v>
      </c>
      <c r="Q1444">
        <f t="shared" si="392"/>
        <v>-4.408557E-4</v>
      </c>
      <c r="R1444">
        <f t="shared" si="392"/>
        <v>-5.3468504313587224E-3</v>
      </c>
      <c r="S1444">
        <f t="shared" si="392"/>
        <v>0.73671936000000016</v>
      </c>
      <c r="T1444">
        <f t="shared" si="392"/>
        <v>0.10039157760000003</v>
      </c>
      <c r="U1444">
        <f t="shared" si="392"/>
        <v>-7.7976496000000006E-2</v>
      </c>
      <c r="V1444">
        <f t="shared" si="392"/>
        <v>0.13642603971869596</v>
      </c>
      <c r="W1444">
        <f t="shared" si="392"/>
        <v>-0.13753401759285119</v>
      </c>
      <c r="X1444">
        <f t="shared" si="392"/>
        <v>-6.1499624985555418E-2</v>
      </c>
      <c r="Y1444">
        <f t="shared" si="392"/>
        <v>-0.18395481600000005</v>
      </c>
      <c r="Z1444">
        <f t="shared" si="392"/>
        <v>-0.22812872000000001</v>
      </c>
      <c r="AA1444">
        <f t="shared" si="391"/>
        <v>-9.2513899999999996E-2</v>
      </c>
      <c r="AB1444">
        <f t="shared" si="391"/>
        <v>-0.1229</v>
      </c>
      <c r="AC1444">
        <f t="shared" si="391"/>
        <v>0.20437918884243181</v>
      </c>
      <c r="AD1444">
        <f t="shared" si="391"/>
        <v>-0.13174317654762865</v>
      </c>
      <c r="AE1444">
        <f t="shared" si="391"/>
        <v>-0.31931792000000003</v>
      </c>
      <c r="AF1444">
        <f t="shared" si="391"/>
        <v>-0.54777186972395464</v>
      </c>
      <c r="AG1444">
        <f t="shared" si="391"/>
        <v>1.0228330000000001E-2</v>
      </c>
      <c r="AH1444">
        <f t="shared" si="391"/>
        <v>1.8028032000000005E-3</v>
      </c>
      <c r="AI1444">
        <f t="shared" si="391"/>
        <v>1.1454230087897727E-3</v>
      </c>
      <c r="AJ1444">
        <f t="shared" si="391"/>
        <v>7.3525422448021335E-2</v>
      </c>
      <c r="AK1444">
        <f t="shared" si="391"/>
        <v>1.4365062516093408E-4</v>
      </c>
      <c r="AL1444">
        <f t="shared" si="391"/>
        <v>7.4629872701013164E-2</v>
      </c>
      <c r="AM1444">
        <f t="shared" si="391"/>
        <v>0.63970579999999999</v>
      </c>
      <c r="AN1444">
        <f t="shared" si="391"/>
        <v>6.3007070078345681E-4</v>
      </c>
      <c r="AO1444">
        <f t="shared" si="391"/>
        <v>-1.5703690428584268E-2</v>
      </c>
      <c r="AP1444">
        <f t="shared" si="388"/>
        <v>-1.5727844963419266E-2</v>
      </c>
      <c r="AQ1444">
        <f t="shared" si="387"/>
        <v>-6.9525738739002585E-2</v>
      </c>
      <c r="AR1444">
        <f t="shared" si="387"/>
        <v>4.4624285088927115E-2</v>
      </c>
      <c r="AS1444">
        <f t="shared" si="387"/>
        <v>-0.28830942393162873</v>
      </c>
      <c r="AT1444">
        <f t="shared" si="387"/>
        <v>-0.10686167040000003</v>
      </c>
      <c r="AU1444">
        <f t="shared" si="387"/>
        <v>0.75205232000000011</v>
      </c>
      <c r="AV1444">
        <f t="shared" si="387"/>
        <v>0.3195605548794857</v>
      </c>
      <c r="AW1444">
        <f t="shared" si="387"/>
        <v>-4.3483969999999997E-2</v>
      </c>
    </row>
    <row r="1445" spans="1:49" x14ac:dyDescent="0.25">
      <c r="A1445">
        <v>0.8</v>
      </c>
      <c r="B1445">
        <v>8.3000000000000007</v>
      </c>
      <c r="C1445">
        <v>24.5</v>
      </c>
      <c r="D1445">
        <v>1.2</v>
      </c>
      <c r="E1445">
        <f t="shared" si="383"/>
        <v>0.6699426027639972</v>
      </c>
      <c r="F1445" t="str">
        <f t="shared" si="384"/>
        <v/>
      </c>
      <c r="G1445">
        <f t="shared" si="381"/>
        <v>4574172.6275124522</v>
      </c>
      <c r="H1445">
        <f t="shared" si="382"/>
        <v>7198751.3149444889</v>
      </c>
      <c r="I1445">
        <f t="shared" si="385"/>
        <v>0.32537072351126511</v>
      </c>
      <c r="J1445">
        <f t="shared" si="386"/>
        <v>6.1694294298864021E-2</v>
      </c>
      <c r="K1445">
        <f t="shared" si="392"/>
        <v>5.3671799999999999E-2</v>
      </c>
      <c r="L1445">
        <f t="shared" si="392"/>
        <v>-0.20256156756687277</v>
      </c>
      <c r="M1445">
        <f t="shared" si="392"/>
        <v>0.52003499999999991</v>
      </c>
      <c r="N1445">
        <f t="shared" si="392"/>
        <v>-3.8256639007115366E-2</v>
      </c>
      <c r="O1445">
        <f t="shared" si="392"/>
        <v>-0.48534434611200011</v>
      </c>
      <c r="P1445">
        <f t="shared" si="392"/>
        <v>3.4324385103934277E-2</v>
      </c>
      <c r="Q1445">
        <f t="shared" si="392"/>
        <v>-1.3163880665087999E-3</v>
      </c>
      <c r="R1445">
        <f t="shared" si="392"/>
        <v>-6.4162205176304665E-3</v>
      </c>
      <c r="S1445">
        <f t="shared" si="392"/>
        <v>1.0608758784000001</v>
      </c>
      <c r="T1445">
        <f t="shared" si="392"/>
        <v>0.10039157760000003</v>
      </c>
      <c r="U1445">
        <f t="shared" si="392"/>
        <v>-0.13474338508800002</v>
      </c>
      <c r="V1445">
        <f t="shared" si="392"/>
        <v>0.16371124766243514</v>
      </c>
      <c r="W1445">
        <f t="shared" si="392"/>
        <v>-0.16504082111142143</v>
      </c>
      <c r="X1445">
        <f t="shared" si="392"/>
        <v>-6.1499624985555418E-2</v>
      </c>
      <c r="Y1445">
        <f t="shared" si="392"/>
        <v>-0.18395481600000005</v>
      </c>
      <c r="Z1445">
        <f t="shared" si="392"/>
        <v>-0.32850535679999998</v>
      </c>
      <c r="AA1445">
        <f t="shared" si="391"/>
        <v>-9.2513899999999996E-2</v>
      </c>
      <c r="AB1445">
        <f t="shared" si="391"/>
        <v>-0.17697599999999999</v>
      </c>
      <c r="AC1445">
        <f t="shared" si="391"/>
        <v>0.24525502661091814</v>
      </c>
      <c r="AD1445">
        <f t="shared" si="391"/>
        <v>-0.13174317654762865</v>
      </c>
      <c r="AE1445">
        <f t="shared" si="391"/>
        <v>-0.45981780480000001</v>
      </c>
      <c r="AF1445">
        <f t="shared" si="391"/>
        <v>-0.65732624366874548</v>
      </c>
      <c r="AG1445">
        <f t="shared" si="391"/>
        <v>3.6649955672064E-2</v>
      </c>
      <c r="AH1445">
        <f t="shared" si="391"/>
        <v>2.1633638400000003E-3</v>
      </c>
      <c r="AI1445">
        <f t="shared" si="391"/>
        <v>2.8501789812317669E-3</v>
      </c>
      <c r="AJ1445">
        <f t="shared" si="391"/>
        <v>7.3525422448021335E-2</v>
      </c>
      <c r="AK1445">
        <f t="shared" si="391"/>
        <v>2.9787393633371286E-4</v>
      </c>
      <c r="AL1445">
        <f t="shared" si="391"/>
        <v>8.9555847241215805E-2</v>
      </c>
      <c r="AM1445">
        <f t="shared" si="391"/>
        <v>0.76764695999999999</v>
      </c>
      <c r="AN1445">
        <f t="shared" si="391"/>
        <v>2.2576572376898272E-3</v>
      </c>
      <c r="AO1445">
        <f t="shared" si="391"/>
        <v>-1.5703690428584268E-2</v>
      </c>
      <c r="AP1445">
        <f t="shared" si="388"/>
        <v>-1.5727844963419266E-2</v>
      </c>
      <c r="AQ1445">
        <f t="shared" si="387"/>
        <v>-0.10011706378416373</v>
      </c>
      <c r="AR1445">
        <f t="shared" si="387"/>
        <v>5.3549142106712536E-2</v>
      </c>
      <c r="AS1445">
        <f t="shared" si="387"/>
        <v>-0.41516557046154534</v>
      </c>
      <c r="AT1445">
        <f t="shared" si="387"/>
        <v>-0.22158835974144003</v>
      </c>
      <c r="AU1445">
        <f t="shared" si="387"/>
        <v>1.2995464089600002</v>
      </c>
      <c r="AV1445">
        <f t="shared" si="387"/>
        <v>0.46016719902645942</v>
      </c>
      <c r="AW1445">
        <f t="shared" si="387"/>
        <v>-0.12984243867647999</v>
      </c>
    </row>
    <row r="1446" spans="1:49" x14ac:dyDescent="0.25">
      <c r="A1446">
        <v>0.8</v>
      </c>
      <c r="B1446">
        <v>8.3000000000000007</v>
      </c>
      <c r="C1446">
        <v>24.5</v>
      </c>
      <c r="D1446">
        <v>1.4</v>
      </c>
      <c r="E1446">
        <f t="shared" si="383"/>
        <v>0.6699426027639972</v>
      </c>
      <c r="F1446" t="str">
        <f t="shared" si="384"/>
        <v/>
      </c>
      <c r="G1446">
        <f t="shared" si="381"/>
        <v>5967058.8848724095</v>
      </c>
      <c r="H1446">
        <f t="shared" si="382"/>
        <v>10586312.699571921</v>
      </c>
      <c r="I1446">
        <f t="shared" si="385"/>
        <v>0.4244497146713716</v>
      </c>
      <c r="J1446">
        <f t="shared" si="386"/>
        <v>9.0726163837794416E-2</v>
      </c>
      <c r="K1446">
        <f t="shared" si="392"/>
        <v>5.3671799999999999E-2</v>
      </c>
      <c r="L1446">
        <f t="shared" si="392"/>
        <v>-0.20256156756687277</v>
      </c>
      <c r="M1446">
        <f t="shared" si="392"/>
        <v>0.60670749999999996</v>
      </c>
      <c r="N1446">
        <f t="shared" si="392"/>
        <v>-3.8256639007115366E-2</v>
      </c>
      <c r="O1446">
        <f t="shared" si="392"/>
        <v>-0.66060758220800009</v>
      </c>
      <c r="P1446">
        <f t="shared" si="392"/>
        <v>4.0045115954589983E-2</v>
      </c>
      <c r="Q1446">
        <f t="shared" si="392"/>
        <v>-3.3194388639551987E-3</v>
      </c>
      <c r="R1446">
        <f t="shared" si="392"/>
        <v>-7.4855906039022107E-3</v>
      </c>
      <c r="S1446">
        <f t="shared" si="392"/>
        <v>1.4439699456000001</v>
      </c>
      <c r="T1446">
        <f t="shared" si="392"/>
        <v>0.10039157760000003</v>
      </c>
      <c r="U1446">
        <f t="shared" si="392"/>
        <v>-0.21396750502399997</v>
      </c>
      <c r="V1446">
        <f t="shared" si="392"/>
        <v>0.19099645560617434</v>
      </c>
      <c r="W1446">
        <f t="shared" si="392"/>
        <v>-0.19254762462999164</v>
      </c>
      <c r="X1446">
        <f t="shared" si="392"/>
        <v>-6.1499624985555418E-2</v>
      </c>
      <c r="Y1446">
        <f t="shared" si="392"/>
        <v>-0.18395481600000005</v>
      </c>
      <c r="Z1446">
        <f t="shared" si="392"/>
        <v>-0.44713229119999998</v>
      </c>
      <c r="AA1446">
        <f t="shared" si="391"/>
        <v>-9.2513899999999996E-2</v>
      </c>
      <c r="AB1446">
        <f t="shared" si="391"/>
        <v>-0.24088399999999996</v>
      </c>
      <c r="AC1446">
        <f t="shared" si="391"/>
        <v>0.28613086437940449</v>
      </c>
      <c r="AD1446">
        <f t="shared" si="391"/>
        <v>-0.13174317654762865</v>
      </c>
      <c r="AE1446">
        <f t="shared" si="391"/>
        <v>-0.62586312319999993</v>
      </c>
      <c r="AF1446">
        <f t="shared" si="391"/>
        <v>-0.76688061761353632</v>
      </c>
      <c r="AG1446">
        <f t="shared" si="391"/>
        <v>0.10782041053683195</v>
      </c>
      <c r="AH1446">
        <f t="shared" si="391"/>
        <v>2.5239244800000006E-3</v>
      </c>
      <c r="AI1446">
        <f t="shared" si="391"/>
        <v>6.1603598427935049E-3</v>
      </c>
      <c r="AJ1446">
        <f t="shared" si="391"/>
        <v>7.3525422448021335E-2</v>
      </c>
      <c r="AK1446">
        <f t="shared" si="391"/>
        <v>5.5184824161824415E-4</v>
      </c>
      <c r="AL1446">
        <f t="shared" si="391"/>
        <v>0.10448182178141843</v>
      </c>
      <c r="AM1446">
        <f t="shared" si="391"/>
        <v>0.89558811999999988</v>
      </c>
      <c r="AN1446">
        <f t="shared" si="391"/>
        <v>6.6417960337319688E-3</v>
      </c>
      <c r="AO1446">
        <f t="shared" si="391"/>
        <v>-1.5703690428584268E-2</v>
      </c>
      <c r="AP1446">
        <f t="shared" si="388"/>
        <v>-1.5727844963419266E-2</v>
      </c>
      <c r="AQ1446">
        <f t="shared" si="387"/>
        <v>-0.13627044792844503</v>
      </c>
      <c r="AR1446">
        <f t="shared" si="387"/>
        <v>6.2473999124497956E-2</v>
      </c>
      <c r="AS1446">
        <f t="shared" si="387"/>
        <v>-0.56508647090599229</v>
      </c>
      <c r="AT1446">
        <f t="shared" si="387"/>
        <v>-0.41051979300863994</v>
      </c>
      <c r="AU1446">
        <f t="shared" si="387"/>
        <v>2.0636315660799998</v>
      </c>
      <c r="AV1446">
        <f t="shared" si="387"/>
        <v>0.62633868756379196</v>
      </c>
      <c r="AW1446">
        <f t="shared" si="387"/>
        <v>-0.32741411753791982</v>
      </c>
    </row>
    <row r="1447" spans="1:49" x14ac:dyDescent="0.25">
      <c r="A1447">
        <v>0.8</v>
      </c>
      <c r="B1447">
        <v>8.3000000000000007</v>
      </c>
      <c r="C1447">
        <v>24.5</v>
      </c>
      <c r="D1447">
        <v>1.6</v>
      </c>
      <c r="E1447">
        <f t="shared" si="383"/>
        <v>0.6699426027639972</v>
      </c>
      <c r="F1447" t="str">
        <f t="shared" si="384"/>
        <v/>
      </c>
      <c r="G1447">
        <f t="shared" si="381"/>
        <v>7155392.5126900189</v>
      </c>
      <c r="H1447">
        <f t="shared" si="382"/>
        <v>14125043.990064805</v>
      </c>
      <c r="I1447">
        <f t="shared" si="385"/>
        <v>0.50897843794914854</v>
      </c>
      <c r="J1447">
        <f t="shared" si="386"/>
        <v>0.12105358037558189</v>
      </c>
      <c r="K1447">
        <f t="shared" si="392"/>
        <v>5.3671799999999999E-2</v>
      </c>
      <c r="L1447">
        <f t="shared" si="392"/>
        <v>-0.20256156756687277</v>
      </c>
      <c r="M1447">
        <f t="shared" si="392"/>
        <v>0.69338</v>
      </c>
      <c r="N1447">
        <f t="shared" si="392"/>
        <v>-3.8256639007115366E-2</v>
      </c>
      <c r="O1447">
        <f t="shared" si="392"/>
        <v>-0.86283439308800047</v>
      </c>
      <c r="P1447">
        <f t="shared" si="392"/>
        <v>4.5765846805245702E-2</v>
      </c>
      <c r="Q1447">
        <f t="shared" si="392"/>
        <v>-7.3963313037312042E-3</v>
      </c>
      <c r="R1447">
        <f t="shared" si="392"/>
        <v>-8.5549606901739565E-3</v>
      </c>
      <c r="S1447">
        <f t="shared" si="392"/>
        <v>1.8860015616000008</v>
      </c>
      <c r="T1447">
        <f t="shared" si="392"/>
        <v>0.10039157760000003</v>
      </c>
      <c r="U1447">
        <f t="shared" si="392"/>
        <v>-0.3193917276160001</v>
      </c>
      <c r="V1447">
        <f t="shared" si="392"/>
        <v>0.21828166354991355</v>
      </c>
      <c r="W1447">
        <f t="shared" si="392"/>
        <v>-0.22005442814856191</v>
      </c>
      <c r="X1447">
        <f t="shared" si="392"/>
        <v>-6.1499624985555418E-2</v>
      </c>
      <c r="Y1447">
        <f t="shared" si="392"/>
        <v>-0.18395481600000005</v>
      </c>
      <c r="Z1447">
        <f t="shared" si="392"/>
        <v>-0.5840095232000001</v>
      </c>
      <c r="AA1447">
        <f t="shared" si="391"/>
        <v>-9.2513899999999996E-2</v>
      </c>
      <c r="AB1447">
        <f t="shared" si="391"/>
        <v>-0.31462400000000007</v>
      </c>
      <c r="AC1447">
        <f t="shared" si="391"/>
        <v>0.3270067021478909</v>
      </c>
      <c r="AD1447">
        <f t="shared" si="391"/>
        <v>-0.13174317654762865</v>
      </c>
      <c r="AE1447">
        <f t="shared" si="391"/>
        <v>-0.81745387520000024</v>
      </c>
      <c r="AF1447">
        <f t="shared" si="391"/>
        <v>-0.87643499155832749</v>
      </c>
      <c r="AG1447">
        <f t="shared" si="391"/>
        <v>0.27456464276684822</v>
      </c>
      <c r="AH1447">
        <f t="shared" si="391"/>
        <v>2.8844851200000008E-3</v>
      </c>
      <c r="AI1447">
        <f t="shared" si="391"/>
        <v>1.2010630768647453E-2</v>
      </c>
      <c r="AJ1447">
        <f t="shared" si="391"/>
        <v>7.3525422448021335E-2</v>
      </c>
      <c r="AK1447">
        <f t="shared" si="391"/>
        <v>9.4142873705469789E-4</v>
      </c>
      <c r="AL1447">
        <f t="shared" si="391"/>
        <v>0.11940779632162107</v>
      </c>
      <c r="AM1447">
        <f t="shared" si="391"/>
        <v>1.02352928</v>
      </c>
      <c r="AN1447">
        <f t="shared" si="391"/>
        <v>1.6913331587704691E-2</v>
      </c>
      <c r="AO1447">
        <f t="shared" si="391"/>
        <v>-1.5703690428584268E-2</v>
      </c>
      <c r="AP1447">
        <f t="shared" si="388"/>
        <v>-1.5727844963419266E-2</v>
      </c>
      <c r="AQ1447">
        <f t="shared" si="387"/>
        <v>-0.17798589117184666</v>
      </c>
      <c r="AR1447">
        <f t="shared" si="387"/>
        <v>7.139885614228339E-2</v>
      </c>
      <c r="AS1447">
        <f t="shared" si="387"/>
        <v>-0.73807212526496979</v>
      </c>
      <c r="AT1447">
        <f t="shared" si="387"/>
        <v>-0.70032864313344045</v>
      </c>
      <c r="AU1447">
        <f t="shared" si="387"/>
        <v>3.080406302720001</v>
      </c>
      <c r="AV1447">
        <f t="shared" si="387"/>
        <v>0.81807502049148362</v>
      </c>
      <c r="AW1447">
        <f t="shared" si="387"/>
        <v>-0.72953995722752041</v>
      </c>
    </row>
    <row r="1448" spans="1:49" x14ac:dyDescent="0.25">
      <c r="A1448">
        <v>0.8</v>
      </c>
      <c r="B1448">
        <v>8.3000000000000007</v>
      </c>
      <c r="C1448">
        <v>25</v>
      </c>
      <c r="D1448">
        <v>0.4</v>
      </c>
      <c r="E1448">
        <f t="shared" si="383"/>
        <v>0.68361490077958886</v>
      </c>
      <c r="F1448" t="str">
        <f t="shared" si="384"/>
        <v/>
      </c>
      <c r="G1448">
        <f t="shared" si="381"/>
        <v>-1901685.7587889039</v>
      </c>
      <c r="H1448">
        <f t="shared" si="382"/>
        <v>-621132.22425952519</v>
      </c>
      <c r="I1448">
        <f t="shared" si="385"/>
        <v>-0.1352709925083671</v>
      </c>
      <c r="J1448">
        <f t="shared" si="386"/>
        <v>-5.3231890595279788E-3</v>
      </c>
      <c r="K1448">
        <f t="shared" si="392"/>
        <v>5.3671799999999999E-2</v>
      </c>
      <c r="L1448">
        <f t="shared" si="392"/>
        <v>-0.20669547710905381</v>
      </c>
      <c r="M1448">
        <f t="shared" si="392"/>
        <v>0.173345</v>
      </c>
      <c r="N1448">
        <f t="shared" si="392"/>
        <v>-3.9834068104035142E-2</v>
      </c>
      <c r="O1448">
        <f t="shared" si="392"/>
        <v>-5.392714956800003E-2</v>
      </c>
      <c r="P1448">
        <f t="shared" si="392"/>
        <v>1.2156352477827499E-2</v>
      </c>
      <c r="Q1448">
        <f t="shared" si="392"/>
        <v>-1.805744947200001E-6</v>
      </c>
      <c r="R1448">
        <f t="shared" si="392"/>
        <v>-2.3187489175076118E-3</v>
      </c>
      <c r="S1448">
        <f t="shared" si="392"/>
        <v>0.11787509760000005</v>
      </c>
      <c r="T1448">
        <f t="shared" si="392"/>
        <v>0.10039157760000003</v>
      </c>
      <c r="U1448">
        <f t="shared" si="392"/>
        <v>-4.9904957440000015E-3</v>
      </c>
      <c r="V1448">
        <f t="shared" si="392"/>
        <v>5.5684097844365697E-2</v>
      </c>
      <c r="W1448">
        <f t="shared" si="392"/>
        <v>-5.6136333711367822E-2</v>
      </c>
      <c r="X1448">
        <f t="shared" si="392"/>
        <v>-6.4035427931648681E-2</v>
      </c>
      <c r="Y1448">
        <f t="shared" si="392"/>
        <v>-0.18395481600000005</v>
      </c>
      <c r="Z1448">
        <f t="shared" si="392"/>
        <v>-3.6500595200000006E-2</v>
      </c>
      <c r="AA1448">
        <f t="shared" si="391"/>
        <v>-9.2513899999999996E-2</v>
      </c>
      <c r="AB1448">
        <f t="shared" si="391"/>
        <v>-1.9664000000000004E-2</v>
      </c>
      <c r="AC1448">
        <f t="shared" si="391"/>
        <v>8.3420077078543584E-2</v>
      </c>
      <c r="AD1448">
        <f t="shared" si="391"/>
        <v>-0.13717531918745168</v>
      </c>
      <c r="AE1448">
        <f t="shared" si="391"/>
        <v>-5.1090867200000015E-2</v>
      </c>
      <c r="AF1448">
        <f t="shared" si="391"/>
        <v>-0.22358035498936923</v>
      </c>
      <c r="AG1448">
        <f t="shared" si="391"/>
        <v>1.6758095872000014E-5</v>
      </c>
      <c r="AH1448">
        <f t="shared" si="391"/>
        <v>7.2112128000000021E-4</v>
      </c>
      <c r="AI1448">
        <f t="shared" si="391"/>
        <v>1.221275677843323E-5</v>
      </c>
      <c r="AJ1448">
        <f t="shared" si="391"/>
        <v>7.5025941273491145E-2</v>
      </c>
      <c r="AK1448">
        <f t="shared" si="391"/>
        <v>3.9869719745312009E-6</v>
      </c>
      <c r="AL1448">
        <f t="shared" si="391"/>
        <v>3.1082829113291605E-2</v>
      </c>
      <c r="AM1448">
        <f t="shared" si="391"/>
        <v>0.25588232</v>
      </c>
      <c r="AN1448">
        <f t="shared" si="391"/>
        <v>1.0533753430240981E-6</v>
      </c>
      <c r="AO1448">
        <f t="shared" si="391"/>
        <v>-1.6024173906718637E-2</v>
      </c>
      <c r="AP1448">
        <f t="shared" si="388"/>
        <v>-1.7051591376939176E-2</v>
      </c>
      <c r="AQ1448">
        <f t="shared" si="387"/>
        <v>-1.1582796957768026E-2</v>
      </c>
      <c r="AR1448">
        <f t="shared" si="387"/>
        <v>1.8965008240158052E-2</v>
      </c>
      <c r="AS1448">
        <f t="shared" si="387"/>
        <v>-4.7070926356184289E-2</v>
      </c>
      <c r="AT1448">
        <f t="shared" si="387"/>
        <v>-2.7356587622400018E-3</v>
      </c>
      <c r="AU1448">
        <f t="shared" si="387"/>
        <v>4.8131348480000016E-2</v>
      </c>
      <c r="AV1448">
        <f t="shared" si="387"/>
        <v>5.2173151817058894E-2</v>
      </c>
      <c r="AW1448">
        <f t="shared" si="387"/>
        <v>-1.781103411200001E-4</v>
      </c>
    </row>
    <row r="1449" spans="1:49" x14ac:dyDescent="0.25">
      <c r="A1449">
        <v>0.8</v>
      </c>
      <c r="B1449">
        <v>8.3000000000000007</v>
      </c>
      <c r="C1449">
        <v>25</v>
      </c>
      <c r="D1449">
        <v>0.6</v>
      </c>
      <c r="E1449">
        <f t="shared" si="383"/>
        <v>0.68361490077958886</v>
      </c>
      <c r="F1449" t="str">
        <f t="shared" si="384"/>
        <v/>
      </c>
      <c r="G1449">
        <f t="shared" si="381"/>
        <v>-301801.76599633635</v>
      </c>
      <c r="H1449">
        <f t="shared" si="382"/>
        <v>410730.96491727285</v>
      </c>
      <c r="I1449">
        <f t="shared" si="385"/>
        <v>-2.1467807832300304E-2</v>
      </c>
      <c r="J1449">
        <f t="shared" si="386"/>
        <v>3.5200211701517884E-3</v>
      </c>
      <c r="K1449">
        <f t="shared" si="392"/>
        <v>5.3671799999999999E-2</v>
      </c>
      <c r="L1449">
        <f t="shared" si="392"/>
        <v>-0.20669547710905381</v>
      </c>
      <c r="M1449">
        <f t="shared" si="392"/>
        <v>0.26001749999999996</v>
      </c>
      <c r="N1449">
        <f t="shared" si="392"/>
        <v>-3.9834068104035142E-2</v>
      </c>
      <c r="O1449">
        <f t="shared" si="392"/>
        <v>-0.12133608652800003</v>
      </c>
      <c r="P1449">
        <f t="shared" si="392"/>
        <v>1.8234528716741246E-2</v>
      </c>
      <c r="Q1449">
        <f t="shared" si="392"/>
        <v>-2.0568563539199999E-5</v>
      </c>
      <c r="R1449">
        <f t="shared" si="392"/>
        <v>-3.4781233762614166E-3</v>
      </c>
      <c r="S1449">
        <f t="shared" si="392"/>
        <v>0.26521896960000002</v>
      </c>
      <c r="T1449">
        <f t="shared" si="392"/>
        <v>0.10039157760000003</v>
      </c>
      <c r="U1449">
        <f t="shared" si="392"/>
        <v>-1.6842923136000002E-2</v>
      </c>
      <c r="V1449">
        <f t="shared" si="392"/>
        <v>8.3526146766548529E-2</v>
      </c>
      <c r="W1449">
        <f t="shared" si="392"/>
        <v>-8.4204500567051727E-2</v>
      </c>
      <c r="X1449">
        <f t="shared" si="392"/>
        <v>-6.4035427931648681E-2</v>
      </c>
      <c r="Y1449">
        <f t="shared" si="392"/>
        <v>-0.18395481600000005</v>
      </c>
      <c r="Z1449">
        <f t="shared" si="392"/>
        <v>-8.2126339199999995E-2</v>
      </c>
      <c r="AA1449">
        <f t="shared" si="391"/>
        <v>-9.2513899999999996E-2</v>
      </c>
      <c r="AB1449">
        <f t="shared" si="391"/>
        <v>-4.4243999999999999E-2</v>
      </c>
      <c r="AC1449">
        <f t="shared" si="391"/>
        <v>0.12513011561781537</v>
      </c>
      <c r="AD1449">
        <f t="shared" si="391"/>
        <v>-0.13717531918745168</v>
      </c>
      <c r="AE1449">
        <f t="shared" si="391"/>
        <v>-0.1149544512</v>
      </c>
      <c r="AF1449">
        <f t="shared" si="391"/>
        <v>-0.33537053248405374</v>
      </c>
      <c r="AG1449">
        <f t="shared" si="391"/>
        <v>2.86327778688E-4</v>
      </c>
      <c r="AH1449">
        <f t="shared" si="391"/>
        <v>1.0816819200000001E-3</v>
      </c>
      <c r="AI1449">
        <f t="shared" si="391"/>
        <v>9.274062178622728E-5</v>
      </c>
      <c r="AJ1449">
        <f t="shared" si="391"/>
        <v>7.5025941273491145E-2</v>
      </c>
      <c r="AK1449">
        <f t="shared" si="391"/>
        <v>2.0184045621064196E-5</v>
      </c>
      <c r="AL1449">
        <f t="shared" si="391"/>
        <v>4.6624243669937407E-2</v>
      </c>
      <c r="AM1449">
        <f t="shared" si="391"/>
        <v>0.38382347999999999</v>
      </c>
      <c r="AN1449">
        <f t="shared" si="391"/>
        <v>1.7997905274950787E-5</v>
      </c>
      <c r="AO1449">
        <f t="shared" si="391"/>
        <v>-1.6024173906718637E-2</v>
      </c>
      <c r="AP1449">
        <f t="shared" si="388"/>
        <v>-1.7051591376939176E-2</v>
      </c>
      <c r="AQ1449">
        <f t="shared" si="387"/>
        <v>-2.606129315497805E-2</v>
      </c>
      <c r="AR1449">
        <f t="shared" si="387"/>
        <v>2.8447512360237074E-2</v>
      </c>
      <c r="AS1449">
        <f t="shared" si="387"/>
        <v>-0.10590958430141462</v>
      </c>
      <c r="AT1449">
        <f t="shared" si="387"/>
        <v>-1.3849272483840002E-2</v>
      </c>
      <c r="AU1449">
        <f t="shared" si="387"/>
        <v>0.16244330112000002</v>
      </c>
      <c r="AV1449">
        <f t="shared" si="387"/>
        <v>0.1173895915883825</v>
      </c>
      <c r="AW1449">
        <f t="shared" si="387"/>
        <v>-2.0287881043199998E-3</v>
      </c>
    </row>
    <row r="1450" spans="1:49" x14ac:dyDescent="0.25">
      <c r="A1450">
        <v>0.8</v>
      </c>
      <c r="B1450">
        <v>8.3000000000000007</v>
      </c>
      <c r="C1450">
        <v>25</v>
      </c>
      <c r="D1450">
        <v>0.8</v>
      </c>
      <c r="E1450">
        <f t="shared" si="383"/>
        <v>0.68361490077958886</v>
      </c>
      <c r="F1450">
        <f t="shared" si="384"/>
        <v>0.85413528797420857</v>
      </c>
      <c r="G1450">
        <f t="shared" si="381"/>
        <v>1332086.8895473995</v>
      </c>
      <c r="H1450">
        <f t="shared" si="382"/>
        <v>1970993.3679138084</v>
      </c>
      <c r="I1450">
        <f t="shared" si="385"/>
        <v>9.4754201541277117E-2</v>
      </c>
      <c r="J1450">
        <f t="shared" si="386"/>
        <v>1.6891685735656133E-2</v>
      </c>
      <c r="K1450">
        <f t="shared" si="392"/>
        <v>5.3671799999999999E-2</v>
      </c>
      <c r="L1450">
        <f t="shared" si="392"/>
        <v>-0.20669547710905381</v>
      </c>
      <c r="M1450">
        <f t="shared" si="392"/>
        <v>0.34669</v>
      </c>
      <c r="N1450">
        <f t="shared" si="392"/>
        <v>-3.9834068104035142E-2</v>
      </c>
      <c r="O1450">
        <f t="shared" si="392"/>
        <v>-0.21570859827200012</v>
      </c>
      <c r="P1450">
        <f t="shared" si="392"/>
        <v>2.4312704955654997E-2</v>
      </c>
      <c r="Q1450">
        <f t="shared" si="392"/>
        <v>-1.1556767662080007E-4</v>
      </c>
      <c r="R1450">
        <f t="shared" si="392"/>
        <v>-4.6374978350152236E-3</v>
      </c>
      <c r="S1450">
        <f t="shared" si="392"/>
        <v>0.47150039040000019</v>
      </c>
      <c r="T1450">
        <f t="shared" si="392"/>
        <v>0.10039157760000003</v>
      </c>
      <c r="U1450">
        <f t="shared" si="392"/>
        <v>-3.9923965952000012E-2</v>
      </c>
      <c r="V1450">
        <f t="shared" si="392"/>
        <v>0.11136819568873139</v>
      </c>
      <c r="W1450">
        <f t="shared" si="392"/>
        <v>-0.11227266742273564</v>
      </c>
      <c r="X1450">
        <f t="shared" si="392"/>
        <v>-6.4035427931648681E-2</v>
      </c>
      <c r="Y1450">
        <f t="shared" si="392"/>
        <v>-0.18395481600000005</v>
      </c>
      <c r="Z1450">
        <f t="shared" si="392"/>
        <v>-0.14600238080000003</v>
      </c>
      <c r="AA1450">
        <f t="shared" si="391"/>
        <v>-9.2513899999999996E-2</v>
      </c>
      <c r="AB1450">
        <f t="shared" si="391"/>
        <v>-7.8656000000000018E-2</v>
      </c>
      <c r="AC1450">
        <f t="shared" si="391"/>
        <v>0.16684015415708717</v>
      </c>
      <c r="AD1450">
        <f t="shared" si="391"/>
        <v>-0.13717531918745168</v>
      </c>
      <c r="AE1450">
        <f t="shared" si="391"/>
        <v>-0.20436346880000006</v>
      </c>
      <c r="AF1450">
        <f t="shared" si="391"/>
        <v>-0.44716070997873847</v>
      </c>
      <c r="AG1450">
        <f t="shared" si="391"/>
        <v>2.1450362716160017E-3</v>
      </c>
      <c r="AH1450">
        <f t="shared" si="391"/>
        <v>1.4422425600000004E-3</v>
      </c>
      <c r="AI1450">
        <f t="shared" si="391"/>
        <v>3.9080821690986336E-4</v>
      </c>
      <c r="AJ1450">
        <f t="shared" si="391"/>
        <v>7.5025941273491145E-2</v>
      </c>
      <c r="AK1450">
        <f t="shared" si="391"/>
        <v>6.3791551592499215E-5</v>
      </c>
      <c r="AL1450">
        <f t="shared" si="391"/>
        <v>6.2165658226583209E-2</v>
      </c>
      <c r="AM1450">
        <f t="shared" si="391"/>
        <v>0.51176463999999999</v>
      </c>
      <c r="AN1450">
        <f t="shared" si="391"/>
        <v>1.3483204390708455E-4</v>
      </c>
      <c r="AO1450">
        <f t="shared" si="391"/>
        <v>-1.6024173906718637E-2</v>
      </c>
      <c r="AP1450">
        <f t="shared" si="388"/>
        <v>-1.7051591376939176E-2</v>
      </c>
      <c r="AQ1450">
        <f t="shared" si="387"/>
        <v>-4.6331187831072103E-2</v>
      </c>
      <c r="AR1450">
        <f t="shared" si="387"/>
        <v>3.7930016480316103E-2</v>
      </c>
      <c r="AS1450">
        <f t="shared" si="387"/>
        <v>-0.18828370542473716</v>
      </c>
      <c r="AT1450">
        <f t="shared" si="387"/>
        <v>-4.3770540195840028E-2</v>
      </c>
      <c r="AU1450">
        <f t="shared" si="387"/>
        <v>0.38505078784000013</v>
      </c>
      <c r="AV1450">
        <f t="shared" si="387"/>
        <v>0.20869260726823557</v>
      </c>
      <c r="AW1450">
        <f t="shared" si="387"/>
        <v>-1.1399061831680006E-2</v>
      </c>
    </row>
    <row r="1451" spans="1:49" x14ac:dyDescent="0.25">
      <c r="A1451">
        <v>0.8</v>
      </c>
      <c r="B1451">
        <v>8.3000000000000007</v>
      </c>
      <c r="C1451">
        <v>25</v>
      </c>
      <c r="D1451">
        <v>1</v>
      </c>
      <c r="E1451">
        <f t="shared" si="383"/>
        <v>0.68361490077958886</v>
      </c>
      <c r="F1451" t="str">
        <f t="shared" si="384"/>
        <v/>
      </c>
      <c r="G1451">
        <f t="shared" si="381"/>
        <v>2945195.9149025218</v>
      </c>
      <c r="H1451">
        <f t="shared" si="382"/>
        <v>4197053.6122749588</v>
      </c>
      <c r="I1451">
        <f t="shared" si="385"/>
        <v>0.2094981111885566</v>
      </c>
      <c r="J1451">
        <f t="shared" si="386"/>
        <v>3.5969329876177056E-2</v>
      </c>
      <c r="K1451">
        <f t="shared" si="392"/>
        <v>5.3671799999999999E-2</v>
      </c>
      <c r="L1451">
        <f t="shared" si="392"/>
        <v>-0.20669547710905381</v>
      </c>
      <c r="M1451">
        <f t="shared" si="392"/>
        <v>0.43336249999999998</v>
      </c>
      <c r="N1451">
        <f t="shared" si="392"/>
        <v>-3.9834068104035142E-2</v>
      </c>
      <c r="O1451">
        <f t="shared" si="392"/>
        <v>-0.3370446848000001</v>
      </c>
      <c r="P1451">
        <f t="shared" si="392"/>
        <v>3.0390881194568745E-2</v>
      </c>
      <c r="Q1451">
        <f t="shared" si="392"/>
        <v>-4.408557E-4</v>
      </c>
      <c r="R1451">
        <f t="shared" si="392"/>
        <v>-5.7968722937690289E-3</v>
      </c>
      <c r="S1451">
        <f t="shared" si="392"/>
        <v>0.73671936000000016</v>
      </c>
      <c r="T1451">
        <f t="shared" si="392"/>
        <v>0.10039157760000003</v>
      </c>
      <c r="U1451">
        <f t="shared" si="392"/>
        <v>-7.7976496000000006E-2</v>
      </c>
      <c r="V1451">
        <f t="shared" si="392"/>
        <v>0.13921024461091422</v>
      </c>
      <c r="W1451">
        <f t="shared" si="392"/>
        <v>-0.14034083427841956</v>
      </c>
      <c r="X1451">
        <f t="shared" si="392"/>
        <v>-6.4035427931648681E-2</v>
      </c>
      <c r="Y1451">
        <f t="shared" si="392"/>
        <v>-0.18395481600000005</v>
      </c>
      <c r="Z1451">
        <f t="shared" si="392"/>
        <v>-0.22812872000000001</v>
      </c>
      <c r="AA1451">
        <f t="shared" si="391"/>
        <v>-9.2513899999999996E-2</v>
      </c>
      <c r="AB1451">
        <f t="shared" si="391"/>
        <v>-0.1229</v>
      </c>
      <c r="AC1451">
        <f t="shared" si="391"/>
        <v>0.20855019269635894</v>
      </c>
      <c r="AD1451">
        <f t="shared" si="391"/>
        <v>-0.13717531918745168</v>
      </c>
      <c r="AE1451">
        <f t="shared" si="391"/>
        <v>-0.31931792000000003</v>
      </c>
      <c r="AF1451">
        <f t="shared" si="391"/>
        <v>-0.55895088747342303</v>
      </c>
      <c r="AG1451">
        <f t="shared" si="391"/>
        <v>1.0228330000000001E-2</v>
      </c>
      <c r="AH1451">
        <f t="shared" si="391"/>
        <v>1.8028032000000005E-3</v>
      </c>
      <c r="AI1451">
        <f t="shared" si="391"/>
        <v>1.1926520291438696E-3</v>
      </c>
      <c r="AJ1451">
        <f t="shared" si="391"/>
        <v>7.5025941273491145E-2</v>
      </c>
      <c r="AK1451">
        <f t="shared" si="391"/>
        <v>1.5574109275512499E-4</v>
      </c>
      <c r="AL1451">
        <f t="shared" si="391"/>
        <v>7.7707072783229011E-2</v>
      </c>
      <c r="AM1451">
        <f t="shared" si="391"/>
        <v>0.63970579999999999</v>
      </c>
      <c r="AN1451">
        <f t="shared" si="391"/>
        <v>6.4292928651373134E-4</v>
      </c>
      <c r="AO1451">
        <f t="shared" si="391"/>
        <v>-1.6024173906718637E-2</v>
      </c>
      <c r="AP1451">
        <f t="shared" si="388"/>
        <v>-1.7051591376939176E-2</v>
      </c>
      <c r="AQ1451">
        <f t="shared" si="387"/>
        <v>-7.2392480986050153E-2</v>
      </c>
      <c r="AR1451">
        <f t="shared" si="387"/>
        <v>4.7412520600395129E-2</v>
      </c>
      <c r="AS1451">
        <f t="shared" si="387"/>
        <v>-0.29419328972615172</v>
      </c>
      <c r="AT1451">
        <f t="shared" si="387"/>
        <v>-0.10686167040000003</v>
      </c>
      <c r="AU1451">
        <f t="shared" si="387"/>
        <v>0.75205232000000011</v>
      </c>
      <c r="AV1451">
        <f t="shared" si="387"/>
        <v>0.32608219885661804</v>
      </c>
      <c r="AW1451">
        <f t="shared" si="387"/>
        <v>-4.3483969999999997E-2</v>
      </c>
    </row>
    <row r="1452" spans="1:49" x14ac:dyDescent="0.25">
      <c r="A1452">
        <v>0.8</v>
      </c>
      <c r="B1452">
        <v>8.3000000000000007</v>
      </c>
      <c r="C1452">
        <v>25</v>
      </c>
      <c r="D1452">
        <v>1.2</v>
      </c>
      <c r="E1452">
        <f t="shared" si="383"/>
        <v>0.68361490077958886</v>
      </c>
      <c r="F1452" t="str">
        <f t="shared" si="384"/>
        <v/>
      </c>
      <c r="G1452">
        <f t="shared" si="381"/>
        <v>4480408.6987317475</v>
      </c>
      <c r="H1452">
        <f t="shared" si="382"/>
        <v>7082440.5946929185</v>
      </c>
      <c r="I1452">
        <f t="shared" si="385"/>
        <v>0.31870109386870665</v>
      </c>
      <c r="J1452">
        <f t="shared" si="386"/>
        <v>6.0697495341464763E-2</v>
      </c>
      <c r="K1452">
        <f t="shared" si="392"/>
        <v>5.3671799999999999E-2</v>
      </c>
      <c r="L1452">
        <f t="shared" si="392"/>
        <v>-0.20669547710905381</v>
      </c>
      <c r="M1452">
        <f t="shared" si="392"/>
        <v>0.52003499999999991</v>
      </c>
      <c r="N1452">
        <f t="shared" si="392"/>
        <v>-3.9834068104035142E-2</v>
      </c>
      <c r="O1452">
        <f t="shared" si="392"/>
        <v>-0.48534434611200011</v>
      </c>
      <c r="P1452">
        <f t="shared" si="392"/>
        <v>3.6469057433482492E-2</v>
      </c>
      <c r="Q1452">
        <f t="shared" si="392"/>
        <v>-1.3163880665087999E-3</v>
      </c>
      <c r="R1452">
        <f t="shared" si="392"/>
        <v>-6.9562467525228332E-3</v>
      </c>
      <c r="S1452">
        <f t="shared" si="392"/>
        <v>1.0608758784000001</v>
      </c>
      <c r="T1452">
        <f t="shared" si="392"/>
        <v>0.10039157760000003</v>
      </c>
      <c r="U1452">
        <f t="shared" si="392"/>
        <v>-0.13474338508800002</v>
      </c>
      <c r="V1452">
        <f t="shared" si="392"/>
        <v>0.16705229353309706</v>
      </c>
      <c r="W1452">
        <f t="shared" si="392"/>
        <v>-0.16840900113410345</v>
      </c>
      <c r="X1452">
        <f t="shared" si="392"/>
        <v>-6.4035427931648681E-2</v>
      </c>
      <c r="Y1452">
        <f t="shared" si="392"/>
        <v>-0.18395481600000005</v>
      </c>
      <c r="Z1452">
        <f t="shared" si="392"/>
        <v>-0.32850535679999998</v>
      </c>
      <c r="AA1452">
        <f t="shared" si="391"/>
        <v>-9.2513899999999996E-2</v>
      </c>
      <c r="AB1452">
        <f t="shared" si="391"/>
        <v>-0.17697599999999999</v>
      </c>
      <c r="AC1452">
        <f t="shared" si="391"/>
        <v>0.25026023123563074</v>
      </c>
      <c r="AD1452">
        <f t="shared" si="391"/>
        <v>-0.13717531918745168</v>
      </c>
      <c r="AE1452">
        <f t="shared" si="391"/>
        <v>-0.45981780480000001</v>
      </c>
      <c r="AF1452">
        <f t="shared" si="391"/>
        <v>-0.67074106496810748</v>
      </c>
      <c r="AG1452">
        <f t="shared" si="391"/>
        <v>3.6649955672064E-2</v>
      </c>
      <c r="AH1452">
        <f t="shared" si="391"/>
        <v>2.1633638400000003E-3</v>
      </c>
      <c r="AI1452">
        <f t="shared" si="391"/>
        <v>2.9676998971592729E-3</v>
      </c>
      <c r="AJ1452">
        <f t="shared" si="391"/>
        <v>7.5025941273491145E-2</v>
      </c>
      <c r="AK1452">
        <f t="shared" si="391"/>
        <v>3.2294472993702714E-4</v>
      </c>
      <c r="AL1452">
        <f t="shared" si="391"/>
        <v>9.3248487339874814E-2</v>
      </c>
      <c r="AM1452">
        <f t="shared" si="391"/>
        <v>0.76764695999999999</v>
      </c>
      <c r="AN1452">
        <f t="shared" si="391"/>
        <v>2.3037318751937008E-3</v>
      </c>
      <c r="AO1452">
        <f t="shared" si="391"/>
        <v>-1.6024173906718637E-2</v>
      </c>
      <c r="AP1452">
        <f t="shared" si="388"/>
        <v>-1.7051591376939176E-2</v>
      </c>
      <c r="AQ1452">
        <f t="shared" si="387"/>
        <v>-0.1042451726199122</v>
      </c>
      <c r="AR1452">
        <f t="shared" si="387"/>
        <v>5.6895024720474148E-2</v>
      </c>
      <c r="AS1452">
        <f t="shared" si="387"/>
        <v>-0.42363833720565847</v>
      </c>
      <c r="AT1452">
        <f t="shared" si="387"/>
        <v>-0.22158835974144003</v>
      </c>
      <c r="AU1452">
        <f t="shared" si="387"/>
        <v>1.2995464089600002</v>
      </c>
      <c r="AV1452">
        <f t="shared" si="387"/>
        <v>0.46955836635352999</v>
      </c>
      <c r="AW1452">
        <f t="shared" si="387"/>
        <v>-0.12984243867647999</v>
      </c>
    </row>
    <row r="1453" spans="1:49" x14ac:dyDescent="0.25">
      <c r="A1453">
        <v>0.8</v>
      </c>
      <c r="B1453">
        <v>8.3000000000000007</v>
      </c>
      <c r="C1453">
        <v>25</v>
      </c>
      <c r="D1453">
        <v>1.4</v>
      </c>
      <c r="E1453">
        <f t="shared" si="383"/>
        <v>0.68361490077958886</v>
      </c>
      <c r="F1453" t="str">
        <f t="shared" si="384"/>
        <v/>
      </c>
      <c r="G1453">
        <f t="shared" si="381"/>
        <v>5876991.1562649058</v>
      </c>
      <c r="H1453">
        <f t="shared" si="382"/>
        <v>10456697.168155195</v>
      </c>
      <c r="I1453">
        <f t="shared" si="385"/>
        <v>0.41804300368591918</v>
      </c>
      <c r="J1453">
        <f t="shared" si="386"/>
        <v>8.9615340808760699E-2</v>
      </c>
      <c r="K1453">
        <f t="shared" si="392"/>
        <v>5.3671799999999999E-2</v>
      </c>
      <c r="L1453">
        <f t="shared" si="392"/>
        <v>-0.20669547710905381</v>
      </c>
      <c r="M1453">
        <f t="shared" si="392"/>
        <v>0.60670749999999996</v>
      </c>
      <c r="N1453">
        <f t="shared" si="392"/>
        <v>-3.9834068104035142E-2</v>
      </c>
      <c r="O1453">
        <f t="shared" si="392"/>
        <v>-0.66060758220800009</v>
      </c>
      <c r="P1453">
        <f t="shared" si="392"/>
        <v>4.254723367239624E-2</v>
      </c>
      <c r="Q1453">
        <f t="shared" si="392"/>
        <v>-3.3194388639551987E-3</v>
      </c>
      <c r="R1453">
        <f t="shared" si="392"/>
        <v>-8.1156212112766402E-3</v>
      </c>
      <c r="S1453">
        <f t="shared" si="392"/>
        <v>1.4439699456000001</v>
      </c>
      <c r="T1453">
        <f t="shared" si="392"/>
        <v>0.10039157760000003</v>
      </c>
      <c r="U1453">
        <f t="shared" si="392"/>
        <v>-0.21396750502399997</v>
      </c>
      <c r="V1453">
        <f t="shared" si="392"/>
        <v>0.1948943424552799</v>
      </c>
      <c r="W1453">
        <f t="shared" si="392"/>
        <v>-0.19647716798978737</v>
      </c>
      <c r="X1453">
        <f t="shared" si="392"/>
        <v>-6.4035427931648681E-2</v>
      </c>
      <c r="Y1453">
        <f t="shared" si="392"/>
        <v>-0.18395481600000005</v>
      </c>
      <c r="Z1453">
        <f t="shared" si="392"/>
        <v>-0.44713229119999998</v>
      </c>
      <c r="AA1453">
        <f t="shared" si="391"/>
        <v>-9.2513899999999996E-2</v>
      </c>
      <c r="AB1453">
        <f t="shared" si="391"/>
        <v>-0.24088399999999996</v>
      </c>
      <c r="AC1453">
        <f t="shared" si="391"/>
        <v>0.29197026977490248</v>
      </c>
      <c r="AD1453">
        <f t="shared" si="391"/>
        <v>-0.13717531918745168</v>
      </c>
      <c r="AE1453">
        <f t="shared" si="391"/>
        <v>-0.62586312319999993</v>
      </c>
      <c r="AF1453">
        <f t="shared" si="391"/>
        <v>-0.78253124246279204</v>
      </c>
      <c r="AG1453">
        <f t="shared" si="391"/>
        <v>0.10782041053683195</v>
      </c>
      <c r="AH1453">
        <f t="shared" si="391"/>
        <v>2.5239244800000006E-3</v>
      </c>
      <c r="AI1453">
        <f t="shared" si="391"/>
        <v>6.4143688492227227E-3</v>
      </c>
      <c r="AJ1453">
        <f t="shared" si="391"/>
        <v>7.5025941273491145E-2</v>
      </c>
      <c r="AK1453">
        <f t="shared" si="391"/>
        <v>5.9829498192808797E-4</v>
      </c>
      <c r="AL1453">
        <f t="shared" si="391"/>
        <v>0.10878990189652062</v>
      </c>
      <c r="AM1453">
        <f t="shared" si="391"/>
        <v>0.89558811999999988</v>
      </c>
      <c r="AN1453">
        <f t="shared" si="391"/>
        <v>6.7773428915632317E-3</v>
      </c>
      <c r="AO1453">
        <f t="shared" si="391"/>
        <v>-1.6024173906718637E-2</v>
      </c>
      <c r="AP1453">
        <f t="shared" si="388"/>
        <v>-1.7051591376939176E-2</v>
      </c>
      <c r="AQ1453">
        <f t="shared" si="387"/>
        <v>-0.14188926273265826</v>
      </c>
      <c r="AR1453">
        <f t="shared" si="387"/>
        <v>6.6377528840553174E-2</v>
      </c>
      <c r="AS1453">
        <f t="shared" si="387"/>
        <v>-0.57661884786325734</v>
      </c>
      <c r="AT1453">
        <f t="shared" si="387"/>
        <v>-0.41051979300863994</v>
      </c>
      <c r="AU1453">
        <f t="shared" si="387"/>
        <v>2.0636315660799998</v>
      </c>
      <c r="AV1453">
        <f t="shared" si="387"/>
        <v>0.63912110975897118</v>
      </c>
      <c r="AW1453">
        <f t="shared" si="387"/>
        <v>-0.32741411753791982</v>
      </c>
    </row>
    <row r="1454" spans="1:49" x14ac:dyDescent="0.25">
      <c r="A1454">
        <v>0.8</v>
      </c>
      <c r="B1454">
        <v>8.3000000000000007</v>
      </c>
      <c r="C1454">
        <v>25</v>
      </c>
      <c r="D1454">
        <v>1.6</v>
      </c>
      <c r="E1454">
        <f t="shared" si="383"/>
        <v>0.68361490077958886</v>
      </c>
      <c r="F1454" t="str">
        <f t="shared" si="384"/>
        <v/>
      </c>
      <c r="G1454">
        <f t="shared" si="381"/>
        <v>7069020.9842557181</v>
      </c>
      <c r="H1454">
        <f t="shared" si="382"/>
        <v>13982800.209564665</v>
      </c>
      <c r="I1454">
        <f t="shared" si="385"/>
        <v>0.50283464562080227</v>
      </c>
      <c r="J1454">
        <f t="shared" si="386"/>
        <v>0.11983453150551737</v>
      </c>
      <c r="K1454">
        <f t="shared" si="392"/>
        <v>5.3671799999999999E-2</v>
      </c>
      <c r="L1454">
        <f t="shared" si="392"/>
        <v>-0.20669547710905381</v>
      </c>
      <c r="M1454">
        <f t="shared" si="392"/>
        <v>0.69338</v>
      </c>
      <c r="N1454">
        <f t="shared" si="392"/>
        <v>-3.9834068104035142E-2</v>
      </c>
      <c r="O1454">
        <f t="shared" si="392"/>
        <v>-0.86283439308800047</v>
      </c>
      <c r="P1454">
        <f t="shared" si="392"/>
        <v>4.8625409911309994E-2</v>
      </c>
      <c r="Q1454">
        <f t="shared" si="392"/>
        <v>-7.3963313037312042E-3</v>
      </c>
      <c r="R1454">
        <f t="shared" si="392"/>
        <v>-9.2749956700304472E-3</v>
      </c>
      <c r="S1454">
        <f t="shared" si="392"/>
        <v>1.8860015616000008</v>
      </c>
      <c r="T1454">
        <f t="shared" si="392"/>
        <v>0.10039157760000003</v>
      </c>
      <c r="U1454">
        <f t="shared" si="392"/>
        <v>-0.3193917276160001</v>
      </c>
      <c r="V1454">
        <f t="shared" si="392"/>
        <v>0.22273639137746279</v>
      </c>
      <c r="W1454">
        <f t="shared" si="392"/>
        <v>-0.22454533484547129</v>
      </c>
      <c r="X1454">
        <f t="shared" si="392"/>
        <v>-6.4035427931648681E-2</v>
      </c>
      <c r="Y1454">
        <f t="shared" si="392"/>
        <v>-0.18395481600000005</v>
      </c>
      <c r="Z1454">
        <f t="shared" ref="Z1454:AO1469" si="393">Z$4*$A1454^Z$1*$D1454^Z$2*$E1454^Z$3</f>
        <v>-0.5840095232000001</v>
      </c>
      <c r="AA1454">
        <f t="shared" si="393"/>
        <v>-9.2513899999999996E-2</v>
      </c>
      <c r="AB1454">
        <f t="shared" si="393"/>
        <v>-0.31462400000000007</v>
      </c>
      <c r="AC1454">
        <f t="shared" si="393"/>
        <v>0.33368030831417433</v>
      </c>
      <c r="AD1454">
        <f t="shared" si="393"/>
        <v>-0.13717531918745168</v>
      </c>
      <c r="AE1454">
        <f t="shared" si="393"/>
        <v>-0.81745387520000024</v>
      </c>
      <c r="AF1454">
        <f t="shared" si="393"/>
        <v>-0.89432141995747694</v>
      </c>
      <c r="AG1454">
        <f t="shared" si="393"/>
        <v>0.27456464276684822</v>
      </c>
      <c r="AH1454">
        <f t="shared" si="393"/>
        <v>2.8844851200000008E-3</v>
      </c>
      <c r="AI1454">
        <f t="shared" si="393"/>
        <v>1.2505862941115628E-2</v>
      </c>
      <c r="AJ1454">
        <f t="shared" si="393"/>
        <v>7.5025941273491145E-2</v>
      </c>
      <c r="AK1454">
        <f t="shared" si="393"/>
        <v>1.0206648254799874E-3</v>
      </c>
      <c r="AL1454">
        <f t="shared" si="393"/>
        <v>0.12433131645316642</v>
      </c>
      <c r="AM1454">
        <f t="shared" si="393"/>
        <v>1.02352928</v>
      </c>
      <c r="AN1454">
        <f t="shared" si="393"/>
        <v>1.7258501620106823E-2</v>
      </c>
      <c r="AO1454">
        <f t="shared" si="393"/>
        <v>-1.6024173906718637E-2</v>
      </c>
      <c r="AP1454">
        <f t="shared" si="388"/>
        <v>-1.7051591376939176E-2</v>
      </c>
      <c r="AQ1454">
        <f t="shared" si="387"/>
        <v>-0.18532475132428841</v>
      </c>
      <c r="AR1454">
        <f t="shared" si="387"/>
        <v>7.5860032960632207E-2</v>
      </c>
      <c r="AS1454">
        <f t="shared" si="387"/>
        <v>-0.75313482169894863</v>
      </c>
      <c r="AT1454">
        <f t="shared" si="387"/>
        <v>-0.70032864313344045</v>
      </c>
      <c r="AU1454">
        <f t="shared" si="387"/>
        <v>3.080406302720001</v>
      </c>
      <c r="AV1454">
        <f t="shared" si="387"/>
        <v>0.8347704290729423</v>
      </c>
      <c r="AW1454">
        <f t="shared" si="387"/>
        <v>-0.72953995722752041</v>
      </c>
    </row>
    <row r="1455" spans="1:49" x14ac:dyDescent="0.25">
      <c r="A1455">
        <v>0.8</v>
      </c>
      <c r="B1455">
        <v>8.5</v>
      </c>
      <c r="C1455">
        <v>21</v>
      </c>
      <c r="D1455">
        <v>0.4</v>
      </c>
      <c r="E1455">
        <f t="shared" si="383"/>
        <v>0.56072506920415233</v>
      </c>
      <c r="F1455" t="str">
        <f t="shared" si="384"/>
        <v/>
      </c>
      <c r="G1455">
        <f t="shared" si="381"/>
        <v>-1054962.0650029304</v>
      </c>
      <c r="H1455">
        <f t="shared" si="382"/>
        <v>-2983.2975621501519</v>
      </c>
      <c r="I1455">
        <f t="shared" si="385"/>
        <v>-6.8224354022043437E-2</v>
      </c>
      <c r="J1455">
        <f t="shared" si="386"/>
        <v>-2.2697615592090259E-5</v>
      </c>
      <c r="K1455">
        <f t="shared" ref="K1455:Z1470" si="394">K$4*$A1455^K$1*$D1455^K$2*$E1455^K$3</f>
        <v>5.3671799999999999E-2</v>
      </c>
      <c r="L1455">
        <f t="shared" si="394"/>
        <v>-0.16953892545933219</v>
      </c>
      <c r="M1455">
        <f t="shared" si="394"/>
        <v>0.173345</v>
      </c>
      <c r="N1455">
        <f t="shared" si="394"/>
        <v>-2.6799800862426785E-2</v>
      </c>
      <c r="O1455">
        <f t="shared" si="394"/>
        <v>-5.392714956800003E-2</v>
      </c>
      <c r="P1455">
        <f t="shared" si="394"/>
        <v>6.7083952427063592E-3</v>
      </c>
      <c r="Q1455">
        <f t="shared" si="394"/>
        <v>-1.805744947200001E-6</v>
      </c>
      <c r="R1455">
        <f t="shared" si="394"/>
        <v>-1.0495606386060701E-3</v>
      </c>
      <c r="S1455">
        <f t="shared" si="394"/>
        <v>0.11787509760000005</v>
      </c>
      <c r="T1455">
        <f t="shared" si="394"/>
        <v>0.10039157760000003</v>
      </c>
      <c r="U1455">
        <f t="shared" si="394"/>
        <v>-4.9904957440000015E-3</v>
      </c>
      <c r="V1455">
        <f t="shared" si="394"/>
        <v>4.5674062373049142E-2</v>
      </c>
      <c r="W1455">
        <f t="shared" si="394"/>
        <v>-4.6045002192430184E-2</v>
      </c>
      <c r="X1455">
        <f t="shared" si="394"/>
        <v>-4.3082135428056466E-2</v>
      </c>
      <c r="Y1455">
        <f t="shared" si="394"/>
        <v>-0.18395481600000005</v>
      </c>
      <c r="Z1455">
        <f t="shared" si="394"/>
        <v>-3.6500595200000006E-2</v>
      </c>
      <c r="AA1455">
        <f t="shared" si="393"/>
        <v>-9.2513899999999996E-2</v>
      </c>
      <c r="AB1455">
        <f t="shared" si="393"/>
        <v>-1.9664000000000004E-2</v>
      </c>
      <c r="AC1455">
        <f t="shared" si="393"/>
        <v>6.8424091457835998E-2</v>
      </c>
      <c r="AD1455">
        <f t="shared" si="393"/>
        <v>-9.2289625751057425E-2</v>
      </c>
      <c r="AE1455">
        <f t="shared" si="393"/>
        <v>-5.1090867200000015E-2</v>
      </c>
      <c r="AF1455">
        <f t="shared" si="393"/>
        <v>-0.18338849823363326</v>
      </c>
      <c r="AG1455">
        <f t="shared" si="393"/>
        <v>1.6758095872000014E-5</v>
      </c>
      <c r="AH1455">
        <f t="shared" si="393"/>
        <v>7.2112128000000021E-4</v>
      </c>
      <c r="AI1455">
        <f t="shared" si="393"/>
        <v>8.2165710212788526E-6</v>
      </c>
      <c r="AJ1455">
        <f t="shared" si="393"/>
        <v>6.1538925006915345E-2</v>
      </c>
      <c r="AK1455">
        <f t="shared" si="393"/>
        <v>1.8046666545472295E-6</v>
      </c>
      <c r="AL1455">
        <f t="shared" si="393"/>
        <v>2.0912090331860266E-2</v>
      </c>
      <c r="AM1455">
        <f t="shared" si="393"/>
        <v>0.25588232</v>
      </c>
      <c r="AN1455">
        <f t="shared" si="393"/>
        <v>8.6401563430164873E-7</v>
      </c>
      <c r="AO1455">
        <f t="shared" si="393"/>
        <v>-1.3143592997369691E-2</v>
      </c>
      <c r="AP1455">
        <f t="shared" si="388"/>
        <v>-7.7182479740268333E-3</v>
      </c>
      <c r="AQ1455">
        <f t="shared" si="387"/>
        <v>-7.792742912609044E-3</v>
      </c>
      <c r="AR1455">
        <f t="shared" si="387"/>
        <v>1.0465702708786537E-2</v>
      </c>
      <c r="AS1455">
        <f t="shared" si="387"/>
        <v>-3.8609235124154935E-2</v>
      </c>
      <c r="AT1455">
        <f t="shared" si="387"/>
        <v>-2.7356587622400018E-3</v>
      </c>
      <c r="AU1455">
        <f t="shared" si="387"/>
        <v>4.8131348480000016E-2</v>
      </c>
      <c r="AV1455">
        <f t="shared" ref="AV1455:AW1455" si="395">AV$4*$A1455^AV$1*$D1455^AV$2*$E1455^AV$3</f>
        <v>4.2794260525709962E-2</v>
      </c>
      <c r="AW1455">
        <f t="shared" si="395"/>
        <v>-1.781103411200001E-4</v>
      </c>
    </row>
    <row r="1456" spans="1:49" x14ac:dyDescent="0.25">
      <c r="A1456">
        <v>0.8</v>
      </c>
      <c r="B1456">
        <v>8.5</v>
      </c>
      <c r="C1456">
        <v>21</v>
      </c>
      <c r="D1456">
        <v>0.6</v>
      </c>
      <c r="E1456">
        <f t="shared" si="383"/>
        <v>0.56072506920415233</v>
      </c>
      <c r="F1456">
        <f t="shared" si="384"/>
        <v>0.74207861185546109</v>
      </c>
      <c r="G1456">
        <f t="shared" si="381"/>
        <v>673111.51164400054</v>
      </c>
      <c r="H1456">
        <f t="shared" si="382"/>
        <v>1248921.7455672077</v>
      </c>
      <c r="I1456">
        <f t="shared" si="385"/>
        <v>4.3530094199724187E-2</v>
      </c>
      <c r="J1456">
        <f t="shared" si="386"/>
        <v>9.5020845540650378E-3</v>
      </c>
      <c r="K1456">
        <f t="shared" si="394"/>
        <v>5.3671799999999999E-2</v>
      </c>
      <c r="L1456">
        <f t="shared" si="394"/>
        <v>-0.16953892545933219</v>
      </c>
      <c r="M1456">
        <f t="shared" si="394"/>
        <v>0.26001749999999996</v>
      </c>
      <c r="N1456">
        <f t="shared" si="394"/>
        <v>-2.6799800862426785E-2</v>
      </c>
      <c r="O1456">
        <f t="shared" si="394"/>
        <v>-0.12133608652800003</v>
      </c>
      <c r="P1456">
        <f t="shared" si="394"/>
        <v>1.0062592864059538E-2</v>
      </c>
      <c r="Q1456">
        <f t="shared" si="394"/>
        <v>-2.0568563539199999E-5</v>
      </c>
      <c r="R1456">
        <f t="shared" si="394"/>
        <v>-1.5743409579091047E-3</v>
      </c>
      <c r="S1456">
        <f t="shared" si="394"/>
        <v>0.26521896960000002</v>
      </c>
      <c r="T1456">
        <f t="shared" si="394"/>
        <v>0.10039157760000003</v>
      </c>
      <c r="U1456">
        <f t="shared" si="394"/>
        <v>-1.6842923136000002E-2</v>
      </c>
      <c r="V1456">
        <f t="shared" si="394"/>
        <v>6.8511093559573702E-2</v>
      </c>
      <c r="W1456">
        <f t="shared" si="394"/>
        <v>-6.9067503288645277E-2</v>
      </c>
      <c r="X1456">
        <f t="shared" si="394"/>
        <v>-4.3082135428056466E-2</v>
      </c>
      <c r="Y1456">
        <f t="shared" si="394"/>
        <v>-0.18395481600000005</v>
      </c>
      <c r="Z1456">
        <f t="shared" si="394"/>
        <v>-8.2126339199999995E-2</v>
      </c>
      <c r="AA1456">
        <f t="shared" si="393"/>
        <v>-9.2513899999999996E-2</v>
      </c>
      <c r="AB1456">
        <f t="shared" si="393"/>
        <v>-4.4243999999999999E-2</v>
      </c>
      <c r="AC1456">
        <f t="shared" si="393"/>
        <v>0.10263613718675399</v>
      </c>
      <c r="AD1456">
        <f t="shared" si="393"/>
        <v>-9.2289625751057425E-2</v>
      </c>
      <c r="AE1456">
        <f t="shared" si="393"/>
        <v>-0.1149544512</v>
      </c>
      <c r="AF1456">
        <f t="shared" si="393"/>
        <v>-0.2750827473504498</v>
      </c>
      <c r="AG1456">
        <f t="shared" si="393"/>
        <v>2.86327778688E-4</v>
      </c>
      <c r="AH1456">
        <f t="shared" si="393"/>
        <v>1.0816819200000001E-3</v>
      </c>
      <c r="AI1456">
        <f t="shared" si="393"/>
        <v>6.2394586192836255E-5</v>
      </c>
      <c r="AJ1456">
        <f t="shared" si="393"/>
        <v>6.1538925006915345E-2</v>
      </c>
      <c r="AK1456">
        <f t="shared" si="393"/>
        <v>9.1361249386453452E-6</v>
      </c>
      <c r="AL1456">
        <f t="shared" si="393"/>
        <v>3.1368135497790398E-2</v>
      </c>
      <c r="AM1456">
        <f t="shared" si="393"/>
        <v>0.38382347999999999</v>
      </c>
      <c r="AN1456">
        <f t="shared" si="393"/>
        <v>1.4762517126700814E-5</v>
      </c>
      <c r="AO1456">
        <f t="shared" si="393"/>
        <v>-1.3143592997369691E-2</v>
      </c>
      <c r="AP1456">
        <f t="shared" si="388"/>
        <v>-7.7182479740268333E-3</v>
      </c>
      <c r="AQ1456">
        <f t="shared" ref="AQ1456:AW1484" si="396">AQ$4*$A1456^AQ$1*$D1456^AQ$2*$E1456^AQ$3</f>
        <v>-1.7533671553370347E-2</v>
      </c>
      <c r="AR1456">
        <f t="shared" si="396"/>
        <v>1.5698554063179805E-2</v>
      </c>
      <c r="AS1456">
        <f t="shared" si="396"/>
        <v>-8.6870779029348574E-2</v>
      </c>
      <c r="AT1456">
        <f t="shared" si="396"/>
        <v>-1.3849272483840002E-2</v>
      </c>
      <c r="AU1456">
        <f t="shared" si="396"/>
        <v>0.16244330112000002</v>
      </c>
      <c r="AV1456">
        <f t="shared" si="396"/>
        <v>9.6287086182847398E-2</v>
      </c>
      <c r="AW1456">
        <f t="shared" si="396"/>
        <v>-2.0287881043199998E-3</v>
      </c>
    </row>
    <row r="1457" spans="1:49" x14ac:dyDescent="0.25">
      <c r="A1457">
        <v>0.8</v>
      </c>
      <c r="B1457">
        <v>8.5</v>
      </c>
      <c r="C1457">
        <v>21</v>
      </c>
      <c r="D1457">
        <v>0.8</v>
      </c>
      <c r="E1457">
        <f t="shared" si="383"/>
        <v>0.56072506920415233</v>
      </c>
      <c r="F1457" t="str">
        <f t="shared" si="384"/>
        <v/>
      </c>
      <c r="G1457">
        <f t="shared" si="381"/>
        <v>2438587.6893758951</v>
      </c>
      <c r="H1457">
        <f t="shared" si="382"/>
        <v>3113542.5592563101</v>
      </c>
      <c r="I1457">
        <f t="shared" si="385"/>
        <v>0.15770336711900237</v>
      </c>
      <c r="J1457">
        <f t="shared" si="386"/>
        <v>2.3688549555438462E-2</v>
      </c>
      <c r="K1457">
        <f t="shared" si="394"/>
        <v>5.3671799999999999E-2</v>
      </c>
      <c r="L1457">
        <f t="shared" si="394"/>
        <v>-0.16953892545933219</v>
      </c>
      <c r="M1457">
        <f t="shared" si="394"/>
        <v>0.34669</v>
      </c>
      <c r="N1457">
        <f t="shared" si="394"/>
        <v>-2.6799800862426785E-2</v>
      </c>
      <c r="O1457">
        <f t="shared" si="394"/>
        <v>-0.21570859827200012</v>
      </c>
      <c r="P1457">
        <f t="shared" si="394"/>
        <v>1.3416790485412718E-2</v>
      </c>
      <c r="Q1457">
        <f t="shared" si="394"/>
        <v>-1.1556767662080007E-4</v>
      </c>
      <c r="R1457">
        <f t="shared" si="394"/>
        <v>-2.0991212772121402E-3</v>
      </c>
      <c r="S1457">
        <f t="shared" si="394"/>
        <v>0.47150039040000019</v>
      </c>
      <c r="T1457">
        <f t="shared" si="394"/>
        <v>0.10039157760000003</v>
      </c>
      <c r="U1457">
        <f t="shared" si="394"/>
        <v>-3.9923965952000012E-2</v>
      </c>
      <c r="V1457">
        <f t="shared" si="394"/>
        <v>9.1348124746098283E-2</v>
      </c>
      <c r="W1457">
        <f t="shared" si="394"/>
        <v>-9.2090004384860369E-2</v>
      </c>
      <c r="X1457">
        <f t="shared" si="394"/>
        <v>-4.3082135428056466E-2</v>
      </c>
      <c r="Y1457">
        <f t="shared" si="394"/>
        <v>-0.18395481600000005</v>
      </c>
      <c r="Z1457">
        <f t="shared" si="394"/>
        <v>-0.14600238080000003</v>
      </c>
      <c r="AA1457">
        <f t="shared" si="393"/>
        <v>-9.2513899999999996E-2</v>
      </c>
      <c r="AB1457">
        <f t="shared" si="393"/>
        <v>-7.8656000000000018E-2</v>
      </c>
      <c r="AC1457">
        <f t="shared" si="393"/>
        <v>0.136848182915672</v>
      </c>
      <c r="AD1457">
        <f t="shared" si="393"/>
        <v>-9.2289625751057425E-2</v>
      </c>
      <c r="AE1457">
        <f t="shared" si="393"/>
        <v>-0.20436346880000006</v>
      </c>
      <c r="AF1457">
        <f t="shared" si="393"/>
        <v>-0.36677699646726653</v>
      </c>
      <c r="AG1457">
        <f t="shared" si="393"/>
        <v>2.1450362716160017E-3</v>
      </c>
      <c r="AH1457">
        <f t="shared" si="393"/>
        <v>1.4422425600000004E-3</v>
      </c>
      <c r="AI1457">
        <f t="shared" si="393"/>
        <v>2.6293027268092328E-4</v>
      </c>
      <c r="AJ1457">
        <f t="shared" si="393"/>
        <v>6.1538925006915345E-2</v>
      </c>
      <c r="AK1457">
        <f t="shared" si="393"/>
        <v>2.8874666472755671E-5</v>
      </c>
      <c r="AL1457">
        <f t="shared" si="393"/>
        <v>4.1824180663720532E-2</v>
      </c>
      <c r="AM1457">
        <f t="shared" si="393"/>
        <v>0.51176463999999999</v>
      </c>
      <c r="AN1457">
        <f t="shared" si="393"/>
        <v>1.1059400119061104E-4</v>
      </c>
      <c r="AO1457">
        <f t="shared" si="393"/>
        <v>-1.3143592997369691E-2</v>
      </c>
      <c r="AP1457">
        <f t="shared" si="388"/>
        <v>-7.7182479740268333E-3</v>
      </c>
      <c r="AQ1457">
        <f t="shared" si="396"/>
        <v>-3.1170971650436176E-2</v>
      </c>
      <c r="AR1457">
        <f t="shared" si="396"/>
        <v>2.0931405417573073E-2</v>
      </c>
      <c r="AS1457">
        <f t="shared" si="396"/>
        <v>-0.15443694049661974</v>
      </c>
      <c r="AT1457">
        <f t="shared" si="396"/>
        <v>-4.3770540195840028E-2</v>
      </c>
      <c r="AU1457">
        <f t="shared" si="396"/>
        <v>0.38505078784000013</v>
      </c>
      <c r="AV1457">
        <f t="shared" si="396"/>
        <v>0.17117704210283985</v>
      </c>
      <c r="AW1457">
        <f t="shared" si="396"/>
        <v>-1.1399061831680006E-2</v>
      </c>
    </row>
    <row r="1458" spans="1:49" x14ac:dyDescent="0.25">
      <c r="A1458">
        <v>0.8</v>
      </c>
      <c r="B1458">
        <v>8.5</v>
      </c>
      <c r="C1458">
        <v>21</v>
      </c>
      <c r="D1458">
        <v>1</v>
      </c>
      <c r="E1458">
        <f t="shared" si="383"/>
        <v>0.56072506920415233</v>
      </c>
      <c r="F1458" t="str">
        <f t="shared" si="384"/>
        <v/>
      </c>
      <c r="G1458">
        <f t="shared" si="381"/>
        <v>4181207.8186792233</v>
      </c>
      <c r="H1458">
        <f t="shared" si="382"/>
        <v>5743578.9857219253</v>
      </c>
      <c r="I1458">
        <f t="shared" si="385"/>
        <v>0.27039854031198268</v>
      </c>
      <c r="J1458">
        <f t="shared" si="386"/>
        <v>4.3698472989990841E-2</v>
      </c>
      <c r="K1458">
        <f t="shared" si="394"/>
        <v>5.3671799999999999E-2</v>
      </c>
      <c r="L1458">
        <f t="shared" si="394"/>
        <v>-0.16953892545933219</v>
      </c>
      <c r="M1458">
        <f t="shared" si="394"/>
        <v>0.43336249999999998</v>
      </c>
      <c r="N1458">
        <f t="shared" si="394"/>
        <v>-2.6799800862426785E-2</v>
      </c>
      <c r="O1458">
        <f t="shared" si="394"/>
        <v>-0.3370446848000001</v>
      </c>
      <c r="P1458">
        <f t="shared" si="394"/>
        <v>1.6770988106765899E-2</v>
      </c>
      <c r="Q1458">
        <f t="shared" si="394"/>
        <v>-4.408557E-4</v>
      </c>
      <c r="R1458">
        <f t="shared" si="394"/>
        <v>-2.623901596515175E-3</v>
      </c>
      <c r="S1458">
        <f t="shared" si="394"/>
        <v>0.73671936000000016</v>
      </c>
      <c r="T1458">
        <f t="shared" si="394"/>
        <v>0.10039157760000003</v>
      </c>
      <c r="U1458">
        <f t="shared" si="394"/>
        <v>-7.7976496000000006E-2</v>
      </c>
      <c r="V1458">
        <f t="shared" si="394"/>
        <v>0.11418515593262285</v>
      </c>
      <c r="W1458">
        <f t="shared" si="394"/>
        <v>-0.11511250548107546</v>
      </c>
      <c r="X1458">
        <f t="shared" si="394"/>
        <v>-4.3082135428056466E-2</v>
      </c>
      <c r="Y1458">
        <f t="shared" si="394"/>
        <v>-0.18395481600000005</v>
      </c>
      <c r="Z1458">
        <f t="shared" si="394"/>
        <v>-0.22812872000000001</v>
      </c>
      <c r="AA1458">
        <f t="shared" si="393"/>
        <v>-9.2513899999999996E-2</v>
      </c>
      <c r="AB1458">
        <f t="shared" si="393"/>
        <v>-0.1229</v>
      </c>
      <c r="AC1458">
        <f t="shared" si="393"/>
        <v>0.17106022864459</v>
      </c>
      <c r="AD1458">
        <f t="shared" si="393"/>
        <v>-9.2289625751057425E-2</v>
      </c>
      <c r="AE1458">
        <f t="shared" si="393"/>
        <v>-0.31931792000000003</v>
      </c>
      <c r="AF1458">
        <f t="shared" si="393"/>
        <v>-0.45847124558408309</v>
      </c>
      <c r="AG1458">
        <f t="shared" si="393"/>
        <v>1.0228330000000001E-2</v>
      </c>
      <c r="AH1458">
        <f t="shared" si="393"/>
        <v>1.8028032000000005E-3</v>
      </c>
      <c r="AI1458">
        <f t="shared" si="393"/>
        <v>8.023995137967626E-4</v>
      </c>
      <c r="AJ1458">
        <f t="shared" si="393"/>
        <v>6.1538925006915345E-2</v>
      </c>
      <c r="AK1458">
        <f t="shared" si="393"/>
        <v>7.0494791193251126E-5</v>
      </c>
      <c r="AL1458">
        <f t="shared" si="393"/>
        <v>5.228022582965066E-2</v>
      </c>
      <c r="AM1458">
        <f t="shared" si="393"/>
        <v>0.63970579999999999</v>
      </c>
      <c r="AN1458">
        <f t="shared" si="393"/>
        <v>5.2735329242043947E-4</v>
      </c>
      <c r="AO1458">
        <f t="shared" si="393"/>
        <v>-1.3143592997369691E-2</v>
      </c>
      <c r="AP1458">
        <f t="shared" si="388"/>
        <v>-7.7182479740268333E-3</v>
      </c>
      <c r="AQ1458">
        <f t="shared" si="396"/>
        <v>-4.8704643203806519E-2</v>
      </c>
      <c r="AR1458">
        <f t="shared" si="396"/>
        <v>2.6164256771966342E-2</v>
      </c>
      <c r="AS1458">
        <f t="shared" si="396"/>
        <v>-0.24130771952596827</v>
      </c>
      <c r="AT1458">
        <f t="shared" si="396"/>
        <v>-0.10686167040000003</v>
      </c>
      <c r="AU1458">
        <f t="shared" si="396"/>
        <v>0.75205232000000011</v>
      </c>
      <c r="AV1458">
        <f t="shared" si="396"/>
        <v>0.26746412828568722</v>
      </c>
      <c r="AW1458">
        <f t="shared" si="396"/>
        <v>-4.3483969999999997E-2</v>
      </c>
    </row>
    <row r="1459" spans="1:49" x14ac:dyDescent="0.25">
      <c r="A1459">
        <v>0.8</v>
      </c>
      <c r="B1459">
        <v>8.5</v>
      </c>
      <c r="C1459">
        <v>21</v>
      </c>
      <c r="D1459">
        <v>1.2</v>
      </c>
      <c r="E1459">
        <f t="shared" si="383"/>
        <v>0.56072506920415233</v>
      </c>
      <c r="F1459" t="str">
        <f t="shared" si="384"/>
        <v/>
      </c>
      <c r="G1459">
        <f t="shared" si="381"/>
        <v>5838147.8731901245</v>
      </c>
      <c r="H1459">
        <f t="shared" si="382"/>
        <v>9127730.1463856641</v>
      </c>
      <c r="I1459">
        <f t="shared" si="385"/>
        <v>0.37755278653783325</v>
      </c>
      <c r="J1459">
        <f t="shared" si="386"/>
        <v>6.9445875168307511E-2</v>
      </c>
      <c r="K1459">
        <f t="shared" si="394"/>
        <v>5.3671799999999999E-2</v>
      </c>
      <c r="L1459">
        <f t="shared" si="394"/>
        <v>-0.16953892545933219</v>
      </c>
      <c r="M1459">
        <f t="shared" si="394"/>
        <v>0.52003499999999991</v>
      </c>
      <c r="N1459">
        <f t="shared" si="394"/>
        <v>-2.6799800862426785E-2</v>
      </c>
      <c r="O1459">
        <f t="shared" si="394"/>
        <v>-0.48534434611200011</v>
      </c>
      <c r="P1459">
        <f t="shared" si="394"/>
        <v>2.0125185728119076E-2</v>
      </c>
      <c r="Q1459">
        <f t="shared" si="394"/>
        <v>-1.3163880665087999E-3</v>
      </c>
      <c r="R1459">
        <f t="shared" si="394"/>
        <v>-3.1486819158182094E-3</v>
      </c>
      <c r="S1459">
        <f t="shared" si="394"/>
        <v>1.0608758784000001</v>
      </c>
      <c r="T1459">
        <f t="shared" si="394"/>
        <v>0.10039157760000003</v>
      </c>
      <c r="U1459">
        <f t="shared" si="394"/>
        <v>-0.13474338508800002</v>
      </c>
      <c r="V1459">
        <f t="shared" si="394"/>
        <v>0.1370221871191474</v>
      </c>
      <c r="W1459">
        <f t="shared" si="394"/>
        <v>-0.13813500657729055</v>
      </c>
      <c r="X1459">
        <f t="shared" si="394"/>
        <v>-4.3082135428056466E-2</v>
      </c>
      <c r="Y1459">
        <f t="shared" si="394"/>
        <v>-0.18395481600000005</v>
      </c>
      <c r="Z1459">
        <f t="shared" si="394"/>
        <v>-0.32850535679999998</v>
      </c>
      <c r="AA1459">
        <f t="shared" si="393"/>
        <v>-9.2513899999999996E-2</v>
      </c>
      <c r="AB1459">
        <f t="shared" si="393"/>
        <v>-0.17697599999999999</v>
      </c>
      <c r="AC1459">
        <f t="shared" si="393"/>
        <v>0.20527227437350798</v>
      </c>
      <c r="AD1459">
        <f t="shared" si="393"/>
        <v>-9.2289625751057425E-2</v>
      </c>
      <c r="AE1459">
        <f t="shared" si="393"/>
        <v>-0.45981780480000001</v>
      </c>
      <c r="AF1459">
        <f t="shared" si="393"/>
        <v>-0.55016549470089959</v>
      </c>
      <c r="AG1459">
        <f t="shared" si="393"/>
        <v>3.6649955672064E-2</v>
      </c>
      <c r="AH1459">
        <f t="shared" si="393"/>
        <v>2.1633638400000003E-3</v>
      </c>
      <c r="AI1459">
        <f t="shared" si="393"/>
        <v>1.9966267581707602E-3</v>
      </c>
      <c r="AJ1459">
        <f t="shared" si="393"/>
        <v>6.1538925006915345E-2</v>
      </c>
      <c r="AK1459">
        <f t="shared" si="393"/>
        <v>1.4617799901832552E-4</v>
      </c>
      <c r="AL1459">
        <f t="shared" si="393"/>
        <v>6.2736270995580795E-2</v>
      </c>
      <c r="AM1459">
        <f t="shared" si="393"/>
        <v>0.76764695999999999</v>
      </c>
      <c r="AN1459">
        <f t="shared" si="393"/>
        <v>1.8896021922177042E-3</v>
      </c>
      <c r="AO1459">
        <f t="shared" si="393"/>
        <v>-1.3143592997369691E-2</v>
      </c>
      <c r="AP1459">
        <f t="shared" si="388"/>
        <v>-7.7182479740268333E-3</v>
      </c>
      <c r="AQ1459">
        <f t="shared" si="396"/>
        <v>-7.0134686213481387E-2</v>
      </c>
      <c r="AR1459">
        <f t="shared" si="396"/>
        <v>3.139710812635961E-2</v>
      </c>
      <c r="AS1459">
        <f t="shared" si="396"/>
        <v>-0.3474831161173943</v>
      </c>
      <c r="AT1459">
        <f t="shared" si="396"/>
        <v>-0.22158835974144003</v>
      </c>
      <c r="AU1459">
        <f t="shared" si="396"/>
        <v>1.2995464089600002</v>
      </c>
      <c r="AV1459">
        <f t="shared" si="396"/>
        <v>0.38514834473138959</v>
      </c>
      <c r="AW1459">
        <f t="shared" si="396"/>
        <v>-0.12984243867647999</v>
      </c>
    </row>
    <row r="1460" spans="1:49" x14ac:dyDescent="0.25">
      <c r="A1460">
        <v>0.8</v>
      </c>
      <c r="B1460">
        <v>8.5</v>
      </c>
      <c r="C1460">
        <v>21</v>
      </c>
      <c r="D1460">
        <v>1.4</v>
      </c>
      <c r="E1460">
        <f t="shared" si="383"/>
        <v>0.56072506920415233</v>
      </c>
      <c r="F1460" t="str">
        <f t="shared" si="384"/>
        <v/>
      </c>
      <c r="G1460">
        <f t="shared" si="381"/>
        <v>7342604.8746952461</v>
      </c>
      <c r="H1460">
        <f t="shared" si="382"/>
        <v>13066825.195909258</v>
      </c>
      <c r="I1460">
        <f t="shared" si="385"/>
        <v>0.47484595990074674</v>
      </c>
      <c r="J1460">
        <f t="shared" si="386"/>
        <v>9.9415418384222312E-2</v>
      </c>
      <c r="K1460">
        <f t="shared" si="394"/>
        <v>5.3671799999999999E-2</v>
      </c>
      <c r="L1460">
        <f t="shared" si="394"/>
        <v>-0.16953892545933219</v>
      </c>
      <c r="M1460">
        <f t="shared" si="394"/>
        <v>0.60670749999999996</v>
      </c>
      <c r="N1460">
        <f t="shared" si="394"/>
        <v>-2.6799800862426785E-2</v>
      </c>
      <c r="O1460">
        <f t="shared" si="394"/>
        <v>-0.66060758220800009</v>
      </c>
      <c r="P1460">
        <f t="shared" si="394"/>
        <v>2.3479383349472253E-2</v>
      </c>
      <c r="Q1460">
        <f t="shared" si="394"/>
        <v>-3.3194388639551987E-3</v>
      </c>
      <c r="R1460">
        <f t="shared" si="394"/>
        <v>-3.6734622351212447E-3</v>
      </c>
      <c r="S1460">
        <f t="shared" si="394"/>
        <v>1.4439699456000001</v>
      </c>
      <c r="T1460">
        <f t="shared" si="394"/>
        <v>0.10039157760000003</v>
      </c>
      <c r="U1460">
        <f t="shared" si="394"/>
        <v>-0.21396750502399997</v>
      </c>
      <c r="V1460">
        <f t="shared" si="394"/>
        <v>0.15985921830567199</v>
      </c>
      <c r="W1460">
        <f t="shared" si="394"/>
        <v>-0.16115750767350565</v>
      </c>
      <c r="X1460">
        <f t="shared" si="394"/>
        <v>-4.3082135428056466E-2</v>
      </c>
      <c r="Y1460">
        <f t="shared" si="394"/>
        <v>-0.18395481600000005</v>
      </c>
      <c r="Z1460">
        <f t="shared" si="394"/>
        <v>-0.44713229119999998</v>
      </c>
      <c r="AA1460">
        <f t="shared" si="393"/>
        <v>-9.2513899999999996E-2</v>
      </c>
      <c r="AB1460">
        <f t="shared" si="393"/>
        <v>-0.24088399999999996</v>
      </c>
      <c r="AC1460">
        <f t="shared" si="393"/>
        <v>0.23948432010242598</v>
      </c>
      <c r="AD1460">
        <f t="shared" si="393"/>
        <v>-9.2289625751057425E-2</v>
      </c>
      <c r="AE1460">
        <f t="shared" si="393"/>
        <v>-0.62586312319999993</v>
      </c>
      <c r="AF1460">
        <f t="shared" si="393"/>
        <v>-0.64185974381771616</v>
      </c>
      <c r="AG1460">
        <f t="shared" si="393"/>
        <v>0.10782041053683195</v>
      </c>
      <c r="AH1460">
        <f t="shared" si="393"/>
        <v>2.5239244800000006E-3</v>
      </c>
      <c r="AI1460">
        <f t="shared" si="393"/>
        <v>4.3154971610822983E-3</v>
      </c>
      <c r="AJ1460">
        <f t="shared" si="393"/>
        <v>6.1538925006915345E-2</v>
      </c>
      <c r="AK1460">
        <f t="shared" si="393"/>
        <v>2.7081278984799348E-4</v>
      </c>
      <c r="AL1460">
        <f t="shared" si="393"/>
        <v>7.3192316161510923E-2</v>
      </c>
      <c r="AM1460">
        <f t="shared" si="393"/>
        <v>0.89558811999999988</v>
      </c>
      <c r="AN1460">
        <f t="shared" si="393"/>
        <v>5.5590158399975139E-3</v>
      </c>
      <c r="AO1460">
        <f t="shared" si="393"/>
        <v>-1.3143592997369691E-2</v>
      </c>
      <c r="AP1460">
        <f t="shared" si="388"/>
        <v>-7.7182479740268333E-3</v>
      </c>
      <c r="AQ1460">
        <f t="shared" si="396"/>
        <v>-9.5461100679460759E-2</v>
      </c>
      <c r="AR1460">
        <f t="shared" si="396"/>
        <v>3.6629959480752872E-2</v>
      </c>
      <c r="AS1460">
        <f t="shared" si="396"/>
        <v>-0.47296313027089776</v>
      </c>
      <c r="AT1460">
        <f t="shared" si="396"/>
        <v>-0.41051979300863994</v>
      </c>
      <c r="AU1460">
        <f t="shared" si="396"/>
        <v>2.0636315660799998</v>
      </c>
      <c r="AV1460">
        <f t="shared" si="396"/>
        <v>0.52422969143994691</v>
      </c>
      <c r="AW1460">
        <f t="shared" si="396"/>
        <v>-0.32741411753791982</v>
      </c>
    </row>
    <row r="1461" spans="1:49" x14ac:dyDescent="0.25">
      <c r="A1461">
        <v>0.8</v>
      </c>
      <c r="B1461">
        <v>8.5</v>
      </c>
      <c r="C1461">
        <v>21</v>
      </c>
      <c r="D1461">
        <v>1.6</v>
      </c>
      <c r="E1461">
        <f t="shared" si="383"/>
        <v>0.56072506920415233</v>
      </c>
      <c r="F1461" t="str">
        <f t="shared" si="384"/>
        <v/>
      </c>
      <c r="G1461">
        <f t="shared" si="381"/>
        <v>8622069.190354947</v>
      </c>
      <c r="H1461">
        <f t="shared" si="382"/>
        <v>17169217.581186</v>
      </c>
      <c r="I1461">
        <f t="shared" si="385"/>
        <v>0.55758886538133046</v>
      </c>
      <c r="J1461">
        <f t="shared" si="386"/>
        <v>0.13062736537546354</v>
      </c>
      <c r="K1461">
        <f t="shared" si="394"/>
        <v>5.3671799999999999E-2</v>
      </c>
      <c r="L1461">
        <f t="shared" si="394"/>
        <v>-0.16953892545933219</v>
      </c>
      <c r="M1461">
        <f t="shared" si="394"/>
        <v>0.69338</v>
      </c>
      <c r="N1461">
        <f t="shared" si="394"/>
        <v>-2.6799800862426785E-2</v>
      </c>
      <c r="O1461">
        <f t="shared" si="394"/>
        <v>-0.86283439308800047</v>
      </c>
      <c r="P1461">
        <f t="shared" si="394"/>
        <v>2.6833580970825437E-2</v>
      </c>
      <c r="Q1461">
        <f t="shared" si="394"/>
        <v>-7.3963313037312042E-3</v>
      </c>
      <c r="R1461">
        <f t="shared" si="394"/>
        <v>-4.1982425544242804E-3</v>
      </c>
      <c r="S1461">
        <f t="shared" si="394"/>
        <v>1.8860015616000008</v>
      </c>
      <c r="T1461">
        <f t="shared" si="394"/>
        <v>0.10039157760000003</v>
      </c>
      <c r="U1461">
        <f t="shared" si="394"/>
        <v>-0.3193917276160001</v>
      </c>
      <c r="V1461">
        <f t="shared" si="394"/>
        <v>0.18269624949219657</v>
      </c>
      <c r="W1461">
        <f t="shared" si="394"/>
        <v>-0.18418000876972074</v>
      </c>
      <c r="X1461">
        <f t="shared" si="394"/>
        <v>-4.3082135428056466E-2</v>
      </c>
      <c r="Y1461">
        <f t="shared" si="394"/>
        <v>-0.18395481600000005</v>
      </c>
      <c r="Z1461">
        <f t="shared" si="394"/>
        <v>-0.5840095232000001</v>
      </c>
      <c r="AA1461">
        <f t="shared" si="393"/>
        <v>-9.2513899999999996E-2</v>
      </c>
      <c r="AB1461">
        <f t="shared" si="393"/>
        <v>-0.31462400000000007</v>
      </c>
      <c r="AC1461">
        <f t="shared" si="393"/>
        <v>0.27369636583134399</v>
      </c>
      <c r="AD1461">
        <f t="shared" si="393"/>
        <v>-9.2289625751057425E-2</v>
      </c>
      <c r="AE1461">
        <f t="shared" si="393"/>
        <v>-0.81745387520000024</v>
      </c>
      <c r="AF1461">
        <f t="shared" si="393"/>
        <v>-0.73355399293453305</v>
      </c>
      <c r="AG1461">
        <f t="shared" si="393"/>
        <v>0.27456464276684822</v>
      </c>
      <c r="AH1461">
        <f t="shared" si="393"/>
        <v>2.8844851200000008E-3</v>
      </c>
      <c r="AI1461">
        <f t="shared" si="393"/>
        <v>8.4137687257895451E-3</v>
      </c>
      <c r="AJ1461">
        <f t="shared" si="393"/>
        <v>6.1538925006915345E-2</v>
      </c>
      <c r="AK1461">
        <f t="shared" si="393"/>
        <v>4.6199466356409074E-4</v>
      </c>
      <c r="AL1461">
        <f t="shared" si="393"/>
        <v>8.3648361327441065E-2</v>
      </c>
      <c r="AM1461">
        <f t="shared" si="393"/>
        <v>1.02352928</v>
      </c>
      <c r="AN1461">
        <f t="shared" si="393"/>
        <v>1.4156032152398213E-2</v>
      </c>
      <c r="AO1461">
        <f t="shared" si="393"/>
        <v>-1.3143592997369691E-2</v>
      </c>
      <c r="AP1461">
        <f t="shared" si="388"/>
        <v>-7.7182479740268333E-3</v>
      </c>
      <c r="AQ1461">
        <f t="shared" si="396"/>
        <v>-0.1246838866017447</v>
      </c>
      <c r="AR1461">
        <f t="shared" si="396"/>
        <v>4.1862810835146147E-2</v>
      </c>
      <c r="AS1461">
        <f t="shared" si="396"/>
        <v>-0.61774776198647896</v>
      </c>
      <c r="AT1461">
        <f t="shared" si="396"/>
        <v>-0.70032864313344045</v>
      </c>
      <c r="AU1461">
        <f t="shared" si="396"/>
        <v>3.080406302720001</v>
      </c>
      <c r="AV1461">
        <f t="shared" si="396"/>
        <v>0.6847081684113594</v>
      </c>
      <c r="AW1461">
        <f t="shared" si="396"/>
        <v>-0.72953995722752041</v>
      </c>
    </row>
    <row r="1462" spans="1:49" x14ac:dyDescent="0.25">
      <c r="A1462">
        <v>0.8</v>
      </c>
      <c r="B1462">
        <v>8.5</v>
      </c>
      <c r="C1462">
        <v>21.5</v>
      </c>
      <c r="D1462">
        <v>0.4</v>
      </c>
      <c r="E1462">
        <f t="shared" si="383"/>
        <v>0.57407566608996541</v>
      </c>
      <c r="F1462" t="str">
        <f t="shared" si="384"/>
        <v/>
      </c>
      <c r="G1462">
        <f t="shared" si="381"/>
        <v>-1163601.602144615</v>
      </c>
      <c r="H1462">
        <f t="shared" si="382"/>
        <v>-72590.63854290708</v>
      </c>
      <c r="I1462">
        <f t="shared" si="385"/>
        <v>-7.5250068489534416E-2</v>
      </c>
      <c r="J1462">
        <f t="shared" si="386"/>
        <v>-5.522863123461866E-4</v>
      </c>
      <c r="K1462">
        <f t="shared" si="394"/>
        <v>5.3671799999999999E-2</v>
      </c>
      <c r="L1462">
        <f t="shared" si="394"/>
        <v>-0.17357556654169723</v>
      </c>
      <c r="M1462">
        <f t="shared" si="394"/>
        <v>0.173345</v>
      </c>
      <c r="N1462">
        <f t="shared" si="394"/>
        <v>-2.809117448675006E-2</v>
      </c>
      <c r="O1462">
        <f t="shared" si="394"/>
        <v>-5.392714956800003E-2</v>
      </c>
      <c r="P1462">
        <f t="shared" si="394"/>
        <v>7.1990657132309458E-3</v>
      </c>
      <c r="Q1462">
        <f t="shared" si="394"/>
        <v>-1.805744947200001E-6</v>
      </c>
      <c r="R1462">
        <f t="shared" si="394"/>
        <v>-1.153145731725422E-3</v>
      </c>
      <c r="S1462">
        <f t="shared" si="394"/>
        <v>0.11787509760000005</v>
      </c>
      <c r="T1462">
        <f t="shared" si="394"/>
        <v>0.10039157760000003</v>
      </c>
      <c r="U1462">
        <f t="shared" si="394"/>
        <v>-4.9904957440000015E-3</v>
      </c>
      <c r="V1462">
        <f t="shared" si="394"/>
        <v>4.6761540048597929E-2</v>
      </c>
      <c r="W1462">
        <f t="shared" si="394"/>
        <v>-4.7141311768440421E-2</v>
      </c>
      <c r="X1462">
        <f t="shared" si="394"/>
        <v>-4.5158088665802933E-2</v>
      </c>
      <c r="Y1462">
        <f t="shared" si="394"/>
        <v>-0.18395481600000005</v>
      </c>
      <c r="Z1462">
        <f t="shared" si="394"/>
        <v>-3.6500595200000006E-2</v>
      </c>
      <c r="AA1462">
        <f t="shared" si="393"/>
        <v>-9.2513899999999996E-2</v>
      </c>
      <c r="AB1462">
        <f t="shared" si="393"/>
        <v>-1.9664000000000004E-2</v>
      </c>
      <c r="AC1462">
        <f t="shared" si="393"/>
        <v>7.005323649254637E-2</v>
      </c>
      <c r="AD1462">
        <f t="shared" si="393"/>
        <v>-9.6736688216386119E-2</v>
      </c>
      <c r="AE1462">
        <f t="shared" si="393"/>
        <v>-5.1090867200000015E-2</v>
      </c>
      <c r="AF1462">
        <f t="shared" si="393"/>
        <v>-0.18775489104871973</v>
      </c>
      <c r="AG1462">
        <f t="shared" si="393"/>
        <v>1.6758095872000014E-5</v>
      </c>
      <c r="AH1462">
        <f t="shared" si="393"/>
        <v>7.2112128000000021E-4</v>
      </c>
      <c r="AI1462">
        <f t="shared" si="393"/>
        <v>8.612494228086504E-6</v>
      </c>
      <c r="AJ1462">
        <f t="shared" si="393"/>
        <v>6.3004137507079991E-2</v>
      </c>
      <c r="AK1462">
        <f t="shared" si="393"/>
        <v>1.9827760048644595E-6</v>
      </c>
      <c r="AL1462">
        <f t="shared" si="393"/>
        <v>2.1919759083678922E-2</v>
      </c>
      <c r="AM1462">
        <f t="shared" si="393"/>
        <v>0.25588232</v>
      </c>
      <c r="AN1462">
        <f t="shared" si="393"/>
        <v>8.8458743511835456E-7</v>
      </c>
      <c r="AO1462">
        <f t="shared" si="393"/>
        <v>-1.3456535687783254E-2</v>
      </c>
      <c r="AP1462">
        <f t="shared" si="388"/>
        <v>-8.4799909412265513E-3</v>
      </c>
      <c r="AQ1462">
        <f t="shared" si="396"/>
        <v>-8.1682435631599305E-3</v>
      </c>
      <c r="AR1462">
        <f t="shared" si="396"/>
        <v>1.1231192976831483E-2</v>
      </c>
      <c r="AS1462">
        <f t="shared" si="396"/>
        <v>-3.9528502627111002E-2</v>
      </c>
      <c r="AT1462">
        <f t="shared" si="396"/>
        <v>-2.7356587622400018E-3</v>
      </c>
      <c r="AU1462">
        <f t="shared" si="396"/>
        <v>4.8131348480000016E-2</v>
      </c>
      <c r="AV1462">
        <f t="shared" si="396"/>
        <v>4.3813171490607816E-2</v>
      </c>
      <c r="AW1462">
        <f t="shared" si="396"/>
        <v>-1.781103411200001E-4</v>
      </c>
    </row>
    <row r="1463" spans="1:49" x14ac:dyDescent="0.25">
      <c r="A1463">
        <v>0.8</v>
      </c>
      <c r="B1463">
        <v>8.5</v>
      </c>
      <c r="C1463">
        <v>21.5</v>
      </c>
      <c r="D1463">
        <v>0.6</v>
      </c>
      <c r="E1463">
        <f t="shared" si="383"/>
        <v>0.57407566608996541</v>
      </c>
      <c r="F1463">
        <f t="shared" si="384"/>
        <v>0.75172224388967335</v>
      </c>
      <c r="G1463">
        <f t="shared" si="381"/>
        <v>567396.46587237692</v>
      </c>
      <c r="H1463">
        <f t="shared" si="382"/>
        <v>1168494.5331564143</v>
      </c>
      <c r="I1463">
        <f t="shared" si="385"/>
        <v>3.6693506470705003E-2</v>
      </c>
      <c r="J1463">
        <f t="shared" si="386"/>
        <v>8.8901757811674764E-3</v>
      </c>
      <c r="K1463">
        <f t="shared" si="394"/>
        <v>5.3671799999999999E-2</v>
      </c>
      <c r="L1463">
        <f t="shared" si="394"/>
        <v>-0.17357556654169723</v>
      </c>
      <c r="M1463">
        <f t="shared" si="394"/>
        <v>0.26001749999999996</v>
      </c>
      <c r="N1463">
        <f t="shared" si="394"/>
        <v>-2.809117448675006E-2</v>
      </c>
      <c r="O1463">
        <f t="shared" si="394"/>
        <v>-0.12133608652800003</v>
      </c>
      <c r="P1463">
        <f t="shared" si="394"/>
        <v>1.0798598569846416E-2</v>
      </c>
      <c r="Q1463">
        <f t="shared" si="394"/>
        <v>-2.0568563539199999E-5</v>
      </c>
      <c r="R1463">
        <f t="shared" si="394"/>
        <v>-1.7297185975881325E-3</v>
      </c>
      <c r="S1463">
        <f t="shared" si="394"/>
        <v>0.26521896960000002</v>
      </c>
      <c r="T1463">
        <f t="shared" si="394"/>
        <v>0.10039157760000003</v>
      </c>
      <c r="U1463">
        <f t="shared" si="394"/>
        <v>-1.6842923136000002E-2</v>
      </c>
      <c r="V1463">
        <f t="shared" si="394"/>
        <v>7.0142310072896882E-2</v>
      </c>
      <c r="W1463">
        <f t="shared" si="394"/>
        <v>-7.0711967652660634E-2</v>
      </c>
      <c r="X1463">
        <f t="shared" si="394"/>
        <v>-4.5158088665802933E-2</v>
      </c>
      <c r="Y1463">
        <f t="shared" si="394"/>
        <v>-0.18395481600000005</v>
      </c>
      <c r="Z1463">
        <f t="shared" si="394"/>
        <v>-8.2126339199999995E-2</v>
      </c>
      <c r="AA1463">
        <f t="shared" si="393"/>
        <v>-9.2513899999999996E-2</v>
      </c>
      <c r="AB1463">
        <f t="shared" si="393"/>
        <v>-4.4243999999999999E-2</v>
      </c>
      <c r="AC1463">
        <f t="shared" si="393"/>
        <v>0.10507985473881955</v>
      </c>
      <c r="AD1463">
        <f t="shared" si="393"/>
        <v>-9.6736688216386119E-2</v>
      </c>
      <c r="AE1463">
        <f t="shared" si="393"/>
        <v>-0.1149544512</v>
      </c>
      <c r="AF1463">
        <f t="shared" si="393"/>
        <v>-0.28163233657307951</v>
      </c>
      <c r="AG1463">
        <f t="shared" si="393"/>
        <v>2.86327778688E-4</v>
      </c>
      <c r="AH1463">
        <f t="shared" si="393"/>
        <v>1.0816819200000001E-3</v>
      </c>
      <c r="AI1463">
        <f t="shared" si="393"/>
        <v>6.5401128044531852E-5</v>
      </c>
      <c r="AJ1463">
        <f t="shared" si="393"/>
        <v>6.3004137507079991E-2</v>
      </c>
      <c r="AK1463">
        <f t="shared" si="393"/>
        <v>1.0037803524626321E-5</v>
      </c>
      <c r="AL1463">
        <f t="shared" si="393"/>
        <v>3.2879638625518376E-2</v>
      </c>
      <c r="AM1463">
        <f t="shared" si="393"/>
        <v>0.38382347999999999</v>
      </c>
      <c r="AN1463">
        <f t="shared" si="393"/>
        <v>1.5114005629717498E-5</v>
      </c>
      <c r="AO1463">
        <f t="shared" si="393"/>
        <v>-1.3456535687783254E-2</v>
      </c>
      <c r="AP1463">
        <f t="shared" si="388"/>
        <v>-8.4799909412265513E-3</v>
      </c>
      <c r="AQ1463">
        <f t="shared" si="396"/>
        <v>-1.8378548017109839E-2</v>
      </c>
      <c r="AR1463">
        <f t="shared" si="396"/>
        <v>1.684678946524722E-2</v>
      </c>
      <c r="AS1463">
        <f t="shared" si="396"/>
        <v>-8.8939130910999711E-2</v>
      </c>
      <c r="AT1463">
        <f t="shared" si="396"/>
        <v>-1.3849272483840002E-2</v>
      </c>
      <c r="AU1463">
        <f t="shared" si="396"/>
        <v>0.16244330112000002</v>
      </c>
      <c r="AV1463">
        <f t="shared" si="396"/>
        <v>9.8579635853867573E-2</v>
      </c>
      <c r="AW1463">
        <f t="shared" si="396"/>
        <v>-2.0287881043199998E-3</v>
      </c>
    </row>
    <row r="1464" spans="1:49" x14ac:dyDescent="0.25">
      <c r="A1464">
        <v>0.8</v>
      </c>
      <c r="B1464">
        <v>8.5</v>
      </c>
      <c r="C1464">
        <v>21.5</v>
      </c>
      <c r="D1464">
        <v>0.8</v>
      </c>
      <c r="E1464">
        <f t="shared" si="383"/>
        <v>0.57407566608996541</v>
      </c>
      <c r="F1464" t="str">
        <f t="shared" si="384"/>
        <v/>
      </c>
      <c r="G1464">
        <f t="shared" si="381"/>
        <v>2335797.134974333</v>
      </c>
      <c r="H1464">
        <f t="shared" si="382"/>
        <v>3020617.0177951544</v>
      </c>
      <c r="I1464">
        <f t="shared" si="385"/>
        <v>0.15105590612845501</v>
      </c>
      <c r="J1464">
        <f t="shared" si="386"/>
        <v>2.2981550613887358E-2</v>
      </c>
      <c r="K1464">
        <f t="shared" si="394"/>
        <v>5.3671799999999999E-2</v>
      </c>
      <c r="L1464">
        <f t="shared" si="394"/>
        <v>-0.17357556654169723</v>
      </c>
      <c r="M1464">
        <f t="shared" si="394"/>
        <v>0.34669</v>
      </c>
      <c r="N1464">
        <f t="shared" si="394"/>
        <v>-2.809117448675006E-2</v>
      </c>
      <c r="O1464">
        <f t="shared" si="394"/>
        <v>-0.21570859827200012</v>
      </c>
      <c r="P1464">
        <f t="shared" si="394"/>
        <v>1.4398131426461892E-2</v>
      </c>
      <c r="Q1464">
        <f t="shared" si="394"/>
        <v>-1.1556767662080007E-4</v>
      </c>
      <c r="R1464">
        <f t="shared" si="394"/>
        <v>-2.3062914634508439E-3</v>
      </c>
      <c r="S1464">
        <f t="shared" si="394"/>
        <v>0.47150039040000019</v>
      </c>
      <c r="T1464">
        <f t="shared" si="394"/>
        <v>0.10039157760000003</v>
      </c>
      <c r="U1464">
        <f t="shared" si="394"/>
        <v>-3.9923965952000012E-2</v>
      </c>
      <c r="V1464">
        <f t="shared" si="394"/>
        <v>9.3523080097195857E-2</v>
      </c>
      <c r="W1464">
        <f t="shared" si="394"/>
        <v>-9.4282623536880841E-2</v>
      </c>
      <c r="X1464">
        <f t="shared" si="394"/>
        <v>-4.5158088665802933E-2</v>
      </c>
      <c r="Y1464">
        <f t="shared" si="394"/>
        <v>-0.18395481600000005</v>
      </c>
      <c r="Z1464">
        <f t="shared" si="394"/>
        <v>-0.14600238080000003</v>
      </c>
      <c r="AA1464">
        <f t="shared" si="393"/>
        <v>-9.2513899999999996E-2</v>
      </c>
      <c r="AB1464">
        <f t="shared" si="393"/>
        <v>-7.8656000000000018E-2</v>
      </c>
      <c r="AC1464">
        <f t="shared" si="393"/>
        <v>0.14010647298509274</v>
      </c>
      <c r="AD1464">
        <f t="shared" si="393"/>
        <v>-9.6736688216386119E-2</v>
      </c>
      <c r="AE1464">
        <f t="shared" si="393"/>
        <v>-0.20436346880000006</v>
      </c>
      <c r="AF1464">
        <f t="shared" si="393"/>
        <v>-0.37550978209743946</v>
      </c>
      <c r="AG1464">
        <f t="shared" si="393"/>
        <v>2.1450362716160017E-3</v>
      </c>
      <c r="AH1464">
        <f t="shared" si="393"/>
        <v>1.4422425600000004E-3</v>
      </c>
      <c r="AI1464">
        <f t="shared" si="393"/>
        <v>2.7559981529876813E-4</v>
      </c>
      <c r="AJ1464">
        <f t="shared" si="393"/>
        <v>6.3004137507079991E-2</v>
      </c>
      <c r="AK1464">
        <f t="shared" si="393"/>
        <v>3.1724416077831351E-5</v>
      </c>
      <c r="AL1464">
        <f t="shared" si="393"/>
        <v>4.3839518167357844E-2</v>
      </c>
      <c r="AM1464">
        <f t="shared" si="393"/>
        <v>0.51176463999999999</v>
      </c>
      <c r="AN1464">
        <f t="shared" si="393"/>
        <v>1.1322719169514938E-4</v>
      </c>
      <c r="AO1464">
        <f t="shared" si="393"/>
        <v>-1.3456535687783254E-2</v>
      </c>
      <c r="AP1464">
        <f t="shared" si="388"/>
        <v>-8.4799909412265513E-3</v>
      </c>
      <c r="AQ1464">
        <f t="shared" si="396"/>
        <v>-3.2672974252639722E-2</v>
      </c>
      <c r="AR1464">
        <f t="shared" si="396"/>
        <v>2.2462385953662966E-2</v>
      </c>
      <c r="AS1464">
        <f t="shared" si="396"/>
        <v>-0.15811401050844401</v>
      </c>
      <c r="AT1464">
        <f t="shared" si="396"/>
        <v>-4.3770540195840028E-2</v>
      </c>
      <c r="AU1464">
        <f t="shared" si="396"/>
        <v>0.38505078784000013</v>
      </c>
      <c r="AV1464">
        <f t="shared" si="396"/>
        <v>0.17525268596243126</v>
      </c>
      <c r="AW1464">
        <f t="shared" si="396"/>
        <v>-1.1399061831680006E-2</v>
      </c>
    </row>
    <row r="1465" spans="1:49" x14ac:dyDescent="0.25">
      <c r="A1465">
        <v>0.8</v>
      </c>
      <c r="B1465">
        <v>8.5</v>
      </c>
      <c r="C1465">
        <v>21.5</v>
      </c>
      <c r="D1465">
        <v>1</v>
      </c>
      <c r="E1465">
        <f t="shared" si="383"/>
        <v>0.57407566608996541</v>
      </c>
      <c r="F1465" t="str">
        <f t="shared" si="384"/>
        <v/>
      </c>
      <c r="G1465">
        <f t="shared" si="381"/>
        <v>4081341.7556477264</v>
      </c>
      <c r="H1465">
        <f t="shared" si="382"/>
        <v>5636685.7058983967</v>
      </c>
      <c r="I1465">
        <f t="shared" si="385"/>
        <v>0.26394020605990737</v>
      </c>
      <c r="J1465">
        <f t="shared" si="386"/>
        <v>4.2885204274997646E-2</v>
      </c>
      <c r="K1465">
        <f t="shared" si="394"/>
        <v>5.3671799999999999E-2</v>
      </c>
      <c r="L1465">
        <f t="shared" si="394"/>
        <v>-0.17357556654169723</v>
      </c>
      <c r="M1465">
        <f t="shared" si="394"/>
        <v>0.43336249999999998</v>
      </c>
      <c r="N1465">
        <f t="shared" si="394"/>
        <v>-2.809117448675006E-2</v>
      </c>
      <c r="O1465">
        <f t="shared" si="394"/>
        <v>-0.3370446848000001</v>
      </c>
      <c r="P1465">
        <f t="shared" si="394"/>
        <v>1.7997664283077364E-2</v>
      </c>
      <c r="Q1465">
        <f t="shared" si="394"/>
        <v>-4.408557E-4</v>
      </c>
      <c r="R1465">
        <f t="shared" si="394"/>
        <v>-2.8828643293135545E-3</v>
      </c>
      <c r="S1465">
        <f t="shared" si="394"/>
        <v>0.73671936000000016</v>
      </c>
      <c r="T1465">
        <f t="shared" si="394"/>
        <v>0.10039157760000003</v>
      </c>
      <c r="U1465">
        <f t="shared" si="394"/>
        <v>-7.7976496000000006E-2</v>
      </c>
      <c r="V1465">
        <f t="shared" si="394"/>
        <v>0.1169038501214948</v>
      </c>
      <c r="W1465">
        <f t="shared" si="394"/>
        <v>-0.11785327942110105</v>
      </c>
      <c r="X1465">
        <f t="shared" si="394"/>
        <v>-4.5158088665802933E-2</v>
      </c>
      <c r="Y1465">
        <f t="shared" si="394"/>
        <v>-0.18395481600000005</v>
      </c>
      <c r="Z1465">
        <f t="shared" si="394"/>
        <v>-0.22812872000000001</v>
      </c>
      <c r="AA1465">
        <f t="shared" si="393"/>
        <v>-9.2513899999999996E-2</v>
      </c>
      <c r="AB1465">
        <f t="shared" si="393"/>
        <v>-0.1229</v>
      </c>
      <c r="AC1465">
        <f t="shared" si="393"/>
        <v>0.17513309123136592</v>
      </c>
      <c r="AD1465">
        <f t="shared" si="393"/>
        <v>-9.6736688216386119E-2</v>
      </c>
      <c r="AE1465">
        <f t="shared" si="393"/>
        <v>-0.31931792000000003</v>
      </c>
      <c r="AF1465">
        <f t="shared" si="393"/>
        <v>-0.4693872276217993</v>
      </c>
      <c r="AG1465">
        <f t="shared" si="393"/>
        <v>1.0228330000000001E-2</v>
      </c>
      <c r="AH1465">
        <f t="shared" si="393"/>
        <v>1.8028032000000005E-3</v>
      </c>
      <c r="AI1465">
        <f t="shared" si="393"/>
        <v>8.4106388946157229E-4</v>
      </c>
      <c r="AJ1465">
        <f t="shared" si="393"/>
        <v>6.3004137507079991E-2</v>
      </c>
      <c r="AK1465">
        <f t="shared" si="393"/>
        <v>7.7452187690017909E-5</v>
      </c>
      <c r="AL1465">
        <f t="shared" si="393"/>
        <v>5.4799397709197298E-2</v>
      </c>
      <c r="AM1465">
        <f t="shared" si="393"/>
        <v>0.63970579999999999</v>
      </c>
      <c r="AN1465">
        <f t="shared" si="393"/>
        <v>5.399093231923547E-4</v>
      </c>
      <c r="AO1465">
        <f t="shared" si="393"/>
        <v>-1.3456535687783254E-2</v>
      </c>
      <c r="AP1465">
        <f t="shared" si="388"/>
        <v>-8.4799909412265513E-3</v>
      </c>
      <c r="AQ1465">
        <f t="shared" si="396"/>
        <v>-5.1051522269749558E-2</v>
      </c>
      <c r="AR1465">
        <f t="shared" si="396"/>
        <v>2.8077982442078705E-2</v>
      </c>
      <c r="AS1465">
        <f t="shared" si="396"/>
        <v>-0.24705314141944368</v>
      </c>
      <c r="AT1465">
        <f t="shared" si="396"/>
        <v>-0.10686167040000003</v>
      </c>
      <c r="AU1465">
        <f t="shared" si="396"/>
        <v>0.75205232000000011</v>
      </c>
      <c r="AV1465">
        <f t="shared" si="396"/>
        <v>0.2738323218162988</v>
      </c>
      <c r="AW1465">
        <f t="shared" si="396"/>
        <v>-4.3483969999999997E-2</v>
      </c>
    </row>
    <row r="1466" spans="1:49" x14ac:dyDescent="0.25">
      <c r="A1466">
        <v>0.8</v>
      </c>
      <c r="B1466">
        <v>8.5</v>
      </c>
      <c r="C1466">
        <v>21.5</v>
      </c>
      <c r="D1466">
        <v>1.2</v>
      </c>
      <c r="E1466">
        <f t="shared" si="383"/>
        <v>0.57407566608996541</v>
      </c>
      <c r="F1466" t="str">
        <f t="shared" si="384"/>
        <v/>
      </c>
      <c r="G1466">
        <f t="shared" si="381"/>
        <v>5741206.3015286922</v>
      </c>
      <c r="H1466">
        <f t="shared" si="382"/>
        <v>9005810.9979011156</v>
      </c>
      <c r="I1466">
        <f t="shared" si="385"/>
        <v>0.37128357902422987</v>
      </c>
      <c r="J1466">
        <f t="shared" si="386"/>
        <v>6.8518286180629454E-2</v>
      </c>
      <c r="K1466">
        <f t="shared" si="394"/>
        <v>5.3671799999999999E-2</v>
      </c>
      <c r="L1466">
        <f t="shared" si="394"/>
        <v>-0.17357556654169723</v>
      </c>
      <c r="M1466">
        <f t="shared" si="394"/>
        <v>0.52003499999999991</v>
      </c>
      <c r="N1466">
        <f t="shared" si="394"/>
        <v>-2.809117448675006E-2</v>
      </c>
      <c r="O1466">
        <f t="shared" si="394"/>
        <v>-0.48534434611200011</v>
      </c>
      <c r="P1466">
        <f t="shared" si="394"/>
        <v>2.1597197139692832E-2</v>
      </c>
      <c r="Q1466">
        <f t="shared" si="394"/>
        <v>-1.3163880665087999E-3</v>
      </c>
      <c r="R1466">
        <f t="shared" si="394"/>
        <v>-3.459437195176265E-3</v>
      </c>
      <c r="S1466">
        <f t="shared" si="394"/>
        <v>1.0608758784000001</v>
      </c>
      <c r="T1466">
        <f t="shared" si="394"/>
        <v>0.10039157760000003</v>
      </c>
      <c r="U1466">
        <f t="shared" si="394"/>
        <v>-0.13474338508800002</v>
      </c>
      <c r="V1466">
        <f t="shared" si="394"/>
        <v>0.14028462014579376</v>
      </c>
      <c r="W1466">
        <f t="shared" si="394"/>
        <v>-0.14142393530532127</v>
      </c>
      <c r="X1466">
        <f t="shared" si="394"/>
        <v>-4.5158088665802933E-2</v>
      </c>
      <c r="Y1466">
        <f t="shared" si="394"/>
        <v>-0.18395481600000005</v>
      </c>
      <c r="Z1466">
        <f t="shared" si="394"/>
        <v>-0.32850535679999998</v>
      </c>
      <c r="AA1466">
        <f t="shared" si="393"/>
        <v>-9.2513899999999996E-2</v>
      </c>
      <c r="AB1466">
        <f t="shared" si="393"/>
        <v>-0.17697599999999999</v>
      </c>
      <c r="AC1466">
        <f t="shared" si="393"/>
        <v>0.2101597094776391</v>
      </c>
      <c r="AD1466">
        <f t="shared" si="393"/>
        <v>-9.6736688216386119E-2</v>
      </c>
      <c r="AE1466">
        <f t="shared" si="393"/>
        <v>-0.45981780480000001</v>
      </c>
      <c r="AF1466">
        <f t="shared" si="393"/>
        <v>-0.56326467314615902</v>
      </c>
      <c r="AG1466">
        <f t="shared" si="393"/>
        <v>3.6649955672064E-2</v>
      </c>
      <c r="AH1466">
        <f t="shared" si="393"/>
        <v>2.1633638400000003E-3</v>
      </c>
      <c r="AI1466">
        <f t="shared" si="393"/>
        <v>2.0928360974250193E-3</v>
      </c>
      <c r="AJ1466">
        <f t="shared" si="393"/>
        <v>6.3004137507079991E-2</v>
      </c>
      <c r="AK1466">
        <f t="shared" si="393"/>
        <v>1.6060485639402114E-4</v>
      </c>
      <c r="AL1466">
        <f t="shared" si="393"/>
        <v>6.5759277251036752E-2</v>
      </c>
      <c r="AM1466">
        <f t="shared" si="393"/>
        <v>0.76764695999999999</v>
      </c>
      <c r="AN1466">
        <f t="shared" si="393"/>
        <v>1.9345927206038398E-3</v>
      </c>
      <c r="AO1466">
        <f t="shared" si="393"/>
        <v>-1.3456535687783254E-2</v>
      </c>
      <c r="AP1466">
        <f t="shared" si="388"/>
        <v>-8.4799909412265513E-3</v>
      </c>
      <c r="AQ1466">
        <f t="shared" si="396"/>
        <v>-7.3514192068439357E-2</v>
      </c>
      <c r="AR1466">
        <f t="shared" si="396"/>
        <v>3.369357893049444E-2</v>
      </c>
      <c r="AS1466">
        <f t="shared" si="396"/>
        <v>-0.35575652364399885</v>
      </c>
      <c r="AT1466">
        <f t="shared" si="396"/>
        <v>-0.22158835974144003</v>
      </c>
      <c r="AU1466">
        <f t="shared" si="396"/>
        <v>1.2995464089600002</v>
      </c>
      <c r="AV1466">
        <f t="shared" si="396"/>
        <v>0.39431854341547029</v>
      </c>
      <c r="AW1466">
        <f t="shared" si="396"/>
        <v>-0.12984243867647999</v>
      </c>
    </row>
    <row r="1467" spans="1:49" x14ac:dyDescent="0.25">
      <c r="A1467">
        <v>0.8</v>
      </c>
      <c r="B1467">
        <v>8.5</v>
      </c>
      <c r="C1467">
        <v>21.5</v>
      </c>
      <c r="D1467">
        <v>1.4</v>
      </c>
      <c r="E1467">
        <f t="shared" si="383"/>
        <v>0.57407566608996541</v>
      </c>
      <c r="F1467" t="str">
        <f t="shared" si="384"/>
        <v/>
      </c>
      <c r="G1467">
        <f t="shared" si="381"/>
        <v>7248587.7944038715</v>
      </c>
      <c r="H1467">
        <f t="shared" si="382"/>
        <v>12929565.087164512</v>
      </c>
      <c r="I1467">
        <f t="shared" si="385"/>
        <v>0.46876587912561496</v>
      </c>
      <c r="J1467">
        <f t="shared" si="386"/>
        <v>9.8371111834334821E-2</v>
      </c>
      <c r="K1467">
        <f t="shared" si="394"/>
        <v>5.3671799999999999E-2</v>
      </c>
      <c r="L1467">
        <f t="shared" si="394"/>
        <v>-0.17357556654169723</v>
      </c>
      <c r="M1467">
        <f t="shared" si="394"/>
        <v>0.60670749999999996</v>
      </c>
      <c r="N1467">
        <f t="shared" si="394"/>
        <v>-2.809117448675006E-2</v>
      </c>
      <c r="O1467">
        <f t="shared" si="394"/>
        <v>-0.66060758220800009</v>
      </c>
      <c r="P1467">
        <f t="shared" si="394"/>
        <v>2.5196729996308304E-2</v>
      </c>
      <c r="Q1467">
        <f t="shared" si="394"/>
        <v>-3.3194388639551987E-3</v>
      </c>
      <c r="R1467">
        <f t="shared" si="394"/>
        <v>-4.0360100610389756E-3</v>
      </c>
      <c r="S1467">
        <f t="shared" si="394"/>
        <v>1.4439699456000001</v>
      </c>
      <c r="T1467">
        <f t="shared" si="394"/>
        <v>0.10039157760000003</v>
      </c>
      <c r="U1467">
        <f t="shared" si="394"/>
        <v>-0.21396750502399997</v>
      </c>
      <c r="V1467">
        <f t="shared" si="394"/>
        <v>0.16366539017009271</v>
      </c>
      <c r="W1467">
        <f t="shared" si="394"/>
        <v>-0.16499459118954146</v>
      </c>
      <c r="X1467">
        <f t="shared" si="394"/>
        <v>-4.5158088665802933E-2</v>
      </c>
      <c r="Y1467">
        <f t="shared" si="394"/>
        <v>-0.18395481600000005</v>
      </c>
      <c r="Z1467">
        <f t="shared" si="394"/>
        <v>-0.44713229119999998</v>
      </c>
      <c r="AA1467">
        <f t="shared" si="393"/>
        <v>-9.2513899999999996E-2</v>
      </c>
      <c r="AB1467">
        <f t="shared" si="393"/>
        <v>-0.24088399999999996</v>
      </c>
      <c r="AC1467">
        <f t="shared" si="393"/>
        <v>0.24518632772391227</v>
      </c>
      <c r="AD1467">
        <f t="shared" si="393"/>
        <v>-9.6736688216386119E-2</v>
      </c>
      <c r="AE1467">
        <f t="shared" si="393"/>
        <v>-0.62586312319999993</v>
      </c>
      <c r="AF1467">
        <f t="shared" si="393"/>
        <v>-0.65714211867051886</v>
      </c>
      <c r="AG1467">
        <f t="shared" si="393"/>
        <v>0.10782041053683195</v>
      </c>
      <c r="AH1467">
        <f t="shared" si="393"/>
        <v>2.5239244800000006E-3</v>
      </c>
      <c r="AI1467">
        <f t="shared" si="393"/>
        <v>4.5234434528578045E-3</v>
      </c>
      <c r="AJ1467">
        <f t="shared" si="393"/>
        <v>6.3004137507079991E-2</v>
      </c>
      <c r="AK1467">
        <f t="shared" si="393"/>
        <v>2.9754032422997273E-4</v>
      </c>
      <c r="AL1467">
        <f t="shared" si="393"/>
        <v>7.671915679287622E-2</v>
      </c>
      <c r="AM1467">
        <f t="shared" si="393"/>
        <v>0.89558811999999988</v>
      </c>
      <c r="AN1467">
        <f t="shared" si="393"/>
        <v>5.6913733599974542E-3</v>
      </c>
      <c r="AO1467">
        <f t="shared" si="393"/>
        <v>-1.3456535687783254E-2</v>
      </c>
      <c r="AP1467">
        <f t="shared" si="388"/>
        <v>-8.4799909412265513E-3</v>
      </c>
      <c r="AQ1467">
        <f t="shared" si="396"/>
        <v>-0.10006098364870911</v>
      </c>
      <c r="AR1467">
        <f t="shared" si="396"/>
        <v>3.9309175418910179E-2</v>
      </c>
      <c r="AS1467">
        <f t="shared" si="396"/>
        <v>-0.48422415718210954</v>
      </c>
      <c r="AT1467">
        <f t="shared" si="396"/>
        <v>-0.41051979300863994</v>
      </c>
      <c r="AU1467">
        <f t="shared" si="396"/>
        <v>2.0636315660799998</v>
      </c>
      <c r="AV1467">
        <f t="shared" si="396"/>
        <v>0.53671135075994558</v>
      </c>
      <c r="AW1467">
        <f t="shared" si="396"/>
        <v>-0.32741411753791982</v>
      </c>
    </row>
    <row r="1468" spans="1:49" x14ac:dyDescent="0.25">
      <c r="A1468">
        <v>0.8</v>
      </c>
      <c r="B1468">
        <v>8.5</v>
      </c>
      <c r="C1468">
        <v>21.5</v>
      </c>
      <c r="D1468">
        <v>1.6</v>
      </c>
      <c r="E1468">
        <f t="shared" si="383"/>
        <v>0.57407566608996541</v>
      </c>
      <c r="F1468" t="str">
        <f t="shared" si="384"/>
        <v/>
      </c>
      <c r="G1468">
        <f t="shared" si="381"/>
        <v>8530976.6014336385</v>
      </c>
      <c r="H1468">
        <f t="shared" si="382"/>
        <v>17017558.98073728</v>
      </c>
      <c r="I1468">
        <f t="shared" si="385"/>
        <v>0.55169791134467083</v>
      </c>
      <c r="J1468">
        <f t="shared" si="386"/>
        <v>0.12947351178140956</v>
      </c>
      <c r="K1468">
        <f t="shared" si="394"/>
        <v>5.3671799999999999E-2</v>
      </c>
      <c r="L1468">
        <f t="shared" si="394"/>
        <v>-0.17357556654169723</v>
      </c>
      <c r="M1468">
        <f t="shared" si="394"/>
        <v>0.69338</v>
      </c>
      <c r="N1468">
        <f t="shared" si="394"/>
        <v>-2.809117448675006E-2</v>
      </c>
      <c r="O1468">
        <f t="shared" si="394"/>
        <v>-0.86283439308800047</v>
      </c>
      <c r="P1468">
        <f t="shared" si="394"/>
        <v>2.8796262852923783E-2</v>
      </c>
      <c r="Q1468">
        <f t="shared" si="394"/>
        <v>-7.3963313037312042E-3</v>
      </c>
      <c r="R1468">
        <f t="shared" si="394"/>
        <v>-4.6125829269016878E-3</v>
      </c>
      <c r="S1468">
        <f t="shared" si="394"/>
        <v>1.8860015616000008</v>
      </c>
      <c r="T1468">
        <f t="shared" si="394"/>
        <v>0.10039157760000003</v>
      </c>
      <c r="U1468">
        <f t="shared" si="394"/>
        <v>-0.3193917276160001</v>
      </c>
      <c r="V1468">
        <f t="shared" si="394"/>
        <v>0.18704616019439171</v>
      </c>
      <c r="W1468">
        <f t="shared" si="394"/>
        <v>-0.18856524707376168</v>
      </c>
      <c r="X1468">
        <f t="shared" si="394"/>
        <v>-4.5158088665802933E-2</v>
      </c>
      <c r="Y1468">
        <f t="shared" si="394"/>
        <v>-0.18395481600000005</v>
      </c>
      <c r="Z1468">
        <f t="shared" si="394"/>
        <v>-0.5840095232000001</v>
      </c>
      <c r="AA1468">
        <f t="shared" si="393"/>
        <v>-9.2513899999999996E-2</v>
      </c>
      <c r="AB1468">
        <f t="shared" si="393"/>
        <v>-0.31462400000000007</v>
      </c>
      <c r="AC1468">
        <f t="shared" si="393"/>
        <v>0.28021294597018548</v>
      </c>
      <c r="AD1468">
        <f t="shared" si="393"/>
        <v>-9.6736688216386119E-2</v>
      </c>
      <c r="AE1468">
        <f t="shared" si="393"/>
        <v>-0.81745387520000024</v>
      </c>
      <c r="AF1468">
        <f t="shared" si="393"/>
        <v>-0.75101956419487892</v>
      </c>
      <c r="AG1468">
        <f t="shared" si="393"/>
        <v>0.27456464276684822</v>
      </c>
      <c r="AH1468">
        <f t="shared" si="393"/>
        <v>2.8844851200000008E-3</v>
      </c>
      <c r="AI1468">
        <f t="shared" si="393"/>
        <v>8.8191940895605801E-3</v>
      </c>
      <c r="AJ1468">
        <f t="shared" si="393"/>
        <v>6.3004137507079991E-2</v>
      </c>
      <c r="AK1468">
        <f t="shared" si="393"/>
        <v>5.0759065724530162E-4</v>
      </c>
      <c r="AL1468">
        <f t="shared" si="393"/>
        <v>8.7679036334715688E-2</v>
      </c>
      <c r="AM1468">
        <f t="shared" si="393"/>
        <v>1.02352928</v>
      </c>
      <c r="AN1468">
        <f t="shared" si="393"/>
        <v>1.4493080536979121E-2</v>
      </c>
      <c r="AO1468">
        <f t="shared" si="393"/>
        <v>-1.3456535687783254E-2</v>
      </c>
      <c r="AP1468">
        <f t="shared" si="388"/>
        <v>-8.4799909412265513E-3</v>
      </c>
      <c r="AQ1468">
        <f t="shared" si="396"/>
        <v>-0.13069189701055889</v>
      </c>
      <c r="AR1468">
        <f t="shared" si="396"/>
        <v>4.4924771907325932E-2</v>
      </c>
      <c r="AS1468">
        <f t="shared" si="396"/>
        <v>-0.63245604203377603</v>
      </c>
      <c r="AT1468">
        <f t="shared" si="396"/>
        <v>-0.70032864313344045</v>
      </c>
      <c r="AU1468">
        <f t="shared" si="396"/>
        <v>3.080406302720001</v>
      </c>
      <c r="AV1468">
        <f t="shared" si="396"/>
        <v>0.70101074384972506</v>
      </c>
      <c r="AW1468">
        <f t="shared" si="396"/>
        <v>-0.72953995722752041</v>
      </c>
    </row>
    <row r="1469" spans="1:49" x14ac:dyDescent="0.25">
      <c r="A1469">
        <v>0.8</v>
      </c>
      <c r="B1469">
        <v>8.5</v>
      </c>
      <c r="C1469">
        <v>22</v>
      </c>
      <c r="D1469">
        <v>0.4</v>
      </c>
      <c r="E1469">
        <f t="shared" si="383"/>
        <v>0.58742626297577849</v>
      </c>
      <c r="F1469" t="str">
        <f t="shared" si="384"/>
        <v/>
      </c>
      <c r="G1469">
        <f t="shared" si="381"/>
        <v>-1273220.8036644896</v>
      </c>
      <c r="H1469">
        <f t="shared" si="382"/>
        <v>-143621.89668817547</v>
      </c>
      <c r="I1469">
        <f t="shared" si="385"/>
        <v>-8.2339137812690477E-2</v>
      </c>
      <c r="J1469">
        <f t="shared" si="386"/>
        <v>-1.0927084991433501E-3</v>
      </c>
      <c r="K1469">
        <f t="shared" si="394"/>
        <v>5.3671799999999999E-2</v>
      </c>
      <c r="L1469">
        <f t="shared" si="394"/>
        <v>-0.17761220762406224</v>
      </c>
      <c r="M1469">
        <f t="shared" si="394"/>
        <v>0.173345</v>
      </c>
      <c r="N1469">
        <f t="shared" si="394"/>
        <v>-2.9412933372822119E-2</v>
      </c>
      <c r="O1469">
        <f t="shared" si="394"/>
        <v>-5.392714956800003E-2</v>
      </c>
      <c r="P1469">
        <f t="shared" si="394"/>
        <v>7.7130971325275084E-3</v>
      </c>
      <c r="Q1469">
        <f t="shared" si="394"/>
        <v>-1.805744947200001E-6</v>
      </c>
      <c r="R1469">
        <f t="shared" si="394"/>
        <v>-1.2642154089978108E-3</v>
      </c>
      <c r="S1469">
        <f t="shared" si="394"/>
        <v>0.11787509760000005</v>
      </c>
      <c r="T1469">
        <f t="shared" si="394"/>
        <v>0.10039157760000003</v>
      </c>
      <c r="U1469">
        <f t="shared" si="394"/>
        <v>-4.9904957440000015E-3</v>
      </c>
      <c r="V1469">
        <f t="shared" si="394"/>
        <v>4.7849017724146709E-2</v>
      </c>
      <c r="W1469">
        <f t="shared" si="394"/>
        <v>-4.8237621344450657E-2</v>
      </c>
      <c r="X1469">
        <f t="shared" si="394"/>
        <v>-4.7282887862084615E-2</v>
      </c>
      <c r="Y1469">
        <f t="shared" si="394"/>
        <v>-0.18395481600000005</v>
      </c>
      <c r="Z1469">
        <f t="shared" si="394"/>
        <v>-3.6500595200000006E-2</v>
      </c>
      <c r="AA1469">
        <f t="shared" si="393"/>
        <v>-9.2513899999999996E-2</v>
      </c>
      <c r="AB1469">
        <f t="shared" si="393"/>
        <v>-1.9664000000000004E-2</v>
      </c>
      <c r="AC1469">
        <f t="shared" si="393"/>
        <v>7.1682381527256742E-2</v>
      </c>
      <c r="AD1469">
        <f t="shared" si="393"/>
        <v>-0.10128838744560491</v>
      </c>
      <c r="AE1469">
        <f t="shared" si="393"/>
        <v>-5.1090867200000015E-2</v>
      </c>
      <c r="AF1469">
        <f t="shared" si="393"/>
        <v>-0.19212128386380622</v>
      </c>
      <c r="AG1469">
        <f t="shared" si="393"/>
        <v>1.6758095872000014E-5</v>
      </c>
      <c r="AH1469">
        <f t="shared" si="393"/>
        <v>7.2112128000000021E-4</v>
      </c>
      <c r="AI1469">
        <f t="shared" si="393"/>
        <v>9.0177332750543361E-6</v>
      </c>
      <c r="AJ1469">
        <f t="shared" si="393"/>
        <v>6.446935000724463E-2</v>
      </c>
      <c r="AK1469">
        <f t="shared" si="393"/>
        <v>2.1737547206545383E-6</v>
      </c>
      <c r="AL1469">
        <f t="shared" si="393"/>
        <v>2.2951137688481546E-2</v>
      </c>
      <c r="AM1469">
        <f t="shared" si="393"/>
        <v>0.25588232</v>
      </c>
      <c r="AN1469">
        <f t="shared" si="393"/>
        <v>9.0515923593506039E-7</v>
      </c>
      <c r="AO1469">
        <f t="shared" si="393"/>
        <v>-1.3769478378196816E-2</v>
      </c>
      <c r="AP1469">
        <f t="shared" si="388"/>
        <v>-9.2967739645704595E-3</v>
      </c>
      <c r="AQ1469">
        <f t="shared" si="396"/>
        <v>-8.5525795231355447E-3</v>
      </c>
      <c r="AR1469">
        <f t="shared" si="396"/>
        <v>1.2033128435715253E-2</v>
      </c>
      <c r="AS1469">
        <f t="shared" si="396"/>
        <v>-4.0447770130067062E-2</v>
      </c>
      <c r="AT1469">
        <f t="shared" si="396"/>
        <v>-2.7356587622400018E-3</v>
      </c>
      <c r="AU1469">
        <f t="shared" si="396"/>
        <v>4.8131348480000016E-2</v>
      </c>
      <c r="AV1469">
        <f t="shared" si="396"/>
        <v>4.4832082455505663E-2</v>
      </c>
      <c r="AW1469">
        <f t="shared" si="396"/>
        <v>-1.781103411200001E-4</v>
      </c>
    </row>
    <row r="1470" spans="1:49" x14ac:dyDescent="0.25">
      <c r="A1470">
        <v>0.8</v>
      </c>
      <c r="B1470">
        <v>8.5</v>
      </c>
      <c r="C1470">
        <v>22</v>
      </c>
      <c r="D1470">
        <v>0.6</v>
      </c>
      <c r="E1470">
        <f t="shared" si="383"/>
        <v>0.58742626297577849</v>
      </c>
      <c r="F1470">
        <f t="shared" si="384"/>
        <v>0.76160705676338714</v>
      </c>
      <c r="G1470">
        <f t="shared" si="381"/>
        <v>460824.50486869831</v>
      </c>
      <c r="H1470">
        <f t="shared" si="382"/>
        <v>1086895.0664766175</v>
      </c>
      <c r="I1470">
        <f t="shared" si="385"/>
        <v>2.9801502068330418E-2</v>
      </c>
      <c r="J1470">
        <f t="shared" si="386"/>
        <v>8.2693482275516938E-3</v>
      </c>
      <c r="K1470">
        <f t="shared" si="394"/>
        <v>5.3671799999999999E-2</v>
      </c>
      <c r="L1470">
        <f t="shared" si="394"/>
        <v>-0.17761220762406224</v>
      </c>
      <c r="M1470">
        <f t="shared" si="394"/>
        <v>0.26001749999999996</v>
      </c>
      <c r="N1470">
        <f t="shared" si="394"/>
        <v>-2.9412933372822119E-2</v>
      </c>
      <c r="O1470">
        <f t="shared" si="394"/>
        <v>-0.12133608652800003</v>
      </c>
      <c r="P1470">
        <f t="shared" si="394"/>
        <v>1.1569645698791261E-2</v>
      </c>
      <c r="Q1470">
        <f t="shared" si="394"/>
        <v>-2.0568563539199999E-5</v>
      </c>
      <c r="R1470">
        <f t="shared" si="394"/>
        <v>-1.8963231134967158E-3</v>
      </c>
      <c r="S1470">
        <f t="shared" si="394"/>
        <v>0.26521896960000002</v>
      </c>
      <c r="T1470">
        <f t="shared" si="394"/>
        <v>0.10039157760000003</v>
      </c>
      <c r="U1470">
        <f t="shared" si="394"/>
        <v>-1.6842923136000002E-2</v>
      </c>
      <c r="V1470">
        <f t="shared" si="394"/>
        <v>7.1773526586220063E-2</v>
      </c>
      <c r="W1470">
        <f t="shared" si="394"/>
        <v>-7.2356432016675978E-2</v>
      </c>
      <c r="X1470">
        <f t="shared" si="394"/>
        <v>-4.7282887862084615E-2</v>
      </c>
      <c r="Y1470">
        <f t="shared" si="394"/>
        <v>-0.18395481600000005</v>
      </c>
      <c r="Z1470">
        <f t="shared" ref="Z1470:AO1485" si="397">Z$4*$A1470^Z$1*$D1470^Z$2*$E1470^Z$3</f>
        <v>-8.2126339199999995E-2</v>
      </c>
      <c r="AA1470">
        <f t="shared" si="397"/>
        <v>-9.2513899999999996E-2</v>
      </c>
      <c r="AB1470">
        <f t="shared" si="397"/>
        <v>-4.4243999999999999E-2</v>
      </c>
      <c r="AC1470">
        <f t="shared" si="397"/>
        <v>0.10752357229088511</v>
      </c>
      <c r="AD1470">
        <f t="shared" si="397"/>
        <v>-0.10128838744560491</v>
      </c>
      <c r="AE1470">
        <f t="shared" si="397"/>
        <v>-0.1149544512</v>
      </c>
      <c r="AF1470">
        <f t="shared" si="397"/>
        <v>-0.28818192579570928</v>
      </c>
      <c r="AG1470">
        <f t="shared" si="397"/>
        <v>2.86327778688E-4</v>
      </c>
      <c r="AH1470">
        <f t="shared" si="397"/>
        <v>1.0816819200000001E-3</v>
      </c>
      <c r="AI1470">
        <f t="shared" si="397"/>
        <v>6.8478412057443821E-5</v>
      </c>
      <c r="AJ1470">
        <f t="shared" si="397"/>
        <v>6.446935000724463E-2</v>
      </c>
      <c r="AK1470">
        <f t="shared" si="397"/>
        <v>1.1004633273313595E-5</v>
      </c>
      <c r="AL1470">
        <f t="shared" si="397"/>
        <v>3.4426706532722319E-2</v>
      </c>
      <c r="AM1470">
        <f t="shared" si="397"/>
        <v>0.38382347999999999</v>
      </c>
      <c r="AN1470">
        <f t="shared" si="397"/>
        <v>1.5465494132734183E-5</v>
      </c>
      <c r="AO1470">
        <f t="shared" si="397"/>
        <v>-1.3769478378196816E-2</v>
      </c>
      <c r="AP1470">
        <f t="shared" si="388"/>
        <v>-9.2967739645704595E-3</v>
      </c>
      <c r="AQ1470">
        <f t="shared" si="396"/>
        <v>-1.9243303927054971E-2</v>
      </c>
      <c r="AR1470">
        <f t="shared" si="396"/>
        <v>1.8049692653572876E-2</v>
      </c>
      <c r="AS1470">
        <f t="shared" si="396"/>
        <v>-9.1007482792650862E-2</v>
      </c>
      <c r="AT1470">
        <f t="shared" si="396"/>
        <v>-1.3849272483840002E-2</v>
      </c>
      <c r="AU1470">
        <f t="shared" si="396"/>
        <v>0.16244330112000002</v>
      </c>
      <c r="AV1470">
        <f t="shared" si="396"/>
        <v>0.10087218552488773</v>
      </c>
      <c r="AW1470">
        <f t="shared" si="396"/>
        <v>-2.0287881043199998E-3</v>
      </c>
    </row>
    <row r="1471" spans="1:49" x14ac:dyDescent="0.25">
      <c r="A1471">
        <v>0.8</v>
      </c>
      <c r="B1471">
        <v>8.5</v>
      </c>
      <c r="C1471">
        <v>22</v>
      </c>
      <c r="D1471">
        <v>0.8</v>
      </c>
      <c r="E1471">
        <f t="shared" si="383"/>
        <v>0.58742626297577849</v>
      </c>
      <c r="F1471" t="str">
        <f t="shared" si="384"/>
        <v/>
      </c>
      <c r="G1471">
        <f t="shared" si="381"/>
        <v>2232272.4144868478</v>
      </c>
      <c r="H1471">
        <f t="shared" si="382"/>
        <v>2926716.1647544694</v>
      </c>
      <c r="I1471">
        <f t="shared" si="385"/>
        <v>0.14436096664686174</v>
      </c>
      <c r="J1471">
        <f t="shared" si="386"/>
        <v>2.2267131277000723E-2</v>
      </c>
      <c r="K1471">
        <f t="shared" ref="K1471:Z1486" si="398">K$4*$A1471^K$1*$D1471^K$2*$E1471^K$3</f>
        <v>5.3671799999999999E-2</v>
      </c>
      <c r="L1471">
        <f t="shared" si="398"/>
        <v>-0.17761220762406224</v>
      </c>
      <c r="M1471">
        <f t="shared" si="398"/>
        <v>0.34669</v>
      </c>
      <c r="N1471">
        <f t="shared" si="398"/>
        <v>-2.9412933372822119E-2</v>
      </c>
      <c r="O1471">
        <f t="shared" si="398"/>
        <v>-0.21570859827200012</v>
      </c>
      <c r="P1471">
        <f t="shared" si="398"/>
        <v>1.5426194265055017E-2</v>
      </c>
      <c r="Q1471">
        <f t="shared" si="398"/>
        <v>-1.1556767662080007E-4</v>
      </c>
      <c r="R1471">
        <f t="shared" si="398"/>
        <v>-2.5284308179956217E-3</v>
      </c>
      <c r="S1471">
        <f t="shared" si="398"/>
        <v>0.47150039040000019</v>
      </c>
      <c r="T1471">
        <f t="shared" si="398"/>
        <v>0.10039157760000003</v>
      </c>
      <c r="U1471">
        <f t="shared" si="398"/>
        <v>-3.9923965952000012E-2</v>
      </c>
      <c r="V1471">
        <f t="shared" si="398"/>
        <v>9.5698035448293417E-2</v>
      </c>
      <c r="W1471">
        <f t="shared" si="398"/>
        <v>-9.6475242688901314E-2</v>
      </c>
      <c r="X1471">
        <f t="shared" si="398"/>
        <v>-4.7282887862084615E-2</v>
      </c>
      <c r="Y1471">
        <f t="shared" si="398"/>
        <v>-0.18395481600000005</v>
      </c>
      <c r="Z1471">
        <f t="shared" si="398"/>
        <v>-0.14600238080000003</v>
      </c>
      <c r="AA1471">
        <f t="shared" si="397"/>
        <v>-9.2513899999999996E-2</v>
      </c>
      <c r="AB1471">
        <f t="shared" si="397"/>
        <v>-7.8656000000000018E-2</v>
      </c>
      <c r="AC1471">
        <f t="shared" si="397"/>
        <v>0.14336476305451348</v>
      </c>
      <c r="AD1471">
        <f t="shared" si="397"/>
        <v>-0.10128838744560491</v>
      </c>
      <c r="AE1471">
        <f t="shared" si="397"/>
        <v>-0.20436346880000006</v>
      </c>
      <c r="AF1471">
        <f t="shared" si="397"/>
        <v>-0.38424256772761245</v>
      </c>
      <c r="AG1471">
        <f t="shared" si="397"/>
        <v>2.1450362716160017E-3</v>
      </c>
      <c r="AH1471">
        <f t="shared" si="397"/>
        <v>1.4422425600000004E-3</v>
      </c>
      <c r="AI1471">
        <f t="shared" si="397"/>
        <v>2.8856746480173875E-4</v>
      </c>
      <c r="AJ1471">
        <f t="shared" si="397"/>
        <v>6.446935000724463E-2</v>
      </c>
      <c r="AK1471">
        <f t="shared" si="397"/>
        <v>3.4780075530472612E-5</v>
      </c>
      <c r="AL1471">
        <f t="shared" si="397"/>
        <v>4.5902275376963092E-2</v>
      </c>
      <c r="AM1471">
        <f t="shared" si="397"/>
        <v>0.51176463999999999</v>
      </c>
      <c r="AN1471">
        <f t="shared" si="397"/>
        <v>1.1586038219968773E-4</v>
      </c>
      <c r="AO1471">
        <f t="shared" si="397"/>
        <v>-1.3769478378196816E-2</v>
      </c>
      <c r="AP1471">
        <f t="shared" si="388"/>
        <v>-9.2967739645704595E-3</v>
      </c>
      <c r="AQ1471">
        <f t="shared" si="396"/>
        <v>-3.4210318092542179E-2</v>
      </c>
      <c r="AR1471">
        <f t="shared" si="396"/>
        <v>2.4066256871430505E-2</v>
      </c>
      <c r="AS1471">
        <f t="shared" si="396"/>
        <v>-0.16179108052026825</v>
      </c>
      <c r="AT1471">
        <f t="shared" si="396"/>
        <v>-4.3770540195840028E-2</v>
      </c>
      <c r="AU1471">
        <f t="shared" si="396"/>
        <v>0.38505078784000013</v>
      </c>
      <c r="AV1471">
        <f t="shared" si="396"/>
        <v>0.17932832982202265</v>
      </c>
      <c r="AW1471">
        <f t="shared" si="396"/>
        <v>-1.1399061831680006E-2</v>
      </c>
    </row>
    <row r="1472" spans="1:49" x14ac:dyDescent="0.25">
      <c r="A1472">
        <v>0.8</v>
      </c>
      <c r="B1472">
        <v>8.5</v>
      </c>
      <c r="C1472">
        <v>22</v>
      </c>
      <c r="D1472">
        <v>1</v>
      </c>
      <c r="E1472">
        <f t="shared" si="383"/>
        <v>0.58742626297577849</v>
      </c>
      <c r="F1472" t="str">
        <f t="shared" si="384"/>
        <v/>
      </c>
      <c r="G1472">
        <f t="shared" si="381"/>
        <v>3980864.2756764363</v>
      </c>
      <c r="H1472">
        <f t="shared" si="382"/>
        <v>5528963.0948061906</v>
      </c>
      <c r="I1472">
        <f t="shared" si="385"/>
        <v>0.25744233149909551</v>
      </c>
      <c r="J1472">
        <f t="shared" si="386"/>
        <v>4.2065625816526703E-2</v>
      </c>
      <c r="K1472">
        <f t="shared" si="398"/>
        <v>5.3671799999999999E-2</v>
      </c>
      <c r="L1472">
        <f t="shared" si="398"/>
        <v>-0.17761220762406224</v>
      </c>
      <c r="M1472">
        <f t="shared" si="398"/>
        <v>0.43336249999999998</v>
      </c>
      <c r="N1472">
        <f t="shared" si="398"/>
        <v>-2.9412933372822119E-2</v>
      </c>
      <c r="O1472">
        <f t="shared" si="398"/>
        <v>-0.3370446848000001</v>
      </c>
      <c r="P1472">
        <f t="shared" si="398"/>
        <v>1.9282742831318769E-2</v>
      </c>
      <c r="Q1472">
        <f t="shared" si="398"/>
        <v>-4.408557E-4</v>
      </c>
      <c r="R1472">
        <f t="shared" si="398"/>
        <v>-3.1605385224945269E-3</v>
      </c>
      <c r="S1472">
        <f t="shared" si="398"/>
        <v>0.73671936000000016</v>
      </c>
      <c r="T1472">
        <f t="shared" si="398"/>
        <v>0.10039157760000003</v>
      </c>
      <c r="U1472">
        <f t="shared" si="398"/>
        <v>-7.7976496000000006E-2</v>
      </c>
      <c r="V1472">
        <f t="shared" si="398"/>
        <v>0.11962254431036677</v>
      </c>
      <c r="W1472">
        <f t="shared" si="398"/>
        <v>-0.12059405336112664</v>
      </c>
      <c r="X1472">
        <f t="shared" si="398"/>
        <v>-4.7282887862084615E-2</v>
      </c>
      <c r="Y1472">
        <f t="shared" si="398"/>
        <v>-0.18395481600000005</v>
      </c>
      <c r="Z1472">
        <f t="shared" si="398"/>
        <v>-0.22812872000000001</v>
      </c>
      <c r="AA1472">
        <f t="shared" si="397"/>
        <v>-9.2513899999999996E-2</v>
      </c>
      <c r="AB1472">
        <f t="shared" si="397"/>
        <v>-0.1229</v>
      </c>
      <c r="AC1472">
        <f t="shared" si="397"/>
        <v>0.17920595381814186</v>
      </c>
      <c r="AD1472">
        <f t="shared" si="397"/>
        <v>-0.10128838744560491</v>
      </c>
      <c r="AE1472">
        <f t="shared" si="397"/>
        <v>-0.31931792000000003</v>
      </c>
      <c r="AF1472">
        <f t="shared" si="397"/>
        <v>-0.48030320965951551</v>
      </c>
      <c r="AG1472">
        <f t="shared" si="397"/>
        <v>1.0228330000000001E-2</v>
      </c>
      <c r="AH1472">
        <f t="shared" si="397"/>
        <v>1.8028032000000005E-3</v>
      </c>
      <c r="AI1472">
        <f t="shared" si="397"/>
        <v>8.8063801514202456E-4</v>
      </c>
      <c r="AJ1472">
        <f t="shared" si="397"/>
        <v>6.446935000724463E-2</v>
      </c>
      <c r="AK1472">
        <f t="shared" si="397"/>
        <v>8.4912293775567867E-5</v>
      </c>
      <c r="AL1472">
        <f t="shared" si="397"/>
        <v>5.7377844221203865E-2</v>
      </c>
      <c r="AM1472">
        <f t="shared" si="397"/>
        <v>0.63970579999999999</v>
      </c>
      <c r="AN1472">
        <f t="shared" si="397"/>
        <v>5.5246535396426982E-4</v>
      </c>
      <c r="AO1472">
        <f t="shared" si="397"/>
        <v>-1.3769478378196816E-2</v>
      </c>
      <c r="AP1472">
        <f t="shared" si="388"/>
        <v>-9.2967739645704595E-3</v>
      </c>
      <c r="AQ1472">
        <f t="shared" si="396"/>
        <v>-5.3453622019597143E-2</v>
      </c>
      <c r="AR1472">
        <f t="shared" si="396"/>
        <v>3.0082821089288128E-2</v>
      </c>
      <c r="AS1472">
        <f t="shared" si="396"/>
        <v>-0.25279856331291911</v>
      </c>
      <c r="AT1472">
        <f t="shared" si="396"/>
        <v>-0.10686167040000003</v>
      </c>
      <c r="AU1472">
        <f t="shared" si="396"/>
        <v>0.75205232000000011</v>
      </c>
      <c r="AV1472">
        <f t="shared" si="396"/>
        <v>0.28020051534691037</v>
      </c>
      <c r="AW1472">
        <f t="shared" si="396"/>
        <v>-4.3483969999999997E-2</v>
      </c>
    </row>
    <row r="1473" spans="1:49" x14ac:dyDescent="0.25">
      <c r="A1473">
        <v>0.8</v>
      </c>
      <c r="B1473">
        <v>8.5</v>
      </c>
      <c r="C1473">
        <v>22</v>
      </c>
      <c r="D1473">
        <v>1.2</v>
      </c>
      <c r="E1473">
        <f t="shared" si="383"/>
        <v>0.58742626297577849</v>
      </c>
      <c r="F1473" t="str">
        <f t="shared" si="384"/>
        <v/>
      </c>
      <c r="G1473">
        <f t="shared" si="381"/>
        <v>5643776.0620735958</v>
      </c>
      <c r="H1473">
        <f t="shared" si="382"/>
        <v>8883163.3842969947</v>
      </c>
      <c r="I1473">
        <f t="shared" si="385"/>
        <v>0.36498276938419932</v>
      </c>
      <c r="J1473">
        <f t="shared" si="386"/>
        <v>6.7585154862388724E-2</v>
      </c>
      <c r="K1473">
        <f t="shared" si="398"/>
        <v>5.3671799999999999E-2</v>
      </c>
      <c r="L1473">
        <f t="shared" si="398"/>
        <v>-0.17761220762406224</v>
      </c>
      <c r="M1473">
        <f t="shared" si="398"/>
        <v>0.52003499999999991</v>
      </c>
      <c r="N1473">
        <f t="shared" si="398"/>
        <v>-2.9412933372822119E-2</v>
      </c>
      <c r="O1473">
        <f t="shared" si="398"/>
        <v>-0.48534434611200011</v>
      </c>
      <c r="P1473">
        <f t="shared" si="398"/>
        <v>2.3139291397582522E-2</v>
      </c>
      <c r="Q1473">
        <f t="shared" si="398"/>
        <v>-1.3163880665087999E-3</v>
      </c>
      <c r="R1473">
        <f t="shared" si="398"/>
        <v>-3.7926462269934316E-3</v>
      </c>
      <c r="S1473">
        <f t="shared" si="398"/>
        <v>1.0608758784000001</v>
      </c>
      <c r="T1473">
        <f t="shared" si="398"/>
        <v>0.10039157760000003</v>
      </c>
      <c r="U1473">
        <f t="shared" si="398"/>
        <v>-0.13474338508800002</v>
      </c>
      <c r="V1473">
        <f t="shared" si="398"/>
        <v>0.14354705317244013</v>
      </c>
      <c r="W1473">
        <f t="shared" si="398"/>
        <v>-0.14471286403335196</v>
      </c>
      <c r="X1473">
        <f t="shared" si="398"/>
        <v>-4.7282887862084615E-2</v>
      </c>
      <c r="Y1473">
        <f t="shared" si="398"/>
        <v>-0.18395481600000005</v>
      </c>
      <c r="Z1473">
        <f t="shared" si="398"/>
        <v>-0.32850535679999998</v>
      </c>
      <c r="AA1473">
        <f t="shared" si="397"/>
        <v>-9.2513899999999996E-2</v>
      </c>
      <c r="AB1473">
        <f t="shared" si="397"/>
        <v>-0.17697599999999999</v>
      </c>
      <c r="AC1473">
        <f t="shared" si="397"/>
        <v>0.21504714458177021</v>
      </c>
      <c r="AD1473">
        <f t="shared" si="397"/>
        <v>-0.10128838744560491</v>
      </c>
      <c r="AE1473">
        <f t="shared" si="397"/>
        <v>-0.45981780480000001</v>
      </c>
      <c r="AF1473">
        <f t="shared" si="397"/>
        <v>-0.57636385159141856</v>
      </c>
      <c r="AG1473">
        <f t="shared" si="397"/>
        <v>3.6649955672064E-2</v>
      </c>
      <c r="AH1473">
        <f t="shared" si="397"/>
        <v>2.1633638400000003E-3</v>
      </c>
      <c r="AI1473">
        <f t="shared" si="397"/>
        <v>2.1913091858382023E-3</v>
      </c>
      <c r="AJ1473">
        <f t="shared" si="397"/>
        <v>6.446935000724463E-2</v>
      </c>
      <c r="AK1473">
        <f t="shared" si="397"/>
        <v>1.7607413237301752E-4</v>
      </c>
      <c r="AL1473">
        <f t="shared" si="397"/>
        <v>6.8853413065444638E-2</v>
      </c>
      <c r="AM1473">
        <f t="shared" si="397"/>
        <v>0.76764695999999999</v>
      </c>
      <c r="AN1473">
        <f t="shared" si="397"/>
        <v>1.9795832489899754E-3</v>
      </c>
      <c r="AO1473">
        <f t="shared" si="397"/>
        <v>-1.3769478378196816E-2</v>
      </c>
      <c r="AP1473">
        <f t="shared" si="388"/>
        <v>-9.2967739645704595E-3</v>
      </c>
      <c r="AQ1473">
        <f t="shared" si="396"/>
        <v>-7.6973215708219883E-2</v>
      </c>
      <c r="AR1473">
        <f t="shared" si="396"/>
        <v>3.6099385307145751E-2</v>
      </c>
      <c r="AS1473">
        <f t="shared" si="396"/>
        <v>-0.36402993117060345</v>
      </c>
      <c r="AT1473">
        <f t="shared" si="396"/>
        <v>-0.22158835974144003</v>
      </c>
      <c r="AU1473">
        <f t="shared" si="396"/>
        <v>1.2995464089600002</v>
      </c>
      <c r="AV1473">
        <f t="shared" si="396"/>
        <v>0.40348874209955093</v>
      </c>
      <c r="AW1473">
        <f t="shared" si="396"/>
        <v>-0.12984243867647999</v>
      </c>
    </row>
    <row r="1474" spans="1:49" x14ac:dyDescent="0.25">
      <c r="A1474">
        <v>0.8</v>
      </c>
      <c r="B1474">
        <v>8.5</v>
      </c>
      <c r="C1474">
        <v>22</v>
      </c>
      <c r="D1474">
        <v>1.4</v>
      </c>
      <c r="E1474">
        <f t="shared" si="383"/>
        <v>0.58742626297577849</v>
      </c>
      <c r="F1474" t="str">
        <f t="shared" si="384"/>
        <v/>
      </c>
      <c r="G1474">
        <f t="shared" si="381"/>
        <v>7154204.7954649692</v>
      </c>
      <c r="H1474">
        <f t="shared" si="382"/>
        <v>12791640.663059853</v>
      </c>
      <c r="I1474">
        <f t="shared" si="385"/>
        <v>0.46266213440636583</v>
      </c>
      <c r="J1474">
        <f t="shared" si="386"/>
        <v>9.7321751020044589E-2</v>
      </c>
      <c r="K1474">
        <f t="shared" si="398"/>
        <v>5.3671799999999999E-2</v>
      </c>
      <c r="L1474">
        <f t="shared" si="398"/>
        <v>-0.17761220762406224</v>
      </c>
      <c r="M1474">
        <f t="shared" si="398"/>
        <v>0.60670749999999996</v>
      </c>
      <c r="N1474">
        <f t="shared" si="398"/>
        <v>-2.9412933372822119E-2</v>
      </c>
      <c r="O1474">
        <f t="shared" si="398"/>
        <v>-0.66060758220800009</v>
      </c>
      <c r="P1474">
        <f t="shared" si="398"/>
        <v>2.6995839963846274E-2</v>
      </c>
      <c r="Q1474">
        <f t="shared" si="398"/>
        <v>-3.3194388639551987E-3</v>
      </c>
      <c r="R1474">
        <f t="shared" si="398"/>
        <v>-4.4247539314923373E-3</v>
      </c>
      <c r="S1474">
        <f t="shared" si="398"/>
        <v>1.4439699456000001</v>
      </c>
      <c r="T1474">
        <f t="shared" si="398"/>
        <v>0.10039157760000003</v>
      </c>
      <c r="U1474">
        <f t="shared" si="398"/>
        <v>-0.21396750502399997</v>
      </c>
      <c r="V1474">
        <f t="shared" si="398"/>
        <v>0.16747156203451347</v>
      </c>
      <c r="W1474">
        <f t="shared" si="398"/>
        <v>-0.16883167470557728</v>
      </c>
      <c r="X1474">
        <f t="shared" si="398"/>
        <v>-4.7282887862084615E-2</v>
      </c>
      <c r="Y1474">
        <f t="shared" si="398"/>
        <v>-0.18395481600000005</v>
      </c>
      <c r="Z1474">
        <f t="shared" si="398"/>
        <v>-0.44713229119999998</v>
      </c>
      <c r="AA1474">
        <f t="shared" si="397"/>
        <v>-9.2513899999999996E-2</v>
      </c>
      <c r="AB1474">
        <f t="shared" si="397"/>
        <v>-0.24088399999999996</v>
      </c>
      <c r="AC1474">
        <f t="shared" si="397"/>
        <v>0.25088833534539856</v>
      </c>
      <c r="AD1474">
        <f t="shared" si="397"/>
        <v>-0.10128838744560491</v>
      </c>
      <c r="AE1474">
        <f t="shared" si="397"/>
        <v>-0.62586312319999993</v>
      </c>
      <c r="AF1474">
        <f t="shared" si="397"/>
        <v>-0.67242449352332156</v>
      </c>
      <c r="AG1474">
        <f t="shared" si="397"/>
        <v>0.10782041053683195</v>
      </c>
      <c r="AH1474">
        <f t="shared" si="397"/>
        <v>2.5239244800000006E-3</v>
      </c>
      <c r="AI1474">
        <f t="shared" si="397"/>
        <v>4.7362825985574402E-3</v>
      </c>
      <c r="AJ1474">
        <f t="shared" si="397"/>
        <v>6.446935000724463E-2</v>
      </c>
      <c r="AK1474">
        <f t="shared" si="397"/>
        <v>3.2619906776822148E-4</v>
      </c>
      <c r="AL1474">
        <f t="shared" si="397"/>
        <v>8.0328981909685404E-2</v>
      </c>
      <c r="AM1474">
        <f t="shared" si="397"/>
        <v>0.89558811999999988</v>
      </c>
      <c r="AN1474">
        <f t="shared" si="397"/>
        <v>5.8237308799973936E-3</v>
      </c>
      <c r="AO1474">
        <f t="shared" si="397"/>
        <v>-1.3769478378196816E-2</v>
      </c>
      <c r="AP1474">
        <f t="shared" si="388"/>
        <v>-9.2967739645704595E-3</v>
      </c>
      <c r="AQ1474">
        <f t="shared" si="396"/>
        <v>-0.10476909915841037</v>
      </c>
      <c r="AR1474">
        <f t="shared" si="396"/>
        <v>4.2115949525003374E-2</v>
      </c>
      <c r="AS1474">
        <f t="shared" si="396"/>
        <v>-0.49548518409332137</v>
      </c>
      <c r="AT1474">
        <f t="shared" si="396"/>
        <v>-0.41051979300863994</v>
      </c>
      <c r="AU1474">
        <f t="shared" si="396"/>
        <v>2.0636315660799998</v>
      </c>
      <c r="AV1474">
        <f t="shared" si="396"/>
        <v>0.54919301007994425</v>
      </c>
      <c r="AW1474">
        <f t="shared" si="396"/>
        <v>-0.32741411753791982</v>
      </c>
    </row>
    <row r="1475" spans="1:49" x14ac:dyDescent="0.25">
      <c r="A1475">
        <v>0.8</v>
      </c>
      <c r="B1475">
        <v>8.5</v>
      </c>
      <c r="C1475">
        <v>22</v>
      </c>
      <c r="D1475">
        <v>1.6</v>
      </c>
      <c r="E1475">
        <f t="shared" si="383"/>
        <v>0.58742626297577849</v>
      </c>
      <c r="F1475" t="str">
        <f t="shared" si="384"/>
        <v/>
      </c>
      <c r="G1475">
        <f t="shared" si="381"/>
        <v>8439640.8430109266</v>
      </c>
      <c r="H1475">
        <f t="shared" si="382"/>
        <v>16865274.904792424</v>
      </c>
      <c r="I1475">
        <f t="shared" si="385"/>
        <v>0.5457912315462029</v>
      </c>
      <c r="J1475">
        <f t="shared" si="386"/>
        <v>0.12831489942559018</v>
      </c>
      <c r="K1475">
        <f t="shared" si="398"/>
        <v>5.3671799999999999E-2</v>
      </c>
      <c r="L1475">
        <f t="shared" si="398"/>
        <v>-0.17761220762406224</v>
      </c>
      <c r="M1475">
        <f t="shared" si="398"/>
        <v>0.69338</v>
      </c>
      <c r="N1475">
        <f t="shared" si="398"/>
        <v>-2.9412933372822119E-2</v>
      </c>
      <c r="O1475">
        <f t="shared" si="398"/>
        <v>-0.86283439308800047</v>
      </c>
      <c r="P1475">
        <f t="shared" si="398"/>
        <v>3.0852388530110034E-2</v>
      </c>
      <c r="Q1475">
        <f t="shared" si="398"/>
        <v>-7.3963313037312042E-3</v>
      </c>
      <c r="R1475">
        <f t="shared" si="398"/>
        <v>-5.0568616359912433E-3</v>
      </c>
      <c r="S1475">
        <f t="shared" si="398"/>
        <v>1.8860015616000008</v>
      </c>
      <c r="T1475">
        <f t="shared" si="398"/>
        <v>0.10039157760000003</v>
      </c>
      <c r="U1475">
        <f t="shared" si="398"/>
        <v>-0.3193917276160001</v>
      </c>
      <c r="V1475">
        <f t="shared" si="398"/>
        <v>0.19139607089658683</v>
      </c>
      <c r="W1475">
        <f t="shared" si="398"/>
        <v>-0.19295048537780263</v>
      </c>
      <c r="X1475">
        <f t="shared" si="398"/>
        <v>-4.7282887862084615E-2</v>
      </c>
      <c r="Y1475">
        <f t="shared" si="398"/>
        <v>-0.18395481600000005</v>
      </c>
      <c r="Z1475">
        <f t="shared" si="398"/>
        <v>-0.5840095232000001</v>
      </c>
      <c r="AA1475">
        <f t="shared" si="397"/>
        <v>-9.2513899999999996E-2</v>
      </c>
      <c r="AB1475">
        <f t="shared" si="397"/>
        <v>-0.31462400000000007</v>
      </c>
      <c r="AC1475">
        <f t="shared" si="397"/>
        <v>0.28672952610902697</v>
      </c>
      <c r="AD1475">
        <f t="shared" si="397"/>
        <v>-0.10128838744560491</v>
      </c>
      <c r="AE1475">
        <f t="shared" si="397"/>
        <v>-0.81745387520000024</v>
      </c>
      <c r="AF1475">
        <f t="shared" si="397"/>
        <v>-0.7684851354552249</v>
      </c>
      <c r="AG1475">
        <f t="shared" si="397"/>
        <v>0.27456464276684822</v>
      </c>
      <c r="AH1475">
        <f t="shared" si="397"/>
        <v>2.8844851200000008E-3</v>
      </c>
      <c r="AI1475">
        <f t="shared" si="397"/>
        <v>9.2341588736556401E-3</v>
      </c>
      <c r="AJ1475">
        <f t="shared" si="397"/>
        <v>6.446935000724463E-2</v>
      </c>
      <c r="AK1475">
        <f t="shared" si="397"/>
        <v>5.564812084875618E-4</v>
      </c>
      <c r="AL1475">
        <f t="shared" si="397"/>
        <v>9.1804550753926184E-2</v>
      </c>
      <c r="AM1475">
        <f t="shared" si="397"/>
        <v>1.02352928</v>
      </c>
      <c r="AN1475">
        <f t="shared" si="397"/>
        <v>1.4830128921560029E-2</v>
      </c>
      <c r="AO1475">
        <f t="shared" si="397"/>
        <v>-1.3769478378196816E-2</v>
      </c>
      <c r="AP1475">
        <f t="shared" si="388"/>
        <v>-9.2967739645704595E-3</v>
      </c>
      <c r="AQ1475">
        <f t="shared" si="396"/>
        <v>-0.13684127237016872</v>
      </c>
      <c r="AR1475">
        <f t="shared" si="396"/>
        <v>4.8132513742861011E-2</v>
      </c>
      <c r="AS1475">
        <f t="shared" si="396"/>
        <v>-0.647164322081073</v>
      </c>
      <c r="AT1475">
        <f t="shared" si="396"/>
        <v>-0.70032864313344045</v>
      </c>
      <c r="AU1475">
        <f t="shared" si="396"/>
        <v>3.080406302720001</v>
      </c>
      <c r="AV1475">
        <f t="shared" si="396"/>
        <v>0.71731331928809061</v>
      </c>
      <c r="AW1475">
        <f t="shared" si="396"/>
        <v>-0.72953995722752041</v>
      </c>
    </row>
    <row r="1476" spans="1:49" x14ac:dyDescent="0.25">
      <c r="A1476">
        <v>0.8</v>
      </c>
      <c r="B1476">
        <v>8.5</v>
      </c>
      <c r="C1476">
        <v>22.5</v>
      </c>
      <c r="D1476">
        <v>0.4</v>
      </c>
      <c r="E1476">
        <f t="shared" si="383"/>
        <v>0.60077685986159168</v>
      </c>
      <c r="F1476" t="str">
        <f t="shared" si="384"/>
        <v/>
      </c>
      <c r="G1476">
        <f t="shared" si="381"/>
        <v>-1383816.7139163988</v>
      </c>
      <c r="H1476">
        <f t="shared" si="382"/>
        <v>-216099.95995594456</v>
      </c>
      <c r="I1476">
        <f t="shared" si="385"/>
        <v>-8.949137084999445E-2</v>
      </c>
      <c r="J1476">
        <f t="shared" si="386"/>
        <v>-1.6441383128443215E-3</v>
      </c>
      <c r="K1476">
        <f t="shared" si="398"/>
        <v>5.3671799999999999E-2</v>
      </c>
      <c r="L1476">
        <f t="shared" si="398"/>
        <v>-0.18164884870642731</v>
      </c>
      <c r="M1476">
        <f t="shared" si="398"/>
        <v>0.173345</v>
      </c>
      <c r="N1476">
        <f t="shared" si="398"/>
        <v>-3.0765077520642978E-2</v>
      </c>
      <c r="O1476">
        <f t="shared" si="398"/>
        <v>-5.392714956800003E-2</v>
      </c>
      <c r="P1476">
        <f t="shared" si="398"/>
        <v>8.2510327784744708E-3</v>
      </c>
      <c r="Q1476">
        <f t="shared" si="398"/>
        <v>-1.805744947200001E-6</v>
      </c>
      <c r="R1476">
        <f t="shared" si="398"/>
        <v>-1.3831218067844714E-3</v>
      </c>
      <c r="S1476">
        <f t="shared" si="398"/>
        <v>0.11787509760000005</v>
      </c>
      <c r="T1476">
        <f t="shared" si="398"/>
        <v>0.10039157760000003</v>
      </c>
      <c r="U1476">
        <f t="shared" si="398"/>
        <v>-4.9904957440000015E-3</v>
      </c>
      <c r="V1476">
        <f t="shared" si="398"/>
        <v>4.8936495399695502E-2</v>
      </c>
      <c r="W1476">
        <f t="shared" si="398"/>
        <v>-4.9333930920460907E-2</v>
      </c>
      <c r="X1476">
        <f t="shared" si="398"/>
        <v>-4.9456533016901533E-2</v>
      </c>
      <c r="Y1476">
        <f t="shared" si="398"/>
        <v>-0.18395481600000005</v>
      </c>
      <c r="Z1476">
        <f t="shared" si="398"/>
        <v>-3.6500595200000006E-2</v>
      </c>
      <c r="AA1476">
        <f t="shared" si="397"/>
        <v>-9.2513899999999996E-2</v>
      </c>
      <c r="AB1476">
        <f t="shared" si="397"/>
        <v>-1.9664000000000004E-2</v>
      </c>
      <c r="AC1476">
        <f t="shared" si="397"/>
        <v>7.3311526561967127E-2</v>
      </c>
      <c r="AD1476">
        <f t="shared" si="397"/>
        <v>-0.10594472343871383</v>
      </c>
      <c r="AE1476">
        <f t="shared" si="397"/>
        <v>-5.1090867200000015E-2</v>
      </c>
      <c r="AF1476">
        <f t="shared" si="397"/>
        <v>-0.19648767667889275</v>
      </c>
      <c r="AG1476">
        <f t="shared" si="397"/>
        <v>1.6758095872000014E-5</v>
      </c>
      <c r="AH1476">
        <f t="shared" si="397"/>
        <v>7.2112128000000021E-4</v>
      </c>
      <c r="AI1476">
        <f t="shared" si="397"/>
        <v>9.4322881621823538E-6</v>
      </c>
      <c r="AJ1476">
        <f t="shared" si="397"/>
        <v>6.5934562507409283E-2</v>
      </c>
      <c r="AK1476">
        <f t="shared" si="397"/>
        <v>2.3782082826544517E-6</v>
      </c>
      <c r="AL1476">
        <f t="shared" si="397"/>
        <v>2.4006226146268152E-2</v>
      </c>
      <c r="AM1476">
        <f t="shared" si="397"/>
        <v>0.25588232</v>
      </c>
      <c r="AN1476">
        <f t="shared" si="397"/>
        <v>9.2573103675176632E-7</v>
      </c>
      <c r="AO1476">
        <f t="shared" si="397"/>
        <v>-1.4082421068610381E-2</v>
      </c>
      <c r="AP1476">
        <f t="shared" si="388"/>
        <v>-1.0171186580724389E-2</v>
      </c>
      <c r="AQ1476">
        <f t="shared" si="396"/>
        <v>-8.9457507925358882E-3</v>
      </c>
      <c r="AR1476">
        <f t="shared" si="396"/>
        <v>1.2872356648015504E-2</v>
      </c>
      <c r="AS1476">
        <f t="shared" si="396"/>
        <v>-4.1367037633023136E-2</v>
      </c>
      <c r="AT1476">
        <f t="shared" si="396"/>
        <v>-2.7356587622400018E-3</v>
      </c>
      <c r="AU1476">
        <f t="shared" si="396"/>
        <v>4.8131348480000016E-2</v>
      </c>
      <c r="AV1476">
        <f t="shared" si="396"/>
        <v>4.5850993420403524E-2</v>
      </c>
      <c r="AW1476">
        <f t="shared" si="396"/>
        <v>-1.781103411200001E-4</v>
      </c>
    </row>
    <row r="1477" spans="1:49" x14ac:dyDescent="0.25">
      <c r="A1477">
        <v>0.8</v>
      </c>
      <c r="B1477">
        <v>8.5</v>
      </c>
      <c r="C1477">
        <v>22.5</v>
      </c>
      <c r="D1477">
        <v>0.6</v>
      </c>
      <c r="E1477">
        <f t="shared" si="383"/>
        <v>0.60077685986159168</v>
      </c>
      <c r="F1477">
        <f t="shared" si="384"/>
        <v>0.77173608483333733</v>
      </c>
      <c r="G1477">
        <f t="shared" si="381"/>
        <v>353400.06210219237</v>
      </c>
      <c r="H1477">
        <f t="shared" si="382"/>
        <v>1004106.0599375939</v>
      </c>
      <c r="I1477">
        <f t="shared" si="385"/>
        <v>2.2854367704875853E-2</v>
      </c>
      <c r="J1477">
        <f t="shared" si="386"/>
        <v>7.6394703804624252E-3</v>
      </c>
      <c r="K1477">
        <f t="shared" si="398"/>
        <v>5.3671799999999999E-2</v>
      </c>
      <c r="L1477">
        <f t="shared" si="398"/>
        <v>-0.18164884870642731</v>
      </c>
      <c r="M1477">
        <f t="shared" si="398"/>
        <v>0.26001749999999996</v>
      </c>
      <c r="N1477">
        <f t="shared" si="398"/>
        <v>-3.0765077520642978E-2</v>
      </c>
      <c r="O1477">
        <f t="shared" si="398"/>
        <v>-0.12133608652800003</v>
      </c>
      <c r="P1477">
        <f t="shared" si="398"/>
        <v>1.2376549167711706E-2</v>
      </c>
      <c r="Q1477">
        <f t="shared" si="398"/>
        <v>-2.0568563539199999E-5</v>
      </c>
      <c r="R1477">
        <f t="shared" si="398"/>
        <v>-2.0746827101767065E-3</v>
      </c>
      <c r="S1477">
        <f t="shared" si="398"/>
        <v>0.26521896960000002</v>
      </c>
      <c r="T1477">
        <f t="shared" si="398"/>
        <v>0.10039157760000003</v>
      </c>
      <c r="U1477">
        <f t="shared" si="398"/>
        <v>-1.6842923136000002E-2</v>
      </c>
      <c r="V1477">
        <f t="shared" si="398"/>
        <v>7.3404743099543243E-2</v>
      </c>
      <c r="W1477">
        <f t="shared" si="398"/>
        <v>-7.400089638069135E-2</v>
      </c>
      <c r="X1477">
        <f t="shared" si="398"/>
        <v>-4.9456533016901533E-2</v>
      </c>
      <c r="Y1477">
        <f t="shared" si="398"/>
        <v>-0.18395481600000005</v>
      </c>
      <c r="Z1477">
        <f t="shared" si="398"/>
        <v>-8.2126339199999995E-2</v>
      </c>
      <c r="AA1477">
        <f t="shared" si="397"/>
        <v>-9.2513899999999996E-2</v>
      </c>
      <c r="AB1477">
        <f t="shared" si="397"/>
        <v>-4.4243999999999999E-2</v>
      </c>
      <c r="AC1477">
        <f t="shared" si="397"/>
        <v>0.10996728984295069</v>
      </c>
      <c r="AD1477">
        <f t="shared" si="397"/>
        <v>-0.10594472343871383</v>
      </c>
      <c r="AE1477">
        <f t="shared" si="397"/>
        <v>-0.1149544512</v>
      </c>
      <c r="AF1477">
        <f t="shared" si="397"/>
        <v>-0.29473151501833905</v>
      </c>
      <c r="AG1477">
        <f t="shared" si="397"/>
        <v>2.86327778688E-4</v>
      </c>
      <c r="AH1477">
        <f t="shared" si="397"/>
        <v>1.0816819200000001E-3</v>
      </c>
      <c r="AI1477">
        <f t="shared" si="397"/>
        <v>7.1626438231572201E-5</v>
      </c>
      <c r="AJ1477">
        <f t="shared" si="397"/>
        <v>6.5934562507409283E-2</v>
      </c>
      <c r="AK1477">
        <f t="shared" si="397"/>
        <v>1.2039679430938156E-5</v>
      </c>
      <c r="AL1477">
        <f t="shared" si="397"/>
        <v>3.6009339219402227E-2</v>
      </c>
      <c r="AM1477">
        <f t="shared" si="397"/>
        <v>0.38382347999999999</v>
      </c>
      <c r="AN1477">
        <f t="shared" si="397"/>
        <v>1.581698263575087E-5</v>
      </c>
      <c r="AO1477">
        <f t="shared" si="397"/>
        <v>-1.4082421068610381E-2</v>
      </c>
      <c r="AP1477">
        <f t="shared" si="388"/>
        <v>-1.0171186580724389E-2</v>
      </c>
      <c r="AQ1477">
        <f t="shared" si="396"/>
        <v>-2.0127939283205745E-2</v>
      </c>
      <c r="AR1477">
        <f t="shared" si="396"/>
        <v>1.9308534972023252E-2</v>
      </c>
      <c r="AS1477">
        <f t="shared" si="396"/>
        <v>-9.3075834674302027E-2</v>
      </c>
      <c r="AT1477">
        <f t="shared" si="396"/>
        <v>-1.3849272483840002E-2</v>
      </c>
      <c r="AU1477">
        <f t="shared" si="396"/>
        <v>0.16244330112000002</v>
      </c>
      <c r="AV1477">
        <f t="shared" si="396"/>
        <v>0.10316473519590792</v>
      </c>
      <c r="AW1477">
        <f t="shared" si="396"/>
        <v>-2.0287881043199998E-3</v>
      </c>
    </row>
    <row r="1478" spans="1:49" x14ac:dyDescent="0.25">
      <c r="A1478">
        <v>0.8</v>
      </c>
      <c r="B1478">
        <v>8.5</v>
      </c>
      <c r="C1478">
        <v>22.5</v>
      </c>
      <c r="D1478">
        <v>0.8</v>
      </c>
      <c r="E1478">
        <f t="shared" si="383"/>
        <v>0.60077685986159168</v>
      </c>
      <c r="F1478" t="str">
        <f t="shared" si="384"/>
        <v/>
      </c>
      <c r="G1478">
        <f t="shared" ref="G1478:G1517" si="399">I1478*1025*$B$2^2*B1478^4</f>
        <v>2128019.4392057462</v>
      </c>
      <c r="H1478">
        <f t="shared" ref="H1478:H1517" si="400">J1478*1025*$B$2^2*B1478^5</f>
        <v>2831828.3716246448</v>
      </c>
      <c r="I1478">
        <f t="shared" si="385"/>
        <v>0.13761893095725666</v>
      </c>
      <c r="J1478">
        <f t="shared" si="386"/>
        <v>2.1545203072396726E-2</v>
      </c>
      <c r="K1478">
        <f t="shared" si="398"/>
        <v>5.3671799999999999E-2</v>
      </c>
      <c r="L1478">
        <f t="shared" si="398"/>
        <v>-0.18164884870642731</v>
      </c>
      <c r="M1478">
        <f t="shared" si="398"/>
        <v>0.34669</v>
      </c>
      <c r="N1478">
        <f t="shared" si="398"/>
        <v>-3.0765077520642978E-2</v>
      </c>
      <c r="O1478">
        <f t="shared" si="398"/>
        <v>-0.21570859827200012</v>
      </c>
      <c r="P1478">
        <f t="shared" si="398"/>
        <v>1.6502065556948942E-2</v>
      </c>
      <c r="Q1478">
        <f t="shared" si="398"/>
        <v>-1.1556767662080007E-4</v>
      </c>
      <c r="R1478">
        <f t="shared" si="398"/>
        <v>-2.7662436135689429E-3</v>
      </c>
      <c r="S1478">
        <f t="shared" si="398"/>
        <v>0.47150039040000019</v>
      </c>
      <c r="T1478">
        <f t="shared" si="398"/>
        <v>0.10039157760000003</v>
      </c>
      <c r="U1478">
        <f t="shared" si="398"/>
        <v>-3.9923965952000012E-2</v>
      </c>
      <c r="V1478">
        <f t="shared" si="398"/>
        <v>9.7872990799391005E-2</v>
      </c>
      <c r="W1478">
        <f t="shared" si="398"/>
        <v>-9.8667861840921814E-2</v>
      </c>
      <c r="X1478">
        <f t="shared" si="398"/>
        <v>-4.9456533016901533E-2</v>
      </c>
      <c r="Y1478">
        <f t="shared" si="398"/>
        <v>-0.18395481600000005</v>
      </c>
      <c r="Z1478">
        <f t="shared" si="398"/>
        <v>-0.14600238080000003</v>
      </c>
      <c r="AA1478">
        <f t="shared" si="397"/>
        <v>-9.2513899999999996E-2</v>
      </c>
      <c r="AB1478">
        <f t="shared" si="397"/>
        <v>-7.8656000000000018E-2</v>
      </c>
      <c r="AC1478">
        <f t="shared" si="397"/>
        <v>0.14662305312393425</v>
      </c>
      <c r="AD1478">
        <f t="shared" si="397"/>
        <v>-0.10594472343871383</v>
      </c>
      <c r="AE1478">
        <f t="shared" si="397"/>
        <v>-0.20436346880000006</v>
      </c>
      <c r="AF1478">
        <f t="shared" si="397"/>
        <v>-0.3929753533577855</v>
      </c>
      <c r="AG1478">
        <f t="shared" si="397"/>
        <v>2.1450362716160017E-3</v>
      </c>
      <c r="AH1478">
        <f t="shared" si="397"/>
        <v>1.4422425600000004E-3</v>
      </c>
      <c r="AI1478">
        <f t="shared" si="397"/>
        <v>3.0183322118983532E-4</v>
      </c>
      <c r="AJ1478">
        <f t="shared" si="397"/>
        <v>6.5934562507409283E-2</v>
      </c>
      <c r="AK1478">
        <f t="shared" si="397"/>
        <v>3.8051332522471227E-5</v>
      </c>
      <c r="AL1478">
        <f t="shared" si="397"/>
        <v>4.8012452292536305E-2</v>
      </c>
      <c r="AM1478">
        <f t="shared" si="397"/>
        <v>0.51176463999999999</v>
      </c>
      <c r="AN1478">
        <f t="shared" si="397"/>
        <v>1.1849357270422609E-4</v>
      </c>
      <c r="AO1478">
        <f t="shared" si="397"/>
        <v>-1.4082421068610381E-2</v>
      </c>
      <c r="AP1478">
        <f t="shared" si="388"/>
        <v>-1.0171186580724389E-2</v>
      </c>
      <c r="AQ1478">
        <f t="shared" si="396"/>
        <v>-3.5783003170143553E-2</v>
      </c>
      <c r="AR1478">
        <f t="shared" si="396"/>
        <v>2.5744713296031008E-2</v>
      </c>
      <c r="AS1478">
        <f t="shared" si="396"/>
        <v>-0.16546815053209254</v>
      </c>
      <c r="AT1478">
        <f t="shared" si="396"/>
        <v>-4.3770540195840028E-2</v>
      </c>
      <c r="AU1478">
        <f t="shared" si="396"/>
        <v>0.38505078784000013</v>
      </c>
      <c r="AV1478">
        <f t="shared" si="396"/>
        <v>0.1834039736816141</v>
      </c>
      <c r="AW1478">
        <f t="shared" si="396"/>
        <v>-1.1399061831680006E-2</v>
      </c>
    </row>
    <row r="1479" spans="1:49" x14ac:dyDescent="0.25">
      <c r="A1479">
        <v>0.8</v>
      </c>
      <c r="B1479">
        <v>8.5</v>
      </c>
      <c r="C1479">
        <v>22.5</v>
      </c>
      <c r="D1479">
        <v>1</v>
      </c>
      <c r="E1479">
        <f t="shared" ref="E1479:E1518" si="401">C1479*0.514443*(1-$B$1)/$B$2/B1479</f>
        <v>0.60077685986159168</v>
      </c>
      <c r="F1479" t="str">
        <f t="shared" ref="F1479:F1517" si="402">IF(AND($E$1&gt;H1479,$E$1&lt;H1480),($E$1-H1479)/(H1480-H1479)*0.2+D1479,"")</f>
        <v/>
      </c>
      <c r="G1479">
        <f t="shared" si="399"/>
        <v>3879782.7678807341</v>
      </c>
      <c r="H1479">
        <f t="shared" si="400"/>
        <v>5420405.277509884</v>
      </c>
      <c r="I1479">
        <f t="shared" ref="I1479:I1523" si="403">SUM(K1479:Z1479)</f>
        <v>0.25090539448333965</v>
      </c>
      <c r="J1479">
        <f t="shared" ref="J1479:J1523" si="404">0.1*SUM(AA1479:AW1479)</f>
        <v>4.1239692916714976E-2</v>
      </c>
      <c r="K1479">
        <f t="shared" si="398"/>
        <v>5.3671799999999999E-2</v>
      </c>
      <c r="L1479">
        <f t="shared" si="398"/>
        <v>-0.18164884870642731</v>
      </c>
      <c r="M1479">
        <f t="shared" si="398"/>
        <v>0.43336249999999998</v>
      </c>
      <c r="N1479">
        <f t="shared" si="398"/>
        <v>-3.0765077520642978E-2</v>
      </c>
      <c r="O1479">
        <f t="shared" si="398"/>
        <v>-0.3370446848000001</v>
      </c>
      <c r="P1479">
        <f t="shared" si="398"/>
        <v>2.0627581946186177E-2</v>
      </c>
      <c r="Q1479">
        <f t="shared" si="398"/>
        <v>-4.408557E-4</v>
      </c>
      <c r="R1479">
        <f t="shared" si="398"/>
        <v>-3.4578045169611779E-3</v>
      </c>
      <c r="S1479">
        <f t="shared" si="398"/>
        <v>0.73671936000000016</v>
      </c>
      <c r="T1479">
        <f t="shared" si="398"/>
        <v>0.10039157760000003</v>
      </c>
      <c r="U1479">
        <f t="shared" si="398"/>
        <v>-7.7976496000000006E-2</v>
      </c>
      <c r="V1479">
        <f t="shared" si="398"/>
        <v>0.12234123849923875</v>
      </c>
      <c r="W1479">
        <f t="shared" si="398"/>
        <v>-0.12333482730115225</v>
      </c>
      <c r="X1479">
        <f t="shared" si="398"/>
        <v>-4.9456533016901533E-2</v>
      </c>
      <c r="Y1479">
        <f t="shared" si="398"/>
        <v>-0.18395481600000005</v>
      </c>
      <c r="Z1479">
        <f t="shared" si="398"/>
        <v>-0.22812872000000001</v>
      </c>
      <c r="AA1479">
        <f t="shared" si="397"/>
        <v>-9.2513899999999996E-2</v>
      </c>
      <c r="AB1479">
        <f t="shared" si="397"/>
        <v>-0.1229</v>
      </c>
      <c r="AC1479">
        <f t="shared" si="397"/>
        <v>0.1832788164049178</v>
      </c>
      <c r="AD1479">
        <f t="shared" si="397"/>
        <v>-0.10594472343871383</v>
      </c>
      <c r="AE1479">
        <f t="shared" si="397"/>
        <v>-0.31931792000000003</v>
      </c>
      <c r="AF1479">
        <f t="shared" si="397"/>
        <v>-0.49121919169723177</v>
      </c>
      <c r="AG1479">
        <f t="shared" si="397"/>
        <v>1.0228330000000001E-2</v>
      </c>
      <c r="AH1479">
        <f t="shared" si="397"/>
        <v>1.8028032000000005E-3</v>
      </c>
      <c r="AI1479">
        <f t="shared" si="397"/>
        <v>9.2112189083811997E-4</v>
      </c>
      <c r="AJ1479">
        <f t="shared" si="397"/>
        <v>6.5934562507409283E-2</v>
      </c>
      <c r="AK1479">
        <f t="shared" si="397"/>
        <v>9.289876104118949E-5</v>
      </c>
      <c r="AL1479">
        <f t="shared" si="397"/>
        <v>6.0015565365670376E-2</v>
      </c>
      <c r="AM1479">
        <f t="shared" si="397"/>
        <v>0.63970579999999999</v>
      </c>
      <c r="AN1479">
        <f t="shared" si="397"/>
        <v>5.6502138473618515E-4</v>
      </c>
      <c r="AO1479">
        <f t="shared" si="397"/>
        <v>-1.4082421068610381E-2</v>
      </c>
      <c r="AP1479">
        <f t="shared" si="388"/>
        <v>-1.0171186580724389E-2</v>
      </c>
      <c r="AQ1479">
        <f t="shared" si="396"/>
        <v>-5.5910942453349294E-2</v>
      </c>
      <c r="AR1479">
        <f t="shared" si="396"/>
        <v>3.218089162003876E-2</v>
      </c>
      <c r="AS1479">
        <f t="shared" si="396"/>
        <v>-0.25854398520639454</v>
      </c>
      <c r="AT1479">
        <f t="shared" si="396"/>
        <v>-0.10686167040000003</v>
      </c>
      <c r="AU1479">
        <f t="shared" si="396"/>
        <v>0.75205232000000011</v>
      </c>
      <c r="AV1479">
        <f t="shared" si="396"/>
        <v>0.286568708877522</v>
      </c>
      <c r="AW1479">
        <f t="shared" si="396"/>
        <v>-4.3483969999999997E-2</v>
      </c>
    </row>
    <row r="1480" spans="1:49" x14ac:dyDescent="0.25">
      <c r="A1480">
        <v>0.8</v>
      </c>
      <c r="B1480">
        <v>8.5</v>
      </c>
      <c r="C1480">
        <v>22.5</v>
      </c>
      <c r="D1480">
        <v>1.2</v>
      </c>
      <c r="E1480">
        <f t="shared" si="401"/>
        <v>0.60077685986159168</v>
      </c>
      <c r="F1480" t="str">
        <f t="shared" si="402"/>
        <v/>
      </c>
      <c r="G1480">
        <f t="shared" si="399"/>
        <v>5545866.0217632968</v>
      </c>
      <c r="H1480">
        <f t="shared" si="400"/>
        <v>8759787.3344237451</v>
      </c>
      <c r="I1480">
        <f t="shared" si="403"/>
        <v>0.3586509310422929</v>
      </c>
      <c r="J1480">
        <f t="shared" si="404"/>
        <v>6.6646481433086116E-2</v>
      </c>
      <c r="K1480">
        <f t="shared" si="398"/>
        <v>5.3671799999999999E-2</v>
      </c>
      <c r="L1480">
        <f t="shared" si="398"/>
        <v>-0.18164884870642731</v>
      </c>
      <c r="M1480">
        <f t="shared" si="398"/>
        <v>0.52003499999999991</v>
      </c>
      <c r="N1480">
        <f t="shared" si="398"/>
        <v>-3.0765077520642978E-2</v>
      </c>
      <c r="O1480">
        <f t="shared" si="398"/>
        <v>-0.48534434611200011</v>
      </c>
      <c r="P1480">
        <f t="shared" si="398"/>
        <v>2.4753098335423412E-2</v>
      </c>
      <c r="Q1480">
        <f t="shared" si="398"/>
        <v>-1.3163880665087999E-3</v>
      </c>
      <c r="R1480">
        <f t="shared" si="398"/>
        <v>-4.149365420353413E-3</v>
      </c>
      <c r="S1480">
        <f t="shared" si="398"/>
        <v>1.0608758784000001</v>
      </c>
      <c r="T1480">
        <f t="shared" si="398"/>
        <v>0.10039157760000003</v>
      </c>
      <c r="U1480">
        <f t="shared" si="398"/>
        <v>-0.13474338508800002</v>
      </c>
      <c r="V1480">
        <f t="shared" si="398"/>
        <v>0.14680948619908649</v>
      </c>
      <c r="W1480">
        <f t="shared" si="398"/>
        <v>-0.1480017927613827</v>
      </c>
      <c r="X1480">
        <f t="shared" si="398"/>
        <v>-4.9456533016901533E-2</v>
      </c>
      <c r="Y1480">
        <f t="shared" si="398"/>
        <v>-0.18395481600000005</v>
      </c>
      <c r="Z1480">
        <f t="shared" si="398"/>
        <v>-0.32850535679999998</v>
      </c>
      <c r="AA1480">
        <f t="shared" si="397"/>
        <v>-9.2513899999999996E-2</v>
      </c>
      <c r="AB1480">
        <f t="shared" si="397"/>
        <v>-0.17697599999999999</v>
      </c>
      <c r="AC1480">
        <f t="shared" si="397"/>
        <v>0.21993457968590138</v>
      </c>
      <c r="AD1480">
        <f t="shared" si="397"/>
        <v>-0.10594472343871383</v>
      </c>
      <c r="AE1480">
        <f t="shared" si="397"/>
        <v>-0.45981780480000001</v>
      </c>
      <c r="AF1480">
        <f t="shared" si="397"/>
        <v>-0.5894630300366781</v>
      </c>
      <c r="AG1480">
        <f t="shared" si="397"/>
        <v>3.6649955672064E-2</v>
      </c>
      <c r="AH1480">
        <f t="shared" si="397"/>
        <v>2.1633638400000003E-3</v>
      </c>
      <c r="AI1480">
        <f t="shared" si="397"/>
        <v>2.2920460234103104E-3</v>
      </c>
      <c r="AJ1480">
        <f t="shared" si="397"/>
        <v>6.5934562507409283E-2</v>
      </c>
      <c r="AK1480">
        <f t="shared" si="397"/>
        <v>1.926348708950105E-4</v>
      </c>
      <c r="AL1480">
        <f t="shared" si="397"/>
        <v>7.2018678438804454E-2</v>
      </c>
      <c r="AM1480">
        <f t="shared" si="397"/>
        <v>0.76764695999999999</v>
      </c>
      <c r="AN1480">
        <f t="shared" si="397"/>
        <v>2.0245737773761114E-3</v>
      </c>
      <c r="AO1480">
        <f t="shared" si="397"/>
        <v>-1.4082421068610381E-2</v>
      </c>
      <c r="AP1480">
        <f t="shared" si="388"/>
        <v>-1.0171186580724389E-2</v>
      </c>
      <c r="AQ1480">
        <f t="shared" si="396"/>
        <v>-8.0511757132822978E-2</v>
      </c>
      <c r="AR1480">
        <f t="shared" si="396"/>
        <v>3.8617069944046505E-2</v>
      </c>
      <c r="AS1480">
        <f t="shared" si="396"/>
        <v>-0.37230333869720811</v>
      </c>
      <c r="AT1480">
        <f t="shared" si="396"/>
        <v>-0.22158835974144003</v>
      </c>
      <c r="AU1480">
        <f t="shared" si="396"/>
        <v>1.2995464089600002</v>
      </c>
      <c r="AV1480">
        <f t="shared" si="396"/>
        <v>0.41265894078363169</v>
      </c>
      <c r="AW1480">
        <f t="shared" si="396"/>
        <v>-0.12984243867647999</v>
      </c>
    </row>
    <row r="1481" spans="1:49" x14ac:dyDescent="0.25">
      <c r="A1481">
        <v>0.8</v>
      </c>
      <c r="B1481">
        <v>8.5</v>
      </c>
      <c r="C1481">
        <v>22.5</v>
      </c>
      <c r="D1481">
        <v>1.4</v>
      </c>
      <c r="E1481">
        <f t="shared" si="401"/>
        <v>0.60077685986159168</v>
      </c>
      <c r="F1481" t="str">
        <f t="shared" si="402"/>
        <v/>
      </c>
      <c r="G1481">
        <f t="shared" si="399"/>
        <v>7059466.2226400767</v>
      </c>
      <c r="H1481">
        <f t="shared" si="400"/>
        <v>12653058.072098637</v>
      </c>
      <c r="I1481">
        <f t="shared" si="403"/>
        <v>0.45653539473830895</v>
      </c>
      <c r="J1481">
        <f t="shared" si="404"/>
        <v>9.6267382720582551E-2</v>
      </c>
      <c r="K1481">
        <f t="shared" si="398"/>
        <v>5.3671799999999999E-2</v>
      </c>
      <c r="L1481">
        <f t="shared" si="398"/>
        <v>-0.18164884870642731</v>
      </c>
      <c r="M1481">
        <f t="shared" si="398"/>
        <v>0.60670749999999996</v>
      </c>
      <c r="N1481">
        <f t="shared" si="398"/>
        <v>-3.0765077520642978E-2</v>
      </c>
      <c r="O1481">
        <f t="shared" si="398"/>
        <v>-0.66060758220800009</v>
      </c>
      <c r="P1481">
        <f t="shared" si="398"/>
        <v>2.8878614724660644E-2</v>
      </c>
      <c r="Q1481">
        <f t="shared" si="398"/>
        <v>-3.3194388639551987E-3</v>
      </c>
      <c r="R1481">
        <f t="shared" si="398"/>
        <v>-4.8409263237456489E-3</v>
      </c>
      <c r="S1481">
        <f t="shared" si="398"/>
        <v>1.4439699456000001</v>
      </c>
      <c r="T1481">
        <f t="shared" si="398"/>
        <v>0.10039157760000003</v>
      </c>
      <c r="U1481">
        <f t="shared" si="398"/>
        <v>-0.21396750502399997</v>
      </c>
      <c r="V1481">
        <f t="shared" si="398"/>
        <v>0.17127773389893425</v>
      </c>
      <c r="W1481">
        <f t="shared" si="398"/>
        <v>-0.17266875822161315</v>
      </c>
      <c r="X1481">
        <f t="shared" si="398"/>
        <v>-4.9456533016901533E-2</v>
      </c>
      <c r="Y1481">
        <f t="shared" si="398"/>
        <v>-0.18395481600000005</v>
      </c>
      <c r="Z1481">
        <f t="shared" si="398"/>
        <v>-0.44713229119999998</v>
      </c>
      <c r="AA1481">
        <f t="shared" si="397"/>
        <v>-9.2513899999999996E-2</v>
      </c>
      <c r="AB1481">
        <f t="shared" si="397"/>
        <v>-0.24088399999999996</v>
      </c>
      <c r="AC1481">
        <f t="shared" si="397"/>
        <v>0.25659034296688493</v>
      </c>
      <c r="AD1481">
        <f t="shared" si="397"/>
        <v>-0.10594472343871383</v>
      </c>
      <c r="AE1481">
        <f t="shared" si="397"/>
        <v>-0.62586312319999993</v>
      </c>
      <c r="AF1481">
        <f t="shared" si="397"/>
        <v>-0.68770686837612438</v>
      </c>
      <c r="AG1481">
        <f t="shared" si="397"/>
        <v>0.10782041053683195</v>
      </c>
      <c r="AH1481">
        <f t="shared" si="397"/>
        <v>2.5239244800000006E-3</v>
      </c>
      <c r="AI1481">
        <f t="shared" si="397"/>
        <v>4.9540145981812082E-3</v>
      </c>
      <c r="AJ1481">
        <f t="shared" si="397"/>
        <v>6.5934562507409283E-2</v>
      </c>
      <c r="AK1481">
        <f t="shared" si="397"/>
        <v>3.5687988041583344E-4</v>
      </c>
      <c r="AL1481">
        <f t="shared" si="397"/>
        <v>8.4021791511938532E-2</v>
      </c>
      <c r="AM1481">
        <f t="shared" si="397"/>
        <v>0.89558811999999988</v>
      </c>
      <c r="AN1481">
        <f t="shared" si="397"/>
        <v>5.9560883999973347E-3</v>
      </c>
      <c r="AO1481">
        <f t="shared" si="397"/>
        <v>-1.4082421068610381E-2</v>
      </c>
      <c r="AP1481">
        <f t="shared" si="388"/>
        <v>-1.0171186580724389E-2</v>
      </c>
      <c r="AQ1481">
        <f t="shared" si="396"/>
        <v>-0.1095854472085646</v>
      </c>
      <c r="AR1481">
        <f t="shared" si="396"/>
        <v>4.5053248268054256E-2</v>
      </c>
      <c r="AS1481">
        <f t="shared" si="396"/>
        <v>-0.50674621100453321</v>
      </c>
      <c r="AT1481">
        <f t="shared" si="396"/>
        <v>-0.41051979300863994</v>
      </c>
      <c r="AU1481">
        <f t="shared" si="396"/>
        <v>2.0636315660799998</v>
      </c>
      <c r="AV1481">
        <f t="shared" si="396"/>
        <v>0.56167466939994304</v>
      </c>
      <c r="AW1481">
        <f t="shared" si="396"/>
        <v>-0.32741411753791982</v>
      </c>
    </row>
    <row r="1482" spans="1:49" x14ac:dyDescent="0.25">
      <c r="A1482">
        <v>0.8</v>
      </c>
      <c r="B1482">
        <v>8.5</v>
      </c>
      <c r="C1482">
        <v>22.5</v>
      </c>
      <c r="D1482">
        <v>1.6</v>
      </c>
      <c r="E1482">
        <f t="shared" si="401"/>
        <v>0.60077685986159168</v>
      </c>
      <c r="F1482" t="str">
        <f t="shared" si="402"/>
        <v/>
      </c>
      <c r="G1482">
        <f t="shared" si="399"/>
        <v>8348073.7376714395</v>
      </c>
      <c r="H1482">
        <f t="shared" si="400"/>
        <v>16712377.91496757</v>
      </c>
      <c r="I1482">
        <f t="shared" si="403"/>
        <v>0.53986959055199557</v>
      </c>
      <c r="J1482">
        <f t="shared" si="404"/>
        <v>0.1271516238796768</v>
      </c>
      <c r="K1482">
        <f t="shared" si="398"/>
        <v>5.3671799999999999E-2</v>
      </c>
      <c r="L1482">
        <f t="shared" si="398"/>
        <v>-0.18164884870642731</v>
      </c>
      <c r="M1482">
        <f t="shared" si="398"/>
        <v>0.69338</v>
      </c>
      <c r="N1482">
        <f t="shared" si="398"/>
        <v>-3.0765077520642978E-2</v>
      </c>
      <c r="O1482">
        <f t="shared" si="398"/>
        <v>-0.86283439308800047</v>
      </c>
      <c r="P1482">
        <f t="shared" si="398"/>
        <v>3.3004131113897883E-2</v>
      </c>
      <c r="Q1482">
        <f t="shared" si="398"/>
        <v>-7.3963313037312042E-3</v>
      </c>
      <c r="R1482">
        <f t="shared" si="398"/>
        <v>-5.5324872271378858E-3</v>
      </c>
      <c r="S1482">
        <f t="shared" si="398"/>
        <v>1.8860015616000008</v>
      </c>
      <c r="T1482">
        <f t="shared" si="398"/>
        <v>0.10039157760000003</v>
      </c>
      <c r="U1482">
        <f t="shared" si="398"/>
        <v>-0.3193917276160001</v>
      </c>
      <c r="V1482">
        <f t="shared" si="398"/>
        <v>0.19574598159878201</v>
      </c>
      <c r="W1482">
        <f t="shared" si="398"/>
        <v>-0.19733572368184363</v>
      </c>
      <c r="X1482">
        <f t="shared" si="398"/>
        <v>-4.9456533016901533E-2</v>
      </c>
      <c r="Y1482">
        <f t="shared" si="398"/>
        <v>-0.18395481600000005</v>
      </c>
      <c r="Z1482">
        <f t="shared" si="398"/>
        <v>-0.5840095232000001</v>
      </c>
      <c r="AA1482">
        <f t="shared" si="397"/>
        <v>-9.2513899999999996E-2</v>
      </c>
      <c r="AB1482">
        <f t="shared" si="397"/>
        <v>-0.31462400000000007</v>
      </c>
      <c r="AC1482">
        <f t="shared" si="397"/>
        <v>0.29324610624786851</v>
      </c>
      <c r="AD1482">
        <f t="shared" si="397"/>
        <v>-0.10594472343871383</v>
      </c>
      <c r="AE1482">
        <f t="shared" si="397"/>
        <v>-0.81745387520000024</v>
      </c>
      <c r="AF1482">
        <f t="shared" si="397"/>
        <v>-0.78595070671557099</v>
      </c>
      <c r="AG1482">
        <f t="shared" si="397"/>
        <v>0.27456464276684822</v>
      </c>
      <c r="AH1482">
        <f t="shared" si="397"/>
        <v>2.8844851200000008E-3</v>
      </c>
      <c r="AI1482">
        <f t="shared" si="397"/>
        <v>9.6586630780747303E-3</v>
      </c>
      <c r="AJ1482">
        <f t="shared" si="397"/>
        <v>6.5934562507409283E-2</v>
      </c>
      <c r="AK1482">
        <f t="shared" si="397"/>
        <v>6.0882132035953963E-4</v>
      </c>
      <c r="AL1482">
        <f t="shared" si="397"/>
        <v>9.602490458507261E-2</v>
      </c>
      <c r="AM1482">
        <f t="shared" si="397"/>
        <v>1.02352928</v>
      </c>
      <c r="AN1482">
        <f t="shared" si="397"/>
        <v>1.5167177306140939E-2</v>
      </c>
      <c r="AO1482">
        <f t="shared" si="397"/>
        <v>-1.4082421068610381E-2</v>
      </c>
      <c r="AP1482">
        <f t="shared" si="388"/>
        <v>-1.0171186580724389E-2</v>
      </c>
      <c r="AQ1482">
        <f t="shared" si="396"/>
        <v>-0.14313201268057421</v>
      </c>
      <c r="AR1482">
        <f t="shared" si="396"/>
        <v>5.1489426592062015E-2</v>
      </c>
      <c r="AS1482">
        <f t="shared" si="396"/>
        <v>-0.66187260212837018</v>
      </c>
      <c r="AT1482">
        <f t="shared" si="396"/>
        <v>-0.70032864313344045</v>
      </c>
      <c r="AU1482">
        <f t="shared" si="396"/>
        <v>3.080406302720001</v>
      </c>
      <c r="AV1482">
        <f t="shared" si="396"/>
        <v>0.73361589472645639</v>
      </c>
      <c r="AW1482">
        <f t="shared" si="396"/>
        <v>-0.72953995722752041</v>
      </c>
    </row>
    <row r="1483" spans="1:49" x14ac:dyDescent="0.25">
      <c r="A1483">
        <v>0.8</v>
      </c>
      <c r="B1483">
        <v>8.5</v>
      </c>
      <c r="C1483">
        <v>23</v>
      </c>
      <c r="D1483">
        <v>0.4</v>
      </c>
      <c r="E1483">
        <f t="shared" si="401"/>
        <v>0.61412745674740488</v>
      </c>
      <c r="F1483" t="str">
        <f t="shared" si="402"/>
        <v/>
      </c>
      <c r="G1483">
        <f t="shared" si="399"/>
        <v>-1495386.5024295973</v>
      </c>
      <c r="H1483">
        <f t="shared" si="400"/>
        <v>-290048.49855783052</v>
      </c>
      <c r="I1483">
        <f t="shared" si="403"/>
        <v>-9.6706584555017905E-2</v>
      </c>
      <c r="J1483">
        <f t="shared" si="404"/>
        <v>-2.2067558418757674E-3</v>
      </c>
      <c r="K1483">
        <f t="shared" si="398"/>
        <v>5.3671799999999999E-2</v>
      </c>
      <c r="L1483">
        <f t="shared" si="398"/>
        <v>-0.18568548978879237</v>
      </c>
      <c r="M1483">
        <f t="shared" si="398"/>
        <v>0.173345</v>
      </c>
      <c r="N1483">
        <f t="shared" si="398"/>
        <v>-3.2147606930212617E-2</v>
      </c>
      <c r="O1483">
        <f t="shared" si="398"/>
        <v>-5.392714956800003E-2</v>
      </c>
      <c r="P1483">
        <f t="shared" si="398"/>
        <v>8.8134159289502481E-3</v>
      </c>
      <c r="Q1483">
        <f t="shared" si="398"/>
        <v>-1.805744947200001E-6</v>
      </c>
      <c r="R1483">
        <f t="shared" si="398"/>
        <v>-1.5102251565353997E-3</v>
      </c>
      <c r="S1483">
        <f t="shared" si="398"/>
        <v>0.11787509760000005</v>
      </c>
      <c r="T1483">
        <f t="shared" si="398"/>
        <v>0.10039157760000003</v>
      </c>
      <c r="U1483">
        <f t="shared" si="398"/>
        <v>-4.9904957440000015E-3</v>
      </c>
      <c r="V1483">
        <f t="shared" si="398"/>
        <v>5.0023973075244296E-2</v>
      </c>
      <c r="W1483">
        <f t="shared" si="398"/>
        <v>-5.043024049647115E-2</v>
      </c>
      <c r="X1483">
        <f t="shared" si="398"/>
        <v>-5.1679024130253659E-2</v>
      </c>
      <c r="Y1483">
        <f t="shared" si="398"/>
        <v>-0.18395481600000005</v>
      </c>
      <c r="Z1483">
        <f t="shared" si="398"/>
        <v>-3.6500595200000006E-2</v>
      </c>
      <c r="AA1483">
        <f t="shared" si="397"/>
        <v>-9.2513899999999996E-2</v>
      </c>
      <c r="AB1483">
        <f t="shared" si="397"/>
        <v>-1.9664000000000004E-2</v>
      </c>
      <c r="AC1483">
        <f t="shared" si="397"/>
        <v>7.4940671596677513E-2</v>
      </c>
      <c r="AD1483">
        <f t="shared" si="397"/>
        <v>-0.11070569619571284</v>
      </c>
      <c r="AE1483">
        <f t="shared" si="397"/>
        <v>-5.1090867200000015E-2</v>
      </c>
      <c r="AF1483">
        <f t="shared" si="397"/>
        <v>-0.20085406949397927</v>
      </c>
      <c r="AG1483">
        <f t="shared" si="397"/>
        <v>1.6758095872000014E-5</v>
      </c>
      <c r="AH1483">
        <f t="shared" si="397"/>
        <v>7.2112128000000021E-4</v>
      </c>
      <c r="AI1483">
        <f t="shared" si="397"/>
        <v>9.8561588894705488E-6</v>
      </c>
      <c r="AJ1483">
        <f t="shared" si="397"/>
        <v>6.7399775007573937E-2</v>
      </c>
      <c r="AK1483">
        <f t="shared" si="397"/>
        <v>2.596756090698582E-6</v>
      </c>
      <c r="AL1483">
        <f t="shared" si="397"/>
        <v>2.5085024457038724E-2</v>
      </c>
      <c r="AM1483">
        <f t="shared" si="397"/>
        <v>0.25588232</v>
      </c>
      <c r="AN1483">
        <f t="shared" si="397"/>
        <v>9.4630283756847236E-7</v>
      </c>
      <c r="AO1483">
        <f t="shared" si="397"/>
        <v>-1.4395363759023946E-2</v>
      </c>
      <c r="AP1483">
        <f t="shared" si="388"/>
        <v>-1.110587785593267E-2</v>
      </c>
      <c r="AQ1483">
        <f t="shared" si="396"/>
        <v>-9.3477573713609593E-3</v>
      </c>
      <c r="AR1483">
        <f t="shared" si="396"/>
        <v>1.3749725176309876E-2</v>
      </c>
      <c r="AS1483">
        <f t="shared" si="396"/>
        <v>-4.228630513597921E-2</v>
      </c>
      <c r="AT1483">
        <f t="shared" si="396"/>
        <v>-2.7356587622400018E-3</v>
      </c>
      <c r="AU1483">
        <f t="shared" si="396"/>
        <v>4.8131348480000016E-2</v>
      </c>
      <c r="AV1483">
        <f t="shared" si="396"/>
        <v>4.6869904385301385E-2</v>
      </c>
      <c r="AW1483">
        <f t="shared" si="396"/>
        <v>-1.781103411200001E-4</v>
      </c>
    </row>
    <row r="1484" spans="1:49" x14ac:dyDescent="0.25">
      <c r="A1484">
        <v>0.8</v>
      </c>
      <c r="B1484">
        <v>8.5</v>
      </c>
      <c r="C1484">
        <v>23</v>
      </c>
      <c r="D1484">
        <v>0.6</v>
      </c>
      <c r="E1484">
        <f t="shared" si="401"/>
        <v>0.61412745674740488</v>
      </c>
      <c r="F1484">
        <f t="shared" si="402"/>
        <v>0.78211224167057936</v>
      </c>
      <c r="G1484">
        <f t="shared" si="399"/>
        <v>245127.3832789775</v>
      </c>
      <c r="H1484">
        <f t="shared" si="400"/>
        <v>920109.44643870951</v>
      </c>
      <c r="I1484">
        <f t="shared" si="403"/>
        <v>1.5852377949984051E-2</v>
      </c>
      <c r="J1484">
        <f t="shared" si="404"/>
        <v>7.0004047812330383E-3</v>
      </c>
      <c r="K1484">
        <f t="shared" si="398"/>
        <v>5.3671799999999999E-2</v>
      </c>
      <c r="L1484">
        <f t="shared" si="398"/>
        <v>-0.18568548978879237</v>
      </c>
      <c r="M1484">
        <f t="shared" si="398"/>
        <v>0.26001749999999996</v>
      </c>
      <c r="N1484">
        <f t="shared" si="398"/>
        <v>-3.2147606930212617E-2</v>
      </c>
      <c r="O1484">
        <f t="shared" si="398"/>
        <v>-0.12133608652800003</v>
      </c>
      <c r="P1484">
        <f t="shared" si="398"/>
        <v>1.322012389342537E-2</v>
      </c>
      <c r="Q1484">
        <f t="shared" si="398"/>
        <v>-2.0568563539199999E-5</v>
      </c>
      <c r="R1484">
        <f t="shared" si="398"/>
        <v>-2.2653377348030991E-3</v>
      </c>
      <c r="S1484">
        <f t="shared" si="398"/>
        <v>0.26521896960000002</v>
      </c>
      <c r="T1484">
        <f t="shared" si="398"/>
        <v>0.10039157760000003</v>
      </c>
      <c r="U1484">
        <f t="shared" si="398"/>
        <v>-1.6842923136000002E-2</v>
      </c>
      <c r="V1484">
        <f t="shared" si="398"/>
        <v>7.5035959612866437E-2</v>
      </c>
      <c r="W1484">
        <f t="shared" si="398"/>
        <v>-7.5645360744706722E-2</v>
      </c>
      <c r="X1484">
        <f t="shared" si="398"/>
        <v>-5.1679024130253659E-2</v>
      </c>
      <c r="Y1484">
        <f t="shared" si="398"/>
        <v>-0.18395481600000005</v>
      </c>
      <c r="Z1484">
        <f t="shared" si="398"/>
        <v>-8.2126339199999995E-2</v>
      </c>
      <c r="AA1484">
        <f t="shared" si="397"/>
        <v>-9.2513899999999996E-2</v>
      </c>
      <c r="AB1484">
        <f t="shared" si="397"/>
        <v>-4.4243999999999999E-2</v>
      </c>
      <c r="AC1484">
        <f t="shared" si="397"/>
        <v>0.11241100739501626</v>
      </c>
      <c r="AD1484">
        <f t="shared" si="397"/>
        <v>-0.11070569619571284</v>
      </c>
      <c r="AE1484">
        <f t="shared" si="397"/>
        <v>-0.1149544512</v>
      </c>
      <c r="AF1484">
        <f t="shared" si="397"/>
        <v>-0.30128110424096882</v>
      </c>
      <c r="AG1484">
        <f t="shared" si="397"/>
        <v>2.86327778688E-4</v>
      </c>
      <c r="AH1484">
        <f t="shared" si="397"/>
        <v>1.0816819200000001E-3</v>
      </c>
      <c r="AI1484">
        <f t="shared" si="397"/>
        <v>7.4845206566916938E-5</v>
      </c>
      <c r="AJ1484">
        <f t="shared" si="397"/>
        <v>6.7399775007573937E-2</v>
      </c>
      <c r="AK1484">
        <f t="shared" si="397"/>
        <v>1.3146077709161565E-5</v>
      </c>
      <c r="AL1484">
        <f t="shared" si="397"/>
        <v>3.7627536685558086E-2</v>
      </c>
      <c r="AM1484">
        <f t="shared" si="397"/>
        <v>0.38382347999999999</v>
      </c>
      <c r="AN1484">
        <f t="shared" si="397"/>
        <v>1.6168471138767558E-5</v>
      </c>
      <c r="AO1484">
        <f t="shared" si="397"/>
        <v>-1.4395363759023946E-2</v>
      </c>
      <c r="AP1484">
        <f t="shared" si="388"/>
        <v>-1.110587785593267E-2</v>
      </c>
      <c r="AQ1484">
        <f t="shared" si="396"/>
        <v>-2.1032454085562154E-2</v>
      </c>
      <c r="AR1484">
        <f t="shared" si="396"/>
        <v>2.0624587764464811E-2</v>
      </c>
      <c r="AS1484">
        <f t="shared" si="396"/>
        <v>-9.5144186555953192E-2</v>
      </c>
      <c r="AT1484">
        <f t="shared" si="396"/>
        <v>-1.3849272483840002E-2</v>
      </c>
      <c r="AU1484">
        <f t="shared" si="396"/>
        <v>0.16244330112000002</v>
      </c>
      <c r="AV1484">
        <f t="shared" si="396"/>
        <v>0.1054572848669281</v>
      </c>
      <c r="AW1484">
        <f t="shared" si="396"/>
        <v>-2.0287881043199998E-3</v>
      </c>
    </row>
    <row r="1485" spans="1:49" x14ac:dyDescent="0.25">
      <c r="A1485">
        <v>0.8</v>
      </c>
      <c r="B1485">
        <v>8.5</v>
      </c>
      <c r="C1485">
        <v>23</v>
      </c>
      <c r="D1485">
        <v>0.8</v>
      </c>
      <c r="E1485">
        <f t="shared" si="401"/>
        <v>0.61412745674740488</v>
      </c>
      <c r="F1485" t="str">
        <f t="shared" si="402"/>
        <v/>
      </c>
      <c r="G1485">
        <f t="shared" si="399"/>
        <v>2023043.8700725166</v>
      </c>
      <c r="H1485">
        <f t="shared" si="400"/>
        <v>2735941.2303866558</v>
      </c>
      <c r="I1485">
        <f t="shared" si="403"/>
        <v>0.1308301651524966</v>
      </c>
      <c r="J1485">
        <f t="shared" si="404"/>
        <v>2.0815671597006202E-2</v>
      </c>
      <c r="K1485">
        <f t="shared" si="398"/>
        <v>5.3671799999999999E-2</v>
      </c>
      <c r="L1485">
        <f t="shared" si="398"/>
        <v>-0.18568548978879237</v>
      </c>
      <c r="M1485">
        <f t="shared" si="398"/>
        <v>0.34669</v>
      </c>
      <c r="N1485">
        <f t="shared" si="398"/>
        <v>-3.2147606930212617E-2</v>
      </c>
      <c r="O1485">
        <f t="shared" si="398"/>
        <v>-0.21570859827200012</v>
      </c>
      <c r="P1485">
        <f t="shared" si="398"/>
        <v>1.7626831857900496E-2</v>
      </c>
      <c r="Q1485">
        <f t="shared" si="398"/>
        <v>-1.1556767662080007E-4</v>
      </c>
      <c r="R1485">
        <f t="shared" si="398"/>
        <v>-3.0204503130707994E-3</v>
      </c>
      <c r="S1485">
        <f t="shared" si="398"/>
        <v>0.47150039040000019</v>
      </c>
      <c r="T1485">
        <f t="shared" si="398"/>
        <v>0.10039157760000003</v>
      </c>
      <c r="U1485">
        <f t="shared" si="398"/>
        <v>-3.9923965952000012E-2</v>
      </c>
      <c r="V1485">
        <f t="shared" si="398"/>
        <v>0.10004794615048859</v>
      </c>
      <c r="W1485">
        <f t="shared" si="398"/>
        <v>-0.1008604809929423</v>
      </c>
      <c r="X1485">
        <f t="shared" si="398"/>
        <v>-5.1679024130253659E-2</v>
      </c>
      <c r="Y1485">
        <f t="shared" si="398"/>
        <v>-0.18395481600000005</v>
      </c>
      <c r="Z1485">
        <f t="shared" si="398"/>
        <v>-0.14600238080000003</v>
      </c>
      <c r="AA1485">
        <f t="shared" si="397"/>
        <v>-9.2513899999999996E-2</v>
      </c>
      <c r="AB1485">
        <f t="shared" si="397"/>
        <v>-7.8656000000000018E-2</v>
      </c>
      <c r="AC1485">
        <f t="shared" si="397"/>
        <v>0.14988134319335503</v>
      </c>
      <c r="AD1485">
        <f t="shared" si="397"/>
        <v>-0.11070569619571284</v>
      </c>
      <c r="AE1485">
        <f t="shared" si="397"/>
        <v>-0.20436346880000006</v>
      </c>
      <c r="AF1485">
        <f t="shared" si="397"/>
        <v>-0.40170813898795854</v>
      </c>
      <c r="AG1485">
        <f t="shared" si="397"/>
        <v>2.1450362716160017E-3</v>
      </c>
      <c r="AH1485">
        <f t="shared" si="397"/>
        <v>1.4422425600000004E-3</v>
      </c>
      <c r="AI1485">
        <f t="shared" si="397"/>
        <v>3.1539708446305756E-4</v>
      </c>
      <c r="AJ1485">
        <f t="shared" si="397"/>
        <v>6.7399775007573937E-2</v>
      </c>
      <c r="AK1485">
        <f t="shared" si="397"/>
        <v>4.1548097451177312E-5</v>
      </c>
      <c r="AL1485">
        <f t="shared" si="397"/>
        <v>5.0170048914077447E-2</v>
      </c>
      <c r="AM1485">
        <f t="shared" si="397"/>
        <v>0.51176463999999999</v>
      </c>
      <c r="AN1485">
        <f t="shared" si="397"/>
        <v>1.2112676320876446E-4</v>
      </c>
      <c r="AO1485">
        <f t="shared" si="397"/>
        <v>-1.4395363759023946E-2</v>
      </c>
      <c r="AP1485">
        <f t="shared" ref="AP1485:AW1513" si="405">AP$4*$A1485^AP$1*$D1485^AP$2*$E1485^AP$3</f>
        <v>-1.110587785593267E-2</v>
      </c>
      <c r="AQ1485">
        <f t="shared" si="405"/>
        <v>-3.7391029485443837E-2</v>
      </c>
      <c r="AR1485">
        <f t="shared" si="405"/>
        <v>2.7499450352619751E-2</v>
      </c>
      <c r="AS1485">
        <f t="shared" si="405"/>
        <v>-0.16914522054391684</v>
      </c>
      <c r="AT1485">
        <f t="shared" si="405"/>
        <v>-4.3770540195840028E-2</v>
      </c>
      <c r="AU1485">
        <f t="shared" si="405"/>
        <v>0.38505078784000013</v>
      </c>
      <c r="AV1485">
        <f t="shared" si="405"/>
        <v>0.18747961754120554</v>
      </c>
      <c r="AW1485">
        <f t="shared" si="405"/>
        <v>-1.1399061831680006E-2</v>
      </c>
    </row>
    <row r="1486" spans="1:49" x14ac:dyDescent="0.25">
      <c r="A1486">
        <v>0.8</v>
      </c>
      <c r="B1486">
        <v>8.5</v>
      </c>
      <c r="C1486">
        <v>23</v>
      </c>
      <c r="D1486">
        <v>1</v>
      </c>
      <c r="E1486">
        <f t="shared" si="401"/>
        <v>0.61412745674740488</v>
      </c>
      <c r="F1486" t="str">
        <f t="shared" si="402"/>
        <v/>
      </c>
      <c r="G1486">
        <f t="shared" si="399"/>
        <v>3778104.308437489</v>
      </c>
      <c r="H1486">
        <f t="shared" si="400"/>
        <v>5311005.6037838794</v>
      </c>
      <c r="I1486">
        <f t="shared" si="403"/>
        <v>0.24432985262871126</v>
      </c>
      <c r="J1486">
        <f t="shared" si="404"/>
        <v>4.0407354979113033E-2</v>
      </c>
      <c r="K1486">
        <f t="shared" si="398"/>
        <v>5.3671799999999999E-2</v>
      </c>
      <c r="L1486">
        <f t="shared" si="398"/>
        <v>-0.18568548978879237</v>
      </c>
      <c r="M1486">
        <f t="shared" si="398"/>
        <v>0.43336249999999998</v>
      </c>
      <c r="N1486">
        <f t="shared" si="398"/>
        <v>-3.2147606930212617E-2</v>
      </c>
      <c r="O1486">
        <f t="shared" si="398"/>
        <v>-0.3370446848000001</v>
      </c>
      <c r="P1486">
        <f t="shared" si="398"/>
        <v>2.2033539822375617E-2</v>
      </c>
      <c r="Q1486">
        <f t="shared" si="398"/>
        <v>-4.408557E-4</v>
      </c>
      <c r="R1486">
        <f t="shared" si="398"/>
        <v>-3.7755628913384988E-3</v>
      </c>
      <c r="S1486">
        <f t="shared" si="398"/>
        <v>0.73671936000000016</v>
      </c>
      <c r="T1486">
        <f t="shared" si="398"/>
        <v>0.10039157760000003</v>
      </c>
      <c r="U1486">
        <f t="shared" si="398"/>
        <v>-7.7976496000000006E-2</v>
      </c>
      <c r="V1486">
        <f t="shared" si="398"/>
        <v>0.12505993268811072</v>
      </c>
      <c r="W1486">
        <f t="shared" si="398"/>
        <v>-0.12607560124117786</v>
      </c>
      <c r="X1486">
        <f t="shared" si="398"/>
        <v>-5.1679024130253659E-2</v>
      </c>
      <c r="Y1486">
        <f t="shared" si="398"/>
        <v>-0.18395481600000005</v>
      </c>
      <c r="Z1486">
        <f t="shared" ref="Z1486:AO1501" si="406">Z$4*$A1486^Z$1*$D1486^Z$2*$E1486^Z$3</f>
        <v>-0.22812872000000001</v>
      </c>
      <c r="AA1486">
        <f t="shared" si="406"/>
        <v>-9.2513899999999996E-2</v>
      </c>
      <c r="AB1486">
        <f t="shared" si="406"/>
        <v>-0.1229</v>
      </c>
      <c r="AC1486">
        <f t="shared" si="406"/>
        <v>0.18735167899169378</v>
      </c>
      <c r="AD1486">
        <f t="shared" si="406"/>
        <v>-0.11070569619571284</v>
      </c>
      <c r="AE1486">
        <f t="shared" si="406"/>
        <v>-0.31931792000000003</v>
      </c>
      <c r="AF1486">
        <f t="shared" si="406"/>
        <v>-0.50213517373494809</v>
      </c>
      <c r="AG1486">
        <f t="shared" si="406"/>
        <v>1.0228330000000001E-2</v>
      </c>
      <c r="AH1486">
        <f t="shared" si="406"/>
        <v>1.8028032000000005E-3</v>
      </c>
      <c r="AI1486">
        <f t="shared" si="406"/>
        <v>9.6251551654985773E-4</v>
      </c>
      <c r="AJ1486">
        <f t="shared" si="406"/>
        <v>6.7399775007573937E-2</v>
      </c>
      <c r="AK1486">
        <f t="shared" si="406"/>
        <v>1.0143578479291332E-4</v>
      </c>
      <c r="AL1486">
        <f t="shared" si="406"/>
        <v>6.2712561142596809E-2</v>
      </c>
      <c r="AM1486">
        <f t="shared" si="406"/>
        <v>0.63970579999999999</v>
      </c>
      <c r="AN1486">
        <f t="shared" si="406"/>
        <v>5.7757741550810038E-4</v>
      </c>
      <c r="AO1486">
        <f t="shared" si="406"/>
        <v>-1.4395363759023946E-2</v>
      </c>
      <c r="AP1486">
        <f t="shared" si="405"/>
        <v>-1.110587785593267E-2</v>
      </c>
      <c r="AQ1486">
        <f t="shared" si="405"/>
        <v>-5.8423483571005984E-2</v>
      </c>
      <c r="AR1486">
        <f t="shared" si="405"/>
        <v>3.4374312940774684E-2</v>
      </c>
      <c r="AS1486">
        <f t="shared" si="405"/>
        <v>-0.26428940709986998</v>
      </c>
      <c r="AT1486">
        <f t="shared" si="405"/>
        <v>-0.10686167040000003</v>
      </c>
      <c r="AU1486">
        <f t="shared" si="405"/>
        <v>0.75205232000000011</v>
      </c>
      <c r="AV1486">
        <f t="shared" si="405"/>
        <v>0.29293690240813358</v>
      </c>
      <c r="AW1486">
        <f t="shared" si="405"/>
        <v>-4.3483969999999997E-2</v>
      </c>
    </row>
    <row r="1487" spans="1:49" x14ac:dyDescent="0.25">
      <c r="A1487">
        <v>0.8</v>
      </c>
      <c r="B1487">
        <v>8.5</v>
      </c>
      <c r="C1487">
        <v>23</v>
      </c>
      <c r="D1487">
        <v>1.2</v>
      </c>
      <c r="E1487">
        <f t="shared" si="401"/>
        <v>0.61412745674740488</v>
      </c>
      <c r="F1487" t="str">
        <f t="shared" si="402"/>
        <v/>
      </c>
      <c r="G1487">
        <f t="shared" si="399"/>
        <v>5447484.672010039</v>
      </c>
      <c r="H1487">
        <f t="shared" si="400"/>
        <v>8635682.1095139813</v>
      </c>
      <c r="I1487">
        <f t="shared" si="403"/>
        <v>0.35228861313779641</v>
      </c>
      <c r="J1487">
        <f t="shared" si="404"/>
        <v>6.570226027200908E-2</v>
      </c>
      <c r="K1487">
        <f t="shared" ref="K1487:Z1502" si="407">K$4*$A1487^K$1*$D1487^K$2*$E1487^K$3</f>
        <v>5.3671799999999999E-2</v>
      </c>
      <c r="L1487">
        <f t="shared" si="407"/>
        <v>-0.18568548978879237</v>
      </c>
      <c r="M1487">
        <f t="shared" si="407"/>
        <v>0.52003499999999991</v>
      </c>
      <c r="N1487">
        <f t="shared" si="407"/>
        <v>-3.2147606930212617E-2</v>
      </c>
      <c r="O1487">
        <f t="shared" si="407"/>
        <v>-0.48534434611200011</v>
      </c>
      <c r="P1487">
        <f t="shared" si="407"/>
        <v>2.6440247786850741E-2</v>
      </c>
      <c r="Q1487">
        <f t="shared" si="407"/>
        <v>-1.3163880665087999E-3</v>
      </c>
      <c r="R1487">
        <f t="shared" si="407"/>
        <v>-4.5306754696061982E-3</v>
      </c>
      <c r="S1487">
        <f t="shared" si="407"/>
        <v>1.0608758784000001</v>
      </c>
      <c r="T1487">
        <f t="shared" si="407"/>
        <v>0.10039157760000003</v>
      </c>
      <c r="U1487">
        <f t="shared" si="407"/>
        <v>-0.13474338508800002</v>
      </c>
      <c r="V1487">
        <f t="shared" si="407"/>
        <v>0.15007191922573287</v>
      </c>
      <c r="W1487">
        <f t="shared" si="407"/>
        <v>-0.15129072148941344</v>
      </c>
      <c r="X1487">
        <f t="shared" si="407"/>
        <v>-5.1679024130253659E-2</v>
      </c>
      <c r="Y1487">
        <f t="shared" si="407"/>
        <v>-0.18395481600000005</v>
      </c>
      <c r="Z1487">
        <f t="shared" si="407"/>
        <v>-0.32850535679999998</v>
      </c>
      <c r="AA1487">
        <f t="shared" si="406"/>
        <v>-9.2513899999999996E-2</v>
      </c>
      <c r="AB1487">
        <f t="shared" si="406"/>
        <v>-0.17697599999999999</v>
      </c>
      <c r="AC1487">
        <f t="shared" si="406"/>
        <v>0.22482201479003253</v>
      </c>
      <c r="AD1487">
        <f t="shared" si="406"/>
        <v>-0.11070569619571284</v>
      </c>
      <c r="AE1487">
        <f t="shared" si="406"/>
        <v>-0.45981780480000001</v>
      </c>
      <c r="AF1487">
        <f t="shared" si="406"/>
        <v>-0.60256220848193764</v>
      </c>
      <c r="AG1487">
        <f t="shared" si="406"/>
        <v>3.6649955672064E-2</v>
      </c>
      <c r="AH1487">
        <f t="shared" si="406"/>
        <v>2.1633638400000003E-3</v>
      </c>
      <c r="AI1487">
        <f t="shared" si="406"/>
        <v>2.395046610141342E-3</v>
      </c>
      <c r="AJ1487">
        <f t="shared" si="406"/>
        <v>6.7399775007573937E-2</v>
      </c>
      <c r="AK1487">
        <f t="shared" si="406"/>
        <v>2.1033724334658505E-4</v>
      </c>
      <c r="AL1487">
        <f t="shared" si="406"/>
        <v>7.5255073371116171E-2</v>
      </c>
      <c r="AM1487">
        <f t="shared" si="406"/>
        <v>0.76764695999999999</v>
      </c>
      <c r="AN1487">
        <f t="shared" si="406"/>
        <v>2.0695643057622474E-3</v>
      </c>
      <c r="AO1487">
        <f t="shared" si="406"/>
        <v>-1.4395363759023946E-2</v>
      </c>
      <c r="AP1487">
        <f t="shared" si="405"/>
        <v>-1.110587785593267E-2</v>
      </c>
      <c r="AQ1487">
        <f t="shared" si="405"/>
        <v>-8.4129816342248614E-2</v>
      </c>
      <c r="AR1487">
        <f t="shared" si="405"/>
        <v>4.1249175528929621E-2</v>
      </c>
      <c r="AS1487">
        <f t="shared" si="405"/>
        <v>-0.38057674622381277</v>
      </c>
      <c r="AT1487">
        <f t="shared" si="405"/>
        <v>-0.22158835974144003</v>
      </c>
      <c r="AU1487">
        <f t="shared" si="405"/>
        <v>1.2995464089600002</v>
      </c>
      <c r="AV1487">
        <f t="shared" si="405"/>
        <v>0.42182913946771239</v>
      </c>
      <c r="AW1487">
        <f t="shared" si="405"/>
        <v>-0.12984243867647999</v>
      </c>
    </row>
    <row r="1488" spans="1:49" x14ac:dyDescent="0.25">
      <c r="A1488">
        <v>0.8</v>
      </c>
      <c r="B1488">
        <v>8.5</v>
      </c>
      <c r="C1488">
        <v>23</v>
      </c>
      <c r="D1488">
        <v>1.4</v>
      </c>
      <c r="E1488">
        <f t="shared" si="401"/>
        <v>0.61412745674740488</v>
      </c>
      <c r="F1488" t="str">
        <f t="shared" si="402"/>
        <v/>
      </c>
      <c r="G1488">
        <f t="shared" si="399"/>
        <v>6964381.9825768052</v>
      </c>
      <c r="H1488">
        <f t="shared" si="400"/>
        <v>12513822.707801266</v>
      </c>
      <c r="I1488">
        <f t="shared" si="403"/>
        <v>0.45038630078394426</v>
      </c>
      <c r="J1488">
        <f t="shared" si="404"/>
        <v>9.520804797109525E-2</v>
      </c>
      <c r="K1488">
        <f t="shared" si="407"/>
        <v>5.3671799999999999E-2</v>
      </c>
      <c r="L1488">
        <f t="shared" si="407"/>
        <v>-0.18568548978879237</v>
      </c>
      <c r="M1488">
        <f t="shared" si="407"/>
        <v>0.60670749999999996</v>
      </c>
      <c r="N1488">
        <f t="shared" si="407"/>
        <v>-3.2147606930212617E-2</v>
      </c>
      <c r="O1488">
        <f t="shared" si="407"/>
        <v>-0.66060758220800009</v>
      </c>
      <c r="P1488">
        <f t="shared" si="407"/>
        <v>3.0846955751325865E-2</v>
      </c>
      <c r="Q1488">
        <f t="shared" si="407"/>
        <v>-3.3194388639551987E-3</v>
      </c>
      <c r="R1488">
        <f t="shared" si="407"/>
        <v>-5.285788047873898E-3</v>
      </c>
      <c r="S1488">
        <f t="shared" si="407"/>
        <v>1.4439699456000001</v>
      </c>
      <c r="T1488">
        <f t="shared" si="407"/>
        <v>0.10039157760000003</v>
      </c>
      <c r="U1488">
        <f t="shared" si="407"/>
        <v>-0.21396750502399997</v>
      </c>
      <c r="V1488">
        <f t="shared" si="407"/>
        <v>0.175083905763355</v>
      </c>
      <c r="W1488">
        <f t="shared" si="407"/>
        <v>-0.17650584173764902</v>
      </c>
      <c r="X1488">
        <f t="shared" si="407"/>
        <v>-5.1679024130253659E-2</v>
      </c>
      <c r="Y1488">
        <f t="shared" si="407"/>
        <v>-0.18395481600000005</v>
      </c>
      <c r="Z1488">
        <f t="shared" si="407"/>
        <v>-0.44713229119999998</v>
      </c>
      <c r="AA1488">
        <f t="shared" si="406"/>
        <v>-9.2513899999999996E-2</v>
      </c>
      <c r="AB1488">
        <f t="shared" si="406"/>
        <v>-0.24088399999999996</v>
      </c>
      <c r="AC1488">
        <f t="shared" si="406"/>
        <v>0.2622923505883713</v>
      </c>
      <c r="AD1488">
        <f t="shared" si="406"/>
        <v>-0.11070569619571284</v>
      </c>
      <c r="AE1488">
        <f t="shared" si="406"/>
        <v>-0.62586312319999993</v>
      </c>
      <c r="AF1488">
        <f t="shared" si="406"/>
        <v>-0.7029892432289272</v>
      </c>
      <c r="AG1488">
        <f t="shared" si="406"/>
        <v>0.10782041053683195</v>
      </c>
      <c r="AH1488">
        <f t="shared" si="406"/>
        <v>2.5239244800000006E-3</v>
      </c>
      <c r="AI1488">
        <f t="shared" si="406"/>
        <v>5.1766394517291049E-3</v>
      </c>
      <c r="AJ1488">
        <f t="shared" si="406"/>
        <v>6.7399775007573937E-2</v>
      </c>
      <c r="AK1488">
        <f t="shared" si="406"/>
        <v>3.896757108604557E-4</v>
      </c>
      <c r="AL1488">
        <f t="shared" si="406"/>
        <v>8.7797585599635519E-2</v>
      </c>
      <c r="AM1488">
        <f t="shared" si="406"/>
        <v>0.89558811999999988</v>
      </c>
      <c r="AN1488">
        <f t="shared" si="406"/>
        <v>6.0884459199972768E-3</v>
      </c>
      <c r="AO1488">
        <f t="shared" si="406"/>
        <v>-1.4395363759023946E-2</v>
      </c>
      <c r="AP1488">
        <f t="shared" si="405"/>
        <v>-1.110587785593267E-2</v>
      </c>
      <c r="AQ1488">
        <f t="shared" si="405"/>
        <v>-0.11451002779917172</v>
      </c>
      <c r="AR1488">
        <f t="shared" si="405"/>
        <v>4.8124038117084551E-2</v>
      </c>
      <c r="AS1488">
        <f t="shared" si="405"/>
        <v>-0.5180072379157451</v>
      </c>
      <c r="AT1488">
        <f t="shared" si="405"/>
        <v>-0.41051979300863994</v>
      </c>
      <c r="AU1488">
        <f t="shared" si="405"/>
        <v>2.0636315660799998</v>
      </c>
      <c r="AV1488">
        <f t="shared" si="405"/>
        <v>0.57415632871994182</v>
      </c>
      <c r="AW1488">
        <f t="shared" si="405"/>
        <v>-0.32741411753791982</v>
      </c>
    </row>
    <row r="1489" spans="1:49" x14ac:dyDescent="0.25">
      <c r="A1489">
        <v>0.8</v>
      </c>
      <c r="B1489">
        <v>8.5</v>
      </c>
      <c r="C1489">
        <v>23</v>
      </c>
      <c r="D1489">
        <v>1.6</v>
      </c>
      <c r="E1489">
        <f t="shared" si="401"/>
        <v>0.61412745674740488</v>
      </c>
      <c r="F1489" t="str">
        <f t="shared" si="402"/>
        <v/>
      </c>
      <c r="G1489">
        <f t="shared" si="399"/>
        <v>8256286.6072981479</v>
      </c>
      <c r="H1489">
        <f t="shared" si="400"/>
        <v>16558879.83727693</v>
      </c>
      <c r="I1489">
        <f t="shared" si="403"/>
        <v>0.53393372054776223</v>
      </c>
      <c r="J1489">
        <f t="shared" si="404"/>
        <v>0.12598377511871181</v>
      </c>
      <c r="K1489">
        <f t="shared" si="407"/>
        <v>5.3671799999999999E-2</v>
      </c>
      <c r="L1489">
        <f t="shared" si="407"/>
        <v>-0.18568548978879237</v>
      </c>
      <c r="M1489">
        <f t="shared" si="407"/>
        <v>0.69338</v>
      </c>
      <c r="N1489">
        <f t="shared" si="407"/>
        <v>-3.2147606930212617E-2</v>
      </c>
      <c r="O1489">
        <f t="shared" si="407"/>
        <v>-0.86283439308800047</v>
      </c>
      <c r="P1489">
        <f t="shared" si="407"/>
        <v>3.5253663715800992E-2</v>
      </c>
      <c r="Q1489">
        <f t="shared" si="407"/>
        <v>-7.3963313037312042E-3</v>
      </c>
      <c r="R1489">
        <f t="shared" si="407"/>
        <v>-6.0409006261415987E-3</v>
      </c>
      <c r="S1489">
        <f t="shared" si="407"/>
        <v>1.8860015616000008</v>
      </c>
      <c r="T1489">
        <f t="shared" si="407"/>
        <v>0.10039157760000003</v>
      </c>
      <c r="U1489">
        <f t="shared" si="407"/>
        <v>-0.3193917276160001</v>
      </c>
      <c r="V1489">
        <f t="shared" si="407"/>
        <v>0.20009589230097719</v>
      </c>
      <c r="W1489">
        <f t="shared" si="407"/>
        <v>-0.2017209619858846</v>
      </c>
      <c r="X1489">
        <f t="shared" si="407"/>
        <v>-5.1679024130253659E-2</v>
      </c>
      <c r="Y1489">
        <f t="shared" si="407"/>
        <v>-0.18395481600000005</v>
      </c>
      <c r="Z1489">
        <f t="shared" si="407"/>
        <v>-0.5840095232000001</v>
      </c>
      <c r="AA1489">
        <f t="shared" si="406"/>
        <v>-9.2513899999999996E-2</v>
      </c>
      <c r="AB1489">
        <f t="shared" si="406"/>
        <v>-0.31462400000000007</v>
      </c>
      <c r="AC1489">
        <f t="shared" si="406"/>
        <v>0.29976268638671005</v>
      </c>
      <c r="AD1489">
        <f t="shared" si="406"/>
        <v>-0.11070569619571284</v>
      </c>
      <c r="AE1489">
        <f t="shared" si="406"/>
        <v>-0.81745387520000024</v>
      </c>
      <c r="AF1489">
        <f t="shared" si="406"/>
        <v>-0.80341627797591708</v>
      </c>
      <c r="AG1489">
        <f t="shared" si="406"/>
        <v>0.27456464276684822</v>
      </c>
      <c r="AH1489">
        <f t="shared" si="406"/>
        <v>2.8844851200000008E-3</v>
      </c>
      <c r="AI1489">
        <f t="shared" si="406"/>
        <v>1.0092706702817842E-2</v>
      </c>
      <c r="AJ1489">
        <f t="shared" si="406"/>
        <v>6.7399775007573937E-2</v>
      </c>
      <c r="AK1489">
        <f t="shared" si="406"/>
        <v>6.6476955921883699E-4</v>
      </c>
      <c r="AL1489">
        <f t="shared" si="406"/>
        <v>0.10034009782815489</v>
      </c>
      <c r="AM1489">
        <f t="shared" si="406"/>
        <v>1.02352928</v>
      </c>
      <c r="AN1489">
        <f t="shared" si="406"/>
        <v>1.5504225690721851E-2</v>
      </c>
      <c r="AO1489">
        <f t="shared" si="406"/>
        <v>-1.4395363759023946E-2</v>
      </c>
      <c r="AP1489">
        <f t="shared" si="405"/>
        <v>-1.110587785593267E-2</v>
      </c>
      <c r="AQ1489">
        <f t="shared" si="405"/>
        <v>-0.14956411794177535</v>
      </c>
      <c r="AR1489">
        <f t="shared" si="405"/>
        <v>5.4998900705239502E-2</v>
      </c>
      <c r="AS1489">
        <f t="shared" si="405"/>
        <v>-0.67658088217566736</v>
      </c>
      <c r="AT1489">
        <f t="shared" si="405"/>
        <v>-0.70032864313344045</v>
      </c>
      <c r="AU1489">
        <f t="shared" si="405"/>
        <v>3.080406302720001</v>
      </c>
      <c r="AV1489">
        <f t="shared" si="405"/>
        <v>0.74991847016482216</v>
      </c>
      <c r="AW1489">
        <f t="shared" si="405"/>
        <v>-0.72953995722752041</v>
      </c>
    </row>
    <row r="1490" spans="1:49" x14ac:dyDescent="0.25">
      <c r="A1490">
        <v>0.8</v>
      </c>
      <c r="B1490">
        <v>8.5</v>
      </c>
      <c r="C1490">
        <v>23.5</v>
      </c>
      <c r="D1490">
        <v>0.4</v>
      </c>
      <c r="E1490">
        <f t="shared" si="401"/>
        <v>0.62747805363321796</v>
      </c>
      <c r="F1490" t="str">
        <f t="shared" si="402"/>
        <v/>
      </c>
      <c r="G1490">
        <f t="shared" si="399"/>
        <v>-1607927.4639087506</v>
      </c>
      <c r="H1490">
        <f t="shared" si="400"/>
        <v>-365491.96495908324</v>
      </c>
      <c r="I1490">
        <f t="shared" si="403"/>
        <v>-0.10398460397642106</v>
      </c>
      <c r="J1490">
        <f t="shared" si="404"/>
        <v>-2.7807471262303336E-3</v>
      </c>
      <c r="K1490">
        <f t="shared" si="407"/>
        <v>5.3671799999999999E-2</v>
      </c>
      <c r="L1490">
        <f t="shared" si="407"/>
        <v>-0.18972213087115741</v>
      </c>
      <c r="M1490">
        <f t="shared" si="407"/>
        <v>0.173345</v>
      </c>
      <c r="N1490">
        <f t="shared" si="407"/>
        <v>-3.3560521601531029E-2</v>
      </c>
      <c r="O1490">
        <f t="shared" si="407"/>
        <v>-5.392714956800003E-2</v>
      </c>
      <c r="P1490">
        <f t="shared" si="407"/>
        <v>9.400789861833252E-3</v>
      </c>
      <c r="Q1490">
        <f t="shared" si="407"/>
        <v>-1.805744947200001E-6</v>
      </c>
      <c r="R1490">
        <f t="shared" si="407"/>
        <v>-1.6458937847893566E-3</v>
      </c>
      <c r="S1490">
        <f t="shared" si="407"/>
        <v>0.11787509760000005</v>
      </c>
      <c r="T1490">
        <f t="shared" si="407"/>
        <v>0.10039157760000003</v>
      </c>
      <c r="U1490">
        <f t="shared" si="407"/>
        <v>-4.9904957440000015E-3</v>
      </c>
      <c r="V1490">
        <f t="shared" si="407"/>
        <v>5.1111450750793076E-2</v>
      </c>
      <c r="W1490">
        <f t="shared" si="407"/>
        <v>-5.1526550072481386E-2</v>
      </c>
      <c r="X1490">
        <f t="shared" si="407"/>
        <v>-5.395036120214098E-2</v>
      </c>
      <c r="Y1490">
        <f t="shared" si="407"/>
        <v>-0.18395481600000005</v>
      </c>
      <c r="Z1490">
        <f t="shared" si="407"/>
        <v>-3.6500595200000006E-2</v>
      </c>
      <c r="AA1490">
        <f t="shared" si="406"/>
        <v>-9.2513899999999996E-2</v>
      </c>
      <c r="AB1490">
        <f t="shared" si="406"/>
        <v>-1.9664000000000004E-2</v>
      </c>
      <c r="AC1490">
        <f t="shared" si="406"/>
        <v>7.6569816631387885E-2</v>
      </c>
      <c r="AD1490">
        <f t="shared" si="406"/>
        <v>-0.1155713057166019</v>
      </c>
      <c r="AE1490">
        <f t="shared" si="406"/>
        <v>-5.1090867200000015E-2</v>
      </c>
      <c r="AF1490">
        <f t="shared" si="406"/>
        <v>-0.20522046230906574</v>
      </c>
      <c r="AG1490">
        <f t="shared" si="406"/>
        <v>1.6758095872000014E-5</v>
      </c>
      <c r="AH1490">
        <f t="shared" si="406"/>
        <v>7.2112128000000021E-4</v>
      </c>
      <c r="AI1490">
        <f t="shared" si="406"/>
        <v>1.0289345456918921E-5</v>
      </c>
      <c r="AJ1490">
        <f t="shared" si="406"/>
        <v>6.886498750773859E-2</v>
      </c>
      <c r="AK1490">
        <f t="shared" si="406"/>
        <v>2.8300314637187154E-6</v>
      </c>
      <c r="AL1490">
        <f t="shared" si="406"/>
        <v>2.6187532620793257E-2</v>
      </c>
      <c r="AM1490">
        <f t="shared" si="406"/>
        <v>0.25588232</v>
      </c>
      <c r="AN1490">
        <f t="shared" si="406"/>
        <v>9.6687463838517819E-7</v>
      </c>
      <c r="AO1490">
        <f t="shared" si="406"/>
        <v>-1.4708306449437509E-2</v>
      </c>
      <c r="AP1490">
        <f t="shared" si="405"/>
        <v>-1.210355638601817E-2</v>
      </c>
      <c r="AQ1490">
        <f t="shared" si="405"/>
        <v>-9.7585992596107545E-3</v>
      </c>
      <c r="AR1490">
        <f t="shared" si="405"/>
        <v>1.4666081583176007E-2</v>
      </c>
      <c r="AS1490">
        <f t="shared" si="405"/>
        <v>-4.3205572638935277E-2</v>
      </c>
      <c r="AT1490">
        <f t="shared" si="405"/>
        <v>-2.7356587622400018E-3</v>
      </c>
      <c r="AU1490">
        <f t="shared" si="405"/>
        <v>4.8131348480000016E-2</v>
      </c>
      <c r="AV1490">
        <f t="shared" si="405"/>
        <v>4.7888815350199239E-2</v>
      </c>
      <c r="AW1490">
        <f t="shared" si="405"/>
        <v>-1.781103411200001E-4</v>
      </c>
    </row>
    <row r="1491" spans="1:49" x14ac:dyDescent="0.25">
      <c r="A1491">
        <v>0.8</v>
      </c>
      <c r="B1491">
        <v>8.5</v>
      </c>
      <c r="C1491">
        <v>23.5</v>
      </c>
      <c r="D1491">
        <v>0.6</v>
      </c>
      <c r="E1491">
        <f t="shared" si="401"/>
        <v>0.62747805363321796</v>
      </c>
      <c r="F1491">
        <f t="shared" si="402"/>
        <v>0.79273830493271058</v>
      </c>
      <c r="G1491">
        <f t="shared" si="399"/>
        <v>136010.52634205678</v>
      </c>
      <c r="H1491">
        <f t="shared" si="400"/>
        <v>834886.37736893143</v>
      </c>
      <c r="I1491">
        <f t="shared" si="403"/>
        <v>8.7957952306646908E-3</v>
      </c>
      <c r="J1491">
        <f t="shared" si="404"/>
        <v>6.3520080252856262E-3</v>
      </c>
      <c r="K1491">
        <f t="shared" si="407"/>
        <v>5.3671799999999999E-2</v>
      </c>
      <c r="L1491">
        <f t="shared" si="407"/>
        <v>-0.18972213087115741</v>
      </c>
      <c r="M1491">
        <f t="shared" si="407"/>
        <v>0.26001749999999996</v>
      </c>
      <c r="N1491">
        <f t="shared" si="407"/>
        <v>-3.3560521601531029E-2</v>
      </c>
      <c r="O1491">
        <f t="shared" si="407"/>
        <v>-0.12133608652800003</v>
      </c>
      <c r="P1491">
        <f t="shared" si="407"/>
        <v>1.4101184792749875E-2</v>
      </c>
      <c r="Q1491">
        <f t="shared" si="407"/>
        <v>-2.0568563539199999E-5</v>
      </c>
      <c r="R1491">
        <f t="shared" si="407"/>
        <v>-2.4688406771840345E-3</v>
      </c>
      <c r="S1491">
        <f t="shared" si="407"/>
        <v>0.26521896960000002</v>
      </c>
      <c r="T1491">
        <f t="shared" si="407"/>
        <v>0.10039157760000003</v>
      </c>
      <c r="U1491">
        <f t="shared" si="407"/>
        <v>-1.6842923136000002E-2</v>
      </c>
      <c r="V1491">
        <f t="shared" si="407"/>
        <v>7.6667176126189604E-2</v>
      </c>
      <c r="W1491">
        <f t="shared" si="407"/>
        <v>-7.7289825108722079E-2</v>
      </c>
      <c r="X1491">
        <f t="shared" si="407"/>
        <v>-5.395036120214098E-2</v>
      </c>
      <c r="Y1491">
        <f t="shared" si="407"/>
        <v>-0.18395481600000005</v>
      </c>
      <c r="Z1491">
        <f t="shared" si="407"/>
        <v>-8.2126339199999995E-2</v>
      </c>
      <c r="AA1491">
        <f t="shared" si="406"/>
        <v>-9.2513899999999996E-2</v>
      </c>
      <c r="AB1491">
        <f t="shared" si="406"/>
        <v>-4.4243999999999999E-2</v>
      </c>
      <c r="AC1491">
        <f t="shared" si="406"/>
        <v>0.11485472494708182</v>
      </c>
      <c r="AD1491">
        <f t="shared" si="406"/>
        <v>-0.1155713057166019</v>
      </c>
      <c r="AE1491">
        <f t="shared" si="406"/>
        <v>-0.1149544512</v>
      </c>
      <c r="AF1491">
        <f t="shared" si="406"/>
        <v>-0.30783069346359854</v>
      </c>
      <c r="AG1491">
        <f t="shared" si="406"/>
        <v>2.86327778688E-4</v>
      </c>
      <c r="AH1491">
        <f t="shared" si="406"/>
        <v>1.0816819200000001E-3</v>
      </c>
      <c r="AI1491">
        <f t="shared" si="406"/>
        <v>7.813471706347802E-5</v>
      </c>
      <c r="AJ1491">
        <f t="shared" si="406"/>
        <v>6.886498750773859E-2</v>
      </c>
      <c r="AK1491">
        <f t="shared" si="406"/>
        <v>1.4327034285075989E-5</v>
      </c>
      <c r="AL1491">
        <f t="shared" si="406"/>
        <v>3.9281298931189881E-2</v>
      </c>
      <c r="AM1491">
        <f t="shared" si="406"/>
        <v>0.38382347999999999</v>
      </c>
      <c r="AN1491">
        <f t="shared" si="406"/>
        <v>1.6519959641784242E-5</v>
      </c>
      <c r="AO1491">
        <f t="shared" si="406"/>
        <v>-1.4708306449437509E-2</v>
      </c>
      <c r="AP1491">
        <f t="shared" si="405"/>
        <v>-1.210355638601817E-2</v>
      </c>
      <c r="AQ1491">
        <f t="shared" si="405"/>
        <v>-2.1956848334124191E-2</v>
      </c>
      <c r="AR1491">
        <f t="shared" si="405"/>
        <v>2.1999122374764007E-2</v>
      </c>
      <c r="AS1491">
        <f t="shared" si="405"/>
        <v>-9.7212538437604343E-2</v>
      </c>
      <c r="AT1491">
        <f t="shared" si="405"/>
        <v>-1.3849272483840002E-2</v>
      </c>
      <c r="AU1491">
        <f t="shared" si="405"/>
        <v>0.16244330112000002</v>
      </c>
      <c r="AV1491">
        <f t="shared" si="405"/>
        <v>0.10774983453794827</v>
      </c>
      <c r="AW1491">
        <f t="shared" si="405"/>
        <v>-2.0287881043199998E-3</v>
      </c>
    </row>
    <row r="1492" spans="1:49" x14ac:dyDescent="0.25">
      <c r="A1492">
        <v>0.8</v>
      </c>
      <c r="B1492">
        <v>8.5</v>
      </c>
      <c r="C1492">
        <v>23.5</v>
      </c>
      <c r="D1492">
        <v>0.8</v>
      </c>
      <c r="E1492">
        <f t="shared" si="401"/>
        <v>0.62747805363321796</v>
      </c>
      <c r="F1492" t="str">
        <f t="shared" si="402"/>
        <v/>
      </c>
      <c r="G1492">
        <f t="shared" si="399"/>
        <v>1917351.1176778302</v>
      </c>
      <c r="H1492">
        <f t="shared" si="400"/>
        <v>2639041.5535120638</v>
      </c>
      <c r="I1492">
        <f t="shared" si="403"/>
        <v>0.12399501913526115</v>
      </c>
      <c r="J1492">
        <f t="shared" si="404"/>
        <v>2.0078436517072685E-2</v>
      </c>
      <c r="K1492">
        <f t="shared" si="407"/>
        <v>5.3671799999999999E-2</v>
      </c>
      <c r="L1492">
        <f t="shared" si="407"/>
        <v>-0.18972213087115741</v>
      </c>
      <c r="M1492">
        <f t="shared" si="407"/>
        <v>0.34669</v>
      </c>
      <c r="N1492">
        <f t="shared" si="407"/>
        <v>-3.3560521601531029E-2</v>
      </c>
      <c r="O1492">
        <f t="shared" si="407"/>
        <v>-0.21570859827200012</v>
      </c>
      <c r="P1492">
        <f t="shared" si="407"/>
        <v>1.8801579723666504E-2</v>
      </c>
      <c r="Q1492">
        <f t="shared" si="407"/>
        <v>-1.1556767662080007E-4</v>
      </c>
      <c r="R1492">
        <f t="shared" si="407"/>
        <v>-3.2917875695787132E-3</v>
      </c>
      <c r="S1492">
        <f t="shared" si="407"/>
        <v>0.47150039040000019</v>
      </c>
      <c r="T1492">
        <f t="shared" si="407"/>
        <v>0.10039157760000003</v>
      </c>
      <c r="U1492">
        <f t="shared" si="407"/>
        <v>-3.9923965952000012E-2</v>
      </c>
      <c r="V1492">
        <f t="shared" si="407"/>
        <v>0.10222290150158615</v>
      </c>
      <c r="W1492">
        <f t="shared" si="407"/>
        <v>-0.10305310014496277</v>
      </c>
      <c r="X1492">
        <f t="shared" si="407"/>
        <v>-5.395036120214098E-2</v>
      </c>
      <c r="Y1492">
        <f t="shared" si="407"/>
        <v>-0.18395481600000005</v>
      </c>
      <c r="Z1492">
        <f t="shared" si="407"/>
        <v>-0.14600238080000003</v>
      </c>
      <c r="AA1492">
        <f t="shared" si="406"/>
        <v>-9.2513899999999996E-2</v>
      </c>
      <c r="AB1492">
        <f t="shared" si="406"/>
        <v>-7.8656000000000018E-2</v>
      </c>
      <c r="AC1492">
        <f t="shared" si="406"/>
        <v>0.15313963326277577</v>
      </c>
      <c r="AD1492">
        <f t="shared" si="406"/>
        <v>-0.1155713057166019</v>
      </c>
      <c r="AE1492">
        <f t="shared" si="406"/>
        <v>-0.20436346880000006</v>
      </c>
      <c r="AF1492">
        <f t="shared" si="406"/>
        <v>-0.41044092461813148</v>
      </c>
      <c r="AG1492">
        <f t="shared" si="406"/>
        <v>2.1450362716160017E-3</v>
      </c>
      <c r="AH1492">
        <f t="shared" si="406"/>
        <v>1.4422425600000004E-3</v>
      </c>
      <c r="AI1492">
        <f t="shared" si="406"/>
        <v>3.2925905462140548E-4</v>
      </c>
      <c r="AJ1492">
        <f t="shared" si="406"/>
        <v>6.886498750773859E-2</v>
      </c>
      <c r="AK1492">
        <f t="shared" si="406"/>
        <v>4.5280503419499446E-5</v>
      </c>
      <c r="AL1492">
        <f t="shared" si="406"/>
        <v>5.2375065241586513E-2</v>
      </c>
      <c r="AM1492">
        <f t="shared" si="406"/>
        <v>0.51176463999999999</v>
      </c>
      <c r="AN1492">
        <f t="shared" si="406"/>
        <v>1.2375995371330281E-4</v>
      </c>
      <c r="AO1492">
        <f t="shared" si="406"/>
        <v>-1.4708306449437509E-2</v>
      </c>
      <c r="AP1492">
        <f t="shared" si="405"/>
        <v>-1.210355638601817E-2</v>
      </c>
      <c r="AQ1492">
        <f t="shared" si="405"/>
        <v>-3.9034397038443018E-2</v>
      </c>
      <c r="AR1492">
        <f t="shared" si="405"/>
        <v>2.9332163166352013E-2</v>
      </c>
      <c r="AS1492">
        <f t="shared" si="405"/>
        <v>-0.17282229055574111</v>
      </c>
      <c r="AT1492">
        <f t="shared" si="405"/>
        <v>-4.3770540195840028E-2</v>
      </c>
      <c r="AU1492">
        <f t="shared" si="405"/>
        <v>0.38505078784000013</v>
      </c>
      <c r="AV1492">
        <f t="shared" si="405"/>
        <v>0.19155526140079696</v>
      </c>
      <c r="AW1492">
        <f t="shared" si="405"/>
        <v>-1.1399061831680006E-2</v>
      </c>
    </row>
    <row r="1493" spans="1:49" x14ac:dyDescent="0.25">
      <c r="A1493">
        <v>0.8</v>
      </c>
      <c r="B1493">
        <v>8.5</v>
      </c>
      <c r="C1493">
        <v>23.5</v>
      </c>
      <c r="D1493">
        <v>1</v>
      </c>
      <c r="E1493">
        <f t="shared" si="401"/>
        <v>0.62747805363321796</v>
      </c>
      <c r="F1493" t="str">
        <f t="shared" si="402"/>
        <v/>
      </c>
      <c r="G1493">
        <f t="shared" si="399"/>
        <v>3675835.6605850323</v>
      </c>
      <c r="H1493">
        <f t="shared" si="400"/>
        <v>5200756.648112406</v>
      </c>
      <c r="I1493">
        <f t="shared" si="403"/>
        <v>0.23771614331355945</v>
      </c>
      <c r="J1493">
        <f t="shared" si="404"/>
        <v>3.9568555508685099E-2</v>
      </c>
      <c r="K1493">
        <f t="shared" si="407"/>
        <v>5.3671799999999999E-2</v>
      </c>
      <c r="L1493">
        <f t="shared" si="407"/>
        <v>-0.18972213087115741</v>
      </c>
      <c r="M1493">
        <f t="shared" si="407"/>
        <v>0.43336249999999998</v>
      </c>
      <c r="N1493">
        <f t="shared" si="407"/>
        <v>-3.3560521601531029E-2</v>
      </c>
      <c r="O1493">
        <f t="shared" si="407"/>
        <v>-0.3370446848000001</v>
      </c>
      <c r="P1493">
        <f t="shared" si="407"/>
        <v>2.3501974654583126E-2</v>
      </c>
      <c r="Q1493">
        <f t="shared" si="407"/>
        <v>-4.408557E-4</v>
      </c>
      <c r="R1493">
        <f t="shared" si="407"/>
        <v>-4.1147344619733911E-3</v>
      </c>
      <c r="S1493">
        <f t="shared" si="407"/>
        <v>0.73671936000000016</v>
      </c>
      <c r="T1493">
        <f t="shared" si="407"/>
        <v>0.10039157760000003</v>
      </c>
      <c r="U1493">
        <f t="shared" si="407"/>
        <v>-7.7976496000000006E-2</v>
      </c>
      <c r="V1493">
        <f t="shared" si="407"/>
        <v>0.12777862687698269</v>
      </c>
      <c r="W1493">
        <f t="shared" si="407"/>
        <v>-0.12881637518120345</v>
      </c>
      <c r="X1493">
        <f t="shared" si="407"/>
        <v>-5.395036120214098E-2</v>
      </c>
      <c r="Y1493">
        <f t="shared" si="407"/>
        <v>-0.18395481600000005</v>
      </c>
      <c r="Z1493">
        <f t="shared" si="407"/>
        <v>-0.22812872000000001</v>
      </c>
      <c r="AA1493">
        <f t="shared" si="406"/>
        <v>-9.2513899999999996E-2</v>
      </c>
      <c r="AB1493">
        <f t="shared" si="406"/>
        <v>-0.1229</v>
      </c>
      <c r="AC1493">
        <f t="shared" si="406"/>
        <v>0.19142454157846972</v>
      </c>
      <c r="AD1493">
        <f t="shared" si="406"/>
        <v>-0.1155713057166019</v>
      </c>
      <c r="AE1493">
        <f t="shared" si="406"/>
        <v>-0.31931792000000003</v>
      </c>
      <c r="AF1493">
        <f t="shared" si="406"/>
        <v>-0.51305115577266425</v>
      </c>
      <c r="AG1493">
        <f t="shared" si="406"/>
        <v>1.0228330000000001E-2</v>
      </c>
      <c r="AH1493">
        <f t="shared" si="406"/>
        <v>1.8028032000000005E-3</v>
      </c>
      <c r="AI1493">
        <f t="shared" si="406"/>
        <v>1.004818892277238E-3</v>
      </c>
      <c r="AJ1493">
        <f t="shared" si="406"/>
        <v>6.886498750773859E-2</v>
      </c>
      <c r="AK1493">
        <f t="shared" si="406"/>
        <v>1.1054810405151227E-4</v>
      </c>
      <c r="AL1493">
        <f t="shared" si="406"/>
        <v>6.5468831551983145E-2</v>
      </c>
      <c r="AM1493">
        <f t="shared" si="406"/>
        <v>0.63970579999999999</v>
      </c>
      <c r="AN1493">
        <f t="shared" si="406"/>
        <v>5.901334462800155E-4</v>
      </c>
      <c r="AO1493">
        <f t="shared" si="406"/>
        <v>-1.4708306449437509E-2</v>
      </c>
      <c r="AP1493">
        <f t="shared" si="405"/>
        <v>-1.210355638601817E-2</v>
      </c>
      <c r="AQ1493">
        <f t="shared" si="405"/>
        <v>-6.0991245372567206E-2</v>
      </c>
      <c r="AR1493">
        <f t="shared" si="405"/>
        <v>3.6665203957940012E-2</v>
      </c>
      <c r="AS1493">
        <f t="shared" si="405"/>
        <v>-0.27003482899334541</v>
      </c>
      <c r="AT1493">
        <f t="shared" si="405"/>
        <v>-0.10686167040000003</v>
      </c>
      <c r="AU1493">
        <f t="shared" si="405"/>
        <v>0.75205232000000011</v>
      </c>
      <c r="AV1493">
        <f t="shared" si="405"/>
        <v>0.29930509593874516</v>
      </c>
      <c r="AW1493">
        <f t="shared" si="405"/>
        <v>-4.3483969999999997E-2</v>
      </c>
    </row>
    <row r="1494" spans="1:49" x14ac:dyDescent="0.25">
      <c r="A1494">
        <v>0.8</v>
      </c>
      <c r="B1494">
        <v>8.5</v>
      </c>
      <c r="C1494">
        <v>23.5</v>
      </c>
      <c r="D1494">
        <v>1.2</v>
      </c>
      <c r="E1494">
        <f t="shared" si="401"/>
        <v>0.62747805363321796</v>
      </c>
      <c r="F1494" t="str">
        <f t="shared" si="402"/>
        <v/>
      </c>
      <c r="G1494">
        <f t="shared" si="399"/>
        <v>5348640.1286998121</v>
      </c>
      <c r="H1494">
        <f t="shared" si="400"/>
        <v>8510846.2031825315</v>
      </c>
      <c r="I1494">
        <f t="shared" si="403"/>
        <v>0.34589634052472812</v>
      </c>
      <c r="J1494">
        <f t="shared" si="404"/>
        <v>6.475247991823195E-2</v>
      </c>
      <c r="K1494">
        <f t="shared" si="407"/>
        <v>5.3671799999999999E-2</v>
      </c>
      <c r="L1494">
        <f t="shared" si="407"/>
        <v>-0.18972213087115741</v>
      </c>
      <c r="M1494">
        <f t="shared" si="407"/>
        <v>0.52003499999999991</v>
      </c>
      <c r="N1494">
        <f t="shared" si="407"/>
        <v>-3.3560521601531029E-2</v>
      </c>
      <c r="O1494">
        <f t="shared" si="407"/>
        <v>-0.48534434611200011</v>
      </c>
      <c r="P1494">
        <f t="shared" si="407"/>
        <v>2.8202369585499751E-2</v>
      </c>
      <c r="Q1494">
        <f t="shared" si="407"/>
        <v>-1.3163880665087999E-3</v>
      </c>
      <c r="R1494">
        <f t="shared" si="407"/>
        <v>-4.9376813543680689E-3</v>
      </c>
      <c r="S1494">
        <f t="shared" si="407"/>
        <v>1.0608758784000001</v>
      </c>
      <c r="T1494">
        <f t="shared" si="407"/>
        <v>0.10039157760000003</v>
      </c>
      <c r="U1494">
        <f t="shared" si="407"/>
        <v>-0.13474338508800002</v>
      </c>
      <c r="V1494">
        <f t="shared" si="407"/>
        <v>0.15333435225237921</v>
      </c>
      <c r="W1494">
        <f t="shared" si="407"/>
        <v>-0.15457965021744416</v>
      </c>
      <c r="X1494">
        <f t="shared" si="407"/>
        <v>-5.395036120214098E-2</v>
      </c>
      <c r="Y1494">
        <f t="shared" si="407"/>
        <v>-0.18395481600000005</v>
      </c>
      <c r="Z1494">
        <f t="shared" si="407"/>
        <v>-0.32850535679999998</v>
      </c>
      <c r="AA1494">
        <f t="shared" si="406"/>
        <v>-9.2513899999999996E-2</v>
      </c>
      <c r="AB1494">
        <f t="shared" si="406"/>
        <v>-0.17697599999999999</v>
      </c>
      <c r="AC1494">
        <f t="shared" si="406"/>
        <v>0.22970944989416364</v>
      </c>
      <c r="AD1494">
        <f t="shared" si="406"/>
        <v>-0.1155713057166019</v>
      </c>
      <c r="AE1494">
        <f t="shared" si="406"/>
        <v>-0.45981780480000001</v>
      </c>
      <c r="AF1494">
        <f t="shared" si="406"/>
        <v>-0.61566138692719707</v>
      </c>
      <c r="AG1494">
        <f t="shared" si="406"/>
        <v>3.6649955672064E-2</v>
      </c>
      <c r="AH1494">
        <f t="shared" si="406"/>
        <v>2.1633638400000003E-3</v>
      </c>
      <c r="AI1494">
        <f t="shared" si="406"/>
        <v>2.5003109460312966E-3</v>
      </c>
      <c r="AJ1494">
        <f t="shared" si="406"/>
        <v>6.886498750773859E-2</v>
      </c>
      <c r="AK1494">
        <f t="shared" si="406"/>
        <v>2.2923254856121582E-4</v>
      </c>
      <c r="AL1494">
        <f t="shared" si="406"/>
        <v>7.8562597862379763E-2</v>
      </c>
      <c r="AM1494">
        <f t="shared" si="406"/>
        <v>0.76764695999999999</v>
      </c>
      <c r="AN1494">
        <f t="shared" si="406"/>
        <v>2.114554834148383E-3</v>
      </c>
      <c r="AO1494">
        <f t="shared" si="406"/>
        <v>-1.4708306449437509E-2</v>
      </c>
      <c r="AP1494">
        <f t="shared" si="405"/>
        <v>-1.210355638601817E-2</v>
      </c>
      <c r="AQ1494">
        <f t="shared" si="405"/>
        <v>-8.7827393336496765E-2</v>
      </c>
      <c r="AR1494">
        <f t="shared" si="405"/>
        <v>4.3998244749528015E-2</v>
      </c>
      <c r="AS1494">
        <f t="shared" si="405"/>
        <v>-0.38885015375041737</v>
      </c>
      <c r="AT1494">
        <f t="shared" si="405"/>
        <v>-0.22158835974144003</v>
      </c>
      <c r="AU1494">
        <f t="shared" si="405"/>
        <v>1.2995464089600002</v>
      </c>
      <c r="AV1494">
        <f t="shared" si="405"/>
        <v>0.43099933815179309</v>
      </c>
      <c r="AW1494">
        <f t="shared" si="405"/>
        <v>-0.12984243867647999</v>
      </c>
    </row>
    <row r="1495" spans="1:49" x14ac:dyDescent="0.25">
      <c r="A1495">
        <v>0.8</v>
      </c>
      <c r="B1495">
        <v>8.5</v>
      </c>
      <c r="C1495">
        <v>23.5</v>
      </c>
      <c r="D1495">
        <v>1.4</v>
      </c>
      <c r="E1495">
        <f t="shared" si="401"/>
        <v>0.62747805363321796</v>
      </c>
      <c r="F1495" t="str">
        <f t="shared" si="402"/>
        <v/>
      </c>
      <c r="G1495">
        <f t="shared" si="399"/>
        <v>6868961.5438088104</v>
      </c>
      <c r="H1495">
        <f t="shared" si="400"/>
        <v>12373939.208705161</v>
      </c>
      <c r="I1495">
        <f t="shared" si="403"/>
        <v>0.44421546487295982</v>
      </c>
      <c r="J1495">
        <f t="shared" si="404"/>
        <v>9.4143782062644746E-2</v>
      </c>
      <c r="K1495">
        <f t="shared" si="407"/>
        <v>5.3671799999999999E-2</v>
      </c>
      <c r="L1495">
        <f t="shared" si="407"/>
        <v>-0.18972213087115741</v>
      </c>
      <c r="M1495">
        <f t="shared" si="407"/>
        <v>0.60670749999999996</v>
      </c>
      <c r="N1495">
        <f t="shared" si="407"/>
        <v>-3.3560521601531029E-2</v>
      </c>
      <c r="O1495">
        <f t="shared" si="407"/>
        <v>-0.66060758220800009</v>
      </c>
      <c r="P1495">
        <f t="shared" si="407"/>
        <v>3.2902764516416376E-2</v>
      </c>
      <c r="Q1495">
        <f t="shared" si="407"/>
        <v>-3.3194388639551987E-3</v>
      </c>
      <c r="R1495">
        <f t="shared" si="407"/>
        <v>-5.7606282467627468E-3</v>
      </c>
      <c r="S1495">
        <f t="shared" si="407"/>
        <v>1.4439699456000001</v>
      </c>
      <c r="T1495">
        <f t="shared" si="407"/>
        <v>0.10039157760000003</v>
      </c>
      <c r="U1495">
        <f t="shared" si="407"/>
        <v>-0.21396750502399997</v>
      </c>
      <c r="V1495">
        <f t="shared" si="407"/>
        <v>0.17889007762777576</v>
      </c>
      <c r="W1495">
        <f t="shared" si="407"/>
        <v>-0.18034292525368484</v>
      </c>
      <c r="X1495">
        <f t="shared" si="407"/>
        <v>-5.395036120214098E-2</v>
      </c>
      <c r="Y1495">
        <f t="shared" si="407"/>
        <v>-0.18395481600000005</v>
      </c>
      <c r="Z1495">
        <f t="shared" si="407"/>
        <v>-0.44713229119999998</v>
      </c>
      <c r="AA1495">
        <f t="shared" si="406"/>
        <v>-9.2513899999999996E-2</v>
      </c>
      <c r="AB1495">
        <f t="shared" si="406"/>
        <v>-0.24088399999999996</v>
      </c>
      <c r="AC1495">
        <f t="shared" si="406"/>
        <v>0.26799435820985756</v>
      </c>
      <c r="AD1495">
        <f t="shared" si="406"/>
        <v>-0.1155713057166019</v>
      </c>
      <c r="AE1495">
        <f t="shared" si="406"/>
        <v>-0.62586312319999993</v>
      </c>
      <c r="AF1495">
        <f t="shared" si="406"/>
        <v>-0.7182716180817299</v>
      </c>
      <c r="AG1495">
        <f t="shared" si="406"/>
        <v>0.10782041053683195</v>
      </c>
      <c r="AH1495">
        <f t="shared" si="406"/>
        <v>2.5239244800000006E-3</v>
      </c>
      <c r="AI1495">
        <f t="shared" si="406"/>
        <v>5.4041571592011303E-3</v>
      </c>
      <c r="AJ1495">
        <f t="shared" si="406"/>
        <v>6.886498750773859E-2</v>
      </c>
      <c r="AK1495">
        <f t="shared" si="406"/>
        <v>4.2468159652428943E-4</v>
      </c>
      <c r="AL1495">
        <f t="shared" si="406"/>
        <v>9.1656364172776394E-2</v>
      </c>
      <c r="AM1495">
        <f t="shared" si="406"/>
        <v>0.89558811999999988</v>
      </c>
      <c r="AN1495">
        <f t="shared" si="406"/>
        <v>6.2208034399972162E-3</v>
      </c>
      <c r="AO1495">
        <f t="shared" si="406"/>
        <v>-1.4708306449437509E-2</v>
      </c>
      <c r="AP1495">
        <f t="shared" si="405"/>
        <v>-1.210355638601817E-2</v>
      </c>
      <c r="AQ1495">
        <f t="shared" si="405"/>
        <v>-0.11954284093023169</v>
      </c>
      <c r="AR1495">
        <f t="shared" si="405"/>
        <v>5.133128554111601E-2</v>
      </c>
      <c r="AS1495">
        <f t="shared" si="405"/>
        <v>-0.52926826482695688</v>
      </c>
      <c r="AT1495">
        <f t="shared" si="405"/>
        <v>-0.41051979300863994</v>
      </c>
      <c r="AU1495">
        <f t="shared" si="405"/>
        <v>2.0636315660799998</v>
      </c>
      <c r="AV1495">
        <f t="shared" si="405"/>
        <v>0.58663798803994049</v>
      </c>
      <c r="AW1495">
        <f t="shared" si="405"/>
        <v>-0.32741411753791982</v>
      </c>
    </row>
    <row r="1496" spans="1:49" x14ac:dyDescent="0.25">
      <c r="A1496">
        <v>0.8</v>
      </c>
      <c r="B1496">
        <v>8.5</v>
      </c>
      <c r="C1496">
        <v>23.5</v>
      </c>
      <c r="D1496">
        <v>1.6</v>
      </c>
      <c r="E1496">
        <f t="shared" si="401"/>
        <v>0.62747805363321796</v>
      </c>
      <c r="F1496" t="str">
        <f t="shared" si="402"/>
        <v/>
      </c>
      <c r="G1496">
        <f t="shared" si="399"/>
        <v>8164290.2730723899</v>
      </c>
      <c r="H1496">
        <f t="shared" si="400"/>
        <v>16404791.762132794</v>
      </c>
      <c r="I1496">
        <f t="shared" si="403"/>
        <v>0.52798432133886186</v>
      </c>
      <c r="J1496">
        <f t="shared" si="404"/>
        <v>0.12481143752110856</v>
      </c>
      <c r="K1496">
        <f t="shared" si="407"/>
        <v>5.3671799999999999E-2</v>
      </c>
      <c r="L1496">
        <f t="shared" si="407"/>
        <v>-0.18972213087115741</v>
      </c>
      <c r="M1496">
        <f t="shared" si="407"/>
        <v>0.69338</v>
      </c>
      <c r="N1496">
        <f t="shared" si="407"/>
        <v>-3.3560521601531029E-2</v>
      </c>
      <c r="O1496">
        <f t="shared" si="407"/>
        <v>-0.86283439308800047</v>
      </c>
      <c r="P1496">
        <f t="shared" si="407"/>
        <v>3.7603159447333008E-2</v>
      </c>
      <c r="Q1496">
        <f t="shared" si="407"/>
        <v>-7.3963313037312042E-3</v>
      </c>
      <c r="R1496">
        <f t="shared" si="407"/>
        <v>-6.5835751391574264E-3</v>
      </c>
      <c r="S1496">
        <f t="shared" si="407"/>
        <v>1.8860015616000008</v>
      </c>
      <c r="T1496">
        <f t="shared" si="407"/>
        <v>0.10039157760000003</v>
      </c>
      <c r="U1496">
        <f t="shared" si="407"/>
        <v>-0.3193917276160001</v>
      </c>
      <c r="V1496">
        <f t="shared" si="407"/>
        <v>0.20444580300317231</v>
      </c>
      <c r="W1496">
        <f t="shared" si="407"/>
        <v>-0.20610620028992555</v>
      </c>
      <c r="X1496">
        <f t="shared" si="407"/>
        <v>-5.395036120214098E-2</v>
      </c>
      <c r="Y1496">
        <f t="shared" si="407"/>
        <v>-0.18395481600000005</v>
      </c>
      <c r="Z1496">
        <f t="shared" si="407"/>
        <v>-0.5840095232000001</v>
      </c>
      <c r="AA1496">
        <f t="shared" si="406"/>
        <v>-9.2513899999999996E-2</v>
      </c>
      <c r="AB1496">
        <f t="shared" si="406"/>
        <v>-0.31462400000000007</v>
      </c>
      <c r="AC1496">
        <f t="shared" si="406"/>
        <v>0.30627926652555154</v>
      </c>
      <c r="AD1496">
        <f t="shared" si="406"/>
        <v>-0.1155713057166019</v>
      </c>
      <c r="AE1496">
        <f t="shared" si="406"/>
        <v>-0.81745387520000024</v>
      </c>
      <c r="AF1496">
        <f t="shared" si="406"/>
        <v>-0.82088184923626295</v>
      </c>
      <c r="AG1496">
        <f t="shared" si="406"/>
        <v>0.27456464276684822</v>
      </c>
      <c r="AH1496">
        <f t="shared" si="406"/>
        <v>2.8844851200000008E-3</v>
      </c>
      <c r="AI1496">
        <f t="shared" si="406"/>
        <v>1.0536289747884975E-2</v>
      </c>
      <c r="AJ1496">
        <f t="shared" si="406"/>
        <v>6.886498750773859E-2</v>
      </c>
      <c r="AK1496">
        <f t="shared" si="406"/>
        <v>7.2448805471199114E-4</v>
      </c>
      <c r="AL1496">
        <f t="shared" si="406"/>
        <v>0.10475013048317303</v>
      </c>
      <c r="AM1496">
        <f t="shared" si="406"/>
        <v>1.02352928</v>
      </c>
      <c r="AN1496">
        <f t="shared" si="406"/>
        <v>1.5841274075302759E-2</v>
      </c>
      <c r="AO1496">
        <f t="shared" si="406"/>
        <v>-1.4708306449437509E-2</v>
      </c>
      <c r="AP1496">
        <f t="shared" si="405"/>
        <v>-1.210355638601817E-2</v>
      </c>
      <c r="AQ1496">
        <f t="shared" si="405"/>
        <v>-0.15613758815377207</v>
      </c>
      <c r="AR1496">
        <f t="shared" si="405"/>
        <v>5.8664326332704027E-2</v>
      </c>
      <c r="AS1496">
        <f t="shared" si="405"/>
        <v>-0.69128916222296444</v>
      </c>
      <c r="AT1496">
        <f t="shared" si="405"/>
        <v>-0.70032864313344045</v>
      </c>
      <c r="AU1496">
        <f t="shared" si="405"/>
        <v>3.080406302720001</v>
      </c>
      <c r="AV1496">
        <f t="shared" si="405"/>
        <v>0.76622104560318782</v>
      </c>
      <c r="AW1496">
        <f t="shared" si="405"/>
        <v>-0.72953995722752041</v>
      </c>
    </row>
    <row r="1497" spans="1:49" x14ac:dyDescent="0.25">
      <c r="A1497">
        <v>0.8</v>
      </c>
      <c r="B1497">
        <v>8.5</v>
      </c>
      <c r="C1497">
        <v>24</v>
      </c>
      <c r="D1497">
        <v>0.4</v>
      </c>
      <c r="E1497">
        <f t="shared" si="401"/>
        <v>0.64082865051903115</v>
      </c>
      <c r="F1497" t="str">
        <f t="shared" si="402"/>
        <v/>
      </c>
      <c r="G1497">
        <f t="shared" si="399"/>
        <v>-1721437.0182339379</v>
      </c>
      <c r="H1497">
        <f t="shared" si="400"/>
        <v>-442455.59387857973</v>
      </c>
      <c r="I1497">
        <f t="shared" si="403"/>
        <v>-0.11132526225795317</v>
      </c>
      <c r="J1497">
        <f t="shared" si="404"/>
        <v>-3.3663041574665924E-3</v>
      </c>
      <c r="K1497">
        <f t="shared" si="407"/>
        <v>5.3671799999999999E-2</v>
      </c>
      <c r="L1497">
        <f t="shared" si="407"/>
        <v>-0.19375877195352248</v>
      </c>
      <c r="M1497">
        <f t="shared" si="407"/>
        <v>0.173345</v>
      </c>
      <c r="N1497">
        <f t="shared" si="407"/>
        <v>-3.5003821534598238E-2</v>
      </c>
      <c r="O1497">
        <f t="shared" si="407"/>
        <v>-5.392714956800003E-2</v>
      </c>
      <c r="P1497">
        <f t="shared" si="407"/>
        <v>1.0013697855001908E-2</v>
      </c>
      <c r="Q1497">
        <f t="shared" si="407"/>
        <v>-1.805744947200001E-6</v>
      </c>
      <c r="R1497">
        <f t="shared" si="407"/>
        <v>-1.7905041131738694E-3</v>
      </c>
      <c r="S1497">
        <f t="shared" si="407"/>
        <v>0.11787509760000005</v>
      </c>
      <c r="T1497">
        <f t="shared" si="407"/>
        <v>0.10039157760000003</v>
      </c>
      <c r="U1497">
        <f t="shared" si="407"/>
        <v>-4.9904957440000015E-3</v>
      </c>
      <c r="V1497">
        <f t="shared" si="407"/>
        <v>5.219892842634187E-2</v>
      </c>
      <c r="W1497">
        <f t="shared" si="407"/>
        <v>-5.2622859648491629E-2</v>
      </c>
      <c r="X1497">
        <f t="shared" si="407"/>
        <v>-5.627054423256353E-2</v>
      </c>
      <c r="Y1497">
        <f t="shared" si="407"/>
        <v>-0.18395481600000005</v>
      </c>
      <c r="Z1497">
        <f t="shared" si="407"/>
        <v>-3.6500595200000006E-2</v>
      </c>
      <c r="AA1497">
        <f t="shared" si="406"/>
        <v>-9.2513899999999996E-2</v>
      </c>
      <c r="AB1497">
        <f t="shared" si="406"/>
        <v>-1.9664000000000004E-2</v>
      </c>
      <c r="AC1497">
        <f t="shared" si="406"/>
        <v>7.8198961666098271E-2</v>
      </c>
      <c r="AD1497">
        <f t="shared" si="406"/>
        <v>-0.12054155200138109</v>
      </c>
      <c r="AE1497">
        <f t="shared" si="406"/>
        <v>-5.1090867200000015E-2</v>
      </c>
      <c r="AF1497">
        <f t="shared" si="406"/>
        <v>-0.20958685512415226</v>
      </c>
      <c r="AG1497">
        <f t="shared" si="406"/>
        <v>1.6758095872000014E-5</v>
      </c>
      <c r="AH1497">
        <f t="shared" si="406"/>
        <v>7.2112128000000021E-4</v>
      </c>
      <c r="AI1497">
        <f t="shared" si="406"/>
        <v>1.0731847864527479E-5</v>
      </c>
      <c r="AJ1497">
        <f t="shared" si="406"/>
        <v>7.0330200007903243E-2</v>
      </c>
      <c r="AK1497">
        <f t="shared" si="406"/>
        <v>3.0786816397440433E-6</v>
      </c>
      <c r="AL1497">
        <f t="shared" si="406"/>
        <v>2.7313750637531768E-2</v>
      </c>
      <c r="AM1497">
        <f t="shared" si="406"/>
        <v>0.25588232</v>
      </c>
      <c r="AN1497">
        <f t="shared" si="406"/>
        <v>9.8744643920188423E-7</v>
      </c>
      <c r="AO1497">
        <f t="shared" si="406"/>
        <v>-1.5021249139851074E-2</v>
      </c>
      <c r="AP1497">
        <f t="shared" si="405"/>
        <v>-1.3166990296382295E-2</v>
      </c>
      <c r="AQ1497">
        <f t="shared" si="405"/>
        <v>-1.0178276457285279E-2</v>
      </c>
      <c r="AR1497">
        <f t="shared" si="405"/>
        <v>1.5622273431191559E-2</v>
      </c>
      <c r="AS1497">
        <f t="shared" si="405"/>
        <v>-4.4124840141891344E-2</v>
      </c>
      <c r="AT1497">
        <f t="shared" si="405"/>
        <v>-2.7356587622400018E-3</v>
      </c>
      <c r="AU1497">
        <f t="shared" si="405"/>
        <v>4.8131348480000016E-2</v>
      </c>
      <c r="AV1497">
        <f t="shared" si="405"/>
        <v>4.8907726315097093E-2</v>
      </c>
      <c r="AW1497">
        <f t="shared" si="405"/>
        <v>-1.781103411200001E-4</v>
      </c>
    </row>
    <row r="1498" spans="1:49" x14ac:dyDescent="0.25">
      <c r="A1498">
        <v>0.8</v>
      </c>
      <c r="B1498">
        <v>8.5</v>
      </c>
      <c r="C1498">
        <v>24</v>
      </c>
      <c r="D1498">
        <v>0.6</v>
      </c>
      <c r="E1498">
        <f t="shared" si="401"/>
        <v>0.64082865051903115</v>
      </c>
      <c r="F1498" t="str">
        <f t="shared" si="402"/>
        <v/>
      </c>
      <c r="G1498">
        <f t="shared" si="399"/>
        <v>26053.361471309396</v>
      </c>
      <c r="H1498">
        <f t="shared" si="400"/>
        <v>748417.22260681621</v>
      </c>
      <c r="I1498">
        <f t="shared" si="403"/>
        <v>1.6848698312938309E-3</v>
      </c>
      <c r="J1498">
        <f t="shared" si="404"/>
        <v>5.6941307621309195E-3</v>
      </c>
      <c r="K1498">
        <f t="shared" si="407"/>
        <v>5.3671799999999999E-2</v>
      </c>
      <c r="L1498">
        <f t="shared" si="407"/>
        <v>-0.19375877195352248</v>
      </c>
      <c r="M1498">
        <f t="shared" si="407"/>
        <v>0.26001749999999996</v>
      </c>
      <c r="N1498">
        <f t="shared" si="407"/>
        <v>-3.5003821534598238E-2</v>
      </c>
      <c r="O1498">
        <f t="shared" si="407"/>
        <v>-0.12133608652800003</v>
      </c>
      <c r="P1498">
        <f t="shared" si="407"/>
        <v>1.502054678250286E-2</v>
      </c>
      <c r="Q1498">
        <f t="shared" si="407"/>
        <v>-2.0568563539199999E-5</v>
      </c>
      <c r="R1498">
        <f t="shared" si="407"/>
        <v>-2.6857561697608036E-3</v>
      </c>
      <c r="S1498">
        <f t="shared" si="407"/>
        <v>0.26521896960000002</v>
      </c>
      <c r="T1498">
        <f t="shared" si="407"/>
        <v>0.10039157760000003</v>
      </c>
      <c r="U1498">
        <f t="shared" si="407"/>
        <v>-1.6842923136000002E-2</v>
      </c>
      <c r="V1498">
        <f t="shared" si="407"/>
        <v>7.8298392639512798E-2</v>
      </c>
      <c r="W1498">
        <f t="shared" si="407"/>
        <v>-7.8934289472737451E-2</v>
      </c>
      <c r="X1498">
        <f t="shared" si="407"/>
        <v>-5.627054423256353E-2</v>
      </c>
      <c r="Y1498">
        <f t="shared" si="407"/>
        <v>-0.18395481600000005</v>
      </c>
      <c r="Z1498">
        <f t="shared" si="407"/>
        <v>-8.2126339199999995E-2</v>
      </c>
      <c r="AA1498">
        <f t="shared" si="406"/>
        <v>-9.2513899999999996E-2</v>
      </c>
      <c r="AB1498">
        <f t="shared" si="406"/>
        <v>-4.4243999999999999E-2</v>
      </c>
      <c r="AC1498">
        <f t="shared" si="406"/>
        <v>0.11729844249914741</v>
      </c>
      <c r="AD1498">
        <f t="shared" si="406"/>
        <v>-0.12054155200138109</v>
      </c>
      <c r="AE1498">
        <f t="shared" si="406"/>
        <v>-0.1149544512</v>
      </c>
      <c r="AF1498">
        <f t="shared" si="406"/>
        <v>-0.31438028268622831</v>
      </c>
      <c r="AG1498">
        <f t="shared" si="406"/>
        <v>2.86327778688E-4</v>
      </c>
      <c r="AH1498">
        <f t="shared" si="406"/>
        <v>1.0816819200000001E-3</v>
      </c>
      <c r="AI1498">
        <f t="shared" si="406"/>
        <v>8.1494969721255487E-5</v>
      </c>
      <c r="AJ1498">
        <f t="shared" si="406"/>
        <v>7.0330200007903243E-2</v>
      </c>
      <c r="AK1498">
        <f t="shared" si="406"/>
        <v>1.558582580120421E-5</v>
      </c>
      <c r="AL1498">
        <f t="shared" si="406"/>
        <v>4.0970625956297649E-2</v>
      </c>
      <c r="AM1498">
        <f t="shared" si="406"/>
        <v>0.38382347999999999</v>
      </c>
      <c r="AN1498">
        <f t="shared" si="406"/>
        <v>1.6871448144800927E-5</v>
      </c>
      <c r="AO1498">
        <f t="shared" si="406"/>
        <v>-1.5021249139851074E-2</v>
      </c>
      <c r="AP1498">
        <f t="shared" si="405"/>
        <v>-1.3166990296382295E-2</v>
      </c>
      <c r="AQ1498">
        <f t="shared" si="405"/>
        <v>-2.2901122028891874E-2</v>
      </c>
      <c r="AR1498">
        <f t="shared" si="405"/>
        <v>2.3433410146787334E-2</v>
      </c>
      <c r="AS1498">
        <f t="shared" si="405"/>
        <v>-9.9280890319255494E-2</v>
      </c>
      <c r="AT1498">
        <f t="shared" si="405"/>
        <v>-1.3849272483840002E-2</v>
      </c>
      <c r="AU1498">
        <f t="shared" si="405"/>
        <v>0.16244330112000002</v>
      </c>
      <c r="AV1498">
        <f t="shared" si="405"/>
        <v>0.11004238420896845</v>
      </c>
      <c r="AW1498">
        <f t="shared" si="405"/>
        <v>-2.0287881043199998E-3</v>
      </c>
    </row>
    <row r="1499" spans="1:49" x14ac:dyDescent="0.25">
      <c r="A1499">
        <v>0.8</v>
      </c>
      <c r="B1499">
        <v>8.5</v>
      </c>
      <c r="C1499">
        <v>24</v>
      </c>
      <c r="D1499">
        <v>0.8</v>
      </c>
      <c r="E1499">
        <f t="shared" si="401"/>
        <v>0.64082865051903115</v>
      </c>
      <c r="F1499">
        <f t="shared" si="402"/>
        <v>0.80254421131533671</v>
      </c>
      <c r="G1499">
        <f t="shared" si="399"/>
        <v>1810946.3422615242</v>
      </c>
      <c r="H1499">
        <f t="shared" si="400"/>
        <v>2541115.3739630226</v>
      </c>
      <c r="I1499">
        <f t="shared" si="403"/>
        <v>0.11711382661805161</v>
      </c>
      <c r="J1499">
        <f t="shared" si="404"/>
        <v>1.9333391568152405E-2</v>
      </c>
      <c r="K1499">
        <f t="shared" si="407"/>
        <v>5.3671799999999999E-2</v>
      </c>
      <c r="L1499">
        <f t="shared" si="407"/>
        <v>-0.19375877195352248</v>
      </c>
      <c r="M1499">
        <f t="shared" si="407"/>
        <v>0.34669</v>
      </c>
      <c r="N1499">
        <f t="shared" si="407"/>
        <v>-3.5003821534598238E-2</v>
      </c>
      <c r="O1499">
        <f t="shared" si="407"/>
        <v>-0.21570859827200012</v>
      </c>
      <c r="P1499">
        <f t="shared" si="407"/>
        <v>2.0027395710003816E-2</v>
      </c>
      <c r="Q1499">
        <f t="shared" si="407"/>
        <v>-1.1556767662080007E-4</v>
      </c>
      <c r="R1499">
        <f t="shared" si="407"/>
        <v>-3.5810082263477388E-3</v>
      </c>
      <c r="S1499">
        <f t="shared" si="407"/>
        <v>0.47150039040000019</v>
      </c>
      <c r="T1499">
        <f t="shared" si="407"/>
        <v>0.10039157760000003</v>
      </c>
      <c r="U1499">
        <f t="shared" si="407"/>
        <v>-3.9923965952000012E-2</v>
      </c>
      <c r="V1499">
        <f t="shared" si="407"/>
        <v>0.10439785685268374</v>
      </c>
      <c r="W1499">
        <f t="shared" si="407"/>
        <v>-0.10524571929698326</v>
      </c>
      <c r="X1499">
        <f t="shared" si="407"/>
        <v>-5.627054423256353E-2</v>
      </c>
      <c r="Y1499">
        <f t="shared" si="407"/>
        <v>-0.18395481600000005</v>
      </c>
      <c r="Z1499">
        <f t="shared" si="407"/>
        <v>-0.14600238080000003</v>
      </c>
      <c r="AA1499">
        <f t="shared" si="406"/>
        <v>-9.2513899999999996E-2</v>
      </c>
      <c r="AB1499">
        <f t="shared" si="406"/>
        <v>-7.8656000000000018E-2</v>
      </c>
      <c r="AC1499">
        <f t="shared" si="406"/>
        <v>0.15639792333219654</v>
      </c>
      <c r="AD1499">
        <f t="shared" si="406"/>
        <v>-0.12054155200138109</v>
      </c>
      <c r="AE1499">
        <f t="shared" si="406"/>
        <v>-0.20436346880000006</v>
      </c>
      <c r="AF1499">
        <f t="shared" si="406"/>
        <v>-0.41917371024830452</v>
      </c>
      <c r="AG1499">
        <f t="shared" si="406"/>
        <v>2.1450362716160017E-3</v>
      </c>
      <c r="AH1499">
        <f t="shared" si="406"/>
        <v>1.4422425600000004E-3</v>
      </c>
      <c r="AI1499">
        <f t="shared" si="406"/>
        <v>3.4341913166487933E-4</v>
      </c>
      <c r="AJ1499">
        <f t="shared" si="406"/>
        <v>7.0330200007903243E-2</v>
      </c>
      <c r="AK1499">
        <f t="shared" si="406"/>
        <v>4.9258906235904693E-5</v>
      </c>
      <c r="AL1499">
        <f t="shared" si="406"/>
        <v>5.4627501275063536E-2</v>
      </c>
      <c r="AM1499">
        <f t="shared" si="406"/>
        <v>0.51176463999999999</v>
      </c>
      <c r="AN1499">
        <f t="shared" si="406"/>
        <v>1.2639314421784118E-4</v>
      </c>
      <c r="AO1499">
        <f t="shared" si="406"/>
        <v>-1.5021249139851074E-2</v>
      </c>
      <c r="AP1499">
        <f t="shared" si="405"/>
        <v>-1.3166990296382295E-2</v>
      </c>
      <c r="AQ1499">
        <f t="shared" si="405"/>
        <v>-4.0713105829141116E-2</v>
      </c>
      <c r="AR1499">
        <f t="shared" si="405"/>
        <v>3.1244546862383118E-2</v>
      </c>
      <c r="AS1499">
        <f t="shared" si="405"/>
        <v>-0.17649936056756538</v>
      </c>
      <c r="AT1499">
        <f t="shared" si="405"/>
        <v>-4.3770540195840028E-2</v>
      </c>
      <c r="AU1499">
        <f t="shared" si="405"/>
        <v>0.38505078784000013</v>
      </c>
      <c r="AV1499">
        <f t="shared" si="405"/>
        <v>0.19563090526038837</v>
      </c>
      <c r="AW1499">
        <f t="shared" si="405"/>
        <v>-1.1399061831680006E-2</v>
      </c>
    </row>
    <row r="1500" spans="1:49" x14ac:dyDescent="0.25">
      <c r="A1500">
        <v>0.8</v>
      </c>
      <c r="B1500">
        <v>8.5</v>
      </c>
      <c r="C1500">
        <v>24</v>
      </c>
      <c r="D1500">
        <v>1</v>
      </c>
      <c r="E1500">
        <f t="shared" si="401"/>
        <v>0.64082865051903115</v>
      </c>
      <c r="F1500" t="str">
        <f t="shared" si="402"/>
        <v/>
      </c>
      <c r="G1500">
        <f t="shared" si="399"/>
        <v>3572983.2746231719</v>
      </c>
      <c r="H1500">
        <f t="shared" si="400"/>
        <v>5089650.2096895194</v>
      </c>
      <c r="I1500">
        <f t="shared" si="403"/>
        <v>0.23106468367851146</v>
      </c>
      <c r="J1500">
        <f t="shared" si="404"/>
        <v>3.872323211180901E-2</v>
      </c>
      <c r="K1500">
        <f t="shared" si="407"/>
        <v>5.3671799999999999E-2</v>
      </c>
      <c r="L1500">
        <f t="shared" si="407"/>
        <v>-0.19375877195352248</v>
      </c>
      <c r="M1500">
        <f t="shared" si="407"/>
        <v>0.43336249999999998</v>
      </c>
      <c r="N1500">
        <f t="shared" si="407"/>
        <v>-3.5003821534598238E-2</v>
      </c>
      <c r="O1500">
        <f t="shared" si="407"/>
        <v>-0.3370446848000001</v>
      </c>
      <c r="P1500">
        <f t="shared" si="407"/>
        <v>2.5034244637504768E-2</v>
      </c>
      <c r="Q1500">
        <f t="shared" si="407"/>
        <v>-4.408557E-4</v>
      </c>
      <c r="R1500">
        <f t="shared" si="407"/>
        <v>-4.4762602829346732E-3</v>
      </c>
      <c r="S1500">
        <f t="shared" si="407"/>
        <v>0.73671936000000016</v>
      </c>
      <c r="T1500">
        <f t="shared" si="407"/>
        <v>0.10039157760000003</v>
      </c>
      <c r="U1500">
        <f t="shared" si="407"/>
        <v>-7.7976496000000006E-2</v>
      </c>
      <c r="V1500">
        <f t="shared" si="407"/>
        <v>0.13049732106585468</v>
      </c>
      <c r="W1500">
        <f t="shared" si="407"/>
        <v>-0.13155714912122907</v>
      </c>
      <c r="X1500">
        <f t="shared" si="407"/>
        <v>-5.627054423256353E-2</v>
      </c>
      <c r="Y1500">
        <f t="shared" si="407"/>
        <v>-0.18395481600000005</v>
      </c>
      <c r="Z1500">
        <f t="shared" si="407"/>
        <v>-0.22812872000000001</v>
      </c>
      <c r="AA1500">
        <f t="shared" si="406"/>
        <v>-9.2513899999999996E-2</v>
      </c>
      <c r="AB1500">
        <f t="shared" si="406"/>
        <v>-0.1229</v>
      </c>
      <c r="AC1500">
        <f t="shared" si="406"/>
        <v>0.19549740416524566</v>
      </c>
      <c r="AD1500">
        <f t="shared" si="406"/>
        <v>-0.12054155200138109</v>
      </c>
      <c r="AE1500">
        <f t="shared" si="406"/>
        <v>-0.31931792000000003</v>
      </c>
      <c r="AF1500">
        <f t="shared" si="406"/>
        <v>-0.52396713781038062</v>
      </c>
      <c r="AG1500">
        <f t="shared" si="406"/>
        <v>1.0228330000000001E-2</v>
      </c>
      <c r="AH1500">
        <f t="shared" si="406"/>
        <v>1.8028032000000005E-3</v>
      </c>
      <c r="AI1500">
        <f t="shared" si="406"/>
        <v>1.048032018020261E-3</v>
      </c>
      <c r="AJ1500">
        <f t="shared" si="406"/>
        <v>7.0330200007903243E-2</v>
      </c>
      <c r="AK1500">
        <f t="shared" si="406"/>
        <v>1.2026100155250164E-4</v>
      </c>
      <c r="AL1500">
        <f t="shared" si="406"/>
        <v>6.828437659382941E-2</v>
      </c>
      <c r="AM1500">
        <f t="shared" si="406"/>
        <v>0.63970579999999999</v>
      </c>
      <c r="AN1500">
        <f t="shared" si="406"/>
        <v>6.0268947705193084E-4</v>
      </c>
      <c r="AO1500">
        <f t="shared" si="406"/>
        <v>-1.5021249139851074E-2</v>
      </c>
      <c r="AP1500">
        <f t="shared" si="405"/>
        <v>-1.3166990296382295E-2</v>
      </c>
      <c r="AQ1500">
        <f t="shared" si="405"/>
        <v>-6.3614227858032987E-2</v>
      </c>
      <c r="AR1500">
        <f t="shared" si="405"/>
        <v>3.9055683577978895E-2</v>
      </c>
      <c r="AS1500">
        <f t="shared" si="405"/>
        <v>-0.27578025088682084</v>
      </c>
      <c r="AT1500">
        <f t="shared" si="405"/>
        <v>-0.10686167040000003</v>
      </c>
      <c r="AU1500">
        <f t="shared" si="405"/>
        <v>0.75205232000000011</v>
      </c>
      <c r="AV1500">
        <f t="shared" si="405"/>
        <v>0.30567328946935679</v>
      </c>
      <c r="AW1500">
        <f t="shared" si="405"/>
        <v>-4.3483969999999997E-2</v>
      </c>
    </row>
    <row r="1501" spans="1:49" x14ac:dyDescent="0.25">
      <c r="A1501">
        <v>0.8</v>
      </c>
      <c r="B1501">
        <v>8.5</v>
      </c>
      <c r="C1501">
        <v>24</v>
      </c>
      <c r="D1501">
        <v>1.2</v>
      </c>
      <c r="E1501">
        <f t="shared" si="401"/>
        <v>0.64082865051903115</v>
      </c>
      <c r="F1501" t="str">
        <f t="shared" si="402"/>
        <v/>
      </c>
      <c r="G1501">
        <f t="shared" si="399"/>
        <v>5249340.1321923928</v>
      </c>
      <c r="H1501">
        <f t="shared" si="400"/>
        <v>8385277.3414264331</v>
      </c>
      <c r="I1501">
        <f t="shared" si="403"/>
        <v>0.33947461377184146</v>
      </c>
      <c r="J1501">
        <f t="shared" si="404"/>
        <v>6.3797123070615955E-2</v>
      </c>
      <c r="K1501">
        <f t="shared" si="407"/>
        <v>5.3671799999999999E-2</v>
      </c>
      <c r="L1501">
        <f t="shared" si="407"/>
        <v>-0.19375877195352248</v>
      </c>
      <c r="M1501">
        <f t="shared" si="407"/>
        <v>0.52003499999999991</v>
      </c>
      <c r="N1501">
        <f t="shared" si="407"/>
        <v>-3.5003821534598238E-2</v>
      </c>
      <c r="O1501">
        <f t="shared" si="407"/>
        <v>-0.48534434611200011</v>
      </c>
      <c r="P1501">
        <f t="shared" si="407"/>
        <v>3.0041093565005721E-2</v>
      </c>
      <c r="Q1501">
        <f t="shared" si="407"/>
        <v>-1.3163880665087999E-3</v>
      </c>
      <c r="R1501">
        <f t="shared" si="407"/>
        <v>-5.3715123395216072E-3</v>
      </c>
      <c r="S1501">
        <f t="shared" si="407"/>
        <v>1.0608758784000001</v>
      </c>
      <c r="T1501">
        <f t="shared" si="407"/>
        <v>0.10039157760000003</v>
      </c>
      <c r="U1501">
        <f t="shared" si="407"/>
        <v>-0.13474338508800002</v>
      </c>
      <c r="V1501">
        <f t="shared" si="407"/>
        <v>0.1565967852790256</v>
      </c>
      <c r="W1501">
        <f t="shared" si="407"/>
        <v>-0.1578685789454749</v>
      </c>
      <c r="X1501">
        <f t="shared" si="407"/>
        <v>-5.627054423256353E-2</v>
      </c>
      <c r="Y1501">
        <f t="shared" si="407"/>
        <v>-0.18395481600000005</v>
      </c>
      <c r="Z1501">
        <f t="shared" si="407"/>
        <v>-0.32850535679999998</v>
      </c>
      <c r="AA1501">
        <f t="shared" si="406"/>
        <v>-9.2513899999999996E-2</v>
      </c>
      <c r="AB1501">
        <f t="shared" si="406"/>
        <v>-0.17697599999999999</v>
      </c>
      <c r="AC1501">
        <f t="shared" si="406"/>
        <v>0.23459688499829481</v>
      </c>
      <c r="AD1501">
        <f t="shared" si="406"/>
        <v>-0.12054155200138109</v>
      </c>
      <c r="AE1501">
        <f t="shared" si="406"/>
        <v>-0.45981780480000001</v>
      </c>
      <c r="AF1501">
        <f t="shared" si="406"/>
        <v>-0.62876056537245661</v>
      </c>
      <c r="AG1501">
        <f t="shared" si="406"/>
        <v>3.6649955672064E-2</v>
      </c>
      <c r="AH1501">
        <f t="shared" si="406"/>
        <v>2.1633638400000003E-3</v>
      </c>
      <c r="AI1501">
        <f t="shared" si="406"/>
        <v>2.6078390310801756E-3</v>
      </c>
      <c r="AJ1501">
        <f t="shared" si="406"/>
        <v>7.0330200007903243E-2</v>
      </c>
      <c r="AK1501">
        <f t="shared" si="406"/>
        <v>2.4937321281926736E-4</v>
      </c>
      <c r="AL1501">
        <f t="shared" si="406"/>
        <v>8.1941251912595298E-2</v>
      </c>
      <c r="AM1501">
        <f t="shared" si="406"/>
        <v>0.76764695999999999</v>
      </c>
      <c r="AN1501">
        <f t="shared" si="406"/>
        <v>2.1595453625345186E-3</v>
      </c>
      <c r="AO1501">
        <f t="shared" si="406"/>
        <v>-1.5021249139851074E-2</v>
      </c>
      <c r="AP1501">
        <f t="shared" si="405"/>
        <v>-1.3166990296382295E-2</v>
      </c>
      <c r="AQ1501">
        <f t="shared" si="405"/>
        <v>-9.1604488115567498E-2</v>
      </c>
      <c r="AR1501">
        <f t="shared" si="405"/>
        <v>4.6866820293574668E-2</v>
      </c>
      <c r="AS1501">
        <f t="shared" si="405"/>
        <v>-0.39712356127702197</v>
      </c>
      <c r="AT1501">
        <f t="shared" si="405"/>
        <v>-0.22158835974144003</v>
      </c>
      <c r="AU1501">
        <f t="shared" si="405"/>
        <v>1.2995464089600002</v>
      </c>
      <c r="AV1501">
        <f t="shared" si="405"/>
        <v>0.44016953683587379</v>
      </c>
      <c r="AW1501">
        <f t="shared" si="405"/>
        <v>-0.12984243867647999</v>
      </c>
    </row>
    <row r="1502" spans="1:49" x14ac:dyDescent="0.25">
      <c r="A1502">
        <v>0.8</v>
      </c>
      <c r="B1502">
        <v>8.5</v>
      </c>
      <c r="C1502">
        <v>24</v>
      </c>
      <c r="D1502">
        <v>1.4</v>
      </c>
      <c r="E1502">
        <f t="shared" si="401"/>
        <v>0.64082865051903115</v>
      </c>
      <c r="F1502" t="str">
        <f t="shared" si="402"/>
        <v/>
      </c>
      <c r="G1502">
        <f t="shared" si="399"/>
        <v>6773213.9367558323</v>
      </c>
      <c r="H1502">
        <f t="shared" si="400"/>
        <v>12233411.458364796</v>
      </c>
      <c r="I1502">
        <f t="shared" si="403"/>
        <v>0.43802347100223449</v>
      </c>
      <c r="J1502">
        <f t="shared" si="404"/>
        <v>9.307461454220875E-2</v>
      </c>
      <c r="K1502">
        <f t="shared" si="407"/>
        <v>5.3671799999999999E-2</v>
      </c>
      <c r="L1502">
        <f t="shared" si="407"/>
        <v>-0.19375877195352248</v>
      </c>
      <c r="M1502">
        <f t="shared" si="407"/>
        <v>0.60670749999999996</v>
      </c>
      <c r="N1502">
        <f t="shared" si="407"/>
        <v>-3.5003821534598238E-2</v>
      </c>
      <c r="O1502">
        <f t="shared" si="407"/>
        <v>-0.66060758220800009</v>
      </c>
      <c r="P1502">
        <f t="shared" si="407"/>
        <v>3.5047942492506673E-2</v>
      </c>
      <c r="Q1502">
        <f t="shared" si="407"/>
        <v>-3.3194388639551987E-3</v>
      </c>
      <c r="R1502">
        <f t="shared" si="407"/>
        <v>-6.266764396108542E-3</v>
      </c>
      <c r="S1502">
        <f t="shared" si="407"/>
        <v>1.4439699456000001</v>
      </c>
      <c r="T1502">
        <f t="shared" si="407"/>
        <v>0.10039157760000003</v>
      </c>
      <c r="U1502">
        <f t="shared" si="407"/>
        <v>-0.21396750502399997</v>
      </c>
      <c r="V1502">
        <f t="shared" si="407"/>
        <v>0.18269624949219654</v>
      </c>
      <c r="W1502">
        <f t="shared" si="407"/>
        <v>-0.18418000876972071</v>
      </c>
      <c r="X1502">
        <f t="shared" si="407"/>
        <v>-5.627054423256353E-2</v>
      </c>
      <c r="Y1502">
        <f t="shared" si="407"/>
        <v>-0.18395481600000005</v>
      </c>
      <c r="Z1502">
        <f t="shared" ref="Z1502:AO1517" si="408">Z$4*$A1502^Z$1*$D1502^Z$2*$E1502^Z$3</f>
        <v>-0.44713229119999998</v>
      </c>
      <c r="AA1502">
        <f t="shared" si="408"/>
        <v>-9.2513899999999996E-2</v>
      </c>
      <c r="AB1502">
        <f t="shared" si="408"/>
        <v>-0.24088399999999996</v>
      </c>
      <c r="AC1502">
        <f t="shared" si="408"/>
        <v>0.27369636583134394</v>
      </c>
      <c r="AD1502">
        <f t="shared" si="408"/>
        <v>-0.12054155200138109</v>
      </c>
      <c r="AE1502">
        <f t="shared" si="408"/>
        <v>-0.62586312319999993</v>
      </c>
      <c r="AF1502">
        <f t="shared" si="408"/>
        <v>-0.73355399293453272</v>
      </c>
      <c r="AG1502">
        <f t="shared" si="408"/>
        <v>0.10782041053683195</v>
      </c>
      <c r="AH1502">
        <f t="shared" si="408"/>
        <v>2.5239244800000006E-3</v>
      </c>
      <c r="AI1502">
        <f t="shared" si="408"/>
        <v>5.6365677205972861E-3</v>
      </c>
      <c r="AJ1502">
        <f t="shared" si="408"/>
        <v>7.0330200007903243E-2</v>
      </c>
      <c r="AK1502">
        <f t="shared" si="408"/>
        <v>4.619946635640902E-4</v>
      </c>
      <c r="AL1502">
        <f t="shared" si="408"/>
        <v>9.5598127231361171E-2</v>
      </c>
      <c r="AM1502">
        <f t="shared" si="408"/>
        <v>0.89558811999999988</v>
      </c>
      <c r="AN1502">
        <f t="shared" si="408"/>
        <v>6.3531609599971573E-3</v>
      </c>
      <c r="AO1502">
        <f t="shared" si="408"/>
        <v>-1.5021249139851074E-2</v>
      </c>
      <c r="AP1502">
        <f t="shared" si="405"/>
        <v>-1.3166990296382295E-2</v>
      </c>
      <c r="AQ1502">
        <f t="shared" si="405"/>
        <v>-0.12468388660174462</v>
      </c>
      <c r="AR1502">
        <f t="shared" si="405"/>
        <v>5.4677957009170448E-2</v>
      </c>
      <c r="AS1502">
        <f t="shared" si="405"/>
        <v>-0.54052929173816877</v>
      </c>
      <c r="AT1502">
        <f t="shared" si="405"/>
        <v>-0.41051979300863994</v>
      </c>
      <c r="AU1502">
        <f t="shared" si="405"/>
        <v>2.0636315660799998</v>
      </c>
      <c r="AV1502">
        <f t="shared" si="405"/>
        <v>0.59911964735993928</v>
      </c>
      <c r="AW1502">
        <f t="shared" si="405"/>
        <v>-0.32741411753791982</v>
      </c>
    </row>
    <row r="1503" spans="1:49" x14ac:dyDescent="0.25">
      <c r="A1503">
        <v>0.8</v>
      </c>
      <c r="B1503">
        <v>8.5</v>
      </c>
      <c r="C1503">
        <v>24</v>
      </c>
      <c r="D1503">
        <v>1.6</v>
      </c>
      <c r="E1503">
        <f t="shared" si="401"/>
        <v>0.64082865051903115</v>
      </c>
      <c r="F1503" t="str">
        <f t="shared" si="402"/>
        <v/>
      </c>
      <c r="G1503">
        <f t="shared" si="399"/>
        <v>8072095.0554738548</v>
      </c>
      <c r="H1503">
        <f t="shared" si="400"/>
        <v>16250124.044345558</v>
      </c>
      <c r="I1503">
        <f t="shared" si="403"/>
        <v>0.52202206035029797</v>
      </c>
      <c r="J1503">
        <f t="shared" si="404"/>
        <v>0.12363468986865166</v>
      </c>
      <c r="K1503">
        <f t="shared" ref="K1503:Z1517" si="409">K$4*$A1503^K$1*$D1503^K$2*$E1503^K$3</f>
        <v>5.3671799999999999E-2</v>
      </c>
      <c r="L1503">
        <f t="shared" si="409"/>
        <v>-0.19375877195352248</v>
      </c>
      <c r="M1503">
        <f t="shared" si="409"/>
        <v>0.69338</v>
      </c>
      <c r="N1503">
        <f t="shared" si="409"/>
        <v>-3.5003821534598238E-2</v>
      </c>
      <c r="O1503">
        <f t="shared" si="409"/>
        <v>-0.86283439308800047</v>
      </c>
      <c r="P1503">
        <f t="shared" si="409"/>
        <v>4.0054791420007632E-2</v>
      </c>
      <c r="Q1503">
        <f t="shared" si="409"/>
        <v>-7.3963313037312042E-3</v>
      </c>
      <c r="R1503">
        <f t="shared" si="409"/>
        <v>-7.1620164526954777E-3</v>
      </c>
      <c r="S1503">
        <f t="shared" si="409"/>
        <v>1.8860015616000008</v>
      </c>
      <c r="T1503">
        <f t="shared" si="409"/>
        <v>0.10039157760000003</v>
      </c>
      <c r="U1503">
        <f t="shared" si="409"/>
        <v>-0.3193917276160001</v>
      </c>
      <c r="V1503">
        <f t="shared" si="409"/>
        <v>0.20879571370536748</v>
      </c>
      <c r="W1503">
        <f t="shared" si="409"/>
        <v>-0.21049143859396652</v>
      </c>
      <c r="X1503">
        <f t="shared" si="409"/>
        <v>-5.627054423256353E-2</v>
      </c>
      <c r="Y1503">
        <f t="shared" si="409"/>
        <v>-0.18395481600000005</v>
      </c>
      <c r="Z1503">
        <f t="shared" si="409"/>
        <v>-0.5840095232000001</v>
      </c>
      <c r="AA1503">
        <f t="shared" si="408"/>
        <v>-9.2513899999999996E-2</v>
      </c>
      <c r="AB1503">
        <f t="shared" si="408"/>
        <v>-0.31462400000000007</v>
      </c>
      <c r="AC1503">
        <f t="shared" si="408"/>
        <v>0.31279584666439308</v>
      </c>
      <c r="AD1503">
        <f t="shared" si="408"/>
        <v>-0.12054155200138109</v>
      </c>
      <c r="AE1503">
        <f t="shared" si="408"/>
        <v>-0.81745387520000024</v>
      </c>
      <c r="AF1503">
        <f t="shared" si="408"/>
        <v>-0.83834742049660904</v>
      </c>
      <c r="AG1503">
        <f t="shared" si="408"/>
        <v>0.27456464276684822</v>
      </c>
      <c r="AH1503">
        <f t="shared" si="408"/>
        <v>2.8844851200000008E-3</v>
      </c>
      <c r="AI1503">
        <f t="shared" si="408"/>
        <v>1.0989412213276139E-2</v>
      </c>
      <c r="AJ1503">
        <f t="shared" si="408"/>
        <v>7.0330200007903243E-2</v>
      </c>
      <c r="AK1503">
        <f t="shared" si="408"/>
        <v>7.8814249977447509E-4</v>
      </c>
      <c r="AL1503">
        <f t="shared" si="408"/>
        <v>0.10925500255012707</v>
      </c>
      <c r="AM1503">
        <f t="shared" si="408"/>
        <v>1.02352928</v>
      </c>
      <c r="AN1503">
        <f t="shared" si="408"/>
        <v>1.6178322459883671E-2</v>
      </c>
      <c r="AO1503">
        <f t="shared" si="408"/>
        <v>-1.5021249139851074E-2</v>
      </c>
      <c r="AP1503">
        <f t="shared" si="405"/>
        <v>-1.3166990296382295E-2</v>
      </c>
      <c r="AQ1503">
        <f t="shared" si="405"/>
        <v>-0.16285242331656447</v>
      </c>
      <c r="AR1503">
        <f t="shared" si="405"/>
        <v>6.2489093724766236E-2</v>
      </c>
      <c r="AS1503">
        <f t="shared" si="405"/>
        <v>-0.70599744227026151</v>
      </c>
      <c r="AT1503">
        <f t="shared" si="405"/>
        <v>-0.70032864313344045</v>
      </c>
      <c r="AU1503">
        <f t="shared" si="405"/>
        <v>3.080406302720001</v>
      </c>
      <c r="AV1503">
        <f t="shared" si="405"/>
        <v>0.78252362104155349</v>
      </c>
      <c r="AW1503">
        <f t="shared" si="405"/>
        <v>-0.72953995722752041</v>
      </c>
    </row>
    <row r="1504" spans="1:49" x14ac:dyDescent="0.25">
      <c r="A1504">
        <v>0.8</v>
      </c>
      <c r="B1504">
        <v>8.5</v>
      </c>
      <c r="C1504">
        <v>24.5</v>
      </c>
      <c r="D1504">
        <v>0.4</v>
      </c>
      <c r="E1504">
        <f t="shared" si="401"/>
        <v>0.65417924740484434</v>
      </c>
      <c r="F1504" t="str">
        <f t="shared" si="402"/>
        <v/>
      </c>
      <c r="G1504">
        <f t="shared" si="399"/>
        <v>-1835912.7104606486</v>
      </c>
      <c r="H1504">
        <f t="shared" si="400"/>
        <v>-520965.40228882455</v>
      </c>
      <c r="I1504">
        <f t="shared" si="403"/>
        <v>-0.11872840063845208</v>
      </c>
      <c r="J1504">
        <f t="shared" si="404"/>
        <v>-3.9636248787090489E-3</v>
      </c>
      <c r="K1504">
        <f t="shared" si="409"/>
        <v>5.3671799999999999E-2</v>
      </c>
      <c r="L1504">
        <f t="shared" si="409"/>
        <v>-0.19779541303588755</v>
      </c>
      <c r="M1504">
        <f t="shared" si="409"/>
        <v>0.173345</v>
      </c>
      <c r="N1504">
        <f t="shared" si="409"/>
        <v>-3.6477506729414223E-2</v>
      </c>
      <c r="O1504">
        <f t="shared" si="409"/>
        <v>-5.392714956800003E-2</v>
      </c>
      <c r="P1504">
        <f t="shared" si="409"/>
        <v>1.0652683186334633E-2</v>
      </c>
      <c r="Q1504">
        <f t="shared" si="409"/>
        <v>-1.805744947200001E-6</v>
      </c>
      <c r="R1504">
        <f t="shared" si="409"/>
        <v>-1.9444406584052259E-3</v>
      </c>
      <c r="S1504">
        <f t="shared" si="409"/>
        <v>0.11787509760000005</v>
      </c>
      <c r="T1504">
        <f t="shared" si="409"/>
        <v>0.10039157760000003</v>
      </c>
      <c r="U1504">
        <f t="shared" si="409"/>
        <v>-4.9904957440000015E-3</v>
      </c>
      <c r="V1504">
        <f t="shared" si="409"/>
        <v>5.3286406101890664E-2</v>
      </c>
      <c r="W1504">
        <f t="shared" si="409"/>
        <v>-5.371916922450188E-2</v>
      </c>
      <c r="X1504">
        <f t="shared" si="409"/>
        <v>-5.8639573221521288E-2</v>
      </c>
      <c r="Y1504">
        <f t="shared" si="409"/>
        <v>-0.18395481600000005</v>
      </c>
      <c r="Z1504">
        <f t="shared" si="409"/>
        <v>-3.6500595200000006E-2</v>
      </c>
      <c r="AA1504">
        <f t="shared" si="408"/>
        <v>-9.2513899999999996E-2</v>
      </c>
      <c r="AB1504">
        <f t="shared" si="408"/>
        <v>-1.9664000000000004E-2</v>
      </c>
      <c r="AC1504">
        <f t="shared" si="408"/>
        <v>7.9828106700808657E-2</v>
      </c>
      <c r="AD1504">
        <f t="shared" si="408"/>
        <v>-0.12561643505005035</v>
      </c>
      <c r="AE1504">
        <f t="shared" si="408"/>
        <v>-5.1090867200000015E-2</v>
      </c>
      <c r="AF1504">
        <f t="shared" si="408"/>
        <v>-0.21395324793923878</v>
      </c>
      <c r="AG1504">
        <f t="shared" si="408"/>
        <v>1.6758095872000014E-5</v>
      </c>
      <c r="AH1504">
        <f t="shared" si="408"/>
        <v>7.2112128000000021E-4</v>
      </c>
      <c r="AI1504">
        <f t="shared" si="408"/>
        <v>1.1183666112296214E-5</v>
      </c>
      <c r="AJ1504">
        <f t="shared" si="408"/>
        <v>7.1795412508067896E-2</v>
      </c>
      <c r="AK1504">
        <f t="shared" si="408"/>
        <v>3.3433677759011543E-6</v>
      </c>
      <c r="AL1504">
        <f t="shared" si="408"/>
        <v>2.8463678507254241E-2</v>
      </c>
      <c r="AM1504">
        <f t="shared" si="408"/>
        <v>0.25588232</v>
      </c>
      <c r="AN1504">
        <f t="shared" si="408"/>
        <v>1.0080182400185901E-6</v>
      </c>
      <c r="AO1504">
        <f t="shared" si="408"/>
        <v>-1.5334191830264639E-2</v>
      </c>
      <c r="AP1504">
        <f t="shared" si="405"/>
        <v>-1.4299007242004952E-2</v>
      </c>
      <c r="AQ1504">
        <f t="shared" si="405"/>
        <v>-1.060678896438453E-2</v>
      </c>
      <c r="AR1504">
        <f t="shared" si="405"/>
        <v>1.6619148282934173E-2</v>
      </c>
      <c r="AS1504">
        <f t="shared" si="405"/>
        <v>-4.5044107644847418E-2</v>
      </c>
      <c r="AT1504">
        <f t="shared" si="405"/>
        <v>-2.7356587622400018E-3</v>
      </c>
      <c r="AU1504">
        <f t="shared" si="405"/>
        <v>4.8131348480000016E-2</v>
      </c>
      <c r="AV1504">
        <f t="shared" si="405"/>
        <v>4.9926637279994954E-2</v>
      </c>
      <c r="AW1504">
        <f t="shared" si="405"/>
        <v>-1.781103411200001E-4</v>
      </c>
    </row>
    <row r="1505" spans="1:49" x14ac:dyDescent="0.25">
      <c r="A1505">
        <v>0.8</v>
      </c>
      <c r="B1505">
        <v>8.5</v>
      </c>
      <c r="C1505">
        <v>24.5</v>
      </c>
      <c r="D1505">
        <v>0.6</v>
      </c>
      <c r="E1505">
        <f t="shared" si="401"/>
        <v>0.65417924740484434</v>
      </c>
      <c r="F1505" t="str">
        <f t="shared" si="402"/>
        <v/>
      </c>
      <c r="G1505">
        <f t="shared" si="399"/>
        <v>-84740.428916494027</v>
      </c>
      <c r="H1505">
        <f t="shared" si="400"/>
        <v>660681.57052052475</v>
      </c>
      <c r="I1505">
        <f t="shared" si="403"/>
        <v>-5.480160106385093E-3</v>
      </c>
      <c r="J1505">
        <f t="shared" si="404"/>
        <v>5.0266176953683937E-3</v>
      </c>
      <c r="K1505">
        <f t="shared" si="409"/>
        <v>5.3671799999999999E-2</v>
      </c>
      <c r="L1505">
        <f t="shared" si="409"/>
        <v>-0.19779541303588755</v>
      </c>
      <c r="M1505">
        <f t="shared" si="409"/>
        <v>0.26001749999999996</v>
      </c>
      <c r="N1505">
        <f t="shared" si="409"/>
        <v>-3.6477506729414223E-2</v>
      </c>
      <c r="O1505">
        <f t="shared" si="409"/>
        <v>-0.12133608652800003</v>
      </c>
      <c r="P1505">
        <f t="shared" si="409"/>
        <v>1.5979024779501947E-2</v>
      </c>
      <c r="Q1505">
        <f t="shared" si="409"/>
        <v>-2.0568563539199999E-5</v>
      </c>
      <c r="R1505">
        <f t="shared" si="409"/>
        <v>-2.9166609876078381E-3</v>
      </c>
      <c r="S1505">
        <f t="shared" si="409"/>
        <v>0.26521896960000002</v>
      </c>
      <c r="T1505">
        <f t="shared" si="409"/>
        <v>0.10039157760000003</v>
      </c>
      <c r="U1505">
        <f t="shared" si="409"/>
        <v>-1.6842923136000002E-2</v>
      </c>
      <c r="V1505">
        <f t="shared" si="409"/>
        <v>7.9929609152835993E-2</v>
      </c>
      <c r="W1505">
        <f t="shared" si="409"/>
        <v>-8.0578753836752809E-2</v>
      </c>
      <c r="X1505">
        <f t="shared" si="409"/>
        <v>-5.8639573221521288E-2</v>
      </c>
      <c r="Y1505">
        <f t="shared" si="409"/>
        <v>-0.18395481600000005</v>
      </c>
      <c r="Z1505">
        <f t="shared" si="409"/>
        <v>-8.2126339199999995E-2</v>
      </c>
      <c r="AA1505">
        <f t="shared" si="408"/>
        <v>-9.2513899999999996E-2</v>
      </c>
      <c r="AB1505">
        <f t="shared" si="408"/>
        <v>-4.4243999999999999E-2</v>
      </c>
      <c r="AC1505">
        <f t="shared" si="408"/>
        <v>0.11974216005121298</v>
      </c>
      <c r="AD1505">
        <f t="shared" si="408"/>
        <v>-0.12561643505005035</v>
      </c>
      <c r="AE1505">
        <f t="shared" si="408"/>
        <v>-0.1149544512</v>
      </c>
      <c r="AF1505">
        <f t="shared" si="408"/>
        <v>-0.32092987190885808</v>
      </c>
      <c r="AG1505">
        <f t="shared" si="408"/>
        <v>2.86327778688E-4</v>
      </c>
      <c r="AH1505">
        <f t="shared" si="408"/>
        <v>1.0816819200000001E-3</v>
      </c>
      <c r="AI1505">
        <f t="shared" si="408"/>
        <v>8.4925964540249324E-5</v>
      </c>
      <c r="AJ1505">
        <f t="shared" si="408"/>
        <v>7.1795412508067896E-2</v>
      </c>
      <c r="AK1505">
        <f t="shared" si="408"/>
        <v>1.6925799365499586E-5</v>
      </c>
      <c r="AL1505">
        <f t="shared" si="408"/>
        <v>4.269551776088136E-2</v>
      </c>
      <c r="AM1505">
        <f t="shared" si="408"/>
        <v>0.38382347999999999</v>
      </c>
      <c r="AN1505">
        <f t="shared" si="408"/>
        <v>1.7222936647817614E-5</v>
      </c>
      <c r="AO1505">
        <f t="shared" si="408"/>
        <v>-1.5334191830264639E-2</v>
      </c>
      <c r="AP1505">
        <f t="shared" si="405"/>
        <v>-1.4299007242004952E-2</v>
      </c>
      <c r="AQ1505">
        <f t="shared" si="405"/>
        <v>-2.3865275169865186E-2</v>
      </c>
      <c r="AR1505">
        <f t="shared" si="405"/>
        <v>2.4928722424401258E-2</v>
      </c>
      <c r="AS1505">
        <f t="shared" si="405"/>
        <v>-0.10134924220090666</v>
      </c>
      <c r="AT1505">
        <f t="shared" si="405"/>
        <v>-1.3849272483840002E-2</v>
      </c>
      <c r="AU1505">
        <f t="shared" si="405"/>
        <v>0.16244330112000002</v>
      </c>
      <c r="AV1505">
        <f t="shared" si="405"/>
        <v>0.11233493387998864</v>
      </c>
      <c r="AW1505">
        <f t="shared" si="405"/>
        <v>-2.0287881043199998E-3</v>
      </c>
    </row>
    <row r="1506" spans="1:49" x14ac:dyDescent="0.25">
      <c r="A1506">
        <v>0.8</v>
      </c>
      <c r="B1506">
        <v>8.5</v>
      </c>
      <c r="C1506">
        <v>24.5</v>
      </c>
      <c r="D1506">
        <v>0.8</v>
      </c>
      <c r="E1506">
        <f t="shared" si="401"/>
        <v>0.65417924740484434</v>
      </c>
      <c r="F1506">
        <f t="shared" si="402"/>
        <v>0.81036371231206672</v>
      </c>
      <c r="G1506">
        <f t="shared" si="399"/>
        <v>1703834.4537126273</v>
      </c>
      <c r="H1506">
        <f t="shared" si="400"/>
        <v>2442147.9451922718</v>
      </c>
      <c r="I1506">
        <f t="shared" si="403"/>
        <v>0.11018690512319265</v>
      </c>
      <c r="J1506">
        <f t="shared" si="404"/>
        <v>1.8580424555114293E-2</v>
      </c>
      <c r="K1506">
        <f t="shared" si="409"/>
        <v>5.3671799999999999E-2</v>
      </c>
      <c r="L1506">
        <f t="shared" si="409"/>
        <v>-0.19779541303588755</v>
      </c>
      <c r="M1506">
        <f t="shared" si="409"/>
        <v>0.34669</v>
      </c>
      <c r="N1506">
        <f t="shared" si="409"/>
        <v>-3.6477506729414223E-2</v>
      </c>
      <c r="O1506">
        <f t="shared" si="409"/>
        <v>-0.21570859827200012</v>
      </c>
      <c r="P1506">
        <f t="shared" si="409"/>
        <v>2.1305366372669266E-2</v>
      </c>
      <c r="Q1506">
        <f t="shared" si="409"/>
        <v>-1.1556767662080007E-4</v>
      </c>
      <c r="R1506">
        <f t="shared" si="409"/>
        <v>-3.8888813168104519E-3</v>
      </c>
      <c r="S1506">
        <f t="shared" si="409"/>
        <v>0.47150039040000019</v>
      </c>
      <c r="T1506">
        <f t="shared" si="409"/>
        <v>0.10039157760000003</v>
      </c>
      <c r="U1506">
        <f t="shared" si="409"/>
        <v>-3.9923965952000012E-2</v>
      </c>
      <c r="V1506">
        <f t="shared" si="409"/>
        <v>0.10657281220378133</v>
      </c>
      <c r="W1506">
        <f t="shared" si="409"/>
        <v>-0.10743833844900376</v>
      </c>
      <c r="X1506">
        <f t="shared" si="409"/>
        <v>-5.8639573221521288E-2</v>
      </c>
      <c r="Y1506">
        <f t="shared" si="409"/>
        <v>-0.18395481600000005</v>
      </c>
      <c r="Z1506">
        <f t="shared" si="409"/>
        <v>-0.14600238080000003</v>
      </c>
      <c r="AA1506">
        <f t="shared" si="408"/>
        <v>-9.2513899999999996E-2</v>
      </c>
      <c r="AB1506">
        <f t="shared" si="408"/>
        <v>-7.8656000000000018E-2</v>
      </c>
      <c r="AC1506">
        <f t="shared" si="408"/>
        <v>0.15965621340161731</v>
      </c>
      <c r="AD1506">
        <f t="shared" si="408"/>
        <v>-0.12561643505005035</v>
      </c>
      <c r="AE1506">
        <f t="shared" si="408"/>
        <v>-0.20436346880000006</v>
      </c>
      <c r="AF1506">
        <f t="shared" si="408"/>
        <v>-0.42790649587847757</v>
      </c>
      <c r="AG1506">
        <f t="shared" si="408"/>
        <v>2.1450362716160017E-3</v>
      </c>
      <c r="AH1506">
        <f t="shared" si="408"/>
        <v>1.4422425600000004E-3</v>
      </c>
      <c r="AI1506">
        <f t="shared" si="408"/>
        <v>3.5787731559347886E-4</v>
      </c>
      <c r="AJ1506">
        <f t="shared" si="408"/>
        <v>7.1795412508067896E-2</v>
      </c>
      <c r="AK1506">
        <f t="shared" si="408"/>
        <v>5.3493884414418468E-5</v>
      </c>
      <c r="AL1506">
        <f t="shared" si="408"/>
        <v>5.6927357014508483E-2</v>
      </c>
      <c r="AM1506">
        <f t="shared" si="408"/>
        <v>0.51176463999999999</v>
      </c>
      <c r="AN1506">
        <f t="shared" si="408"/>
        <v>1.2902633472237953E-4</v>
      </c>
      <c r="AO1506">
        <f t="shared" si="408"/>
        <v>-1.5334191830264639E-2</v>
      </c>
      <c r="AP1506">
        <f t="shared" si="405"/>
        <v>-1.4299007242004952E-2</v>
      </c>
      <c r="AQ1506">
        <f t="shared" si="405"/>
        <v>-4.2427155857538118E-2</v>
      </c>
      <c r="AR1506">
        <f t="shared" si="405"/>
        <v>3.3238296565868346E-2</v>
      </c>
      <c r="AS1506">
        <f t="shared" si="405"/>
        <v>-0.18017643057938967</v>
      </c>
      <c r="AT1506">
        <f t="shared" si="405"/>
        <v>-4.3770540195840028E-2</v>
      </c>
      <c r="AU1506">
        <f t="shared" si="405"/>
        <v>0.38505078784000013</v>
      </c>
      <c r="AV1506">
        <f t="shared" si="405"/>
        <v>0.19970654911997981</v>
      </c>
      <c r="AW1506">
        <f t="shared" si="405"/>
        <v>-1.1399061831680006E-2</v>
      </c>
    </row>
    <row r="1507" spans="1:49" x14ac:dyDescent="0.25">
      <c r="A1507">
        <v>0.8</v>
      </c>
      <c r="B1507">
        <v>8.5</v>
      </c>
      <c r="C1507">
        <v>24.5</v>
      </c>
      <c r="D1507">
        <v>1</v>
      </c>
      <c r="E1507">
        <f t="shared" si="401"/>
        <v>0.65417924740484434</v>
      </c>
      <c r="F1507" t="str">
        <f t="shared" si="402"/>
        <v/>
      </c>
      <c r="G1507">
        <f t="shared" si="399"/>
        <v>3469553.2879131818</v>
      </c>
      <c r="H1507">
        <f t="shared" si="400"/>
        <v>4977677.3124190895</v>
      </c>
      <c r="I1507">
        <f t="shared" si="403"/>
        <v>0.22437587062647252</v>
      </c>
      <c r="J1507">
        <f t="shared" si="404"/>
        <v>3.7871316496276147E-2</v>
      </c>
      <c r="K1507">
        <f t="shared" si="409"/>
        <v>5.3671799999999999E-2</v>
      </c>
      <c r="L1507">
        <f t="shared" si="409"/>
        <v>-0.19779541303588755</v>
      </c>
      <c r="M1507">
        <f t="shared" si="409"/>
        <v>0.43336249999999998</v>
      </c>
      <c r="N1507">
        <f t="shared" si="409"/>
        <v>-3.6477506729414223E-2</v>
      </c>
      <c r="O1507">
        <f t="shared" si="409"/>
        <v>-0.3370446848000001</v>
      </c>
      <c r="P1507">
        <f t="shared" si="409"/>
        <v>2.6631707965836582E-2</v>
      </c>
      <c r="Q1507">
        <f t="shared" si="409"/>
        <v>-4.408557E-4</v>
      </c>
      <c r="R1507">
        <f t="shared" si="409"/>
        <v>-4.8611016460130647E-3</v>
      </c>
      <c r="S1507">
        <f t="shared" si="409"/>
        <v>0.73671936000000016</v>
      </c>
      <c r="T1507">
        <f t="shared" si="409"/>
        <v>0.10039157760000003</v>
      </c>
      <c r="U1507">
        <f t="shared" si="409"/>
        <v>-7.7976496000000006E-2</v>
      </c>
      <c r="V1507">
        <f t="shared" si="409"/>
        <v>0.13321601525472665</v>
      </c>
      <c r="W1507">
        <f t="shared" si="409"/>
        <v>-0.13429792306125468</v>
      </c>
      <c r="X1507">
        <f t="shared" si="409"/>
        <v>-5.8639573221521288E-2</v>
      </c>
      <c r="Y1507">
        <f t="shared" si="409"/>
        <v>-0.18395481600000005</v>
      </c>
      <c r="Z1507">
        <f t="shared" si="409"/>
        <v>-0.22812872000000001</v>
      </c>
      <c r="AA1507">
        <f t="shared" si="408"/>
        <v>-9.2513899999999996E-2</v>
      </c>
      <c r="AB1507">
        <f t="shared" si="408"/>
        <v>-0.1229</v>
      </c>
      <c r="AC1507">
        <f t="shared" si="408"/>
        <v>0.19957026675202164</v>
      </c>
      <c r="AD1507">
        <f t="shared" si="408"/>
        <v>-0.12561643505005035</v>
      </c>
      <c r="AE1507">
        <f t="shared" si="408"/>
        <v>-0.31931792000000003</v>
      </c>
      <c r="AF1507">
        <f t="shared" si="408"/>
        <v>-0.53488311984809689</v>
      </c>
      <c r="AG1507">
        <f t="shared" si="408"/>
        <v>1.0228330000000001E-2</v>
      </c>
      <c r="AH1507">
        <f t="shared" si="408"/>
        <v>1.8028032000000005E-3</v>
      </c>
      <c r="AI1507">
        <f t="shared" si="408"/>
        <v>1.0921548937789264E-3</v>
      </c>
      <c r="AJ1507">
        <f t="shared" si="408"/>
        <v>7.1795412508067896E-2</v>
      </c>
      <c r="AK1507">
        <f t="shared" si="408"/>
        <v>1.3060030374613879E-4</v>
      </c>
      <c r="AL1507">
        <f t="shared" si="408"/>
        <v>7.1159196268135605E-2</v>
      </c>
      <c r="AM1507">
        <f t="shared" si="408"/>
        <v>0.63970579999999999</v>
      </c>
      <c r="AN1507">
        <f t="shared" si="408"/>
        <v>6.1524550782384607E-4</v>
      </c>
      <c r="AO1507">
        <f t="shared" si="408"/>
        <v>-1.5334191830264639E-2</v>
      </c>
      <c r="AP1507">
        <f t="shared" si="405"/>
        <v>-1.4299007242004952E-2</v>
      </c>
      <c r="AQ1507">
        <f t="shared" si="405"/>
        <v>-6.6292431027403301E-2</v>
      </c>
      <c r="AR1507">
        <f t="shared" si="405"/>
        <v>4.1547870707335434E-2</v>
      </c>
      <c r="AS1507">
        <f t="shared" si="405"/>
        <v>-0.28152567278029633</v>
      </c>
      <c r="AT1507">
        <f t="shared" si="405"/>
        <v>-0.10686167040000003</v>
      </c>
      <c r="AU1507">
        <f t="shared" si="405"/>
        <v>0.75205232000000011</v>
      </c>
      <c r="AV1507">
        <f t="shared" si="405"/>
        <v>0.31204148299996842</v>
      </c>
      <c r="AW1507">
        <f t="shared" si="405"/>
        <v>-4.3483969999999997E-2</v>
      </c>
    </row>
    <row r="1508" spans="1:49" x14ac:dyDescent="0.25">
      <c r="A1508">
        <v>0.8</v>
      </c>
      <c r="B1508">
        <v>8.5</v>
      </c>
      <c r="C1508">
        <v>24.5</v>
      </c>
      <c r="D1508">
        <v>1.2</v>
      </c>
      <c r="E1508">
        <f t="shared" si="401"/>
        <v>0.65417924740484434</v>
      </c>
      <c r="F1508" t="str">
        <f t="shared" si="402"/>
        <v/>
      </c>
      <c r="G1508">
        <f t="shared" si="399"/>
        <v>5149592.0473213103</v>
      </c>
      <c r="H1508">
        <f t="shared" si="400"/>
        <v>8258972.4826249182</v>
      </c>
      <c r="I1508">
        <f t="shared" si="403"/>
        <v>0.33302390916262253</v>
      </c>
      <c r="J1508">
        <f t="shared" si="404"/>
        <v>6.2836166587809106E-2</v>
      </c>
      <c r="K1508">
        <f t="shared" si="409"/>
        <v>5.3671799999999999E-2</v>
      </c>
      <c r="L1508">
        <f t="shared" si="409"/>
        <v>-0.19779541303588755</v>
      </c>
      <c r="M1508">
        <f t="shared" si="409"/>
        <v>0.52003499999999991</v>
      </c>
      <c r="N1508">
        <f t="shared" si="409"/>
        <v>-3.6477506729414223E-2</v>
      </c>
      <c r="O1508">
        <f t="shared" si="409"/>
        <v>-0.48534434611200011</v>
      </c>
      <c r="P1508">
        <f t="shared" si="409"/>
        <v>3.1958049559003894E-2</v>
      </c>
      <c r="Q1508">
        <f t="shared" si="409"/>
        <v>-1.3163880665087999E-3</v>
      </c>
      <c r="R1508">
        <f t="shared" si="409"/>
        <v>-5.8333219752156763E-3</v>
      </c>
      <c r="S1508">
        <f t="shared" si="409"/>
        <v>1.0608758784000001</v>
      </c>
      <c r="T1508">
        <f t="shared" si="409"/>
        <v>0.10039157760000003</v>
      </c>
      <c r="U1508">
        <f t="shared" si="409"/>
        <v>-0.13474338508800002</v>
      </c>
      <c r="V1508">
        <f t="shared" si="409"/>
        <v>0.15985921830567199</v>
      </c>
      <c r="W1508">
        <f t="shared" si="409"/>
        <v>-0.16115750767350562</v>
      </c>
      <c r="X1508">
        <f t="shared" si="409"/>
        <v>-5.8639573221521288E-2</v>
      </c>
      <c r="Y1508">
        <f t="shared" si="409"/>
        <v>-0.18395481600000005</v>
      </c>
      <c r="Z1508">
        <f t="shared" si="409"/>
        <v>-0.32850535679999998</v>
      </c>
      <c r="AA1508">
        <f t="shared" si="408"/>
        <v>-9.2513899999999996E-2</v>
      </c>
      <c r="AB1508">
        <f t="shared" si="408"/>
        <v>-0.17697599999999999</v>
      </c>
      <c r="AC1508">
        <f t="shared" si="408"/>
        <v>0.23948432010242596</v>
      </c>
      <c r="AD1508">
        <f t="shared" si="408"/>
        <v>-0.12561643505005035</v>
      </c>
      <c r="AE1508">
        <f t="shared" si="408"/>
        <v>-0.45981780480000001</v>
      </c>
      <c r="AF1508">
        <f t="shared" si="408"/>
        <v>-0.64185974381771616</v>
      </c>
      <c r="AG1508">
        <f t="shared" si="408"/>
        <v>3.6649955672064E-2</v>
      </c>
      <c r="AH1508">
        <f t="shared" si="408"/>
        <v>2.1633638400000003E-3</v>
      </c>
      <c r="AI1508">
        <f t="shared" si="408"/>
        <v>2.7176308652879784E-3</v>
      </c>
      <c r="AJ1508">
        <f t="shared" si="408"/>
        <v>7.1795412508067896E-2</v>
      </c>
      <c r="AK1508">
        <f t="shared" si="408"/>
        <v>2.7081278984799337E-4</v>
      </c>
      <c r="AL1508">
        <f t="shared" si="408"/>
        <v>8.539103552176272E-2</v>
      </c>
      <c r="AM1508">
        <f t="shared" si="408"/>
        <v>0.76764695999999999</v>
      </c>
      <c r="AN1508">
        <f t="shared" si="408"/>
        <v>2.2045358909206546E-3</v>
      </c>
      <c r="AO1508">
        <f t="shared" si="408"/>
        <v>-1.5334191830264639E-2</v>
      </c>
      <c r="AP1508">
        <f t="shared" si="405"/>
        <v>-1.4299007242004952E-2</v>
      </c>
      <c r="AQ1508">
        <f t="shared" si="405"/>
        <v>-9.5461100679460745E-2</v>
      </c>
      <c r="AR1508">
        <f t="shared" si="405"/>
        <v>4.9857444848802515E-2</v>
      </c>
      <c r="AS1508">
        <f t="shared" si="405"/>
        <v>-0.40539696880362663</v>
      </c>
      <c r="AT1508">
        <f t="shared" si="405"/>
        <v>-0.22158835974144003</v>
      </c>
      <c r="AU1508">
        <f t="shared" si="405"/>
        <v>1.2995464089600002</v>
      </c>
      <c r="AV1508">
        <f t="shared" si="405"/>
        <v>0.44933973551995454</v>
      </c>
      <c r="AW1508">
        <f t="shared" si="405"/>
        <v>-0.12984243867647999</v>
      </c>
    </row>
    <row r="1509" spans="1:49" x14ac:dyDescent="0.25">
      <c r="A1509">
        <v>0.8</v>
      </c>
      <c r="B1509">
        <v>8.5</v>
      </c>
      <c r="C1509">
        <v>24.5</v>
      </c>
      <c r="D1509">
        <v>1.4</v>
      </c>
      <c r="E1509">
        <f t="shared" si="401"/>
        <v>0.65417924740484434</v>
      </c>
      <c r="F1509" t="str">
        <f t="shared" si="402"/>
        <v/>
      </c>
      <c r="G1509">
        <f t="shared" si="399"/>
        <v>6677147.7537236568</v>
      </c>
      <c r="H1509">
        <f t="shared" si="400"/>
        <v>12092242.585351702</v>
      </c>
      <c r="I1509">
        <f t="shared" si="403"/>
        <v>0.43181087483583547</v>
      </c>
      <c r="J1509">
        <f t="shared" si="404"/>
        <v>9.2000569212680683E-2</v>
      </c>
      <c r="K1509">
        <f t="shared" si="409"/>
        <v>5.3671799999999999E-2</v>
      </c>
      <c r="L1509">
        <f t="shared" si="409"/>
        <v>-0.19779541303588755</v>
      </c>
      <c r="M1509">
        <f t="shared" si="409"/>
        <v>0.60670749999999996</v>
      </c>
      <c r="N1509">
        <f t="shared" si="409"/>
        <v>-3.6477506729414223E-2</v>
      </c>
      <c r="O1509">
        <f t="shared" si="409"/>
        <v>-0.66060758220800009</v>
      </c>
      <c r="P1509">
        <f t="shared" si="409"/>
        <v>3.7284391152171213E-2</v>
      </c>
      <c r="Q1509">
        <f t="shared" si="409"/>
        <v>-3.3194388639551987E-3</v>
      </c>
      <c r="R1509">
        <f t="shared" si="409"/>
        <v>-6.8055423044182895E-3</v>
      </c>
      <c r="S1509">
        <f t="shared" si="409"/>
        <v>1.4439699456000001</v>
      </c>
      <c r="T1509">
        <f t="shared" si="409"/>
        <v>0.10039157760000003</v>
      </c>
      <c r="U1509">
        <f t="shared" si="409"/>
        <v>-0.21396750502399997</v>
      </c>
      <c r="V1509">
        <f t="shared" si="409"/>
        <v>0.18650242135661729</v>
      </c>
      <c r="W1509">
        <f t="shared" si="409"/>
        <v>-0.18801709228575655</v>
      </c>
      <c r="X1509">
        <f t="shared" si="409"/>
        <v>-5.8639573221521288E-2</v>
      </c>
      <c r="Y1509">
        <f t="shared" si="409"/>
        <v>-0.18395481600000005</v>
      </c>
      <c r="Z1509">
        <f t="shared" si="409"/>
        <v>-0.44713229119999998</v>
      </c>
      <c r="AA1509">
        <f t="shared" si="408"/>
        <v>-9.2513899999999996E-2</v>
      </c>
      <c r="AB1509">
        <f t="shared" si="408"/>
        <v>-0.24088399999999996</v>
      </c>
      <c r="AC1509">
        <f t="shared" si="408"/>
        <v>0.27939837345283031</v>
      </c>
      <c r="AD1509">
        <f t="shared" si="408"/>
        <v>-0.12561643505005035</v>
      </c>
      <c r="AE1509">
        <f t="shared" si="408"/>
        <v>-0.62586312319999993</v>
      </c>
      <c r="AF1509">
        <f t="shared" si="408"/>
        <v>-0.74883636778733553</v>
      </c>
      <c r="AG1509">
        <f t="shared" si="408"/>
        <v>0.10782041053683195</v>
      </c>
      <c r="AH1509">
        <f t="shared" si="408"/>
        <v>2.5239244800000006E-3</v>
      </c>
      <c r="AI1509">
        <f t="shared" si="408"/>
        <v>5.8738711359175716E-3</v>
      </c>
      <c r="AJ1509">
        <f t="shared" si="408"/>
        <v>7.1795412508067896E-2</v>
      </c>
      <c r="AK1509">
        <f t="shared" si="408"/>
        <v>5.0171412687116657E-4</v>
      </c>
      <c r="AL1509">
        <f t="shared" si="408"/>
        <v>9.9622874775389836E-2</v>
      </c>
      <c r="AM1509">
        <f t="shared" si="408"/>
        <v>0.89558811999999988</v>
      </c>
      <c r="AN1509">
        <f t="shared" si="408"/>
        <v>6.4855184799970985E-3</v>
      </c>
      <c r="AO1509">
        <f t="shared" si="408"/>
        <v>-1.5334191830264639E-2</v>
      </c>
      <c r="AP1509">
        <f t="shared" si="405"/>
        <v>-1.4299007242004952E-2</v>
      </c>
      <c r="AQ1509">
        <f t="shared" si="405"/>
        <v>-0.12993316481371045</v>
      </c>
      <c r="AR1509">
        <f t="shared" si="405"/>
        <v>5.8167018990269596E-2</v>
      </c>
      <c r="AS1509">
        <f t="shared" si="405"/>
        <v>-0.55179031864938066</v>
      </c>
      <c r="AT1509">
        <f t="shared" si="405"/>
        <v>-0.41051979300863994</v>
      </c>
      <c r="AU1509">
        <f t="shared" si="405"/>
        <v>2.0636315660799998</v>
      </c>
      <c r="AV1509">
        <f t="shared" si="405"/>
        <v>0.61160130667993806</v>
      </c>
      <c r="AW1509">
        <f t="shared" si="405"/>
        <v>-0.32741411753791982</v>
      </c>
    </row>
    <row r="1510" spans="1:49" x14ac:dyDescent="0.25">
      <c r="A1510">
        <v>0.8</v>
      </c>
      <c r="B1510">
        <v>8.5</v>
      </c>
      <c r="C1510">
        <v>24.5</v>
      </c>
      <c r="D1510">
        <v>1.6</v>
      </c>
      <c r="E1510">
        <f t="shared" si="401"/>
        <v>0.65417924740484434</v>
      </c>
      <c r="F1510" t="str">
        <f t="shared" si="402"/>
        <v/>
      </c>
      <c r="G1510">
        <f t="shared" si="399"/>
        <v>7979710.7742805816</v>
      </c>
      <c r="H1510">
        <f t="shared" si="400"/>
        <v>16094886.30312366</v>
      </c>
      <c r="I1510">
        <f t="shared" si="403"/>
        <v>0.51604757262671874</v>
      </c>
      <c r="J1510">
        <f t="shared" si="404"/>
        <v>0.12245360534649641</v>
      </c>
      <c r="K1510">
        <f t="shared" si="409"/>
        <v>5.3671799999999999E-2</v>
      </c>
      <c r="L1510">
        <f t="shared" si="409"/>
        <v>-0.19779541303588755</v>
      </c>
      <c r="M1510">
        <f t="shared" si="409"/>
        <v>0.69338</v>
      </c>
      <c r="N1510">
        <f t="shared" si="409"/>
        <v>-3.6477506729414223E-2</v>
      </c>
      <c r="O1510">
        <f t="shared" si="409"/>
        <v>-0.86283439308800047</v>
      </c>
      <c r="P1510">
        <f t="shared" si="409"/>
        <v>4.2610732745338532E-2</v>
      </c>
      <c r="Q1510">
        <f t="shared" si="409"/>
        <v>-7.3963313037312042E-3</v>
      </c>
      <c r="R1510">
        <f t="shared" si="409"/>
        <v>-7.7777626336209037E-3</v>
      </c>
      <c r="S1510">
        <f t="shared" si="409"/>
        <v>1.8860015616000008</v>
      </c>
      <c r="T1510">
        <f t="shared" si="409"/>
        <v>0.10039157760000003</v>
      </c>
      <c r="U1510">
        <f t="shared" si="409"/>
        <v>-0.3193917276160001</v>
      </c>
      <c r="V1510">
        <f t="shared" si="409"/>
        <v>0.21314562440756266</v>
      </c>
      <c r="W1510">
        <f t="shared" si="409"/>
        <v>-0.21487667689800752</v>
      </c>
      <c r="X1510">
        <f t="shared" si="409"/>
        <v>-5.8639573221521288E-2</v>
      </c>
      <c r="Y1510">
        <f t="shared" si="409"/>
        <v>-0.18395481600000005</v>
      </c>
      <c r="Z1510">
        <f t="shared" si="409"/>
        <v>-0.5840095232000001</v>
      </c>
      <c r="AA1510">
        <f t="shared" si="408"/>
        <v>-9.2513899999999996E-2</v>
      </c>
      <c r="AB1510">
        <f t="shared" si="408"/>
        <v>-0.31462400000000007</v>
      </c>
      <c r="AC1510">
        <f t="shared" si="408"/>
        <v>0.31931242680323463</v>
      </c>
      <c r="AD1510">
        <f t="shared" si="408"/>
        <v>-0.12561643505005035</v>
      </c>
      <c r="AE1510">
        <f t="shared" si="408"/>
        <v>-0.81745387520000024</v>
      </c>
      <c r="AF1510">
        <f t="shared" si="408"/>
        <v>-0.85581299175695513</v>
      </c>
      <c r="AG1510">
        <f t="shared" si="408"/>
        <v>0.27456464276684822</v>
      </c>
      <c r="AH1510">
        <f t="shared" si="408"/>
        <v>2.8844851200000008E-3</v>
      </c>
      <c r="AI1510">
        <f t="shared" si="408"/>
        <v>1.1452074098991323E-2</v>
      </c>
      <c r="AJ1510">
        <f t="shared" si="408"/>
        <v>7.1795412508067896E-2</v>
      </c>
      <c r="AK1510">
        <f t="shared" si="408"/>
        <v>8.5590215063069549E-4</v>
      </c>
      <c r="AL1510">
        <f t="shared" si="408"/>
        <v>0.11385471402901697</v>
      </c>
      <c r="AM1510">
        <f t="shared" si="408"/>
        <v>1.02352928</v>
      </c>
      <c r="AN1510">
        <f t="shared" si="408"/>
        <v>1.651537084446458E-2</v>
      </c>
      <c r="AO1510">
        <f t="shared" si="408"/>
        <v>-1.5334191830264639E-2</v>
      </c>
      <c r="AP1510">
        <f t="shared" si="405"/>
        <v>-1.4299007242004952E-2</v>
      </c>
      <c r="AQ1510">
        <f t="shared" si="405"/>
        <v>-0.16970862343015247</v>
      </c>
      <c r="AR1510">
        <f t="shared" si="405"/>
        <v>6.6476593131736691E-2</v>
      </c>
      <c r="AS1510">
        <f t="shared" si="405"/>
        <v>-0.72070572231755869</v>
      </c>
      <c r="AT1510">
        <f t="shared" si="405"/>
        <v>-0.70032864313344045</v>
      </c>
      <c r="AU1510">
        <f t="shared" si="405"/>
        <v>3.080406302720001</v>
      </c>
      <c r="AV1510">
        <f t="shared" si="405"/>
        <v>0.79882619647991926</v>
      </c>
      <c r="AW1510">
        <f t="shared" si="405"/>
        <v>-0.72953995722752041</v>
      </c>
    </row>
    <row r="1511" spans="1:49" x14ac:dyDescent="0.25">
      <c r="A1511">
        <v>0.8</v>
      </c>
      <c r="B1511">
        <v>8.5</v>
      </c>
      <c r="C1511">
        <v>25</v>
      </c>
      <c r="D1511">
        <v>0.4</v>
      </c>
      <c r="E1511">
        <f t="shared" si="401"/>
        <v>0.66752984429065743</v>
      </c>
      <c r="F1511" t="str">
        <f t="shared" si="402"/>
        <v/>
      </c>
      <c r="G1511">
        <f t="shared" si="399"/>
        <v>-1951352.2108197806</v>
      </c>
      <c r="H1511">
        <f t="shared" si="400"/>
        <v>-601048.18941595324</v>
      </c>
      <c r="I1511">
        <f t="shared" si="403"/>
        <v>-0.12619386845184435</v>
      </c>
      <c r="J1511">
        <f t="shared" si="404"/>
        <v>-4.5729131846481653E-3</v>
      </c>
      <c r="K1511">
        <f t="shared" si="409"/>
        <v>5.3671799999999999E-2</v>
      </c>
      <c r="L1511">
        <f t="shared" si="409"/>
        <v>-0.20183205411825259</v>
      </c>
      <c r="M1511">
        <f t="shared" si="409"/>
        <v>0.173345</v>
      </c>
      <c r="N1511">
        <f t="shared" si="409"/>
        <v>-3.7981577185978985E-2</v>
      </c>
      <c r="O1511">
        <f t="shared" si="409"/>
        <v>-5.392714956800003E-2</v>
      </c>
      <c r="P1511">
        <f t="shared" si="409"/>
        <v>1.1318289133709837E-2</v>
      </c>
      <c r="Q1511">
        <f t="shared" si="409"/>
        <v>-1.805744947200001E-6</v>
      </c>
      <c r="R1511">
        <f t="shared" si="409"/>
        <v>-2.1080960322884795E-3</v>
      </c>
      <c r="S1511">
        <f t="shared" si="409"/>
        <v>0.11787509760000005</v>
      </c>
      <c r="T1511">
        <f t="shared" si="409"/>
        <v>0.10039157760000003</v>
      </c>
      <c r="U1511">
        <f t="shared" si="409"/>
        <v>-4.9904957440000015E-3</v>
      </c>
      <c r="V1511">
        <f t="shared" si="409"/>
        <v>5.4373883777439451E-2</v>
      </c>
      <c r="W1511">
        <f t="shared" si="409"/>
        <v>-5.4815478800512116E-2</v>
      </c>
      <c r="X1511">
        <f t="shared" si="409"/>
        <v>-6.105744816901424E-2</v>
      </c>
      <c r="Y1511">
        <f t="shared" si="409"/>
        <v>-0.18395481600000005</v>
      </c>
      <c r="Z1511">
        <f t="shared" si="409"/>
        <v>-3.6500595200000006E-2</v>
      </c>
      <c r="AA1511">
        <f t="shared" si="408"/>
        <v>-9.2513899999999996E-2</v>
      </c>
      <c r="AB1511">
        <f t="shared" si="408"/>
        <v>-1.9664000000000004E-2</v>
      </c>
      <c r="AC1511">
        <f t="shared" si="408"/>
        <v>8.1457251735519029E-2</v>
      </c>
      <c r="AD1511">
        <f t="shared" si="408"/>
        <v>-0.13079595486260967</v>
      </c>
      <c r="AE1511">
        <f t="shared" si="408"/>
        <v>-5.1090867200000015E-2</v>
      </c>
      <c r="AF1511">
        <f t="shared" si="408"/>
        <v>-0.21831964075432525</v>
      </c>
      <c r="AG1511">
        <f t="shared" si="408"/>
        <v>1.6758095872000014E-5</v>
      </c>
      <c r="AH1511">
        <f t="shared" si="408"/>
        <v>7.2112128000000021E-4</v>
      </c>
      <c r="AI1511">
        <f t="shared" si="408"/>
        <v>1.1644800200225127E-5</v>
      </c>
      <c r="AJ1511">
        <f t="shared" si="408"/>
        <v>7.3260625008232536E-2</v>
      </c>
      <c r="AK1511">
        <f t="shared" si="408"/>
        <v>3.6247649484140398E-6</v>
      </c>
      <c r="AL1511">
        <f t="shared" si="408"/>
        <v>2.9637316229960679E-2</v>
      </c>
      <c r="AM1511">
        <f t="shared" si="408"/>
        <v>0.25588232</v>
      </c>
      <c r="AN1511">
        <f t="shared" si="408"/>
        <v>1.0285900408352959E-6</v>
      </c>
      <c r="AO1511">
        <f t="shared" si="408"/>
        <v>-1.5647134520678202E-2</v>
      </c>
      <c r="AP1511">
        <f t="shared" si="405"/>
        <v>-1.5502494407444578E-2</v>
      </c>
      <c r="AQ1511">
        <f t="shared" si="405"/>
        <v>-1.1044136780908504E-2</v>
      </c>
      <c r="AR1511">
        <f t="shared" si="405"/>
        <v>1.7657553700981488E-2</v>
      </c>
      <c r="AS1511">
        <f t="shared" si="405"/>
        <v>-4.5963375147803485E-2</v>
      </c>
      <c r="AT1511">
        <f t="shared" si="405"/>
        <v>-2.7356587622400018E-3</v>
      </c>
      <c r="AU1511">
        <f t="shared" si="405"/>
        <v>4.8131348480000016E-2</v>
      </c>
      <c r="AV1511">
        <f t="shared" si="405"/>
        <v>5.0945548244892808E-2</v>
      </c>
      <c r="AW1511">
        <f t="shared" si="405"/>
        <v>-1.781103411200001E-4</v>
      </c>
    </row>
    <row r="1512" spans="1:49" x14ac:dyDescent="0.25">
      <c r="A1512">
        <v>0.8</v>
      </c>
      <c r="B1512">
        <v>8.5</v>
      </c>
      <c r="C1512">
        <v>25</v>
      </c>
      <c r="D1512">
        <v>0.6</v>
      </c>
      <c r="E1512">
        <f t="shared" si="401"/>
        <v>0.66752984429065743</v>
      </c>
      <c r="F1512" t="str">
        <f t="shared" si="402"/>
        <v/>
      </c>
      <c r="G1512">
        <f t="shared" si="399"/>
        <v>-196367.35016770329</v>
      </c>
      <c r="H1512">
        <f t="shared" si="400"/>
        <v>571658.22796780698</v>
      </c>
      <c r="I1512">
        <f t="shared" si="403"/>
        <v>-1.2699068583262044E-2</v>
      </c>
      <c r="J1512">
        <f t="shared" si="404"/>
        <v>4.3493075826861573E-3</v>
      </c>
      <c r="K1512">
        <f t="shared" si="409"/>
        <v>5.3671799999999999E-2</v>
      </c>
      <c r="L1512">
        <f t="shared" si="409"/>
        <v>-0.20183205411825259</v>
      </c>
      <c r="M1512">
        <f t="shared" si="409"/>
        <v>0.26001749999999996</v>
      </c>
      <c r="N1512">
        <f t="shared" si="409"/>
        <v>-3.7981577185978985E-2</v>
      </c>
      <c r="O1512">
        <f t="shared" si="409"/>
        <v>-0.12133608652800003</v>
      </c>
      <c r="P1512">
        <f t="shared" si="409"/>
        <v>1.6977433700564756E-2</v>
      </c>
      <c r="Q1512">
        <f t="shared" si="409"/>
        <v>-2.0568563539199999E-5</v>
      </c>
      <c r="R1512">
        <f t="shared" si="409"/>
        <v>-3.1621440484327183E-3</v>
      </c>
      <c r="S1512">
        <f t="shared" si="409"/>
        <v>0.26521896960000002</v>
      </c>
      <c r="T1512">
        <f t="shared" si="409"/>
        <v>0.10039157760000003</v>
      </c>
      <c r="U1512">
        <f t="shared" si="409"/>
        <v>-1.6842923136000002E-2</v>
      </c>
      <c r="V1512">
        <f t="shared" si="409"/>
        <v>8.1560825666159159E-2</v>
      </c>
      <c r="W1512">
        <f t="shared" si="409"/>
        <v>-8.2223218200768167E-2</v>
      </c>
      <c r="X1512">
        <f t="shared" si="409"/>
        <v>-6.105744816901424E-2</v>
      </c>
      <c r="Y1512">
        <f t="shared" si="409"/>
        <v>-0.18395481600000005</v>
      </c>
      <c r="Z1512">
        <f t="shared" si="409"/>
        <v>-8.2126339199999995E-2</v>
      </c>
      <c r="AA1512">
        <f t="shared" si="408"/>
        <v>-9.2513899999999996E-2</v>
      </c>
      <c r="AB1512">
        <f t="shared" si="408"/>
        <v>-4.4243999999999999E-2</v>
      </c>
      <c r="AC1512">
        <f t="shared" si="408"/>
        <v>0.12218587760327854</v>
      </c>
      <c r="AD1512">
        <f t="shared" si="408"/>
        <v>-0.13079595486260967</v>
      </c>
      <c r="AE1512">
        <f t="shared" si="408"/>
        <v>-0.1149544512</v>
      </c>
      <c r="AF1512">
        <f t="shared" si="408"/>
        <v>-0.32747946113148785</v>
      </c>
      <c r="AG1512">
        <f t="shared" si="408"/>
        <v>2.86327778688E-4</v>
      </c>
      <c r="AH1512">
        <f t="shared" si="408"/>
        <v>1.0816819200000001E-3</v>
      </c>
      <c r="AI1512">
        <f t="shared" si="408"/>
        <v>8.8427701520459506E-5</v>
      </c>
      <c r="AJ1512">
        <f t="shared" si="408"/>
        <v>7.3260625008232536E-2</v>
      </c>
      <c r="AK1512">
        <f t="shared" si="408"/>
        <v>1.8350372551346068E-5</v>
      </c>
      <c r="AL1512">
        <f t="shared" si="408"/>
        <v>4.4455974344941016E-2</v>
      </c>
      <c r="AM1512">
        <f t="shared" si="408"/>
        <v>0.38382347999999999</v>
      </c>
      <c r="AN1512">
        <f t="shared" si="408"/>
        <v>1.7574425150834298E-5</v>
      </c>
      <c r="AO1512">
        <f t="shared" si="408"/>
        <v>-1.5647134520678202E-2</v>
      </c>
      <c r="AP1512">
        <f t="shared" si="405"/>
        <v>-1.5502494407444578E-2</v>
      </c>
      <c r="AQ1512">
        <f t="shared" si="405"/>
        <v>-2.484930775704413E-2</v>
      </c>
      <c r="AR1512">
        <f t="shared" si="405"/>
        <v>2.6486330551472228E-2</v>
      </c>
      <c r="AS1512">
        <f t="shared" si="405"/>
        <v>-0.10341759408255781</v>
      </c>
      <c r="AT1512">
        <f t="shared" si="405"/>
        <v>-1.3849272483840002E-2</v>
      </c>
      <c r="AU1512">
        <f t="shared" si="405"/>
        <v>0.16244330112000002</v>
      </c>
      <c r="AV1512">
        <f t="shared" si="405"/>
        <v>0.1146274835510088</v>
      </c>
      <c r="AW1512">
        <f t="shared" si="405"/>
        <v>-2.0287881043199998E-3</v>
      </c>
    </row>
    <row r="1513" spans="1:49" x14ac:dyDescent="0.25">
      <c r="A1513">
        <v>0.8</v>
      </c>
      <c r="B1513">
        <v>8.5</v>
      </c>
      <c r="C1513">
        <v>25</v>
      </c>
      <c r="D1513">
        <v>0.8</v>
      </c>
      <c r="E1513">
        <f t="shared" si="401"/>
        <v>0.66752984429065743</v>
      </c>
      <c r="F1513">
        <f t="shared" si="402"/>
        <v>0.81834631776936917</v>
      </c>
      <c r="G1513">
        <f t="shared" si="399"/>
        <v>1596020.1115693361</v>
      </c>
      <c r="H1513">
        <f t="shared" si="400"/>
        <v>2342123.7411431419</v>
      </c>
      <c r="I1513">
        <f t="shared" si="403"/>
        <v>0.10321455598283075</v>
      </c>
      <c r="J1513">
        <f t="shared" si="404"/>
        <v>1.7819417352139991E-2</v>
      </c>
      <c r="K1513">
        <f t="shared" si="409"/>
        <v>5.3671799999999999E-2</v>
      </c>
      <c r="L1513">
        <f t="shared" si="409"/>
        <v>-0.20183205411825259</v>
      </c>
      <c r="M1513">
        <f t="shared" si="409"/>
        <v>0.34669</v>
      </c>
      <c r="N1513">
        <f t="shared" si="409"/>
        <v>-3.7981577185978985E-2</v>
      </c>
      <c r="O1513">
        <f t="shared" si="409"/>
        <v>-0.21570859827200012</v>
      </c>
      <c r="P1513">
        <f t="shared" si="409"/>
        <v>2.2636578267419674E-2</v>
      </c>
      <c r="Q1513">
        <f t="shared" si="409"/>
        <v>-1.1556767662080007E-4</v>
      </c>
      <c r="R1513">
        <f t="shared" si="409"/>
        <v>-4.2161920645769589E-3</v>
      </c>
      <c r="S1513">
        <f t="shared" si="409"/>
        <v>0.47150039040000019</v>
      </c>
      <c r="T1513">
        <f t="shared" si="409"/>
        <v>0.10039157760000003</v>
      </c>
      <c r="U1513">
        <f t="shared" si="409"/>
        <v>-3.9923965952000012E-2</v>
      </c>
      <c r="V1513">
        <f t="shared" si="409"/>
        <v>0.1087477675548789</v>
      </c>
      <c r="W1513">
        <f t="shared" si="409"/>
        <v>-0.10963095760102423</v>
      </c>
      <c r="X1513">
        <f t="shared" si="409"/>
        <v>-6.105744816901424E-2</v>
      </c>
      <c r="Y1513">
        <f t="shared" si="409"/>
        <v>-0.18395481600000005</v>
      </c>
      <c r="Z1513">
        <f t="shared" si="409"/>
        <v>-0.14600238080000003</v>
      </c>
      <c r="AA1513">
        <f t="shared" si="408"/>
        <v>-9.2513899999999996E-2</v>
      </c>
      <c r="AB1513">
        <f t="shared" si="408"/>
        <v>-7.8656000000000018E-2</v>
      </c>
      <c r="AC1513">
        <f t="shared" si="408"/>
        <v>0.16291450347103806</v>
      </c>
      <c r="AD1513">
        <f t="shared" si="408"/>
        <v>-0.13079595486260967</v>
      </c>
      <c r="AE1513">
        <f t="shared" si="408"/>
        <v>-0.20436346880000006</v>
      </c>
      <c r="AF1513">
        <f t="shared" si="408"/>
        <v>-0.4366392815086505</v>
      </c>
      <c r="AG1513">
        <f t="shared" si="408"/>
        <v>2.1450362716160017E-3</v>
      </c>
      <c r="AH1513">
        <f t="shared" si="408"/>
        <v>1.4422425600000004E-3</v>
      </c>
      <c r="AI1513">
        <f t="shared" si="408"/>
        <v>3.7263360640720405E-4</v>
      </c>
      <c r="AJ1513">
        <f t="shared" si="408"/>
        <v>7.3260625008232536E-2</v>
      </c>
      <c r="AK1513">
        <f t="shared" si="408"/>
        <v>5.7996239174624636E-5</v>
      </c>
      <c r="AL1513">
        <f t="shared" si="408"/>
        <v>5.9274632459921359E-2</v>
      </c>
      <c r="AM1513">
        <f t="shared" si="408"/>
        <v>0.51176463999999999</v>
      </c>
      <c r="AN1513">
        <f t="shared" si="408"/>
        <v>1.3165952522691787E-4</v>
      </c>
      <c r="AO1513">
        <f t="shared" si="408"/>
        <v>-1.5647134520678202E-2</v>
      </c>
      <c r="AP1513">
        <f t="shared" si="405"/>
        <v>-1.5502494407444578E-2</v>
      </c>
      <c r="AQ1513">
        <f t="shared" si="405"/>
        <v>-4.4176547123634016E-2</v>
      </c>
      <c r="AR1513">
        <f t="shared" si="405"/>
        <v>3.5315107401962975E-2</v>
      </c>
      <c r="AS1513">
        <f t="shared" si="405"/>
        <v>-0.18385350059121394</v>
      </c>
      <c r="AT1513">
        <f t="shared" si="405"/>
        <v>-4.3770540195840028E-2</v>
      </c>
      <c r="AU1513">
        <f t="shared" si="405"/>
        <v>0.38505078784000013</v>
      </c>
      <c r="AV1513">
        <f t="shared" si="405"/>
        <v>0.20378219297957123</v>
      </c>
      <c r="AW1513">
        <f t="shared" si="405"/>
        <v>-1.1399061831680006E-2</v>
      </c>
    </row>
    <row r="1514" spans="1:49" x14ac:dyDescent="0.25">
      <c r="A1514">
        <v>0.8</v>
      </c>
      <c r="B1514">
        <v>8.5</v>
      </c>
      <c r="C1514">
        <v>25</v>
      </c>
      <c r="D1514">
        <v>1</v>
      </c>
      <c r="E1514">
        <f t="shared" si="401"/>
        <v>0.66752984429065743</v>
      </c>
      <c r="F1514" t="str">
        <f t="shared" si="402"/>
        <v/>
      </c>
      <c r="G1514">
        <f t="shared" si="399"/>
        <v>3365551.5248778132</v>
      </c>
      <c r="H1514">
        <f t="shared" si="400"/>
        <v>4864828.2049148297</v>
      </c>
      <c r="I1514">
        <f t="shared" si="403"/>
        <v>0.21765008082262588</v>
      </c>
      <c r="J1514">
        <f t="shared" si="404"/>
        <v>3.7012734471291664E-2</v>
      </c>
      <c r="K1514">
        <f>K$4*$A1514^K$1*$D1514^K$2*$E1514^K$3</f>
        <v>5.3671799999999999E-2</v>
      </c>
      <c r="L1514">
        <f t="shared" si="409"/>
        <v>-0.20183205411825259</v>
      </c>
      <c r="M1514">
        <f t="shared" si="409"/>
        <v>0.43336249999999998</v>
      </c>
      <c r="N1514">
        <f t="shared" si="409"/>
        <v>-3.7981577185978985E-2</v>
      </c>
      <c r="O1514">
        <f t="shared" si="409"/>
        <v>-0.3370446848000001</v>
      </c>
      <c r="P1514">
        <f t="shared" si="409"/>
        <v>2.8295722834274593E-2</v>
      </c>
      <c r="Q1514">
        <f t="shared" si="409"/>
        <v>-4.408557E-4</v>
      </c>
      <c r="R1514">
        <f t="shared" si="409"/>
        <v>-5.2702400807211978E-3</v>
      </c>
      <c r="S1514">
        <f t="shared" si="409"/>
        <v>0.73671936000000016</v>
      </c>
      <c r="T1514">
        <f t="shared" si="409"/>
        <v>0.10039157760000003</v>
      </c>
      <c r="U1514">
        <f t="shared" si="409"/>
        <v>-7.7976496000000006E-2</v>
      </c>
      <c r="V1514">
        <f t="shared" si="409"/>
        <v>0.13593470944359862</v>
      </c>
      <c r="W1514">
        <f t="shared" si="409"/>
        <v>-0.1370386970012803</v>
      </c>
      <c r="X1514">
        <f t="shared" si="409"/>
        <v>-6.105744816901424E-2</v>
      </c>
      <c r="Y1514">
        <f t="shared" si="409"/>
        <v>-0.18395481600000005</v>
      </c>
      <c r="Z1514">
        <f t="shared" si="409"/>
        <v>-0.22812872000000001</v>
      </c>
      <c r="AA1514">
        <f t="shared" si="408"/>
        <v>-9.2513899999999996E-2</v>
      </c>
      <c r="AB1514">
        <f t="shared" si="408"/>
        <v>-0.1229</v>
      </c>
      <c r="AC1514">
        <f t="shared" si="408"/>
        <v>0.20364312933879758</v>
      </c>
      <c r="AD1514">
        <f t="shared" si="408"/>
        <v>-0.13079595486260967</v>
      </c>
      <c r="AE1514">
        <f t="shared" si="408"/>
        <v>-0.31931792000000003</v>
      </c>
      <c r="AF1514">
        <f t="shared" si="408"/>
        <v>-0.54579910188581304</v>
      </c>
      <c r="AG1514">
        <f t="shared" si="408"/>
        <v>1.0228330000000001E-2</v>
      </c>
      <c r="AH1514">
        <f t="shared" si="408"/>
        <v>1.8028032000000005E-3</v>
      </c>
      <c r="AI1514">
        <f t="shared" si="408"/>
        <v>1.1371875195532344E-3</v>
      </c>
      <c r="AJ1514">
        <f t="shared" si="408"/>
        <v>7.3260625008232536E-2</v>
      </c>
      <c r="AK1514">
        <f t="shared" si="408"/>
        <v>1.4159238079742339E-4</v>
      </c>
      <c r="AL1514">
        <f t="shared" si="408"/>
        <v>7.4093290574901702E-2</v>
      </c>
      <c r="AM1514">
        <f t="shared" si="408"/>
        <v>0.63970579999999999</v>
      </c>
      <c r="AN1514">
        <f t="shared" si="408"/>
        <v>6.2780153859576119E-4</v>
      </c>
      <c r="AO1514">
        <f t="shared" si="408"/>
        <v>-1.5647134520678202E-2</v>
      </c>
      <c r="AP1514">
        <f t="shared" ref="AP1514:AW1517" si="410">AP$4*$A1514^AP$1*$D1514^AP$2*$E1514^AP$3</f>
        <v>-1.5502494407444578E-2</v>
      </c>
      <c r="AQ1514">
        <f t="shared" si="410"/>
        <v>-6.9025854880678139E-2</v>
      </c>
      <c r="AR1514">
        <f t="shared" si="410"/>
        <v>4.4143884252453712E-2</v>
      </c>
      <c r="AS1514">
        <f t="shared" si="410"/>
        <v>-0.28727109467377171</v>
      </c>
      <c r="AT1514">
        <f t="shared" si="410"/>
        <v>-0.10686167040000003</v>
      </c>
      <c r="AU1514">
        <f t="shared" si="410"/>
        <v>0.75205232000000011</v>
      </c>
      <c r="AV1514">
        <f t="shared" si="410"/>
        <v>0.31840967653058</v>
      </c>
      <c r="AW1514">
        <f t="shared" si="410"/>
        <v>-4.3483969999999997E-2</v>
      </c>
    </row>
    <row r="1515" spans="1:49" x14ac:dyDescent="0.25">
      <c r="A1515">
        <v>0.8</v>
      </c>
      <c r="B1515">
        <v>8.5</v>
      </c>
      <c r="C1515">
        <v>25</v>
      </c>
      <c r="D1515">
        <v>1.2</v>
      </c>
      <c r="E1515">
        <f t="shared" si="401"/>
        <v>0.66752984429065743</v>
      </c>
      <c r="F1515" t="str">
        <f t="shared" si="402"/>
        <v/>
      </c>
      <c r="G1515">
        <f t="shared" si="399"/>
        <v>5049402.8633938627</v>
      </c>
      <c r="H1515">
        <f t="shared" si="400"/>
        <v>8131927.8175394218</v>
      </c>
      <c r="I1515">
        <f t="shared" si="403"/>
        <v>0.32654467869529119</v>
      </c>
      <c r="J1515">
        <f t="shared" si="404"/>
        <v>6.1869581488246284E-2</v>
      </c>
      <c r="K1515">
        <f>K$4*$A1515^K$1*$D1515^K$2*$E1515^K$3</f>
        <v>5.3671799999999999E-2</v>
      </c>
      <c r="L1515">
        <f t="shared" si="409"/>
        <v>-0.20183205411825259</v>
      </c>
      <c r="M1515">
        <f t="shared" si="409"/>
        <v>0.52003499999999991</v>
      </c>
      <c r="N1515">
        <f t="shared" si="409"/>
        <v>-3.7981577185978985E-2</v>
      </c>
      <c r="O1515">
        <f t="shared" si="409"/>
        <v>-0.48534434611200011</v>
      </c>
      <c r="P1515">
        <f t="shared" si="409"/>
        <v>3.3954867401129511E-2</v>
      </c>
      <c r="Q1515">
        <f t="shared" si="409"/>
        <v>-1.3163880665087999E-3</v>
      </c>
      <c r="R1515">
        <f t="shared" si="409"/>
        <v>-6.3242880968654366E-3</v>
      </c>
      <c r="S1515">
        <f t="shared" si="409"/>
        <v>1.0608758784000001</v>
      </c>
      <c r="T1515">
        <f t="shared" si="409"/>
        <v>0.10039157760000003</v>
      </c>
      <c r="U1515">
        <f t="shared" si="409"/>
        <v>-0.13474338508800002</v>
      </c>
      <c r="V1515">
        <f t="shared" si="409"/>
        <v>0.16312165133231832</v>
      </c>
      <c r="W1515">
        <f t="shared" si="409"/>
        <v>-0.16444643640153633</v>
      </c>
      <c r="X1515">
        <f t="shared" si="409"/>
        <v>-6.105744816901424E-2</v>
      </c>
      <c r="Y1515">
        <f t="shared" si="409"/>
        <v>-0.18395481600000005</v>
      </c>
      <c r="Z1515">
        <f t="shared" si="409"/>
        <v>-0.32850535679999998</v>
      </c>
      <c r="AA1515">
        <f t="shared" si="408"/>
        <v>-9.2513899999999996E-2</v>
      </c>
      <c r="AB1515">
        <f t="shared" si="408"/>
        <v>-0.17697599999999999</v>
      </c>
      <c r="AC1515">
        <f t="shared" si="408"/>
        <v>0.24437175520655707</v>
      </c>
      <c r="AD1515">
        <f t="shared" si="408"/>
        <v>-0.13079595486260967</v>
      </c>
      <c r="AE1515">
        <f t="shared" si="408"/>
        <v>-0.45981780480000001</v>
      </c>
      <c r="AF1515">
        <f t="shared" si="408"/>
        <v>-0.6549589222629757</v>
      </c>
      <c r="AG1515">
        <f t="shared" si="408"/>
        <v>3.6649955672064E-2</v>
      </c>
      <c r="AH1515">
        <f t="shared" si="408"/>
        <v>2.1633638400000003E-3</v>
      </c>
      <c r="AI1515">
        <f t="shared" si="408"/>
        <v>2.8296864486547042E-3</v>
      </c>
      <c r="AJ1515">
        <f t="shared" si="408"/>
        <v>7.3260625008232536E-2</v>
      </c>
      <c r="AK1515">
        <f t="shared" si="408"/>
        <v>2.9360596082153708E-4</v>
      </c>
      <c r="AL1515">
        <f t="shared" si="408"/>
        <v>8.8911948689882031E-2</v>
      </c>
      <c r="AM1515">
        <f t="shared" si="408"/>
        <v>0.76764695999999999</v>
      </c>
      <c r="AN1515">
        <f t="shared" si="408"/>
        <v>2.2495264193067902E-3</v>
      </c>
      <c r="AO1515">
        <f t="shared" si="408"/>
        <v>-1.5647134520678202E-2</v>
      </c>
      <c r="AP1515">
        <f t="shared" si="410"/>
        <v>-1.5502494407444578E-2</v>
      </c>
      <c r="AQ1515">
        <f t="shared" si="410"/>
        <v>-9.9397231028176519E-2</v>
      </c>
      <c r="AR1515">
        <f t="shared" si="410"/>
        <v>5.2972661102944456E-2</v>
      </c>
      <c r="AS1515">
        <f t="shared" si="410"/>
        <v>-0.41367037633023124</v>
      </c>
      <c r="AT1515">
        <f t="shared" si="410"/>
        <v>-0.22158835974144003</v>
      </c>
      <c r="AU1515">
        <f t="shared" si="410"/>
        <v>1.2995464089600002</v>
      </c>
      <c r="AV1515">
        <f t="shared" si="410"/>
        <v>0.45850993420403519</v>
      </c>
      <c r="AW1515">
        <f t="shared" si="410"/>
        <v>-0.12984243867647999</v>
      </c>
    </row>
    <row r="1516" spans="1:49" x14ac:dyDescent="0.25">
      <c r="A1516">
        <v>0.8</v>
      </c>
      <c r="B1516">
        <v>8.5</v>
      </c>
      <c r="C1516">
        <v>25</v>
      </c>
      <c r="D1516">
        <v>1.4</v>
      </c>
      <c r="E1516">
        <f t="shared" si="401"/>
        <v>0.66752984429065743</v>
      </c>
      <c r="F1516" t="str">
        <f t="shared" si="402"/>
        <v/>
      </c>
      <c r="G1516">
        <f t="shared" si="399"/>
        <v>6580771.1489041271</v>
      </c>
      <c r="H1516">
        <f t="shared" si="400"/>
        <v>11950434.963254414</v>
      </c>
      <c r="I1516">
        <f t="shared" si="403"/>
        <v>0.4255782037050192</v>
      </c>
      <c r="J1516">
        <f t="shared" si="404"/>
        <v>9.092166413286934E-2</v>
      </c>
      <c r="K1516">
        <f t="shared" ref="K1516:Z1523" si="411">K$4*$A1516^K$1*$D1516^K$2*$E1516^K$3</f>
        <v>5.3671799999999999E-2</v>
      </c>
      <c r="L1516">
        <f t="shared" si="409"/>
        <v>-0.20183205411825259</v>
      </c>
      <c r="M1516">
        <f t="shared" si="409"/>
        <v>0.60670749999999996</v>
      </c>
      <c r="N1516">
        <f t="shared" si="409"/>
        <v>-3.7981577185978985E-2</v>
      </c>
      <c r="O1516">
        <f t="shared" si="409"/>
        <v>-0.66060758220800009</v>
      </c>
      <c r="P1516">
        <f t="shared" si="409"/>
        <v>3.9614011967984426E-2</v>
      </c>
      <c r="Q1516">
        <f t="shared" si="409"/>
        <v>-3.3194388639551987E-3</v>
      </c>
      <c r="R1516">
        <f t="shared" si="409"/>
        <v>-7.3783361130096764E-3</v>
      </c>
      <c r="S1516">
        <f t="shared" si="409"/>
        <v>1.4439699456000001</v>
      </c>
      <c r="T1516">
        <f t="shared" si="409"/>
        <v>0.10039157760000003</v>
      </c>
      <c r="U1516">
        <f t="shared" si="409"/>
        <v>-0.21396750502399997</v>
      </c>
      <c r="V1516">
        <f t="shared" si="409"/>
        <v>0.19030859322103805</v>
      </c>
      <c r="W1516">
        <f t="shared" si="409"/>
        <v>-0.1918541758017924</v>
      </c>
      <c r="X1516">
        <f t="shared" si="409"/>
        <v>-6.105744816901424E-2</v>
      </c>
      <c r="Y1516">
        <f t="shared" si="409"/>
        <v>-0.18395481600000005</v>
      </c>
      <c r="Z1516">
        <f t="shared" si="409"/>
        <v>-0.44713229119999998</v>
      </c>
      <c r="AA1516">
        <f t="shared" si="408"/>
        <v>-9.2513899999999996E-2</v>
      </c>
      <c r="AB1516">
        <f t="shared" si="408"/>
        <v>-0.24088399999999996</v>
      </c>
      <c r="AC1516">
        <f t="shared" si="408"/>
        <v>0.28510038107431657</v>
      </c>
      <c r="AD1516">
        <f t="shared" si="408"/>
        <v>-0.13079595486260967</v>
      </c>
      <c r="AE1516">
        <f t="shared" si="408"/>
        <v>-0.62586312319999993</v>
      </c>
      <c r="AF1516">
        <f t="shared" si="408"/>
        <v>-0.76411874264013824</v>
      </c>
      <c r="AG1516">
        <f t="shared" si="408"/>
        <v>0.10782041053683195</v>
      </c>
      <c r="AH1516">
        <f t="shared" si="408"/>
        <v>2.5239244800000006E-3</v>
      </c>
      <c r="AI1516">
        <f t="shared" si="408"/>
        <v>6.1160674051619849E-3</v>
      </c>
      <c r="AJ1516">
        <f t="shared" si="408"/>
        <v>7.3260625008232536E-2</v>
      </c>
      <c r="AK1516">
        <f t="shared" si="408"/>
        <v>5.4394129007138156E-4</v>
      </c>
      <c r="AL1516">
        <f t="shared" si="408"/>
        <v>0.10373060680486237</v>
      </c>
      <c r="AM1516">
        <f t="shared" si="408"/>
        <v>0.89558811999999988</v>
      </c>
      <c r="AN1516">
        <f t="shared" si="408"/>
        <v>6.6178759999970388E-3</v>
      </c>
      <c r="AO1516">
        <f t="shared" si="408"/>
        <v>-1.5647134520678202E-2</v>
      </c>
      <c r="AP1516">
        <f t="shared" si="410"/>
        <v>-1.5502494407444578E-2</v>
      </c>
      <c r="AQ1516">
        <f t="shared" si="410"/>
        <v>-0.13529067556612911</v>
      </c>
      <c r="AR1516">
        <f t="shared" si="410"/>
        <v>6.1801437953435193E-2</v>
      </c>
      <c r="AS1516">
        <f t="shared" si="410"/>
        <v>-0.56305134556059244</v>
      </c>
      <c r="AT1516">
        <f t="shared" si="410"/>
        <v>-0.41051979300863994</v>
      </c>
      <c r="AU1516">
        <f t="shared" si="410"/>
        <v>2.0636315660799998</v>
      </c>
      <c r="AV1516">
        <f t="shared" si="410"/>
        <v>0.62408296599993673</v>
      </c>
      <c r="AW1516">
        <f t="shared" si="410"/>
        <v>-0.32741411753791982</v>
      </c>
    </row>
    <row r="1517" spans="1:49" x14ac:dyDescent="0.25">
      <c r="A1517">
        <v>0.8</v>
      </c>
      <c r="B1517">
        <v>8.5</v>
      </c>
      <c r="C1517">
        <v>25</v>
      </c>
      <c r="D1517">
        <v>1.6</v>
      </c>
      <c r="E1517">
        <f t="shared" si="401"/>
        <v>0.66752984429065743</v>
      </c>
      <c r="F1517" t="str">
        <f t="shared" si="402"/>
        <v/>
      </c>
      <c r="G1517">
        <f t="shared" si="399"/>
        <v>7887146.7485689754</v>
      </c>
      <c r="H1517">
        <f t="shared" si="400"/>
        <v>15939087.422073673</v>
      </c>
      <c r="I1517">
        <f t="shared" si="403"/>
        <v>0.51006146083241777</v>
      </c>
      <c r="J1517">
        <f t="shared" si="404"/>
        <v>0.12126825154316956</v>
      </c>
      <c r="K1517">
        <f t="shared" si="411"/>
        <v>5.3671799999999999E-2</v>
      </c>
      <c r="L1517">
        <f t="shared" si="409"/>
        <v>-0.20183205411825259</v>
      </c>
      <c r="M1517">
        <f t="shared" si="409"/>
        <v>0.69338</v>
      </c>
      <c r="N1517">
        <f t="shared" si="409"/>
        <v>-3.7981577185978985E-2</v>
      </c>
      <c r="O1517">
        <f t="shared" si="409"/>
        <v>-0.86283439308800047</v>
      </c>
      <c r="P1517">
        <f t="shared" si="409"/>
        <v>4.5273156534839348E-2</v>
      </c>
      <c r="Q1517">
        <f t="shared" si="409"/>
        <v>-7.3963313037312042E-3</v>
      </c>
      <c r="R1517">
        <f t="shared" si="409"/>
        <v>-8.4323841291539178E-3</v>
      </c>
      <c r="S1517">
        <f t="shared" si="409"/>
        <v>1.8860015616000008</v>
      </c>
      <c r="T1517">
        <f t="shared" si="409"/>
        <v>0.10039157760000003</v>
      </c>
      <c r="U1517">
        <f t="shared" si="409"/>
        <v>-0.3193917276160001</v>
      </c>
      <c r="V1517">
        <f t="shared" si="409"/>
        <v>0.2174955351097578</v>
      </c>
      <c r="W1517">
        <f t="shared" si="409"/>
        <v>-0.21926191520204846</v>
      </c>
      <c r="X1517">
        <f t="shared" si="409"/>
        <v>-6.105744816901424E-2</v>
      </c>
      <c r="Y1517">
        <f t="shared" si="409"/>
        <v>-0.18395481600000005</v>
      </c>
      <c r="Z1517">
        <f t="shared" si="409"/>
        <v>-0.5840095232000001</v>
      </c>
      <c r="AA1517">
        <f t="shared" si="408"/>
        <v>-9.2513899999999996E-2</v>
      </c>
      <c r="AB1517">
        <f t="shared" si="408"/>
        <v>-0.31462400000000007</v>
      </c>
      <c r="AC1517">
        <f t="shared" si="408"/>
        <v>0.32582900694207612</v>
      </c>
      <c r="AD1517">
        <f t="shared" si="408"/>
        <v>-0.13079595486260967</v>
      </c>
      <c r="AE1517">
        <f t="shared" si="408"/>
        <v>-0.81745387520000024</v>
      </c>
      <c r="AF1517">
        <f t="shared" si="408"/>
        <v>-0.873278563017301</v>
      </c>
      <c r="AG1517">
        <f t="shared" si="408"/>
        <v>0.27456464276684822</v>
      </c>
      <c r="AH1517">
        <f t="shared" si="408"/>
        <v>2.8844851200000008E-3</v>
      </c>
      <c r="AI1517">
        <f t="shared" si="408"/>
        <v>1.192427540503053E-2</v>
      </c>
      <c r="AJ1517">
        <f t="shared" si="408"/>
        <v>7.3260625008232536E-2</v>
      </c>
      <c r="AK1517">
        <f t="shared" si="408"/>
        <v>9.2793982679399418E-4</v>
      </c>
      <c r="AL1517">
        <f t="shared" si="408"/>
        <v>0.11854926491984272</v>
      </c>
      <c r="AM1517">
        <f t="shared" si="408"/>
        <v>1.02352928</v>
      </c>
      <c r="AN1517">
        <f t="shared" si="408"/>
        <v>1.6852419229045488E-2</v>
      </c>
      <c r="AO1517">
        <f t="shared" si="408"/>
        <v>-1.5647134520678202E-2</v>
      </c>
      <c r="AP1517">
        <f t="shared" si="410"/>
        <v>-1.5502494407444578E-2</v>
      </c>
      <c r="AQ1517">
        <f t="shared" si="410"/>
        <v>-0.17670618849453607</v>
      </c>
      <c r="AR1517">
        <f t="shared" si="410"/>
        <v>7.063021480392595E-2</v>
      </c>
      <c r="AS1517">
        <f t="shared" si="410"/>
        <v>-0.73541400236485577</v>
      </c>
      <c r="AT1517">
        <f t="shared" si="410"/>
        <v>-0.70032864313344045</v>
      </c>
      <c r="AU1517">
        <f t="shared" si="410"/>
        <v>3.080406302720001</v>
      </c>
      <c r="AV1517">
        <f t="shared" si="410"/>
        <v>0.81512877191828492</v>
      </c>
      <c r="AW1517">
        <f t="shared" si="410"/>
        <v>-0.72953995722752041</v>
      </c>
    </row>
    <row r="1518" spans="1:49" x14ac:dyDescent="0.25">
      <c r="E1518" t="e">
        <f t="shared" si="401"/>
        <v>#DIV/0!</v>
      </c>
      <c r="I1518" t="e">
        <f t="shared" si="403"/>
        <v>#NUM!</v>
      </c>
      <c r="J1518">
        <f t="shared" si="404"/>
        <v>0</v>
      </c>
      <c r="K1518" t="e">
        <f t="shared" si="411"/>
        <v>#NUM!</v>
      </c>
    </row>
    <row r="1519" spans="1:49" x14ac:dyDescent="0.25">
      <c r="A1519">
        <v>0.70420000000000005</v>
      </c>
      <c r="B1519">
        <v>7.8956236000000004</v>
      </c>
      <c r="C1519">
        <v>21</v>
      </c>
      <c r="D1519">
        <v>0.89925142540310854</v>
      </c>
      <c r="E1519">
        <v>0.64812538082889093</v>
      </c>
      <c r="I1519">
        <f t="shared" si="403"/>
        <v>0.17761036276376357</v>
      </c>
      <c r="J1519">
        <f t="shared" si="404"/>
        <v>2.7728919552122207E-2</v>
      </c>
      <c r="K1519">
        <f t="shared" si="411"/>
        <v>5.3671799999999999E-2</v>
      </c>
      <c r="L1519">
        <f t="shared" si="411"/>
        <v>-0.19596498652112862</v>
      </c>
      <c r="M1519">
        <f t="shared" si="411"/>
        <v>0.38970184584125461</v>
      </c>
      <c r="N1519">
        <f t="shared" si="411"/>
        <v>-3.1517786706387232E-2</v>
      </c>
      <c r="O1519">
        <f t="shared" si="411"/>
        <v>-0.18589506204639175</v>
      </c>
      <c r="P1519">
        <f t="shared" si="411"/>
        <v>2.0500902808542013E-2</v>
      </c>
      <c r="Q1519">
        <f t="shared" si="411"/>
        <v>-2.3312200501251942E-4</v>
      </c>
      <c r="R1519">
        <f t="shared" si="411"/>
        <v>-3.7074127165899352E-3</v>
      </c>
      <c r="S1519">
        <f t="shared" si="411"/>
        <v>0.46161128764210957</v>
      </c>
      <c r="T1519">
        <f t="shared" si="411"/>
        <v>6.847237316467622E-2</v>
      </c>
      <c r="U1519">
        <f t="shared" si="411"/>
        <v>-4.991294026480117E-2</v>
      </c>
      <c r="V1519">
        <f t="shared" si="411"/>
        <v>0.11868609471386959</v>
      </c>
      <c r="W1519">
        <f t="shared" si="411"/>
        <v>-0.10532191111962735</v>
      </c>
      <c r="X1519">
        <f t="shared" si="411"/>
        <v>-5.755927738014395E-2</v>
      </c>
      <c r="Y1519">
        <f t="shared" si="411"/>
        <v>-0.14253556112661603</v>
      </c>
      <c r="Z1519">
        <f t="shared" si="411"/>
        <v>-0.16238588151998989</v>
      </c>
      <c r="AA1519">
        <f t="shared" ref="AA1519:AW1523" si="412">AA$4*$A1519^AA$1*$D1519^AA$2*$E1519^AA$3</f>
        <v>-9.2513899999999996E-2</v>
      </c>
      <c r="AB1519">
        <f t="shared" si="412"/>
        <v>-9.9383469196402299E-2</v>
      </c>
      <c r="AC1519">
        <f t="shared" si="412"/>
        <v>0.17780306321662215</v>
      </c>
      <c r="AD1519">
        <f t="shared" si="412"/>
        <v>-0.12330224848732463</v>
      </c>
      <c r="AE1519">
        <f t="shared" si="412"/>
        <v>-0.22729589647603168</v>
      </c>
      <c r="AF1519">
        <f t="shared" si="412"/>
        <v>-0.41947716780649913</v>
      </c>
      <c r="AG1519">
        <f t="shared" si="412"/>
        <v>4.8637660349618106E-3</v>
      </c>
      <c r="AH1519">
        <f t="shared" si="412"/>
        <v>1.1057260883447885E-3</v>
      </c>
      <c r="AI1519">
        <f t="shared" si="412"/>
        <v>6.303974427387686E-4</v>
      </c>
      <c r="AJ1519">
        <f t="shared" si="412"/>
        <v>4.8515114695099767E-2</v>
      </c>
      <c r="AK1519">
        <f t="shared" si="412"/>
        <v>8.2284453843400686E-5</v>
      </c>
      <c r="AL1519">
        <f t="shared" si="412"/>
        <v>5.528950922299522E-2</v>
      </c>
      <c r="AM1519">
        <f t="shared" si="412"/>
        <v>0.57525635248863582</v>
      </c>
      <c r="AN1519">
        <f t="shared" si="412"/>
        <v>2.8985357532201823E-4</v>
      </c>
      <c r="AO1519">
        <f t="shared" si="412"/>
        <v>-1.3373010690518357E-2</v>
      </c>
      <c r="AP1519">
        <f t="shared" si="412"/>
        <v>-1.3777009263842061E-2</v>
      </c>
      <c r="AQ1519">
        <f t="shared" si="412"/>
        <v>-3.5889619055106139E-2</v>
      </c>
      <c r="AR1519">
        <f t="shared" si="412"/>
        <v>3.198326071935044E-2</v>
      </c>
      <c r="AS1519">
        <f t="shared" si="412"/>
        <v>-0.17476505917024565</v>
      </c>
      <c r="AT1519">
        <f t="shared" si="412"/>
        <v>-4.7661159026248331E-2</v>
      </c>
      <c r="AU1519">
        <f t="shared" si="412"/>
        <v>0.48139047597323603</v>
      </c>
      <c r="AV1519">
        <f t="shared" si="412"/>
        <v>0.17051200860027974</v>
      </c>
      <c r="AW1519">
        <f t="shared" si="412"/>
        <v>-2.2994077817989522E-2</v>
      </c>
    </row>
    <row r="1520" spans="1:49" x14ac:dyDescent="0.25">
      <c r="A1520">
        <v>0.70420000000000005</v>
      </c>
      <c r="B1520">
        <v>7.8956236000000004</v>
      </c>
      <c r="C1520">
        <v>22</v>
      </c>
      <c r="D1520">
        <v>0.89925142540310854</v>
      </c>
      <c r="E1520">
        <v>0.67898849420169516</v>
      </c>
      <c r="I1520">
        <f t="shared" si="403"/>
        <v>0.16254170851539612</v>
      </c>
      <c r="J1520">
        <f t="shared" si="404"/>
        <v>2.5918524982350477E-2</v>
      </c>
      <c r="K1520">
        <f t="shared" si="411"/>
        <v>5.3671799999999999E-2</v>
      </c>
      <c r="L1520">
        <f t="shared" si="411"/>
        <v>-0.20529665254594426</v>
      </c>
      <c r="M1520">
        <f t="shared" si="411"/>
        <v>0.38970184584125461</v>
      </c>
      <c r="N1520">
        <f t="shared" si="411"/>
        <v>-3.4590949582520215E-2</v>
      </c>
      <c r="O1520">
        <f t="shared" si="411"/>
        <v>-0.18589506204639175</v>
      </c>
      <c r="P1520">
        <f t="shared" si="411"/>
        <v>2.3571278814961152E-2</v>
      </c>
      <c r="Q1520">
        <f t="shared" si="411"/>
        <v>-2.3312200501251942E-4</v>
      </c>
      <c r="R1520">
        <f t="shared" si="411"/>
        <v>-4.4656479210693663E-3</v>
      </c>
      <c r="S1520">
        <f t="shared" si="411"/>
        <v>0.46161128764210957</v>
      </c>
      <c r="T1520">
        <f t="shared" si="411"/>
        <v>6.847237316467622E-2</v>
      </c>
      <c r="U1520">
        <f t="shared" si="411"/>
        <v>-4.991294026480117E-2</v>
      </c>
      <c r="V1520">
        <f t="shared" si="411"/>
        <v>0.12433781350976814</v>
      </c>
      <c r="W1520">
        <f t="shared" si="411"/>
        <v>-0.11033724022056197</v>
      </c>
      <c r="X1520">
        <f t="shared" si="411"/>
        <v>-6.3171633224466353E-2</v>
      </c>
      <c r="Y1520">
        <f t="shared" si="411"/>
        <v>-0.14253556112661603</v>
      </c>
      <c r="Z1520">
        <f t="shared" si="411"/>
        <v>-0.16238588151998989</v>
      </c>
      <c r="AA1520">
        <f t="shared" si="412"/>
        <v>-9.2513899999999996E-2</v>
      </c>
      <c r="AB1520">
        <f t="shared" si="412"/>
        <v>-9.9383469196402299E-2</v>
      </c>
      <c r="AC1520">
        <f t="shared" si="412"/>
        <v>0.18626987575074697</v>
      </c>
      <c r="AD1520">
        <f t="shared" si="412"/>
        <v>-0.13532491670717711</v>
      </c>
      <c r="AE1520">
        <f t="shared" si="412"/>
        <v>-0.22729589647603168</v>
      </c>
      <c r="AF1520">
        <f t="shared" si="412"/>
        <v>-0.43945227103537998</v>
      </c>
      <c r="AG1520">
        <f t="shared" si="412"/>
        <v>4.8637660349618106E-3</v>
      </c>
      <c r="AH1520">
        <f t="shared" si="412"/>
        <v>1.1057260883447885E-3</v>
      </c>
      <c r="AI1520">
        <f t="shared" si="412"/>
        <v>6.9186476708744645E-4</v>
      </c>
      <c r="AJ1520">
        <f t="shared" si="412"/>
        <v>5.0825358252009276E-2</v>
      </c>
      <c r="AK1520">
        <f t="shared" si="412"/>
        <v>9.9113162825878416E-5</v>
      </c>
      <c r="AL1520">
        <f t="shared" si="412"/>
        <v>6.0680549804829204E-2</v>
      </c>
      <c r="AM1520">
        <f t="shared" si="412"/>
        <v>0.57525635248863582</v>
      </c>
      <c r="AN1520">
        <f t="shared" si="412"/>
        <v>3.036561265278286E-4</v>
      </c>
      <c r="AO1520">
        <f t="shared" si="412"/>
        <v>-1.4009820723400181E-2</v>
      </c>
      <c r="AP1520">
        <f t="shared" si="412"/>
        <v>-1.6594665196654604E-2</v>
      </c>
      <c r="AQ1520">
        <f t="shared" si="412"/>
        <v>-3.9389060368869314E-2</v>
      </c>
      <c r="AR1520">
        <f t="shared" si="412"/>
        <v>3.6773324710035998E-2</v>
      </c>
      <c r="AS1520">
        <f t="shared" si="412"/>
        <v>-0.18308720484501922</v>
      </c>
      <c r="AT1520">
        <f t="shared" si="412"/>
        <v>-4.7661159026248331E-2</v>
      </c>
      <c r="AU1520">
        <f t="shared" si="412"/>
        <v>0.48139047597323603</v>
      </c>
      <c r="AV1520">
        <f t="shared" si="412"/>
        <v>0.17863162805743588</v>
      </c>
      <c r="AW1520">
        <f t="shared" si="412"/>
        <v>-2.2994077817989522E-2</v>
      </c>
    </row>
    <row r="1521" spans="1:49" x14ac:dyDescent="0.25">
      <c r="A1521">
        <v>0.70420000000000005</v>
      </c>
      <c r="B1521">
        <v>7.8956236000000004</v>
      </c>
      <c r="C1521">
        <v>23</v>
      </c>
      <c r="D1521">
        <v>0.89925142540310854</v>
      </c>
      <c r="E1521">
        <v>0.70985160757449961</v>
      </c>
      <c r="I1521">
        <f t="shared" si="403"/>
        <v>0.14725052591812859</v>
      </c>
      <c r="J1521">
        <f t="shared" si="404"/>
        <v>2.4065969676092744E-2</v>
      </c>
      <c r="K1521">
        <f t="shared" si="411"/>
        <v>5.3671799999999999E-2</v>
      </c>
      <c r="L1521">
        <f t="shared" si="411"/>
        <v>-0.21462831857075992</v>
      </c>
      <c r="M1521">
        <f t="shared" si="411"/>
        <v>0.38970184584125461</v>
      </c>
      <c r="N1521">
        <f t="shared" si="411"/>
        <v>-3.7807050266845457E-2</v>
      </c>
      <c r="O1521">
        <f t="shared" si="411"/>
        <v>-0.18589506204639175</v>
      </c>
      <c r="P1521">
        <f t="shared" si="411"/>
        <v>2.6933860757102975E-2</v>
      </c>
      <c r="Q1521">
        <f t="shared" si="411"/>
        <v>-2.3312200501251942E-4</v>
      </c>
      <c r="R1521">
        <f t="shared" si="411"/>
        <v>-5.334639795266603E-3</v>
      </c>
      <c r="S1521">
        <f t="shared" si="411"/>
        <v>0.46161128764210957</v>
      </c>
      <c r="T1521">
        <f t="shared" si="411"/>
        <v>6.847237316467622E-2</v>
      </c>
      <c r="U1521">
        <f t="shared" si="411"/>
        <v>-4.991294026480117E-2</v>
      </c>
      <c r="V1521">
        <f t="shared" si="411"/>
        <v>0.12998953230566671</v>
      </c>
      <c r="W1521">
        <f t="shared" si="411"/>
        <v>-0.11535256932149662</v>
      </c>
      <c r="X1521">
        <f t="shared" si="411"/>
        <v>-6.9045028875501471E-2</v>
      </c>
      <c r="Y1521">
        <f t="shared" si="411"/>
        <v>-0.14253556112661603</v>
      </c>
      <c r="Z1521">
        <f t="shared" si="411"/>
        <v>-0.16238588151998989</v>
      </c>
      <c r="AA1521">
        <f t="shared" si="412"/>
        <v>-9.2513899999999996E-2</v>
      </c>
      <c r="AB1521">
        <f t="shared" si="412"/>
        <v>-9.9383469196402299E-2</v>
      </c>
      <c r="AC1521">
        <f t="shared" si="412"/>
        <v>0.19473668828487187</v>
      </c>
      <c r="AD1521">
        <f t="shared" si="412"/>
        <v>-0.14790677879772049</v>
      </c>
      <c r="AE1521">
        <f t="shared" si="412"/>
        <v>-0.22729589647603168</v>
      </c>
      <c r="AF1521">
        <f t="shared" si="412"/>
        <v>-0.459427374264261</v>
      </c>
      <c r="AG1521">
        <f t="shared" si="412"/>
        <v>4.8637660349618106E-3</v>
      </c>
      <c r="AH1521">
        <f t="shared" si="412"/>
        <v>1.1057260883447885E-3</v>
      </c>
      <c r="AI1521">
        <f t="shared" si="412"/>
        <v>7.5619103675466802E-4</v>
      </c>
      <c r="AJ1521">
        <f t="shared" si="412"/>
        <v>5.3135601808918798E-2</v>
      </c>
      <c r="AK1521">
        <f t="shared" si="412"/>
        <v>1.1840006914809721E-4</v>
      </c>
      <c r="AL1521">
        <f t="shared" si="412"/>
        <v>6.63223364602369E-2</v>
      </c>
      <c r="AM1521">
        <f t="shared" si="412"/>
        <v>0.57525635248863582</v>
      </c>
      <c r="AN1521">
        <f t="shared" si="412"/>
        <v>3.1745867773363902E-4</v>
      </c>
      <c r="AO1521">
        <f t="shared" si="412"/>
        <v>-1.464663075628201E-2</v>
      </c>
      <c r="AP1521">
        <f t="shared" si="412"/>
        <v>-1.9823900789294722E-2</v>
      </c>
      <c r="AQ1521">
        <f t="shared" si="412"/>
        <v>-4.3051266394900568E-2</v>
      </c>
      <c r="AR1521">
        <f t="shared" si="412"/>
        <v>4.2019256362416248E-2</v>
      </c>
      <c r="AS1521">
        <f t="shared" si="412"/>
        <v>-0.19140935051979285</v>
      </c>
      <c r="AT1521">
        <f t="shared" si="412"/>
        <v>-4.7661159026248331E-2</v>
      </c>
      <c r="AU1521">
        <f t="shared" si="412"/>
        <v>0.48139047597323603</v>
      </c>
      <c r="AV1521">
        <f t="shared" si="412"/>
        <v>0.1867512475145921</v>
      </c>
      <c r="AW1521">
        <f t="shared" si="412"/>
        <v>-2.2994077817989522E-2</v>
      </c>
    </row>
    <row r="1522" spans="1:49" x14ac:dyDescent="0.25">
      <c r="A1522">
        <v>0.70420000000000005</v>
      </c>
      <c r="B1522">
        <v>7.8956236000000004</v>
      </c>
      <c r="C1522">
        <v>24</v>
      </c>
      <c r="D1522">
        <v>0.89925142540310854</v>
      </c>
      <c r="E1522">
        <v>0.74071472094730395</v>
      </c>
      <c r="I1522">
        <f t="shared" si="403"/>
        <v>0.13173980298049098</v>
      </c>
      <c r="J1522">
        <f t="shared" si="404"/>
        <v>2.2169523253236442E-2</v>
      </c>
      <c r="K1522">
        <f t="shared" si="411"/>
        <v>5.3671799999999999E-2</v>
      </c>
      <c r="L1522">
        <f t="shared" si="411"/>
        <v>-0.22395998459557559</v>
      </c>
      <c r="M1522">
        <f t="shared" si="411"/>
        <v>0.38970184584125461</v>
      </c>
      <c r="N1522">
        <f t="shared" si="411"/>
        <v>-4.1166088759362916E-2</v>
      </c>
      <c r="O1522">
        <f t="shared" si="411"/>
        <v>-0.18589506204639175</v>
      </c>
      <c r="P1522">
        <f t="shared" si="411"/>
        <v>3.0601930722954838E-2</v>
      </c>
      <c r="Q1522">
        <f t="shared" si="411"/>
        <v>-2.3312200501251942E-4</v>
      </c>
      <c r="R1522">
        <f t="shared" si="411"/>
        <v>-6.3246824186390573E-3</v>
      </c>
      <c r="S1522">
        <f t="shared" si="411"/>
        <v>0.46161128764210957</v>
      </c>
      <c r="T1522">
        <f t="shared" si="411"/>
        <v>6.847237316467622E-2</v>
      </c>
      <c r="U1522">
        <f t="shared" si="411"/>
        <v>-4.991294026480117E-2</v>
      </c>
      <c r="V1522">
        <f t="shared" si="411"/>
        <v>0.13564125110156525</v>
      </c>
      <c r="W1522">
        <f t="shared" si="411"/>
        <v>-0.12036789842243126</v>
      </c>
      <c r="X1522">
        <f t="shared" si="411"/>
        <v>-7.5179464333249249E-2</v>
      </c>
      <c r="Y1522">
        <f t="shared" si="411"/>
        <v>-0.14253556112661603</v>
      </c>
      <c r="Z1522">
        <f t="shared" si="411"/>
        <v>-0.16238588151998989</v>
      </c>
      <c r="AA1522">
        <f t="shared" si="412"/>
        <v>-9.2513899999999996E-2</v>
      </c>
      <c r="AB1522">
        <f t="shared" si="412"/>
        <v>-9.9383469196402299E-2</v>
      </c>
      <c r="AC1522">
        <f t="shared" si="412"/>
        <v>0.20320350081899674</v>
      </c>
      <c r="AD1522">
        <f t="shared" si="412"/>
        <v>-0.16104783475895462</v>
      </c>
      <c r="AE1522">
        <f t="shared" si="412"/>
        <v>-0.22729589647603168</v>
      </c>
      <c r="AF1522">
        <f t="shared" si="412"/>
        <v>-0.47940247749314191</v>
      </c>
      <c r="AG1522">
        <f t="shared" si="412"/>
        <v>4.8637660349618106E-3</v>
      </c>
      <c r="AH1522">
        <f t="shared" si="412"/>
        <v>1.1057260883447885E-3</v>
      </c>
      <c r="AI1522">
        <f t="shared" si="412"/>
        <v>8.2337625174043244E-4</v>
      </c>
      <c r="AJ1522">
        <f t="shared" si="412"/>
        <v>5.5445845365828306E-2</v>
      </c>
      <c r="AK1522">
        <f t="shared" si="412"/>
        <v>1.4037364554042868E-4</v>
      </c>
      <c r="AL1522">
        <f t="shared" si="412"/>
        <v>7.2214869189218253E-2</v>
      </c>
      <c r="AM1522">
        <f t="shared" si="412"/>
        <v>0.57525635248863582</v>
      </c>
      <c r="AN1522">
        <f t="shared" si="412"/>
        <v>3.3126122893944944E-4</v>
      </c>
      <c r="AO1522">
        <f t="shared" si="412"/>
        <v>-1.5283440789163837E-2</v>
      </c>
      <c r="AP1522">
        <f t="shared" si="412"/>
        <v>-2.3502969572968387E-2</v>
      </c>
      <c r="AQ1522">
        <f t="shared" si="412"/>
        <v>-4.6876237133199855E-2</v>
      </c>
      <c r="AR1522">
        <f t="shared" si="412"/>
        <v>4.7741776933840893E-2</v>
      </c>
      <c r="AS1522">
        <f t="shared" si="412"/>
        <v>-0.19973149619456645</v>
      </c>
      <c r="AT1522">
        <f t="shared" si="412"/>
        <v>-4.7661159026248331E-2</v>
      </c>
      <c r="AU1522">
        <f t="shared" si="412"/>
        <v>0.48139047597323603</v>
      </c>
      <c r="AV1522">
        <f t="shared" si="412"/>
        <v>0.19487086697174827</v>
      </c>
      <c r="AW1522">
        <f t="shared" si="412"/>
        <v>-2.2994077817989522E-2</v>
      </c>
    </row>
    <row r="1523" spans="1:49" x14ac:dyDescent="0.25">
      <c r="A1523">
        <v>0.70420000000000005</v>
      </c>
      <c r="B1523">
        <v>7.8956236000000004</v>
      </c>
      <c r="C1523">
        <v>25</v>
      </c>
      <c r="D1523">
        <v>0.89925142540310854</v>
      </c>
      <c r="E1523">
        <v>0.77157783432010818</v>
      </c>
      <c r="I1523">
        <f t="shared" si="403"/>
        <v>0.11601207019637083</v>
      </c>
      <c r="J1523">
        <f t="shared" si="404"/>
        <v>2.02272863334091E-2</v>
      </c>
      <c r="K1523">
        <f t="shared" si="411"/>
        <v>5.3671799999999999E-2</v>
      </c>
      <c r="L1523">
        <f t="shared" si="411"/>
        <v>-0.2332916506203912</v>
      </c>
      <c r="M1523">
        <f t="shared" si="411"/>
        <v>0.38970184584125461</v>
      </c>
      <c r="N1523">
        <f t="shared" si="411"/>
        <v>-4.4668065060072593E-2</v>
      </c>
      <c r="O1523">
        <f t="shared" si="411"/>
        <v>-0.18589506204639175</v>
      </c>
      <c r="P1523">
        <f t="shared" si="411"/>
        <v>3.458877080050414E-2</v>
      </c>
      <c r="Q1523">
        <f t="shared" si="411"/>
        <v>-2.3312200501251942E-4</v>
      </c>
      <c r="R1523">
        <f t="shared" si="411"/>
        <v>-7.4465273852867006E-3</v>
      </c>
      <c r="S1523">
        <f t="shared" si="411"/>
        <v>0.46161128764210957</v>
      </c>
      <c r="T1523">
        <f t="shared" si="411"/>
        <v>6.847237316467622E-2</v>
      </c>
      <c r="U1523">
        <f t="shared" si="411"/>
        <v>-4.991294026480117E-2</v>
      </c>
      <c r="V1523">
        <f t="shared" si="411"/>
        <v>0.14129296989746379</v>
      </c>
      <c r="W1523">
        <f t="shared" si="411"/>
        <v>-0.12538322752336589</v>
      </c>
      <c r="X1523">
        <f t="shared" si="411"/>
        <v>-8.1574939597709659E-2</v>
      </c>
      <c r="Y1523">
        <f t="shared" si="411"/>
        <v>-0.14253556112661603</v>
      </c>
      <c r="Z1523">
        <f t="shared" si="411"/>
        <v>-0.16238588151998989</v>
      </c>
      <c r="AA1523">
        <f t="shared" si="412"/>
        <v>-9.2513899999999996E-2</v>
      </c>
      <c r="AB1523">
        <f t="shared" si="412"/>
        <v>-9.9383469196402299E-2</v>
      </c>
      <c r="AC1523">
        <f t="shared" si="412"/>
        <v>0.21167031335312159</v>
      </c>
      <c r="AD1523">
        <f t="shared" si="412"/>
        <v>-0.17474808459087954</v>
      </c>
      <c r="AE1523">
        <f t="shared" si="412"/>
        <v>-0.22729589647603168</v>
      </c>
      <c r="AF1523">
        <f t="shared" si="412"/>
        <v>-0.49937758072202276</v>
      </c>
      <c r="AG1523">
        <f t="shared" si="412"/>
        <v>4.8637660349618106E-3</v>
      </c>
      <c r="AH1523">
        <f t="shared" si="412"/>
        <v>1.1057260883447885E-3</v>
      </c>
      <c r="AI1523">
        <f t="shared" si="412"/>
        <v>8.9342041204473982E-4</v>
      </c>
      <c r="AJ1523">
        <f t="shared" si="412"/>
        <v>5.7756088922737814E-2</v>
      </c>
      <c r="AK1523">
        <f t="shared" si="412"/>
        <v>1.6527251907681666E-4</v>
      </c>
      <c r="AL1523">
        <f t="shared" si="412"/>
        <v>7.835814799177325E-2</v>
      </c>
      <c r="AM1523">
        <f t="shared" si="412"/>
        <v>0.57525635248863582</v>
      </c>
      <c r="AN1523">
        <f t="shared" si="412"/>
        <v>3.4506378014525975E-4</v>
      </c>
      <c r="AO1523">
        <f t="shared" si="412"/>
        <v>-1.5920250822045661E-2</v>
      </c>
      <c r="AP1523">
        <f t="shared" si="412"/>
        <v>-2.767182523582408E-2</v>
      </c>
      <c r="AQ1523">
        <f t="shared" si="412"/>
        <v>-5.0863972583767195E-2</v>
      </c>
      <c r="AR1523">
        <f t="shared" si="412"/>
        <v>5.3961607681659703E-2</v>
      </c>
      <c r="AS1523">
        <f t="shared" si="412"/>
        <v>-0.20805364186934003</v>
      </c>
      <c r="AT1523">
        <f t="shared" si="412"/>
        <v>-4.7661159026248331E-2</v>
      </c>
      <c r="AU1523">
        <f t="shared" si="412"/>
        <v>0.48139047597323603</v>
      </c>
      <c r="AV1523">
        <f t="shared" si="412"/>
        <v>0.20299048642890441</v>
      </c>
      <c r="AW1523">
        <f t="shared" si="412"/>
        <v>-2.2994077817989522E-2</v>
      </c>
    </row>
    <row r="1525" spans="1:49" x14ac:dyDescent="0.25">
      <c r="E1525">
        <v>0.64812538082889104</v>
      </c>
      <c r="F1525">
        <v>0.67898849420169516</v>
      </c>
      <c r="G1525">
        <v>0.70985160757449961</v>
      </c>
      <c r="H1525">
        <v>0.74071472094730395</v>
      </c>
      <c r="I1525">
        <v>0.77157783432010818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7"/>
  <sheetViews>
    <sheetView topLeftCell="G4" zoomScaleNormal="100" workbookViewId="0">
      <selection activeCell="L6" sqref="L6"/>
    </sheetView>
  </sheetViews>
  <sheetFormatPr defaultRowHeight="14" x14ac:dyDescent="0.25"/>
  <cols>
    <col min="5" max="5" width="10.6328125" customWidth="1"/>
    <col min="10" max="10" width="9.7265625" customWidth="1"/>
    <col min="11" max="11" width="11.08984375" customWidth="1"/>
  </cols>
  <sheetData>
    <row r="1" spans="1:28" x14ac:dyDescent="0.25">
      <c r="A1" t="s">
        <v>66</v>
      </c>
      <c r="B1">
        <v>0.16</v>
      </c>
      <c r="D1" t="s">
        <v>63</v>
      </c>
      <c r="E1">
        <f>33000000*0.85*0.98/2/PI()/B2</f>
        <v>2573535.4297959479</v>
      </c>
      <c r="L1" t="s">
        <v>0</v>
      </c>
      <c r="M1">
        <v>0</v>
      </c>
      <c r="N1">
        <v>0</v>
      </c>
      <c r="O1">
        <v>0</v>
      </c>
      <c r="P1">
        <v>1</v>
      </c>
      <c r="Q1">
        <v>3</v>
      </c>
      <c r="R1">
        <v>1</v>
      </c>
      <c r="S1">
        <v>0</v>
      </c>
      <c r="T1">
        <v>1</v>
      </c>
      <c r="U1">
        <v>2</v>
      </c>
      <c r="V1">
        <v>3</v>
      </c>
      <c r="W1">
        <v>1</v>
      </c>
      <c r="X1">
        <v>0</v>
      </c>
      <c r="Y1">
        <v>1</v>
      </c>
      <c r="Z1">
        <v>0</v>
      </c>
      <c r="AA1">
        <v>2</v>
      </c>
      <c r="AB1" s="3">
        <v>1</v>
      </c>
    </row>
    <row r="2" spans="1:28" x14ac:dyDescent="0.25">
      <c r="A2" t="s">
        <v>67</v>
      </c>
      <c r="B2">
        <f>102/60</f>
        <v>1.7</v>
      </c>
      <c r="L2" t="s">
        <v>43</v>
      </c>
      <c r="M2">
        <v>0</v>
      </c>
      <c r="N2">
        <v>0</v>
      </c>
      <c r="O2">
        <v>1</v>
      </c>
      <c r="P2">
        <v>0</v>
      </c>
      <c r="Q2">
        <v>2</v>
      </c>
      <c r="R2">
        <v>1</v>
      </c>
      <c r="S2">
        <v>6</v>
      </c>
      <c r="T2">
        <v>1</v>
      </c>
      <c r="U2">
        <v>2</v>
      </c>
      <c r="V2">
        <v>0</v>
      </c>
      <c r="W2">
        <v>3</v>
      </c>
      <c r="X2">
        <v>1</v>
      </c>
      <c r="Y2">
        <v>1</v>
      </c>
      <c r="Z2">
        <v>0</v>
      </c>
      <c r="AA2">
        <v>0</v>
      </c>
      <c r="AB2" s="3">
        <v>2</v>
      </c>
    </row>
    <row r="3" spans="1:28" x14ac:dyDescent="0.25">
      <c r="L3" t="s">
        <v>44</v>
      </c>
      <c r="M3">
        <v>0</v>
      </c>
      <c r="N3">
        <v>1</v>
      </c>
      <c r="O3">
        <v>0</v>
      </c>
      <c r="P3">
        <v>2</v>
      </c>
      <c r="Q3">
        <v>0</v>
      </c>
      <c r="R3">
        <v>3</v>
      </c>
      <c r="S3">
        <v>0</v>
      </c>
      <c r="T3">
        <v>4</v>
      </c>
      <c r="U3">
        <v>0</v>
      </c>
      <c r="V3">
        <v>0</v>
      </c>
      <c r="W3">
        <v>0</v>
      </c>
      <c r="X3">
        <v>1</v>
      </c>
      <c r="Y3">
        <v>1</v>
      </c>
      <c r="Z3">
        <v>2</v>
      </c>
      <c r="AA3">
        <v>0</v>
      </c>
      <c r="AB3" s="3">
        <v>0</v>
      </c>
    </row>
    <row r="4" spans="1:28" x14ac:dyDescent="0.25">
      <c r="M4">
        <v>5.3671799999999999E-2</v>
      </c>
      <c r="N4">
        <v>-0.30235659999999998</v>
      </c>
      <c r="O4">
        <v>0.43336249999999998</v>
      </c>
      <c r="P4">
        <v>-0.10654710000000001</v>
      </c>
      <c r="Q4">
        <v>-0.65829040000000005</v>
      </c>
      <c r="R4">
        <v>0.1189101</v>
      </c>
      <c r="S4">
        <v>-4.408557E-4</v>
      </c>
      <c r="T4">
        <v>-3.3178569999999998E-2</v>
      </c>
      <c r="U4">
        <v>1.151124</v>
      </c>
      <c r="V4">
        <v>0.19607730000000001</v>
      </c>
      <c r="W4">
        <v>-9.7470619999999994E-2</v>
      </c>
      <c r="X4">
        <v>0.2036384</v>
      </c>
      <c r="Y4">
        <v>-0.25661529999999999</v>
      </c>
      <c r="Z4">
        <v>-0.13702420000000001</v>
      </c>
      <c r="AA4">
        <v>-0.2874294</v>
      </c>
      <c r="AB4" s="3">
        <v>-0.28516089999999999</v>
      </c>
    </row>
    <row r="5" spans="1:28" x14ac:dyDescent="0.25">
      <c r="A5" t="s">
        <v>53</v>
      </c>
      <c r="B5" t="s">
        <v>51</v>
      </c>
      <c r="C5" t="s">
        <v>55</v>
      </c>
      <c r="D5" t="s">
        <v>4</v>
      </c>
      <c r="E5" t="s">
        <v>45</v>
      </c>
      <c r="F5" t="s">
        <v>71</v>
      </c>
      <c r="G5" t="s">
        <v>69</v>
      </c>
      <c r="H5" t="s">
        <v>65</v>
      </c>
      <c r="I5" t="s">
        <v>72</v>
      </c>
      <c r="J5" t="s">
        <v>74</v>
      </c>
      <c r="K5" t="s">
        <v>64</v>
      </c>
      <c r="L5" t="s">
        <v>57</v>
      </c>
      <c r="M5" t="s">
        <v>3</v>
      </c>
      <c r="N5" t="s">
        <v>5</v>
      </c>
      <c r="O5" t="s">
        <v>6</v>
      </c>
      <c r="P5" t="s">
        <v>7</v>
      </c>
      <c r="Q5" t="s">
        <v>8</v>
      </c>
      <c r="R5" t="s">
        <v>9</v>
      </c>
      <c r="S5" t="s">
        <v>10</v>
      </c>
      <c r="T5" t="s">
        <v>11</v>
      </c>
      <c r="U5" t="s">
        <v>12</v>
      </c>
      <c r="V5" t="s">
        <v>13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s="1" t="s">
        <v>19</v>
      </c>
    </row>
    <row r="6" spans="1:28" x14ac:dyDescent="0.25">
      <c r="A6">
        <v>0.5</v>
      </c>
      <c r="B6">
        <v>7.5</v>
      </c>
      <c r="C6">
        <v>21</v>
      </c>
      <c r="D6">
        <v>0.63548841176470594</v>
      </c>
      <c r="E6">
        <v>0.96316297185259503</v>
      </c>
      <c r="F6">
        <f t="shared" ref="F6:F69" si="0">L6/G6*D6/2/PI()</f>
        <v>0.62820895558965539</v>
      </c>
      <c r="G6">
        <f>$E$1/$B$2^2/B6^5/1025</f>
        <v>3.6610202109202683E-2</v>
      </c>
      <c r="H6">
        <f t="shared" ref="H6:H69" si="1">(1-$B$1)*L6*$B$2^2*B6^4*1025</f>
        <v>1790294.717997683</v>
      </c>
      <c r="I6">
        <v>1247303.7181313899</v>
      </c>
      <c r="J6" t="str">
        <f>IF(AND(H6&gt;I6,H7&lt;I7),(C6-C7)*(I7-H7)/(H6-I6-H7+I7)+C7,"")</f>
        <v/>
      </c>
      <c r="K6" t="e">
        <f t="shared" ref="K6:K9" si="2">(J6-C6)/(C7-C6)*(E7-E6)+E6</f>
        <v>#VALUE!</v>
      </c>
      <c r="L6">
        <f>SUM(M6:AB6)</f>
        <v>0.22739372842513189</v>
      </c>
      <c r="M6">
        <f>M$4*$A6^M$1*$E6^M$2*$D6^M$3</f>
        <v>5.3671799999999999E-2</v>
      </c>
      <c r="N6">
        <f t="shared" ref="N6:AB21" si="3">N$4*$A6^N$1*$E6^N$2*$D6^N$3</f>
        <v>-0.19214411552057648</v>
      </c>
      <c r="O6">
        <f t="shared" si="3"/>
        <v>0.41739871338947021</v>
      </c>
      <c r="P6">
        <f t="shared" si="3"/>
        <v>-2.151428458122594E-2</v>
      </c>
      <c r="Q6">
        <f t="shared" si="3"/>
        <v>-7.633559426576228E-2</v>
      </c>
      <c r="R6">
        <f t="shared" si="3"/>
        <v>1.4696415886333282E-2</v>
      </c>
      <c r="S6">
        <f t="shared" si="3"/>
        <v>-3.5196147477758159E-4</v>
      </c>
      <c r="T6">
        <f t="shared" si="3"/>
        <v>-2.6059014557325375E-3</v>
      </c>
      <c r="U6">
        <f t="shared" si="3"/>
        <v>0.26696951562283555</v>
      </c>
      <c r="V6">
        <f t="shared" si="3"/>
        <v>2.4509662500000001E-2</v>
      </c>
      <c r="W6">
        <f t="shared" si="3"/>
        <v>-4.3545478497907956E-2</v>
      </c>
      <c r="X6">
        <f t="shared" si="3"/>
        <v>0.12464276934678592</v>
      </c>
      <c r="Y6">
        <f t="shared" si="3"/>
        <v>-7.8534406204223445E-2</v>
      </c>
      <c r="Z6">
        <f t="shared" si="3"/>
        <v>-5.5336609505370296E-2</v>
      </c>
      <c r="AA6">
        <f t="shared" si="3"/>
        <v>-7.185735E-2</v>
      </c>
      <c r="AB6">
        <f t="shared" si="3"/>
        <v>-0.13226944681471647</v>
      </c>
    </row>
    <row r="7" spans="1:28" x14ac:dyDescent="0.25">
      <c r="A7">
        <v>0.5</v>
      </c>
      <c r="B7">
        <v>7.5</v>
      </c>
      <c r="C7">
        <v>21.5</v>
      </c>
      <c r="D7">
        <v>0.65061908823529413</v>
      </c>
      <c r="E7">
        <v>0.97126064271072898</v>
      </c>
      <c r="F7">
        <f t="shared" si="0"/>
        <v>0.63612923202479976</v>
      </c>
      <c r="G7">
        <f t="shared" ref="G7:G70" si="4">$E$1/$B$2^2/B7^5/1025</f>
        <v>3.6610202109202683E-2</v>
      </c>
      <c r="H7">
        <f t="shared" si="1"/>
        <v>1770706.5550304861</v>
      </c>
      <c r="I7">
        <v>1324620.7266210567</v>
      </c>
      <c r="J7" t="str">
        <f t="shared" ref="J7:J70" si="5">IF(AND(H7&gt;I7,H8&lt;I8),(C7-C8)*(I8-H8)/(H7-I7-H8+I8)+C8,"")</f>
        <v/>
      </c>
      <c r="K7" t="e">
        <f t="shared" si="2"/>
        <v>#VALUE!</v>
      </c>
      <c r="L7">
        <f t="shared" ref="L7:L70" si="6">SUM(M7:AB7)</f>
        <v>0.22490574398026258</v>
      </c>
      <c r="M7">
        <f t="shared" ref="M7:AB70" si="7">M$4*$A7^M$1*$E7^M$2*$D7^M$3</f>
        <v>5.3671799999999999E-2</v>
      </c>
      <c r="N7">
        <f t="shared" si="7"/>
        <v>-0.19671897541392352</v>
      </c>
      <c r="O7">
        <f t="shared" si="7"/>
        <v>0.42090794027672829</v>
      </c>
      <c r="P7">
        <f t="shared" si="7"/>
        <v>-2.2550970629641016E-2</v>
      </c>
      <c r="Q7">
        <f t="shared" si="7"/>
        <v>-7.7624553672155761E-2</v>
      </c>
      <c r="R7">
        <f t="shared" si="7"/>
        <v>1.590394779540856E-2</v>
      </c>
      <c r="S7">
        <f t="shared" si="7"/>
        <v>-3.700932842037095E-4</v>
      </c>
      <c r="T7">
        <f t="shared" si="7"/>
        <v>-2.8871587344138356E-3</v>
      </c>
      <c r="U7">
        <f t="shared" si="7"/>
        <v>0.27147741094600991</v>
      </c>
      <c r="V7">
        <f t="shared" si="7"/>
        <v>2.4509662500000001E-2</v>
      </c>
      <c r="W7">
        <f t="shared" si="7"/>
        <v>-4.4653047579681478E-2</v>
      </c>
      <c r="X7">
        <f t="shared" si="7"/>
        <v>0.12868332308494335</v>
      </c>
      <c r="Y7">
        <f t="shared" si="7"/>
        <v>-8.1080261773908216E-2</v>
      </c>
      <c r="Z7">
        <f t="shared" si="7"/>
        <v>-5.8003056108520211E-2</v>
      </c>
      <c r="AA7">
        <f t="shared" si="7"/>
        <v>-7.185735E-2</v>
      </c>
      <c r="AB7">
        <f t="shared" si="7"/>
        <v>-0.13450287342637984</v>
      </c>
    </row>
    <row r="8" spans="1:28" x14ac:dyDescent="0.25">
      <c r="A8">
        <v>0.5</v>
      </c>
      <c r="B8">
        <v>7.5</v>
      </c>
      <c r="C8">
        <v>22</v>
      </c>
      <c r="D8">
        <v>0.66574976470588232</v>
      </c>
      <c r="E8">
        <v>0.97944512803589401</v>
      </c>
      <c r="F8">
        <f t="shared" si="0"/>
        <v>0.64374711823417929</v>
      </c>
      <c r="G8">
        <f t="shared" si="4"/>
        <v>3.6610202109202683E-2</v>
      </c>
      <c r="H8">
        <f t="shared" si="1"/>
        <v>1751186.1705604705</v>
      </c>
      <c r="I8">
        <v>1411058.3503110956</v>
      </c>
      <c r="J8" t="str">
        <f t="shared" si="5"/>
        <v/>
      </c>
      <c r="K8" t="e">
        <f t="shared" si="2"/>
        <v>#VALUE!</v>
      </c>
      <c r="L8">
        <f t="shared" si="6"/>
        <v>0.22242636840019417</v>
      </c>
      <c r="M8">
        <f t="shared" si="7"/>
        <v>5.3671799999999999E-2</v>
      </c>
      <c r="N8">
        <f t="shared" si="3"/>
        <v>-0.20129383530727057</v>
      </c>
      <c r="O8">
        <f t="shared" si="3"/>
        <v>0.42445478929845509</v>
      </c>
      <c r="P8">
        <f t="shared" si="3"/>
        <v>-2.3612049290959981E-2</v>
      </c>
      <c r="Q8">
        <f t="shared" si="3"/>
        <v>-7.8938297467180368E-2</v>
      </c>
      <c r="R8">
        <f t="shared" si="3"/>
        <v>1.7183116075031056E-2</v>
      </c>
      <c r="S8">
        <f t="shared" si="3"/>
        <v>-3.8920384508669482E-4</v>
      </c>
      <c r="T8">
        <f t="shared" si="3"/>
        <v>-3.1919190232564342E-3</v>
      </c>
      <c r="U8">
        <f t="shared" si="3"/>
        <v>0.27607198504979119</v>
      </c>
      <c r="V8">
        <f t="shared" si="3"/>
        <v>2.4509662500000001E-2</v>
      </c>
      <c r="W8">
        <f t="shared" si="3"/>
        <v>-4.5791414996303452E-2</v>
      </c>
      <c r="X8">
        <f t="shared" si="3"/>
        <v>0.13278554732511946</v>
      </c>
      <c r="Y8">
        <f t="shared" si="3"/>
        <v>-8.3664974441214748E-2</v>
      </c>
      <c r="Z8">
        <f t="shared" si="3"/>
        <v>-6.0732242631744253E-2</v>
      </c>
      <c r="AA8">
        <f t="shared" si="3"/>
        <v>-7.185735E-2</v>
      </c>
      <c r="AB8">
        <f t="shared" si="3"/>
        <v>-0.13677924484518608</v>
      </c>
    </row>
    <row r="9" spans="1:28" x14ac:dyDescent="0.25">
      <c r="A9">
        <v>0.5</v>
      </c>
      <c r="B9">
        <v>7.5</v>
      </c>
      <c r="C9">
        <v>22.5</v>
      </c>
      <c r="D9">
        <v>0.68088044117647051</v>
      </c>
      <c r="E9">
        <v>0.98771513129933897</v>
      </c>
      <c r="F9">
        <f t="shared" si="0"/>
        <v>0.65106581696560595</v>
      </c>
      <c r="G9">
        <f t="shared" si="4"/>
        <v>3.6610202109202683E-2</v>
      </c>
      <c r="H9">
        <f t="shared" si="1"/>
        <v>1731737.5648506708</v>
      </c>
      <c r="I9">
        <v>1517326.0745656523</v>
      </c>
      <c r="J9" t="str">
        <f t="shared" si="5"/>
        <v/>
      </c>
      <c r="K9" t="e">
        <f t="shared" si="2"/>
        <v>#VALUE!</v>
      </c>
      <c r="L9">
        <f t="shared" si="6"/>
        <v>0.21995610977709554</v>
      </c>
      <c r="M9">
        <f t="shared" si="7"/>
        <v>5.3671799999999999E-2</v>
      </c>
      <c r="N9">
        <f t="shared" si="3"/>
        <v>-0.2058686952006176</v>
      </c>
      <c r="O9">
        <f t="shared" si="3"/>
        <v>0.42803869858770976</v>
      </c>
      <c r="P9">
        <f t="shared" si="3"/>
        <v>-2.4697520565182828E-2</v>
      </c>
      <c r="Q9">
        <f t="shared" si="3"/>
        <v>-8.02769657010141E-2</v>
      </c>
      <c r="R9">
        <f t="shared" si="3"/>
        <v>1.8536726082097034E-2</v>
      </c>
      <c r="S9">
        <f t="shared" si="3"/>
        <v>-4.0934237243749251E-4</v>
      </c>
      <c r="T9">
        <f t="shared" si="3"/>
        <v>-3.5216225887603043E-3</v>
      </c>
      <c r="U9">
        <f t="shared" si="3"/>
        <v>0.28075372773357821</v>
      </c>
      <c r="V9">
        <f t="shared" si="3"/>
        <v>2.4509662500000001E-2</v>
      </c>
      <c r="W9">
        <f t="shared" si="3"/>
        <v>-4.6961164097443414E-2</v>
      </c>
      <c r="X9">
        <f t="shared" si="3"/>
        <v>0.13695006477394592</v>
      </c>
      <c r="Y9">
        <f t="shared" si="3"/>
        <v>-8.6288936558590032E-2</v>
      </c>
      <c r="Z9">
        <f t="shared" si="3"/>
        <v>-6.3524169075042408E-2</v>
      </c>
      <c r="AA9">
        <f t="shared" si="3"/>
        <v>-7.185735E-2</v>
      </c>
      <c r="AB9">
        <f t="shared" si="3"/>
        <v>-0.13909880374114711</v>
      </c>
    </row>
    <row r="10" spans="1:28" x14ac:dyDescent="0.25">
      <c r="A10">
        <v>0.5</v>
      </c>
      <c r="B10">
        <v>7.5</v>
      </c>
      <c r="C10">
        <v>23</v>
      </c>
      <c r="D10">
        <v>0.69601111764705881</v>
      </c>
      <c r="E10">
        <v>0.996069392192243</v>
      </c>
      <c r="F10">
        <f t="shared" si="0"/>
        <v>0.65808868079269067</v>
      </c>
      <c r="G10">
        <f t="shared" si="4"/>
        <v>3.6610202109202683E-2</v>
      </c>
      <c r="H10">
        <f t="shared" si="1"/>
        <v>1712364.7801659959</v>
      </c>
      <c r="I10">
        <v>1658442.06849637</v>
      </c>
      <c r="J10">
        <f>IF(AND(H10&gt;I10,H11&lt;I11),(C10-C11)*(I11-H11)/(H10-I10-H11+I11)+C11,"")</f>
        <v>23.126011082233603</v>
      </c>
      <c r="K10">
        <f>(J10-C10)/(C11-C10)*(E11-E10)+E10</f>
        <v>0.99819577752519617</v>
      </c>
      <c r="L10">
        <f t="shared" si="6"/>
        <v>0.21749548153799061</v>
      </c>
      <c r="M10">
        <f t="shared" si="7"/>
        <v>5.3671799999999999E-2</v>
      </c>
      <c r="N10">
        <f t="shared" si="3"/>
        <v>-0.21044355509396467</v>
      </c>
      <c r="O10">
        <f t="shared" si="3"/>
        <v>0.43165912197391088</v>
      </c>
      <c r="P10">
        <f t="shared" si="3"/>
        <v>-2.5807384452309567E-2</v>
      </c>
      <c r="Q10">
        <f t="shared" si="3"/>
        <v>-8.1640700950314421E-2</v>
      </c>
      <c r="R10">
        <f t="shared" si="3"/>
        <v>1.9967646255881089E-2</v>
      </c>
      <c r="S10">
        <f t="shared" si="3"/>
        <v>-4.3056034718071525E-4</v>
      </c>
      <c r="T10">
        <f t="shared" si="3"/>
        <v>-3.8777693227692402E-3</v>
      </c>
      <c r="U10">
        <f t="shared" si="3"/>
        <v>0.28552313763266102</v>
      </c>
      <c r="V10">
        <f t="shared" si="3"/>
        <v>2.4509662500000001E-2</v>
      </c>
      <c r="W10">
        <f t="shared" si="3"/>
        <v>-4.8162887704972721E-2</v>
      </c>
      <c r="X10">
        <f t="shared" si="3"/>
        <v>0.14117748729228252</v>
      </c>
      <c r="Y10">
        <f t="shared" si="3"/>
        <v>-8.8952533644821558E-2</v>
      </c>
      <c r="Z10">
        <f t="shared" si="3"/>
        <v>-6.6378835438414691E-2</v>
      </c>
      <c r="AA10">
        <f t="shared" si="3"/>
        <v>-7.185735E-2</v>
      </c>
      <c r="AB10">
        <f t="shared" si="3"/>
        <v>-0.14146179716199728</v>
      </c>
    </row>
    <row r="11" spans="1:28" x14ac:dyDescent="0.25">
      <c r="A11">
        <v>0.5</v>
      </c>
      <c r="B11">
        <v>7.5</v>
      </c>
      <c r="C11">
        <v>23.5</v>
      </c>
      <c r="D11">
        <v>0.71114179411764711</v>
      </c>
      <c r="E11">
        <v>1.0045066871319499</v>
      </c>
      <c r="F11">
        <f t="shared" si="0"/>
        <v>0.66481921204441341</v>
      </c>
      <c r="G11">
        <f t="shared" si="4"/>
        <v>3.6610202109202683E-2</v>
      </c>
      <c r="H11">
        <f t="shared" si="1"/>
        <v>1693071.8961255844</v>
      </c>
      <c r="I11">
        <v>1853109.38031263</v>
      </c>
      <c r="J11" t="str">
        <f t="shared" si="5"/>
        <v/>
      </c>
      <c r="K11" t="e">
        <f t="shared" ref="K11:K74" si="8">(J11-C11)/(C12-C11)*(E12-E11)+E11</f>
        <v>#VALUE!</v>
      </c>
      <c r="L11">
        <f t="shared" si="6"/>
        <v>0.21504500185443912</v>
      </c>
      <c r="M11">
        <f t="shared" si="7"/>
        <v>5.3671799999999999E-2</v>
      </c>
      <c r="N11">
        <f t="shared" si="3"/>
        <v>-0.21501841498731175</v>
      </c>
      <c r="O11">
        <f t="shared" si="3"/>
        <v>0.43531552920221961</v>
      </c>
      <c r="P11">
        <f t="shared" si="3"/>
        <v>-2.6941640952340196E-2</v>
      </c>
      <c r="Q11">
        <f t="shared" si="3"/>
        <v>-8.3029648472280324E-2</v>
      </c>
      <c r="R11">
        <f t="shared" si="3"/>
        <v>2.1478808706602907E-2</v>
      </c>
      <c r="S11">
        <f t="shared" si="3"/>
        <v>-4.5291161024362193E-4</v>
      </c>
      <c r="T11">
        <f t="shared" si="3"/>
        <v>-4.2619201908616058E-3</v>
      </c>
      <c r="U11">
        <f t="shared" si="3"/>
        <v>0.29038072275702398</v>
      </c>
      <c r="V11">
        <f t="shared" si="3"/>
        <v>2.4509662500000001E-2</v>
      </c>
      <c r="W11">
        <f t="shared" si="3"/>
        <v>-4.9397188320084322E-2</v>
      </c>
      <c r="X11">
        <f t="shared" si="3"/>
        <v>0.14546841652652975</v>
      </c>
      <c r="Y11">
        <f t="shared" si="3"/>
        <v>-9.165614478281206E-2</v>
      </c>
      <c r="Z11">
        <f t="shared" si="3"/>
        <v>-6.9296241721861107E-2</v>
      </c>
      <c r="AA11">
        <f t="shared" si="3"/>
        <v>-7.185735E-2</v>
      </c>
      <c r="AB11">
        <f t="shared" si="3"/>
        <v>-0.14386847680014217</v>
      </c>
    </row>
    <row r="12" spans="1:28" x14ac:dyDescent="0.25">
      <c r="A12">
        <v>0.5</v>
      </c>
      <c r="B12">
        <v>7.5</v>
      </c>
      <c r="C12">
        <v>24</v>
      </c>
      <c r="D12">
        <v>0.7262724705882353</v>
      </c>
      <c r="E12">
        <v>1.0130258295796299</v>
      </c>
      <c r="F12">
        <f t="shared" si="0"/>
        <v>0.67126106213589032</v>
      </c>
      <c r="G12">
        <f t="shared" si="4"/>
        <v>3.6610202109202683E-2</v>
      </c>
      <c r="H12">
        <f t="shared" si="1"/>
        <v>1673863.0241429333</v>
      </c>
      <c r="I12">
        <v>2123170.108253004</v>
      </c>
      <c r="J12" t="str">
        <f t="shared" si="5"/>
        <v/>
      </c>
      <c r="K12" t="e">
        <f t="shared" si="8"/>
        <v>#VALUE!</v>
      </c>
      <c r="L12">
        <f t="shared" si="6"/>
        <v>0.21260519293635138</v>
      </c>
      <c r="M12">
        <f t="shared" si="7"/>
        <v>5.3671799999999999E-2</v>
      </c>
      <c r="N12">
        <f t="shared" si="3"/>
        <v>-0.2195932748806588</v>
      </c>
      <c r="O12">
        <f t="shared" si="3"/>
        <v>0.43900740607120237</v>
      </c>
      <c r="P12">
        <f t="shared" si="3"/>
        <v>-2.8100290065274692E-2</v>
      </c>
      <c r="Q12">
        <f t="shared" si="3"/>
        <v>-8.4443956341609339E-2</v>
      </c>
      <c r="R12">
        <f t="shared" si="3"/>
        <v>2.3073209803444645E-2</v>
      </c>
      <c r="S12">
        <f t="shared" si="3"/>
        <v>-4.7645246015479755E-4</v>
      </c>
      <c r="T12">
        <f t="shared" si="3"/>
        <v>-4.6756986955386014E-3</v>
      </c>
      <c r="U12">
        <f t="shared" si="3"/>
        <v>0.29532700097032771</v>
      </c>
      <c r="V12">
        <f t="shared" si="3"/>
        <v>2.4509662500000001E-2</v>
      </c>
      <c r="W12">
        <f t="shared" si="3"/>
        <v>-5.0664678325768556E-2</v>
      </c>
      <c r="X12">
        <f t="shared" si="3"/>
        <v>0.14982344452141097</v>
      </c>
      <c r="Y12">
        <f t="shared" si="3"/>
        <v>-9.4400143005678783E-2</v>
      </c>
      <c r="Z12">
        <f t="shared" si="3"/>
        <v>-7.2276387925381588E-2</v>
      </c>
      <c r="AA12">
        <f t="shared" si="3"/>
        <v>-7.185735E-2</v>
      </c>
      <c r="AB12">
        <f t="shared" si="3"/>
        <v>-0.14631909922996916</v>
      </c>
    </row>
    <row r="13" spans="1:28" x14ac:dyDescent="0.25">
      <c r="A13">
        <v>0.5</v>
      </c>
      <c r="B13">
        <v>7.5</v>
      </c>
      <c r="C13">
        <v>24.5</v>
      </c>
      <c r="D13">
        <v>0.7414031470588236</v>
      </c>
      <c r="E13">
        <v>1.02162567016825</v>
      </c>
      <c r="F13">
        <f t="shared" si="0"/>
        <v>0.67741803024437608</v>
      </c>
      <c r="G13">
        <f t="shared" si="4"/>
        <v>3.6610202109202683E-2</v>
      </c>
      <c r="H13">
        <f t="shared" si="1"/>
        <v>1654742.3009474184</v>
      </c>
      <c r="I13">
        <v>2493602.4526149882</v>
      </c>
      <c r="J13" t="str">
        <f t="shared" si="5"/>
        <v/>
      </c>
      <c r="K13" t="e">
        <f t="shared" si="8"/>
        <v>#VALUE!</v>
      </c>
      <c r="L13">
        <f t="shared" si="6"/>
        <v>0.2101765802091263</v>
      </c>
      <c r="M13">
        <f t="shared" si="7"/>
        <v>5.3671799999999999E-2</v>
      </c>
      <c r="N13">
        <f t="shared" si="3"/>
        <v>-0.22416813477400588</v>
      </c>
      <c r="O13">
        <f t="shared" si="3"/>
        <v>0.44273425448828824</v>
      </c>
      <c r="P13">
        <f t="shared" si="3"/>
        <v>-2.9283331791113084E-2</v>
      </c>
      <c r="Q13">
        <f t="shared" si="3"/>
        <v>-8.5883775568179277E-2</v>
      </c>
      <c r="R13">
        <f t="shared" si="3"/>
        <v>2.4753910762270459E-2</v>
      </c>
      <c r="S13">
        <f t="shared" si="3"/>
        <v>-5.0124175421257166E-4</v>
      </c>
      <c r="T13">
        <f t="shared" si="3"/>
        <v>-5.1207923542458608E-3</v>
      </c>
      <c r="U13">
        <f t="shared" si="3"/>
        <v>0.30036250040147877</v>
      </c>
      <c r="V13">
        <f t="shared" si="3"/>
        <v>2.4509662500000001E-2</v>
      </c>
      <c r="W13">
        <f t="shared" si="3"/>
        <v>-5.1965980181899275E-2</v>
      </c>
      <c r="X13">
        <f t="shared" si="3"/>
        <v>0.15424315430998778</v>
      </c>
      <c r="Y13">
        <f t="shared" si="3"/>
        <v>-9.7184895668508034E-2</v>
      </c>
      <c r="Z13">
        <f t="shared" si="3"/>
        <v>-7.5319274048976231E-2</v>
      </c>
      <c r="AA13">
        <f t="shared" si="3"/>
        <v>-7.185735E-2</v>
      </c>
      <c r="AB13">
        <f t="shared" si="3"/>
        <v>-0.14881392611175867</v>
      </c>
    </row>
    <row r="14" spans="1:28" x14ac:dyDescent="0.25">
      <c r="A14">
        <v>0.5</v>
      </c>
      <c r="B14">
        <v>7.5</v>
      </c>
      <c r="C14">
        <v>25</v>
      </c>
      <c r="D14">
        <v>0.75653382352941168</v>
      </c>
      <c r="E14">
        <v>1.03030509664084</v>
      </c>
      <c r="F14">
        <f t="shared" si="0"/>
        <v>0.68329406127569636</v>
      </c>
      <c r="G14">
        <f t="shared" si="4"/>
        <v>3.6610202109202683E-2</v>
      </c>
      <c r="H14">
        <f t="shared" si="1"/>
        <v>1635713.8811846238</v>
      </c>
      <c r="I14">
        <v>2992051.5975530818</v>
      </c>
      <c r="J14" t="str">
        <f>IF(AND(H14&gt;I14,H15&lt;I15),(C14-C15)*(I15-H15)/(H14-I14-H15+I15)+C15,"")</f>
        <v/>
      </c>
      <c r="K14" t="e">
        <f t="shared" si="8"/>
        <v>#VALUE!</v>
      </c>
      <c r="L14">
        <f t="shared" si="6"/>
        <v>0.20775969137378431</v>
      </c>
      <c r="M14">
        <f t="shared" si="7"/>
        <v>5.3671799999999999E-2</v>
      </c>
      <c r="N14">
        <f t="shared" si="3"/>
        <v>-0.2287429946673529</v>
      </c>
      <c r="O14">
        <f t="shared" si="3"/>
        <v>0.44649559244301601</v>
      </c>
      <c r="P14">
        <f t="shared" si="3"/>
        <v>-3.0490766129855344E-2</v>
      </c>
      <c r="Q14">
        <f t="shared" si="3"/>
        <v>-8.7349260193392023E-2</v>
      </c>
      <c r="R14">
        <f t="shared" si="3"/>
        <v>2.6524038233029686E-2</v>
      </c>
      <c r="S14">
        <f t="shared" si="3"/>
        <v>-5.273410132730507E-4</v>
      </c>
      <c r="T14">
        <f t="shared" si="3"/>
        <v>-5.5989541922156468E-3</v>
      </c>
      <c r="U14">
        <f t="shared" si="3"/>
        <v>0.30548775978157416</v>
      </c>
      <c r="V14">
        <f t="shared" si="3"/>
        <v>2.4509662500000001E-2</v>
      </c>
      <c r="W14">
        <f t="shared" si="3"/>
        <v>-5.3301726610108867E-2</v>
      </c>
      <c r="X14">
        <f t="shared" si="3"/>
        <v>0.15872812047681556</v>
      </c>
      <c r="Y14">
        <f t="shared" si="3"/>
        <v>-0.10001076480318584</v>
      </c>
      <c r="Z14">
        <f t="shared" si="3"/>
        <v>-7.8424900092644939E-2</v>
      </c>
      <c r="AA14">
        <f t="shared" si="3"/>
        <v>-7.185735E-2</v>
      </c>
      <c r="AB14">
        <f t="shared" si="3"/>
        <v>-0.15135322435862253</v>
      </c>
    </row>
    <row r="15" spans="1:28" x14ac:dyDescent="0.25">
      <c r="A15">
        <v>0.5</v>
      </c>
      <c r="B15">
        <v>7.7</v>
      </c>
      <c r="C15">
        <v>21</v>
      </c>
      <c r="D15">
        <v>0.6189822192513369</v>
      </c>
      <c r="E15">
        <v>0.90397019037325999</v>
      </c>
      <c r="F15">
        <f t="shared" si="0"/>
        <v>0.63189123091827337</v>
      </c>
      <c r="G15">
        <f t="shared" si="4"/>
        <v>3.209628868400452E-2</v>
      </c>
      <c r="H15">
        <f t="shared" si="1"/>
        <v>1800788.6118086209</v>
      </c>
      <c r="I15">
        <v>1247303.7181313899</v>
      </c>
      <c r="J15" t="str">
        <f t="shared" si="5"/>
        <v/>
      </c>
      <c r="K15" t="e">
        <f t="shared" si="8"/>
        <v>#VALUE!</v>
      </c>
      <c r="L15">
        <f t="shared" si="6"/>
        <v>0.20587273808151285</v>
      </c>
      <c r="M15">
        <f t="shared" si="7"/>
        <v>5.3671799999999999E-2</v>
      </c>
      <c r="N15">
        <f t="shared" si="3"/>
        <v>-0.18715335927328874</v>
      </c>
      <c r="O15">
        <f t="shared" si="3"/>
        <v>0.39174678162563187</v>
      </c>
      <c r="P15">
        <f t="shared" si="3"/>
        <v>-2.0411174020812259E-2</v>
      </c>
      <c r="Q15">
        <f t="shared" si="3"/>
        <v>-6.7241246127529769E-2</v>
      </c>
      <c r="R15">
        <f t="shared" si="3"/>
        <v>1.2746101695412966E-2</v>
      </c>
      <c r="S15">
        <f t="shared" si="3"/>
        <v>-2.4055872648599789E-4</v>
      </c>
      <c r="T15">
        <f t="shared" si="3"/>
        <v>-2.2013772428363968E-3</v>
      </c>
      <c r="U15">
        <f t="shared" si="3"/>
        <v>0.23516372776302547</v>
      </c>
      <c r="V15">
        <f t="shared" si="3"/>
        <v>2.4509662500000001E-2</v>
      </c>
      <c r="W15">
        <f t="shared" si="3"/>
        <v>-3.6000295096484641E-2</v>
      </c>
      <c r="X15">
        <f t="shared" si="3"/>
        <v>0.11394413061594989</v>
      </c>
      <c r="Y15">
        <f t="shared" si="3"/>
        <v>-7.1793451680162407E-2</v>
      </c>
      <c r="Z15">
        <f t="shared" si="3"/>
        <v>-5.249931328515902E-2</v>
      </c>
      <c r="AA15">
        <f t="shared" si="3"/>
        <v>-7.185735E-2</v>
      </c>
      <c r="AB15">
        <f t="shared" si="3"/>
        <v>-0.11651134066574813</v>
      </c>
    </row>
    <row r="16" spans="1:28" x14ac:dyDescent="0.25">
      <c r="A16">
        <v>0.5</v>
      </c>
      <c r="B16">
        <v>7.7</v>
      </c>
      <c r="C16">
        <v>21.5</v>
      </c>
      <c r="D16">
        <v>0.63371989113827354</v>
      </c>
      <c r="E16">
        <v>0.91208498575074104</v>
      </c>
      <c r="F16">
        <f t="shared" si="0"/>
        <v>0.63967763140646328</v>
      </c>
      <c r="G16">
        <f t="shared" si="4"/>
        <v>3.209628868400452E-2</v>
      </c>
      <c r="H16">
        <f t="shared" si="1"/>
        <v>1780583.7525065059</v>
      </c>
      <c r="I16">
        <v>1324620.7266210567</v>
      </c>
      <c r="J16" t="str">
        <f t="shared" si="5"/>
        <v/>
      </c>
      <c r="K16" t="e">
        <f t="shared" si="8"/>
        <v>#VALUE!</v>
      </c>
      <c r="L16">
        <f t="shared" si="6"/>
        <v>0.20356284469380398</v>
      </c>
      <c r="M16">
        <f t="shared" si="7"/>
        <v>5.3671799999999999E-2</v>
      </c>
      <c r="N16">
        <f t="shared" si="3"/>
        <v>-0.19160939163693849</v>
      </c>
      <c r="O16">
        <f t="shared" si="3"/>
        <v>0.39526342963740552</v>
      </c>
      <c r="P16">
        <f t="shared" si="3"/>
        <v>-2.1394705648799247E-2</v>
      </c>
      <c r="Q16">
        <f t="shared" si="3"/>
        <v>-6.8453892430796928E-2</v>
      </c>
      <c r="R16">
        <f t="shared" si="3"/>
        <v>1.3801175296780601E-2</v>
      </c>
      <c r="S16">
        <f t="shared" si="3"/>
        <v>-2.5380974941224821E-4</v>
      </c>
      <c r="T16">
        <f t="shared" si="3"/>
        <v>-2.4403511938972267E-3</v>
      </c>
      <c r="U16">
        <f t="shared" si="3"/>
        <v>0.23940473222914591</v>
      </c>
      <c r="V16">
        <f t="shared" si="3"/>
        <v>2.4509662500000001E-2</v>
      </c>
      <c r="W16">
        <f t="shared" si="3"/>
        <v>-3.6978530864965269E-2</v>
      </c>
      <c r="X16">
        <f t="shared" si="3"/>
        <v>0.11770429805380496</v>
      </c>
      <c r="Y16">
        <f t="shared" si="3"/>
        <v>-7.4162642596795531E-2</v>
      </c>
      <c r="Z16">
        <f t="shared" si="3"/>
        <v>-5.5029042099920093E-2</v>
      </c>
      <c r="AA16">
        <f t="shared" si="3"/>
        <v>-7.185735E-2</v>
      </c>
      <c r="AB16">
        <f t="shared" si="3"/>
        <v>-0.11861253680180806</v>
      </c>
    </row>
    <row r="17" spans="1:28" x14ac:dyDescent="0.25">
      <c r="A17">
        <v>0.5</v>
      </c>
      <c r="B17">
        <v>7.7</v>
      </c>
      <c r="C17">
        <v>22</v>
      </c>
      <c r="D17">
        <v>0.64845756302521007</v>
      </c>
      <c r="E17">
        <v>0.92028708548615601</v>
      </c>
      <c r="F17">
        <f t="shared" si="0"/>
        <v>0.64715831801086887</v>
      </c>
      <c r="G17">
        <f t="shared" si="4"/>
        <v>3.209628868400452E-2</v>
      </c>
      <c r="H17">
        <f t="shared" si="1"/>
        <v>1760465.6620016803</v>
      </c>
      <c r="I17">
        <v>1411058.3503110956</v>
      </c>
      <c r="J17" t="str">
        <f t="shared" si="5"/>
        <v/>
      </c>
      <c r="K17" t="e">
        <f t="shared" si="8"/>
        <v>#VALUE!</v>
      </c>
      <c r="L17">
        <f t="shared" si="6"/>
        <v>0.20126287103224227</v>
      </c>
      <c r="M17">
        <f t="shared" si="7"/>
        <v>5.3671799999999999E-2</v>
      </c>
      <c r="N17">
        <f t="shared" si="3"/>
        <v>-0.19606542400058821</v>
      </c>
      <c r="O17">
        <f t="shared" si="3"/>
        <v>0.39881791208399425</v>
      </c>
      <c r="P17">
        <f t="shared" si="3"/>
        <v>-2.2401379197444747E-2</v>
      </c>
      <c r="Q17">
        <f t="shared" si="3"/>
        <v>-6.9690597794367204E-2</v>
      </c>
      <c r="R17">
        <f t="shared" si="3"/>
        <v>1.4919585435847319E-2</v>
      </c>
      <c r="S17">
        <f t="shared" si="3"/>
        <v>-2.6781594226330977E-4</v>
      </c>
      <c r="T17">
        <f t="shared" si="3"/>
        <v>-2.6994621047926287E-3</v>
      </c>
      <c r="U17">
        <f t="shared" si="3"/>
        <v>0.24372987877521274</v>
      </c>
      <c r="V17">
        <f t="shared" si="3"/>
        <v>2.4509662500000001E-2</v>
      </c>
      <c r="W17">
        <f t="shared" si="3"/>
        <v>-3.7985138615900929E-2</v>
      </c>
      <c r="X17">
        <f t="shared" si="3"/>
        <v>0.12152470163967806</v>
      </c>
      <c r="Y17">
        <f t="shared" si="3"/>
        <v>-7.656978685914953E-2</v>
      </c>
      <c r="Z17">
        <f t="shared" si="3"/>
        <v>-5.7618293945616704E-2</v>
      </c>
      <c r="AA17">
        <f t="shared" si="3"/>
        <v>-7.185735E-2</v>
      </c>
      <c r="AB17">
        <f t="shared" si="3"/>
        <v>-0.12075542094236687</v>
      </c>
    </row>
    <row r="18" spans="1:28" x14ac:dyDescent="0.25">
      <c r="A18">
        <v>0.5</v>
      </c>
      <c r="B18">
        <v>7.7</v>
      </c>
      <c r="C18">
        <v>22.5</v>
      </c>
      <c r="D18">
        <v>0.6631952349121466</v>
      </c>
      <c r="E18">
        <v>0.92857486750935903</v>
      </c>
      <c r="F18">
        <f t="shared" si="0"/>
        <v>0.65433642166984118</v>
      </c>
      <c r="G18">
        <f t="shared" si="4"/>
        <v>3.209628868400452E-2</v>
      </c>
      <c r="H18">
        <f t="shared" si="1"/>
        <v>1740436.8835347609</v>
      </c>
      <c r="I18">
        <v>1517326.0745656523</v>
      </c>
      <c r="J18" t="str">
        <f t="shared" si="5"/>
        <v/>
      </c>
      <c r="K18" t="e">
        <f t="shared" si="8"/>
        <v>#VALUE!</v>
      </c>
      <c r="L18">
        <f t="shared" si="6"/>
        <v>0.19897310784939348</v>
      </c>
      <c r="M18">
        <f t="shared" si="7"/>
        <v>5.3671799999999999E-2</v>
      </c>
      <c r="N18">
        <f t="shared" si="3"/>
        <v>-0.20052145636423793</v>
      </c>
      <c r="O18">
        <f t="shared" si="3"/>
        <v>0.40240952602102459</v>
      </c>
      <c r="P18">
        <f t="shared" si="3"/>
        <v>-2.3431194666748763E-2</v>
      </c>
      <c r="Q18">
        <f t="shared" si="3"/>
        <v>-7.0951467877514343E-2</v>
      </c>
      <c r="R18">
        <f t="shared" si="3"/>
        <v>1.6103855504175778E-2</v>
      </c>
      <c r="S18">
        <f t="shared" si="3"/>
        <v>-2.8261682329245116E-4</v>
      </c>
      <c r="T18">
        <f t="shared" si="3"/>
        <v>-2.9799582656691325E-3</v>
      </c>
      <c r="U18">
        <f t="shared" si="3"/>
        <v>0.24813953692484597</v>
      </c>
      <c r="V18">
        <f t="shared" si="3"/>
        <v>2.4509662500000001E-2</v>
      </c>
      <c r="W18">
        <f t="shared" si="3"/>
        <v>-3.9020650759082967E-2</v>
      </c>
      <c r="X18">
        <f t="shared" si="3"/>
        <v>0.12540590835169776</v>
      </c>
      <c r="Y18">
        <f t="shared" si="3"/>
        <v>-7.9015241706484204E-2</v>
      </c>
      <c r="Z18">
        <f t="shared" si="3"/>
        <v>-6.0267068822248866E-2</v>
      </c>
      <c r="AA18">
        <f t="shared" si="3"/>
        <v>-7.185735E-2</v>
      </c>
      <c r="AB18">
        <f t="shared" si="3"/>
        <v>-0.12294017616707202</v>
      </c>
    </row>
    <row r="19" spans="1:28" x14ac:dyDescent="0.25">
      <c r="A19">
        <v>0.5</v>
      </c>
      <c r="B19">
        <v>7.7</v>
      </c>
      <c r="C19">
        <v>23</v>
      </c>
      <c r="D19">
        <v>0.67793290679908325</v>
      </c>
      <c r="E19">
        <v>0.93694674920521004</v>
      </c>
      <c r="F19">
        <f>L19/G19*J20/2/PI()</f>
        <v>0.66536980009677948</v>
      </c>
      <c r="G19">
        <f t="shared" si="4"/>
        <v>3.209628868400452E-2</v>
      </c>
      <c r="H19">
        <f t="shared" si="1"/>
        <v>1720500.0364205181</v>
      </c>
      <c r="I19">
        <v>1658442.0684963705</v>
      </c>
      <c r="J19">
        <f>IF(AND(H19&gt;I19,H20&lt;I20),(C19-C20)*(I20-H20)/(H19-I19-H20+I20)+C20,"")</f>
        <v>23.144650839920352</v>
      </c>
      <c r="K19">
        <f t="shared" si="8"/>
        <v>0.93939263281410001</v>
      </c>
      <c r="L19">
        <f t="shared" si="6"/>
        <v>0.19669385459489883</v>
      </c>
      <c r="M19">
        <f t="shared" si="7"/>
        <v>5.3671799999999999E-2</v>
      </c>
      <c r="N19">
        <f t="shared" si="3"/>
        <v>-0.20497748872788768</v>
      </c>
      <c r="O19">
        <f t="shared" si="3"/>
        <v>0.4060375856024428</v>
      </c>
      <c r="P19">
        <f t="shared" si="3"/>
        <v>-2.4484152056711304E-2</v>
      </c>
      <c r="Q19">
        <f t="shared" si="3"/>
        <v>-7.2236609244454561E-2</v>
      </c>
      <c r="R19">
        <f t="shared" si="3"/>
        <v>1.7356565936723904E-2</v>
      </c>
      <c r="S19">
        <f t="shared" si="3"/>
        <v>-2.9825374990321082E-4</v>
      </c>
      <c r="T19">
        <f t="shared" si="3"/>
        <v>-3.2831402630597293E-3</v>
      </c>
      <c r="U19">
        <f t="shared" si="3"/>
        <v>0.25263407936653337</v>
      </c>
      <c r="V19">
        <f t="shared" si="3"/>
        <v>2.4509662500000001E-2</v>
      </c>
      <c r="W19">
        <f t="shared" si="3"/>
        <v>-4.0085606516950971E-2</v>
      </c>
      <c r="X19">
        <f t="shared" si="3"/>
        <v>0.12934847114253969</v>
      </c>
      <c r="Y19">
        <f t="shared" si="3"/>
        <v>-8.1499355540959287E-2</v>
      </c>
      <c r="Z19">
        <f t="shared" si="3"/>
        <v>-6.2975366729816601E-2</v>
      </c>
      <c r="AA19">
        <f t="shared" si="3"/>
        <v>-7.185735E-2</v>
      </c>
      <c r="AB19">
        <f t="shared" si="3"/>
        <v>-0.12516698712359761</v>
      </c>
    </row>
    <row r="20" spans="1:28" x14ac:dyDescent="0.25">
      <c r="A20">
        <v>0.5</v>
      </c>
      <c r="B20">
        <v>7.7</v>
      </c>
      <c r="C20">
        <v>23.5</v>
      </c>
      <c r="D20">
        <v>0.69267057868601989</v>
      </c>
      <c r="E20">
        <v>0.94540118891062996</v>
      </c>
      <c r="F20">
        <f t="shared" si="0"/>
        <v>0.66779797833344567</v>
      </c>
      <c r="G20">
        <f t="shared" si="4"/>
        <v>3.209628868400452E-2</v>
      </c>
      <c r="H20">
        <f t="shared" si="1"/>
        <v>1700657.8163242172</v>
      </c>
      <c r="I20">
        <v>1853109.38031263</v>
      </c>
      <c r="J20">
        <f>J19*0.75*0.51444/1.7/7.7</f>
        <v>0.68219256176978371</v>
      </c>
      <c r="K20">
        <f t="shared" si="8"/>
        <v>0.55587847741275387</v>
      </c>
      <c r="L20">
        <f t="shared" si="6"/>
        <v>0.19442541944706729</v>
      </c>
      <c r="M20">
        <f t="shared" si="7"/>
        <v>5.3671799999999999E-2</v>
      </c>
      <c r="N20">
        <f t="shared" si="3"/>
        <v>-0.20943352109153743</v>
      </c>
      <c r="O20">
        <f t="shared" si="3"/>
        <v>0.40970142272928284</v>
      </c>
      <c r="P20">
        <f t="shared" si="3"/>
        <v>-2.5560251367332362E-2</v>
      </c>
      <c r="Q20">
        <f t="shared" si="3"/>
        <v>-7.3546129645186462E-2</v>
      </c>
      <c r="R20">
        <f t="shared" si="3"/>
        <v>1.8680354629873989E-2</v>
      </c>
      <c r="S20">
        <f t="shared" si="3"/>
        <v>-3.1476999349052494E-4</v>
      </c>
      <c r="T20">
        <f t="shared" si="3"/>
        <v>-3.6103622335284706E-3</v>
      </c>
      <c r="U20">
        <f t="shared" si="3"/>
        <v>0.2572138829358156</v>
      </c>
      <c r="V20">
        <f t="shared" si="3"/>
        <v>2.4509662500000001E-2</v>
      </c>
      <c r="W20">
        <f t="shared" si="3"/>
        <v>-4.1180552143166273E-2</v>
      </c>
      <c r="X20">
        <f t="shared" si="3"/>
        <v>0.13335292974264562</v>
      </c>
      <c r="Y20">
        <f t="shared" si="3"/>
        <v>-8.4022468433723532E-2</v>
      </c>
      <c r="Z20">
        <f t="shared" si="3"/>
        <v>-6.5743187668319894E-2</v>
      </c>
      <c r="AA20">
        <f t="shared" si="3"/>
        <v>-7.185735E-2</v>
      </c>
      <c r="AB20">
        <f t="shared" si="3"/>
        <v>-0.12743604051426574</v>
      </c>
    </row>
    <row r="21" spans="1:28" x14ac:dyDescent="0.25">
      <c r="A21">
        <v>0.5</v>
      </c>
      <c r="B21">
        <v>7.7</v>
      </c>
      <c r="C21">
        <v>24</v>
      </c>
      <c r="D21">
        <v>0.70740825057295642</v>
      </c>
      <c r="E21">
        <v>0.95393668717338698</v>
      </c>
      <c r="F21">
        <f t="shared" si="0"/>
        <v>0.67408827705026386</v>
      </c>
      <c r="G21">
        <f t="shared" si="4"/>
        <v>3.209628868400452E-2</v>
      </c>
      <c r="H21">
        <f t="shared" si="1"/>
        <v>1680912.9943757027</v>
      </c>
      <c r="I21">
        <v>2123170.108253004</v>
      </c>
      <c r="J21" t="str">
        <f t="shared" si="5"/>
        <v/>
      </c>
      <c r="K21" t="e">
        <f t="shared" si="8"/>
        <v>#VALUE!</v>
      </c>
      <c r="L21">
        <f t="shared" si="6"/>
        <v>0.19216811921159432</v>
      </c>
      <c r="M21">
        <f t="shared" si="7"/>
        <v>5.3671799999999999E-2</v>
      </c>
      <c r="N21">
        <f t="shared" si="3"/>
        <v>-0.21388955345518715</v>
      </c>
      <c r="O21">
        <f t="shared" si="3"/>
        <v>0.41340038759517689</v>
      </c>
      <c r="P21">
        <f t="shared" si="3"/>
        <v>-2.6659492598611931E-2</v>
      </c>
      <c r="Q21">
        <f t="shared" si="3"/>
        <v>-7.4880138283755227E-2</v>
      </c>
      <c r="R21">
        <f t="shared" si="3"/>
        <v>2.0077917360736424E-2</v>
      </c>
      <c r="S21">
        <f t="shared" si="3"/>
        <v>-3.3221081712075495E-4</v>
      </c>
      <c r="T21">
        <f t="shared" si="3"/>
        <v>-3.9630331278806344E-3</v>
      </c>
      <c r="U21">
        <f t="shared" si="3"/>
        <v>0.26187932955349025</v>
      </c>
      <c r="V21">
        <f t="shared" si="3"/>
        <v>2.4509662500000001E-2</v>
      </c>
      <c r="W21">
        <f t="shared" si="3"/>
        <v>-4.2306041146331137E-2</v>
      </c>
      <c r="X21">
        <f t="shared" si="3"/>
        <v>0.13741981145607632</v>
      </c>
      <c r="Y21">
        <f t="shared" si="3"/>
        <v>-8.6584912626362365E-2</v>
      </c>
      <c r="Z21">
        <f t="shared" si="3"/>
        <v>-6.8570531637758725E-2</v>
      </c>
      <c r="AA21">
        <f t="shared" si="3"/>
        <v>-7.185735E-2</v>
      </c>
      <c r="AB21">
        <f t="shared" si="3"/>
        <v>-0.12974752556087765</v>
      </c>
    </row>
    <row r="22" spans="1:28" x14ac:dyDescent="0.25">
      <c r="A22">
        <v>0.5</v>
      </c>
      <c r="B22">
        <v>7.7</v>
      </c>
      <c r="C22">
        <v>24.5</v>
      </c>
      <c r="D22">
        <v>0.72214592245989306</v>
      </c>
      <c r="E22">
        <v>0.962551787771734</v>
      </c>
      <c r="F22">
        <f t="shared" si="0"/>
        <v>0.68008968939050907</v>
      </c>
      <c r="G22">
        <f t="shared" si="4"/>
        <v>3.209628868400452E-2</v>
      </c>
      <c r="H22">
        <f t="shared" si="1"/>
        <v>1661268.4151124407</v>
      </c>
      <c r="I22">
        <v>2493602.4526149882</v>
      </c>
      <c r="J22" t="str">
        <f t="shared" si="5"/>
        <v/>
      </c>
      <c r="K22" t="e">
        <f t="shared" si="8"/>
        <v>#VALUE!</v>
      </c>
      <c r="L22">
        <f t="shared" si="6"/>
        <v>0.18992227908640319</v>
      </c>
      <c r="M22">
        <f t="shared" si="7"/>
        <v>5.3671799999999999E-2</v>
      </c>
      <c r="N22">
        <f t="shared" ref="N22:AB36" si="9">N$4*$A22^N$1*$E22^N$2*$D22^N$3</f>
        <v>-0.2183455858188369</v>
      </c>
      <c r="O22">
        <f t="shared" si="9"/>
        <v>0.41713384912822804</v>
      </c>
      <c r="P22">
        <f t="shared" si="9"/>
        <v>-2.7781875750550026E-2</v>
      </c>
      <c r="Q22">
        <f t="shared" si="9"/>
        <v>-7.623874607149804E-2</v>
      </c>
      <c r="R22">
        <f t="shared" si="9"/>
        <v>2.1552008208768188E-2</v>
      </c>
      <c r="S22">
        <f t="shared" si="9"/>
        <v>-3.5062355612822848E-4</v>
      </c>
      <c r="T22">
        <f t="shared" si="9"/>
        <v>-4.3426179861847094E-3</v>
      </c>
      <c r="U22">
        <f t="shared" si="9"/>
        <v>0.26663080711129045</v>
      </c>
      <c r="V22">
        <f t="shared" si="9"/>
        <v>2.4509662500000001E-2</v>
      </c>
      <c r="W22">
        <f t="shared" si="9"/>
        <v>-4.346263451642525E-2</v>
      </c>
      <c r="X22">
        <f t="shared" si="9"/>
        <v>0.14154963194386255</v>
      </c>
      <c r="Y22">
        <f t="shared" si="9"/>
        <v>-8.9187013024468548E-2</v>
      </c>
      <c r="Z22">
        <f t="shared" si="9"/>
        <v>-7.1457398638133121E-2</v>
      </c>
      <c r="AA22">
        <f t="shared" si="9"/>
        <v>-7.185735E-2</v>
      </c>
      <c r="AB22">
        <f t="shared" si="9"/>
        <v>-0.13210163444352124</v>
      </c>
    </row>
    <row r="23" spans="1:28" x14ac:dyDescent="0.25">
      <c r="A23">
        <v>0.5</v>
      </c>
      <c r="B23">
        <v>7.7</v>
      </c>
      <c r="C23">
        <v>25</v>
      </c>
      <c r="D23">
        <v>0.7368835943468296</v>
      </c>
      <c r="E23">
        <v>0.97124507849536101</v>
      </c>
      <c r="F23">
        <f t="shared" si="0"/>
        <v>0.68580594541997575</v>
      </c>
      <c r="G23">
        <f t="shared" si="4"/>
        <v>3.209628868400452E-2</v>
      </c>
      <c r="H23">
        <f t="shared" si="1"/>
        <v>1641726.9932480513</v>
      </c>
      <c r="I23">
        <v>2992051.5975530818</v>
      </c>
      <c r="J23" t="str">
        <f t="shared" si="5"/>
        <v/>
      </c>
      <c r="K23" t="e">
        <f t="shared" si="8"/>
        <v>#VALUE!</v>
      </c>
      <c r="L23">
        <f t="shared" si="6"/>
        <v>0.18768823229221157</v>
      </c>
      <c r="M23">
        <f t="shared" si="7"/>
        <v>5.3671799999999999E-2</v>
      </c>
      <c r="N23">
        <f t="shared" si="9"/>
        <v>-0.22280161818248659</v>
      </c>
      <c r="O23">
        <f t="shared" si="9"/>
        <v>0.42090119532944587</v>
      </c>
      <c r="P23">
        <f t="shared" si="9"/>
        <v>-2.8927400823146623E-2</v>
      </c>
      <c r="Q23">
        <f t="shared" si="9"/>
        <v>-7.7622065862935893E-2</v>
      </c>
      <c r="R23">
        <f t="shared" si="9"/>
        <v>2.3105439980490965E-2</v>
      </c>
      <c r="S23">
        <f t="shared" si="9"/>
        <v>-3.7005770170050751E-4</v>
      </c>
      <c r="T23">
        <f t="shared" si="9"/>
        <v>-4.7506392238341969E-3</v>
      </c>
      <c r="U23">
        <f t="shared" si="9"/>
        <v>0.2714687102968727</v>
      </c>
      <c r="V23">
        <f t="shared" si="9"/>
        <v>2.4509662500000001E-2</v>
      </c>
      <c r="W23">
        <f t="shared" si="9"/>
        <v>-4.4650900951427978E-2</v>
      </c>
      <c r="X23">
        <f t="shared" si="9"/>
        <v>0.14574289598990028</v>
      </c>
      <c r="Y23">
        <f t="shared" si="9"/>
        <v>-9.1829087680214194E-2</v>
      </c>
      <c r="Z23">
        <f t="shared" si="9"/>
        <v>-7.4403788669443055E-2</v>
      </c>
      <c r="AA23">
        <f t="shared" si="9"/>
        <v>-7.185735E-2</v>
      </c>
      <c r="AB23">
        <f t="shared" si="9"/>
        <v>-0.13449856270930929</v>
      </c>
    </row>
    <row r="24" spans="1:28" x14ac:dyDescent="0.25">
      <c r="A24">
        <v>0.5</v>
      </c>
      <c r="B24">
        <v>7.9</v>
      </c>
      <c r="C24">
        <v>21</v>
      </c>
      <c r="D24">
        <v>0.60331178332092328</v>
      </c>
      <c r="E24">
        <v>0.84954061583792795</v>
      </c>
      <c r="F24">
        <f t="shared" si="0"/>
        <v>0.6325478436637556</v>
      </c>
      <c r="G24">
        <f t="shared" si="4"/>
        <v>2.8234037483549489E-2</v>
      </c>
      <c r="H24">
        <f t="shared" si="1"/>
        <v>1802659.8527700035</v>
      </c>
      <c r="I24">
        <v>1247303.7181313899</v>
      </c>
      <c r="J24" t="str">
        <f t="shared" si="5"/>
        <v/>
      </c>
      <c r="K24" t="e">
        <f t="shared" si="8"/>
        <v>#VALUE!</v>
      </c>
      <c r="L24">
        <f t="shared" si="6"/>
        <v>0.18599635238164758</v>
      </c>
      <c r="M24">
        <f t="shared" si="7"/>
        <v>5.3671799999999999E-2</v>
      </c>
      <c r="N24">
        <f t="shared" si="9"/>
        <v>-0.18241529954485106</v>
      </c>
      <c r="O24">
        <f t="shared" si="9"/>
        <v>0.36815904513106401</v>
      </c>
      <c r="P24">
        <f t="shared" si="9"/>
        <v>-1.9390778844639623E-2</v>
      </c>
      <c r="Q24">
        <f t="shared" si="9"/>
        <v>-5.9387607376132905E-2</v>
      </c>
      <c r="R24">
        <f t="shared" si="9"/>
        <v>1.1091705208674012E-2</v>
      </c>
      <c r="S24">
        <f t="shared" si="9"/>
        <v>-1.657300808070109E-4</v>
      </c>
      <c r="T24">
        <f t="shared" si="9"/>
        <v>-1.8671492983622748E-3</v>
      </c>
      <c r="U24">
        <f t="shared" si="9"/>
        <v>0.20769708977449347</v>
      </c>
      <c r="V24">
        <f t="shared" si="9"/>
        <v>2.4509662500000001E-2</v>
      </c>
      <c r="W24">
        <f t="shared" si="9"/>
        <v>-2.9881071987715828E-2</v>
      </c>
      <c r="X24">
        <f t="shared" si="9"/>
        <v>0.10437239055312367</v>
      </c>
      <c r="Y24">
        <f t="shared" si="9"/>
        <v>-6.5762528858768765E-2</v>
      </c>
      <c r="Z24">
        <f t="shared" si="9"/>
        <v>-4.9874768221071591E-2</v>
      </c>
      <c r="AA24">
        <f t="shared" si="9"/>
        <v>-7.185735E-2</v>
      </c>
      <c r="AB24">
        <f t="shared" si="9"/>
        <v>-0.10290305657335848</v>
      </c>
    </row>
    <row r="25" spans="1:28" x14ac:dyDescent="0.25">
      <c r="A25">
        <v>0.5</v>
      </c>
      <c r="B25">
        <v>7.9</v>
      </c>
      <c r="C25">
        <v>21.5</v>
      </c>
      <c r="D25">
        <v>0.61767634959046913</v>
      </c>
      <c r="E25">
        <v>0.85767355048356297</v>
      </c>
      <c r="F25">
        <f t="shared" si="0"/>
        <v>0.64015755694218279</v>
      </c>
      <c r="G25">
        <f t="shared" si="4"/>
        <v>2.8234037483549489E-2</v>
      </c>
      <c r="H25">
        <f t="shared" si="1"/>
        <v>1781919.6560450366</v>
      </c>
      <c r="I25">
        <v>1324620.7266210567</v>
      </c>
      <c r="J25" t="str">
        <f t="shared" si="5"/>
        <v/>
      </c>
      <c r="K25" t="e">
        <f t="shared" si="8"/>
        <v>#VALUE!</v>
      </c>
      <c r="L25">
        <f t="shared" si="6"/>
        <v>0.18385640294382438</v>
      </c>
      <c r="M25">
        <f t="shared" si="7"/>
        <v>5.3671799999999999E-2</v>
      </c>
      <c r="N25">
        <f t="shared" si="9"/>
        <v>-0.18675852096258563</v>
      </c>
      <c r="O25">
        <f t="shared" si="9"/>
        <v>0.37168355402143305</v>
      </c>
      <c r="P25">
        <f t="shared" si="9"/>
        <v>-2.0325141770826911E-2</v>
      </c>
      <c r="Q25">
        <f t="shared" si="9"/>
        <v>-6.0530124776391331E-2</v>
      </c>
      <c r="R25">
        <f t="shared" si="9"/>
        <v>1.2016934232751185E-2</v>
      </c>
      <c r="S25">
        <f t="shared" si="9"/>
        <v>-1.7548037896769492E-4</v>
      </c>
      <c r="T25">
        <f t="shared" si="9"/>
        <v>-2.0710642722859187E-3</v>
      </c>
      <c r="U25">
        <f t="shared" si="9"/>
        <v>0.21169283147103068</v>
      </c>
      <c r="V25">
        <f t="shared" si="9"/>
        <v>2.4509662500000001E-2</v>
      </c>
      <c r="W25">
        <f t="shared" si="9"/>
        <v>-3.0747498186154458E-2</v>
      </c>
      <c r="X25">
        <f t="shared" si="9"/>
        <v>0.1078804293279312</v>
      </c>
      <c r="Y25">
        <f t="shared" si="9"/>
        <v>-6.7972859578831549E-2</v>
      </c>
      <c r="Z25">
        <f t="shared" si="9"/>
        <v>-5.2278030862109637E-2</v>
      </c>
      <c r="AA25">
        <f t="shared" si="9"/>
        <v>-7.185735E-2</v>
      </c>
      <c r="AB25">
        <f t="shared" si="9"/>
        <v>-0.10488273782116858</v>
      </c>
    </row>
    <row r="26" spans="1:28" x14ac:dyDescent="0.25">
      <c r="A26">
        <v>0.5</v>
      </c>
      <c r="B26">
        <v>7.9</v>
      </c>
      <c r="C26">
        <v>22</v>
      </c>
      <c r="D26">
        <v>0.63204091586001476</v>
      </c>
      <c r="E26">
        <v>0.86589497299967999</v>
      </c>
      <c r="F26">
        <f t="shared" si="0"/>
        <v>0.6474620839160703</v>
      </c>
      <c r="G26">
        <f t="shared" si="4"/>
        <v>2.8234037483549489E-2</v>
      </c>
      <c r="H26">
        <f t="shared" si="1"/>
        <v>1761291.9968111252</v>
      </c>
      <c r="I26">
        <v>1411058.3503110956</v>
      </c>
      <c r="J26" t="str">
        <f t="shared" si="5"/>
        <v/>
      </c>
      <c r="K26" t="e">
        <f t="shared" si="8"/>
        <v>#VALUE!</v>
      </c>
      <c r="L26">
        <f t="shared" si="6"/>
        <v>0.18172806499377592</v>
      </c>
      <c r="M26">
        <f t="shared" si="7"/>
        <v>5.3671799999999999E-2</v>
      </c>
      <c r="N26">
        <f t="shared" si="9"/>
        <v>-0.19110174238032013</v>
      </c>
      <c r="O26">
        <f t="shared" si="9"/>
        <v>0.37524641023657379</v>
      </c>
      <c r="P26">
        <f t="shared" si="9"/>
        <v>-2.128148970704212E-2</v>
      </c>
      <c r="Q26">
        <f t="shared" si="9"/>
        <v>-6.1696136875872956E-2</v>
      </c>
      <c r="R26">
        <f t="shared" si="9"/>
        <v>1.2998389547907359E-2</v>
      </c>
      <c r="S26">
        <f t="shared" si="9"/>
        <v>-1.8581799527482278E-4</v>
      </c>
      <c r="T26">
        <f t="shared" si="9"/>
        <v>-2.2923116495721079E-3</v>
      </c>
      <c r="U26">
        <f t="shared" si="9"/>
        <v>0.21577074149980729</v>
      </c>
      <c r="V26">
        <f t="shared" si="9"/>
        <v>2.4509662500000001E-2</v>
      </c>
      <c r="W26">
        <f t="shared" si="9"/>
        <v>-3.1640212229284766E-2</v>
      </c>
      <c r="X26">
        <f t="shared" si="9"/>
        <v>0.11144743773343208</v>
      </c>
      <c r="Y26">
        <f t="shared" si="9"/>
        <v>-7.0220345642560522E-2</v>
      </c>
      <c r="Z26">
        <f t="shared" si="9"/>
        <v>-5.4737840859407354E-2</v>
      </c>
      <c r="AA26">
        <f t="shared" si="9"/>
        <v>-7.185735E-2</v>
      </c>
      <c r="AB26">
        <f t="shared" si="9"/>
        <v>-0.10690312918460981</v>
      </c>
    </row>
    <row r="27" spans="1:28" x14ac:dyDescent="0.25">
      <c r="A27">
        <v>0.5</v>
      </c>
      <c r="B27">
        <v>7.9</v>
      </c>
      <c r="C27">
        <v>22.5</v>
      </c>
      <c r="D27">
        <v>0.64640548212956062</v>
      </c>
      <c r="E27">
        <v>0.87420292999023697</v>
      </c>
      <c r="F27">
        <f t="shared" si="0"/>
        <v>0.6544645063341199</v>
      </c>
      <c r="G27">
        <f t="shared" si="4"/>
        <v>2.8234037483549489E-2</v>
      </c>
      <c r="H27">
        <f t="shared" si="1"/>
        <v>1740777.5695588654</v>
      </c>
      <c r="I27">
        <v>1517326.0745656523</v>
      </c>
      <c r="J27" t="str">
        <f t="shared" si="5"/>
        <v/>
      </c>
      <c r="K27" t="e">
        <f t="shared" si="8"/>
        <v>#VALUE!</v>
      </c>
      <c r="L27">
        <f t="shared" si="6"/>
        <v>0.17961141018823631</v>
      </c>
      <c r="M27">
        <f t="shared" si="7"/>
        <v>5.3671799999999999E-2</v>
      </c>
      <c r="N27">
        <f t="shared" si="9"/>
        <v>-0.1954449637980547</v>
      </c>
      <c r="O27">
        <f t="shared" si="9"/>
        <v>0.37884676724789407</v>
      </c>
      <c r="P27">
        <f t="shared" si="9"/>
        <v>-2.2259822653285275E-2</v>
      </c>
      <c r="Q27">
        <f t="shared" si="9"/>
        <v>-6.2885721817278903E-2</v>
      </c>
      <c r="R27">
        <f t="shared" si="9"/>
        <v>1.4038351084064054E-2</v>
      </c>
      <c r="S27">
        <f t="shared" si="9"/>
        <v>-1.9677503884048814E-4</v>
      </c>
      <c r="T27">
        <f t="shared" si="9"/>
        <v>-2.5319787126286066E-3</v>
      </c>
      <c r="U27">
        <f t="shared" si="9"/>
        <v>0.21993109315035841</v>
      </c>
      <c r="V27">
        <f t="shared" si="9"/>
        <v>2.4509662500000001E-2</v>
      </c>
      <c r="W27">
        <f t="shared" si="9"/>
        <v>-3.2559708353714807E-2</v>
      </c>
      <c r="X27">
        <f t="shared" si="9"/>
        <v>0.1150739351664159</v>
      </c>
      <c r="Y27">
        <f t="shared" si="9"/>
        <v>-7.2505314309360025E-2</v>
      </c>
      <c r="Z27">
        <f t="shared" si="9"/>
        <v>-5.7254198212964832E-2</v>
      </c>
      <c r="AA27">
        <f t="shared" si="9"/>
        <v>-7.185735E-2</v>
      </c>
      <c r="AB27">
        <f t="shared" si="9"/>
        <v>-0.10896436606436846</v>
      </c>
    </row>
    <row r="28" spans="1:28" x14ac:dyDescent="0.25">
      <c r="A28">
        <v>0.5</v>
      </c>
      <c r="B28">
        <v>7.9</v>
      </c>
      <c r="C28">
        <v>23</v>
      </c>
      <c r="D28">
        <v>0.66077004839910647</v>
      </c>
      <c r="E28">
        <v>0.88259550922005403</v>
      </c>
      <c r="F28">
        <f t="shared" si="0"/>
        <v>0.66116796826447877</v>
      </c>
      <c r="G28">
        <f t="shared" si="4"/>
        <v>2.8234037483549489E-2</v>
      </c>
      <c r="H28">
        <f t="shared" si="1"/>
        <v>1720377.1705452749</v>
      </c>
      <c r="I28">
        <v>1658442.0684963705</v>
      </c>
      <c r="J28">
        <f t="shared" si="5"/>
        <v>23.144066763736856</v>
      </c>
      <c r="K28">
        <f t="shared" si="8"/>
        <v>0.88503753682351916</v>
      </c>
      <c r="L28">
        <f t="shared" si="6"/>
        <v>0.17750652068408088</v>
      </c>
      <c r="M28">
        <f t="shared" si="7"/>
        <v>5.3671799999999999E-2</v>
      </c>
      <c r="N28">
        <f t="shared" si="9"/>
        <v>-0.19978818521578925</v>
      </c>
      <c r="O28">
        <f t="shared" si="9"/>
        <v>0.38248379636437563</v>
      </c>
      <c r="P28">
        <f t="shared" si="9"/>
        <v>-2.3260140609556373E-2</v>
      </c>
      <c r="Q28">
        <f t="shared" si="9"/>
        <v>-6.4098956792081288E-2</v>
      </c>
      <c r="R28">
        <f t="shared" si="9"/>
        <v>1.5139150584150919E-2</v>
      </c>
      <c r="S28">
        <f t="shared" si="9"/>
        <v>-2.0838513732212712E-4</v>
      </c>
      <c r="T28">
        <f t="shared" si="9"/>
        <v>-2.7911988487557011E-3</v>
      </c>
      <c r="U28">
        <f t="shared" si="9"/>
        <v>0.22417415638547297</v>
      </c>
      <c r="V28">
        <f t="shared" si="9"/>
        <v>2.4509662500000001E-2</v>
      </c>
      <c r="W28">
        <f t="shared" si="9"/>
        <v>-3.3506485189574282E-2</v>
      </c>
      <c r="X28">
        <f t="shared" si="9"/>
        <v>0.11876042370608285</v>
      </c>
      <c r="Y28">
        <f t="shared" si="9"/>
        <v>-7.4828081927238582E-2</v>
      </c>
      <c r="Z28">
        <f t="shared" si="9"/>
        <v>-5.9827102922782024E-2</v>
      </c>
      <c r="AA28">
        <f t="shared" si="9"/>
        <v>-7.185735E-2</v>
      </c>
      <c r="AB28">
        <f t="shared" si="9"/>
        <v>-0.11106658221290186</v>
      </c>
    </row>
    <row r="29" spans="1:28" x14ac:dyDescent="0.25">
      <c r="A29">
        <v>0.5</v>
      </c>
      <c r="B29">
        <v>7.9</v>
      </c>
      <c r="C29">
        <v>23.5</v>
      </c>
      <c r="D29">
        <v>0.67513461466865221</v>
      </c>
      <c r="E29">
        <v>0.89107084225358302</v>
      </c>
      <c r="F29">
        <f t="shared" si="0"/>
        <v>0.66757568308361315</v>
      </c>
      <c r="G29">
        <f t="shared" si="4"/>
        <v>2.8234037483549489E-2</v>
      </c>
      <c r="H29">
        <f t="shared" si="1"/>
        <v>1700091.7047658938</v>
      </c>
      <c r="I29">
        <v>1853109.38031263</v>
      </c>
      <c r="J29" t="str">
        <f t="shared" si="5"/>
        <v/>
      </c>
      <c r="K29" t="e">
        <f t="shared" si="8"/>
        <v>#VALUE!</v>
      </c>
      <c r="L29">
        <f t="shared" si="6"/>
        <v>0.17541348985769956</v>
      </c>
      <c r="M29">
        <f t="shared" si="7"/>
        <v>5.3671799999999999E-2</v>
      </c>
      <c r="N29">
        <f t="shared" si="9"/>
        <v>-0.2041314066335238</v>
      </c>
      <c r="O29">
        <f t="shared" si="9"/>
        <v>0.38615668787611834</v>
      </c>
      <c r="P29">
        <f t="shared" si="9"/>
        <v>-2.4282443575855399E-2</v>
      </c>
      <c r="Q29">
        <f t="shared" si="9"/>
        <v>-6.5335918439495141E-2</v>
      </c>
      <c r="R29">
        <f t="shared" si="9"/>
        <v>1.6303171873185935E-2</v>
      </c>
      <c r="S29">
        <f t="shared" si="9"/>
        <v>-2.2068349709819071E-4</v>
      </c>
      <c r="T29">
        <f t="shared" si="9"/>
        <v>-3.0711526391764732E-3</v>
      </c>
      <c r="U29">
        <f t="shared" si="9"/>
        <v>0.22850019923652357</v>
      </c>
      <c r="V29">
        <f t="shared" si="9"/>
        <v>2.4509662500000001E-2</v>
      </c>
      <c r="W29">
        <f t="shared" si="9"/>
        <v>-3.4481045966506967E-2</v>
      </c>
      <c r="X29">
        <f t="shared" si="9"/>
        <v>0.12250738907884479</v>
      </c>
      <c r="Y29">
        <f t="shared" si="9"/>
        <v>-7.7188954540706664E-2</v>
      </c>
      <c r="Z29">
        <f t="shared" si="9"/>
        <v>-6.2456554988858923E-2</v>
      </c>
      <c r="AA29">
        <f t="shared" si="9"/>
        <v>-7.185735E-2</v>
      </c>
      <c r="AB29">
        <f t="shared" si="9"/>
        <v>-0.11320991042575147</v>
      </c>
    </row>
    <row r="30" spans="1:28" x14ac:dyDescent="0.25">
      <c r="A30">
        <v>0.5</v>
      </c>
      <c r="B30">
        <v>7.9</v>
      </c>
      <c r="C30">
        <v>24</v>
      </c>
      <c r="D30">
        <v>0.68949918093819806</v>
      </c>
      <c r="E30">
        <v>0.89962710679235003</v>
      </c>
      <c r="F30">
        <f t="shared" si="0"/>
        <v>0.67369094020840925</v>
      </c>
      <c r="G30">
        <f t="shared" si="4"/>
        <v>2.8234037483549489E-2</v>
      </c>
      <c r="H30">
        <f t="shared" si="1"/>
        <v>1679922.1914150869</v>
      </c>
      <c r="I30">
        <v>2123170.108253004</v>
      </c>
      <c r="J30" t="str">
        <f t="shared" si="5"/>
        <v/>
      </c>
      <c r="K30" t="e">
        <f t="shared" si="8"/>
        <v>#VALUE!</v>
      </c>
      <c r="L30">
        <f t="shared" si="6"/>
        <v>0.17333242286838457</v>
      </c>
      <c r="M30">
        <f t="shared" si="7"/>
        <v>5.3671799999999999E-2</v>
      </c>
      <c r="N30">
        <f t="shared" si="9"/>
        <v>-0.20847462805125835</v>
      </c>
      <c r="O30">
        <f t="shared" si="9"/>
        <v>0.38986465206729976</v>
      </c>
      <c r="P30">
        <f t="shared" si="9"/>
        <v>-2.5326731552182367E-2</v>
      </c>
      <c r="Q30">
        <f t="shared" si="9"/>
        <v>-6.6596683237621301E-2</v>
      </c>
      <c r="R30">
        <f t="shared" si="9"/>
        <v>1.7532851129743312E-2</v>
      </c>
      <c r="S30">
        <f t="shared" si="9"/>
        <v>-2.3370696568842585E-4</v>
      </c>
      <c r="T30">
        <f t="shared" si="9"/>
        <v>-3.3730689549973315E-3</v>
      </c>
      <c r="U30">
        <f t="shared" si="9"/>
        <v>0.23290948917141607</v>
      </c>
      <c r="V30">
        <f t="shared" si="9"/>
        <v>2.4509662500000001E-2</v>
      </c>
      <c r="W30">
        <f t="shared" si="9"/>
        <v>-3.5483898733773604E-2</v>
      </c>
      <c r="X30">
        <f t="shared" si="9"/>
        <v>0.12631530162713056</v>
      </c>
      <c r="Y30">
        <f t="shared" si="9"/>
        <v>-7.9588228501197691E-2</v>
      </c>
      <c r="Z30">
        <f t="shared" si="9"/>
        <v>-6.5142554411195555E-2</v>
      </c>
      <c r="AA30">
        <f t="shared" si="9"/>
        <v>-7.185735E-2</v>
      </c>
      <c r="AB30">
        <f t="shared" si="9"/>
        <v>-0.11539448321929047</v>
      </c>
    </row>
    <row r="31" spans="1:28" x14ac:dyDescent="0.25">
      <c r="A31">
        <v>0.5</v>
      </c>
      <c r="B31">
        <v>7.9</v>
      </c>
      <c r="C31">
        <v>24.5</v>
      </c>
      <c r="D31">
        <v>0.70386374720774392</v>
      </c>
      <c r="E31">
        <v>0.90826252870830804</v>
      </c>
      <c r="F31">
        <f t="shared" si="0"/>
        <v>0.67951711147342497</v>
      </c>
      <c r="G31">
        <f t="shared" si="4"/>
        <v>2.8234037483549489E-2</v>
      </c>
      <c r="H31">
        <f t="shared" si="1"/>
        <v>1659869.7678109424</v>
      </c>
      <c r="I31">
        <v>2493602.4526149882</v>
      </c>
      <c r="J31" t="str">
        <f t="shared" si="5"/>
        <v/>
      </c>
      <c r="K31" t="e">
        <f t="shared" si="8"/>
        <v>#VALUE!</v>
      </c>
      <c r="L31">
        <f t="shared" si="6"/>
        <v>0.17126343706329694</v>
      </c>
      <c r="M31">
        <f t="shared" si="7"/>
        <v>5.3671799999999999E-2</v>
      </c>
      <c r="N31">
        <f t="shared" si="9"/>
        <v>-0.21281784946899293</v>
      </c>
      <c r="O31">
        <f t="shared" si="9"/>
        <v>0.39360692009735415</v>
      </c>
      <c r="P31">
        <f t="shared" si="9"/>
        <v>-2.6393004538537271E-2</v>
      </c>
      <c r="Q31">
        <f t="shared" si="9"/>
        <v>-6.7881327883628245E-2</v>
      </c>
      <c r="R31">
        <f t="shared" si="9"/>
        <v>1.883067716146437E-2</v>
      </c>
      <c r="S31">
        <f t="shared" si="9"/>
        <v>-2.4749409649899202E-4</v>
      </c>
      <c r="T31">
        <f t="shared" si="9"/>
        <v>-3.6982260604908647E-3</v>
      </c>
      <c r="U31">
        <f t="shared" si="9"/>
        <v>0.23740229442420452</v>
      </c>
      <c r="V31">
        <f t="shared" si="9"/>
        <v>2.4509662500000001E-2</v>
      </c>
      <c r="W31">
        <f t="shared" si="9"/>
        <v>-3.6515556592062175E-2</v>
      </c>
      <c r="X31">
        <f t="shared" si="9"/>
        <v>0.13018461727562936</v>
      </c>
      <c r="Y31">
        <f t="shared" si="9"/>
        <v>-8.2026191075874708E-2</v>
      </c>
      <c r="Z31">
        <f t="shared" si="9"/>
        <v>-6.7885101189791908E-2</v>
      </c>
      <c r="AA31">
        <f t="shared" si="9"/>
        <v>-7.185735E-2</v>
      </c>
      <c r="AB31">
        <f t="shared" si="9"/>
        <v>-0.11762043348947836</v>
      </c>
    </row>
    <row r="32" spans="1:28" x14ac:dyDescent="0.25">
      <c r="A32">
        <v>0.5</v>
      </c>
      <c r="B32">
        <v>7.9</v>
      </c>
      <c r="C32">
        <v>25</v>
      </c>
      <c r="D32">
        <v>0.71822831347728955</v>
      </c>
      <c r="E32">
        <v>0.91697538377268495</v>
      </c>
      <c r="F32">
        <f t="shared" si="0"/>
        <v>0.68505765705810251</v>
      </c>
      <c r="G32">
        <f t="shared" si="4"/>
        <v>2.8234037483549489E-2</v>
      </c>
      <c r="H32">
        <f t="shared" si="1"/>
        <v>1639935.6917718467</v>
      </c>
      <c r="I32">
        <v>2992051.5975530818</v>
      </c>
      <c r="J32" t="str">
        <f t="shared" si="5"/>
        <v/>
      </c>
      <c r="K32" t="e">
        <f t="shared" si="8"/>
        <v>#VALUE!</v>
      </c>
      <c r="L32">
        <f t="shared" si="6"/>
        <v>0.16920666222267855</v>
      </c>
      <c r="M32">
        <f t="shared" si="7"/>
        <v>5.3671799999999999E-2</v>
      </c>
      <c r="N32">
        <f t="shared" si="9"/>
        <v>-0.21716107088672743</v>
      </c>
      <c r="O32">
        <f t="shared" si="9"/>
        <v>0.39738274475019014</v>
      </c>
      <c r="P32">
        <f t="shared" si="9"/>
        <v>-2.7481262534920097E-2</v>
      </c>
      <c r="Q32">
        <f t="shared" si="9"/>
        <v>-6.9189929660022784E-2</v>
      </c>
      <c r="R32">
        <f t="shared" si="9"/>
        <v>2.0199191686008859E-2</v>
      </c>
      <c r="S32">
        <f t="shared" si="9"/>
        <v>-2.6208521597045523E-4</v>
      </c>
      <c r="T32">
        <f t="shared" si="9"/>
        <v>-4.0479527240945253E-3</v>
      </c>
      <c r="U32">
        <f t="shared" si="9"/>
        <v>0.24197888527605463</v>
      </c>
      <c r="V32">
        <f t="shared" si="9"/>
        <v>2.4509662500000001E-2</v>
      </c>
      <c r="W32">
        <f t="shared" si="9"/>
        <v>-3.7576537934504078E-2</v>
      </c>
      <c r="X32">
        <f t="shared" si="9"/>
        <v>0.13411577848868533</v>
      </c>
      <c r="Y32">
        <f t="shared" si="9"/>
        <v>-8.4503121050861552E-2</v>
      </c>
      <c r="Z32">
        <f t="shared" si="9"/>
        <v>-7.0684195324647939E-2</v>
      </c>
      <c r="AA32">
        <f t="shared" si="9"/>
        <v>-7.185735E-2</v>
      </c>
      <c r="AB32">
        <f t="shared" si="9"/>
        <v>-0.11988789514651156</v>
      </c>
    </row>
    <row r="33" spans="1:28" x14ac:dyDescent="0.25">
      <c r="A33">
        <v>0.5</v>
      </c>
      <c r="B33">
        <v>8.1</v>
      </c>
      <c r="C33">
        <v>21</v>
      </c>
      <c r="D33">
        <v>0.5884151960784314</v>
      </c>
      <c r="E33">
        <v>0.79936321837253299</v>
      </c>
      <c r="F33">
        <f t="shared" si="0"/>
        <v>0.63015112762068626</v>
      </c>
      <c r="G33">
        <f t="shared" si="4"/>
        <v>2.4916288395533018E-2</v>
      </c>
      <c r="H33">
        <f t="shared" si="1"/>
        <v>1795829.596635849</v>
      </c>
      <c r="I33">
        <v>1247303.7181313899</v>
      </c>
      <c r="J33" t="str">
        <f t="shared" si="5"/>
        <v/>
      </c>
      <c r="K33" t="e">
        <f t="shared" si="8"/>
        <v>#VALUE!</v>
      </c>
      <c r="L33">
        <f t="shared" si="6"/>
        <v>0.16765791272496533</v>
      </c>
      <c r="M33">
        <f t="shared" si="7"/>
        <v>5.3671799999999999E-2</v>
      </c>
      <c r="N33">
        <f t="shared" si="9"/>
        <v>-0.17791121807460783</v>
      </c>
      <c r="O33">
        <f t="shared" si="9"/>
        <v>0.3464140427219668</v>
      </c>
      <c r="P33">
        <f t="shared" si="9"/>
        <v>-1.8445031362505089E-2</v>
      </c>
      <c r="Q33">
        <f t="shared" si="9"/>
        <v>-5.257942791988942E-2</v>
      </c>
      <c r="R33">
        <f t="shared" si="9"/>
        <v>9.6824340981195682E-3</v>
      </c>
      <c r="S33">
        <f t="shared" si="9"/>
        <v>-1.1501683847639346E-4</v>
      </c>
      <c r="T33">
        <f t="shared" si="9"/>
        <v>-1.5896713579737348E-3</v>
      </c>
      <c r="U33">
        <f t="shared" si="9"/>
        <v>0.18388675084690523</v>
      </c>
      <c r="V33">
        <f t="shared" si="9"/>
        <v>2.4509662500000001E-2</v>
      </c>
      <c r="W33">
        <f t="shared" si="9"/>
        <v>-2.4892941335516054E-2</v>
      </c>
      <c r="X33">
        <f t="shared" si="9"/>
        <v>9.5782841575518862E-2</v>
      </c>
      <c r="Y33">
        <f t="shared" si="9"/>
        <v>-6.0350460978268947E-2</v>
      </c>
      <c r="Z33">
        <f t="shared" si="9"/>
        <v>-4.7442223512834607E-2</v>
      </c>
      <c r="AA33">
        <f t="shared" si="9"/>
        <v>-7.185735E-2</v>
      </c>
      <c r="AB33">
        <f t="shared" si="9"/>
        <v>-9.1106277637473032E-2</v>
      </c>
    </row>
    <row r="34" spans="1:28" x14ac:dyDescent="0.25">
      <c r="A34">
        <v>0.5</v>
      </c>
      <c r="B34">
        <v>8.1</v>
      </c>
      <c r="C34">
        <v>21.5</v>
      </c>
      <c r="D34">
        <v>0.6024250816993465</v>
      </c>
      <c r="E34">
        <v>0.80750696996210203</v>
      </c>
      <c r="F34">
        <f t="shared" si="0"/>
        <v>0.63752960081954602</v>
      </c>
      <c r="G34">
        <f t="shared" si="4"/>
        <v>2.4916288395533018E-2</v>
      </c>
      <c r="H34">
        <f t="shared" si="1"/>
        <v>1774604.5714703605</v>
      </c>
      <c r="I34">
        <v>1324620.7266210567</v>
      </c>
      <c r="J34" t="str">
        <f t="shared" si="5"/>
        <v/>
      </c>
      <c r="K34" t="e">
        <f t="shared" si="8"/>
        <v>#VALUE!</v>
      </c>
      <c r="L34">
        <f t="shared" si="6"/>
        <v>0.1656763531029127</v>
      </c>
      <c r="M34">
        <f t="shared" si="7"/>
        <v>5.3671799999999999E-2</v>
      </c>
      <c r="N34">
        <f t="shared" si="9"/>
        <v>-0.18214719945733662</v>
      </c>
      <c r="O34">
        <f t="shared" si="9"/>
        <v>0.34994323927020143</v>
      </c>
      <c r="P34">
        <f t="shared" si="9"/>
        <v>-1.9333822556276598E-2</v>
      </c>
      <c r="Q34">
        <f t="shared" si="9"/>
        <v>-5.3656222463186416E-2</v>
      </c>
      <c r="R34">
        <f t="shared" si="9"/>
        <v>1.049649163408479E-2</v>
      </c>
      <c r="S34">
        <f t="shared" si="9"/>
        <v>-1.2222896604672061E-4</v>
      </c>
      <c r="T34">
        <f t="shared" si="9"/>
        <v>-1.7643556348572874E-3</v>
      </c>
      <c r="U34">
        <f t="shared" si="9"/>
        <v>0.18765263909883234</v>
      </c>
      <c r="V34">
        <f t="shared" si="9"/>
        <v>2.4509662500000001E-2</v>
      </c>
      <c r="W34">
        <f t="shared" si="9"/>
        <v>-2.5661531494579788E-2</v>
      </c>
      <c r="X34">
        <f t="shared" si="9"/>
        <v>9.9062435457080489E-2</v>
      </c>
      <c r="Y34">
        <f t="shared" si="9"/>
        <v>-6.2416854074549173E-2</v>
      </c>
      <c r="Z34">
        <f t="shared" si="9"/>
        <v>-4.9728271697976875E-2</v>
      </c>
      <c r="AA34">
        <f t="shared" si="9"/>
        <v>-7.185735E-2</v>
      </c>
      <c r="AB34">
        <f t="shared" si="9"/>
        <v>-9.297207851247688E-2</v>
      </c>
    </row>
    <row r="35" spans="1:28" x14ac:dyDescent="0.25">
      <c r="A35">
        <v>0.5</v>
      </c>
      <c r="B35">
        <v>8.1</v>
      </c>
      <c r="C35">
        <v>22</v>
      </c>
      <c r="D35">
        <v>0.61643496732026137</v>
      </c>
      <c r="E35">
        <v>0.81574111652835002</v>
      </c>
      <c r="F35">
        <f t="shared" si="0"/>
        <v>0.64460728995417937</v>
      </c>
      <c r="G35">
        <f t="shared" si="4"/>
        <v>2.4916288395533018E-2</v>
      </c>
      <c r="H35">
        <f t="shared" si="1"/>
        <v>1753526.0968726899</v>
      </c>
      <c r="I35">
        <v>1411058.3503110956</v>
      </c>
      <c r="J35" t="str">
        <f t="shared" si="5"/>
        <v/>
      </c>
      <c r="K35" t="e">
        <f t="shared" si="8"/>
        <v>#VALUE!</v>
      </c>
      <c r="L35">
        <f t="shared" si="6"/>
        <v>0.16370847538161226</v>
      </c>
      <c r="M35">
        <f t="shared" si="7"/>
        <v>5.3671799999999999E-2</v>
      </c>
      <c r="N35">
        <f t="shared" si="9"/>
        <v>-0.18638318084006533</v>
      </c>
      <c r="O35">
        <f t="shared" si="9"/>
        <v>0.35351160961151706</v>
      </c>
      <c r="P35">
        <f t="shared" si="9"/>
        <v>-2.0243526484019187E-2</v>
      </c>
      <c r="Q35">
        <f t="shared" si="9"/>
        <v>-5.4756066304843878E-2</v>
      </c>
      <c r="R35">
        <f t="shared" si="9"/>
        <v>1.1360642670444086E-2</v>
      </c>
      <c r="S35">
        <f t="shared" si="9"/>
        <v>-1.2990042688717374E-4</v>
      </c>
      <c r="T35">
        <f t="shared" si="9"/>
        <v>-1.9540203656389856E-3</v>
      </c>
      <c r="U35">
        <f t="shared" si="9"/>
        <v>0.19149913797648302</v>
      </c>
      <c r="V35">
        <f t="shared" si="9"/>
        <v>2.4509662500000001E-2</v>
      </c>
      <c r="W35">
        <f t="shared" si="9"/>
        <v>-2.6454575183968668E-2</v>
      </c>
      <c r="X35">
        <f t="shared" si="9"/>
        <v>0.10239984404820435</v>
      </c>
      <c r="Y35">
        <f t="shared" si="9"/>
        <v>-6.4519674826513995E-2</v>
      </c>
      <c r="Z35">
        <f t="shared" si="9"/>
        <v>-5.2068109252181277E-2</v>
      </c>
      <c r="AA35">
        <f t="shared" si="9"/>
        <v>-7.185735E-2</v>
      </c>
      <c r="AB35">
        <f t="shared" si="9"/>
        <v>-9.4877817740917705E-2</v>
      </c>
    </row>
    <row r="36" spans="1:28" x14ac:dyDescent="0.25">
      <c r="A36">
        <v>0.5</v>
      </c>
      <c r="B36">
        <v>8.1</v>
      </c>
      <c r="C36">
        <v>22.5</v>
      </c>
      <c r="D36">
        <v>0.63044485294117647</v>
      </c>
      <c r="E36">
        <v>0.82406337643650296</v>
      </c>
      <c r="F36">
        <f t="shared" si="0"/>
        <v>0.65138729323133704</v>
      </c>
      <c r="G36">
        <f t="shared" si="4"/>
        <v>2.4916288395533018E-2</v>
      </c>
      <c r="H36">
        <f t="shared" si="1"/>
        <v>1732592.6435709277</v>
      </c>
      <c r="I36">
        <v>1517326.0745656523</v>
      </c>
      <c r="J36" t="str">
        <f t="shared" si="5"/>
        <v/>
      </c>
      <c r="K36" t="e">
        <f t="shared" si="8"/>
        <v>#VALUE!</v>
      </c>
      <c r="L36">
        <f t="shared" si="6"/>
        <v>0.16175413678886735</v>
      </c>
      <c r="M36">
        <f t="shared" si="7"/>
        <v>5.3671799999999999E-2</v>
      </c>
      <c r="N36">
        <f t="shared" si="9"/>
        <v>-0.1906191622227941</v>
      </c>
      <c r="O36">
        <f t="shared" si="9"/>
        <v>0.35711816497096399</v>
      </c>
      <c r="P36">
        <f t="shared" si="9"/>
        <v>-2.1174143145732884E-2</v>
      </c>
      <c r="Q36">
        <f t="shared" si="9"/>
        <v>-5.587901749985455E-2</v>
      </c>
      <c r="R36">
        <f t="shared" si="9"/>
        <v>1.2276955235503933E-2</v>
      </c>
      <c r="S36">
        <f t="shared" si="9"/>
        <v>-1.3805754317051843E-4</v>
      </c>
      <c r="T36">
        <f t="shared" si="9"/>
        <v>-2.1596167904865148E-3</v>
      </c>
      <c r="U36">
        <f t="shared" si="9"/>
        <v>0.19542645051637564</v>
      </c>
      <c r="V36">
        <f t="shared" si="9"/>
        <v>2.4509662500000001E-2</v>
      </c>
      <c r="W36">
        <f t="shared" si="9"/>
        <v>-2.7272539097148586E-2</v>
      </c>
      <c r="X36">
        <f t="shared" si="9"/>
        <v>0.10579554810350647</v>
      </c>
      <c r="Y36">
        <f t="shared" si="9"/>
        <v>-6.6659226146065148E-2</v>
      </c>
      <c r="Z36">
        <f t="shared" si="9"/>
        <v>-5.4461736175447889E-2</v>
      </c>
      <c r="AA36">
        <f t="shared" si="9"/>
        <v>-7.185735E-2</v>
      </c>
      <c r="AB36">
        <f t="shared" si="9"/>
        <v>-9.6823595916782454E-2</v>
      </c>
    </row>
    <row r="37" spans="1:28" x14ac:dyDescent="0.25">
      <c r="A37">
        <v>0.5</v>
      </c>
      <c r="B37">
        <v>8.1</v>
      </c>
      <c r="C37">
        <v>23</v>
      </c>
      <c r="D37">
        <v>0.64445473856209157</v>
      </c>
      <c r="E37">
        <v>0.83247150857288099</v>
      </c>
      <c r="F37">
        <f t="shared" si="0"/>
        <v>0.65787270095920114</v>
      </c>
      <c r="G37">
        <f t="shared" si="4"/>
        <v>2.4916288395533018E-2</v>
      </c>
      <c r="H37">
        <f t="shared" si="1"/>
        <v>1711802.7947210427</v>
      </c>
      <c r="I37">
        <v>1658442.0684963705</v>
      </c>
      <c r="J37">
        <f t="shared" si="5"/>
        <v>23.123913254365807</v>
      </c>
      <c r="K37">
        <f t="shared" si="8"/>
        <v>0.83457600364035855</v>
      </c>
      <c r="L37">
        <f t="shared" si="6"/>
        <v>0.15981320504870178</v>
      </c>
      <c r="M37">
        <f t="shared" si="7"/>
        <v>5.3671799999999999E-2</v>
      </c>
      <c r="N37">
        <f t="shared" ref="N37:AB51" si="10">N$4*$A37^N$1*$E37^N$2*$D37^N$3</f>
        <v>-0.19485514360552289</v>
      </c>
      <c r="O37">
        <f t="shared" si="10"/>
        <v>0.36076193413391511</v>
      </c>
      <c r="P37">
        <f t="shared" si="10"/>
        <v>-2.2125672541417674E-2</v>
      </c>
      <c r="Q37">
        <f t="shared" si="10"/>
        <v>-5.7025131055063148E-2</v>
      </c>
      <c r="R37">
        <f t="shared" si="10"/>
        <v>1.324754463070568E-2</v>
      </c>
      <c r="S37">
        <f t="shared" si="10"/>
        <v>-1.4672791027153876E-4</v>
      </c>
      <c r="T37">
        <f t="shared" si="10"/>
        <v>-2.3821369863667131E-3</v>
      </c>
      <c r="U37">
        <f t="shared" si="10"/>
        <v>0.19943476909469895</v>
      </c>
      <c r="V37">
        <f t="shared" si="10"/>
        <v>2.4509662500000001E-2</v>
      </c>
      <c r="W37">
        <f t="shared" si="10"/>
        <v>-2.8115892159541217E-2</v>
      </c>
      <c r="X37">
        <f t="shared" si="10"/>
        <v>0.10925000765785225</v>
      </c>
      <c r="Y37">
        <f t="shared" si="10"/>
        <v>-6.8835797890088632E-2</v>
      </c>
      <c r="Z37">
        <f t="shared" si="10"/>
        <v>-5.6909152467776669E-2</v>
      </c>
      <c r="AA37">
        <f t="shared" si="10"/>
        <v>-7.185735E-2</v>
      </c>
      <c r="AB37">
        <f t="shared" si="10"/>
        <v>-9.8809508352421693E-2</v>
      </c>
    </row>
    <row r="38" spans="1:28" x14ac:dyDescent="0.25">
      <c r="A38">
        <v>0.5</v>
      </c>
      <c r="B38">
        <v>8.1</v>
      </c>
      <c r="C38">
        <v>23.5</v>
      </c>
      <c r="D38">
        <v>0.65846462418300655</v>
      </c>
      <c r="E38">
        <v>0.84096331632277999</v>
      </c>
      <c r="F38">
        <f t="shared" si="0"/>
        <v>0.66406660652372207</v>
      </c>
      <c r="G38">
        <f t="shared" si="4"/>
        <v>2.4916288395533018E-2</v>
      </c>
      <c r="H38">
        <f t="shared" si="1"/>
        <v>1691155.2618995169</v>
      </c>
      <c r="I38">
        <v>1853109.38031263</v>
      </c>
      <c r="J38" t="str">
        <f t="shared" si="5"/>
        <v/>
      </c>
      <c r="K38" t="e">
        <f t="shared" si="8"/>
        <v>#VALUE!</v>
      </c>
      <c r="L38">
        <f t="shared" si="6"/>
        <v>0.15788555987442571</v>
      </c>
      <c r="M38">
        <f t="shared" si="7"/>
        <v>5.3671799999999999E-2</v>
      </c>
      <c r="N38">
        <f t="shared" si="10"/>
        <v>-0.19909112498825163</v>
      </c>
      <c r="O38">
        <f t="shared" si="10"/>
        <v>0.36444196516993071</v>
      </c>
      <c r="P38">
        <f t="shared" si="10"/>
        <v>-2.309811467107355E-2</v>
      </c>
      <c r="Q38">
        <f t="shared" si="10"/>
        <v>-5.8194459436268269E-2</v>
      </c>
      <c r="R38">
        <f t="shared" si="10"/>
        <v>1.4274573570194795E-2</v>
      </c>
      <c r="S38">
        <f t="shared" si="10"/>
        <v>-1.5594044578194212E-4</v>
      </c>
      <c r="T38">
        <f t="shared" si="10"/>
        <v>-2.6226148166582156E-3</v>
      </c>
      <c r="U38">
        <f t="shared" si="10"/>
        <v>0.2035242772008064</v>
      </c>
      <c r="V38">
        <f t="shared" si="10"/>
        <v>2.4509662500000001E-2</v>
      </c>
      <c r="W38">
        <f t="shared" si="10"/>
        <v>-2.8985105699121379E-2</v>
      </c>
      <c r="X38">
        <f t="shared" si="10"/>
        <v>0.11276366313776877</v>
      </c>
      <c r="Y38">
        <f t="shared" si="10"/>
        <v>-7.1049667560728905E-2</v>
      </c>
      <c r="Z38">
        <f t="shared" si="10"/>
        <v>-5.9410358129167597E-2</v>
      </c>
      <c r="AA38">
        <f t="shared" si="10"/>
        <v>-7.185735E-2</v>
      </c>
      <c r="AB38">
        <f t="shared" si="10"/>
        <v>-0.10083564595722344</v>
      </c>
    </row>
    <row r="39" spans="1:28" x14ac:dyDescent="0.25">
      <c r="A39">
        <v>0.5</v>
      </c>
      <c r="B39">
        <v>8.1</v>
      </c>
      <c r="C39">
        <v>24</v>
      </c>
      <c r="D39">
        <v>0.67247450980392165</v>
      </c>
      <c r="E39">
        <v>0.84953665117897004</v>
      </c>
      <c r="F39">
        <f t="shared" si="0"/>
        <v>0.6699721173916201</v>
      </c>
      <c r="G39">
        <f t="shared" si="4"/>
        <v>2.4916288395533018E-2</v>
      </c>
      <c r="H39">
        <f t="shared" si="1"/>
        <v>1670648.8991634026</v>
      </c>
      <c r="I39">
        <v>2123170.108253004</v>
      </c>
      <c r="J39" t="str">
        <f t="shared" si="5"/>
        <v/>
      </c>
      <c r="K39" t="e">
        <f t="shared" si="8"/>
        <v>#VALUE!</v>
      </c>
      <c r="L39">
        <f t="shared" si="6"/>
        <v>0.15597109428127673</v>
      </c>
      <c r="M39">
        <f t="shared" si="7"/>
        <v>5.3671799999999999E-2</v>
      </c>
      <c r="N39">
        <f t="shared" si="10"/>
        <v>-0.20332710637098039</v>
      </c>
      <c r="O39">
        <f t="shared" si="10"/>
        <v>0.36815732699654641</v>
      </c>
      <c r="P39">
        <f t="shared" si="10"/>
        <v>-2.4091469534700531E-2</v>
      </c>
      <c r="Q39">
        <f t="shared" si="10"/>
        <v>-5.9387053074064756E-2</v>
      </c>
      <c r="R39">
        <f t="shared" si="10"/>
        <v>1.5360252323384414E-2</v>
      </c>
      <c r="S39">
        <f t="shared" si="10"/>
        <v>-1.6572544025960498E-4</v>
      </c>
      <c r="T39">
        <f t="shared" si="10"/>
        <v>-2.8821268845994493E-3</v>
      </c>
      <c r="U39">
        <f t="shared" si="10"/>
        <v>0.20769515120630566</v>
      </c>
      <c r="V39">
        <f t="shared" si="10"/>
        <v>2.4509662500000001E-2</v>
      </c>
      <c r="W39">
        <f t="shared" si="10"/>
        <v>-2.9880653640300826E-2</v>
      </c>
      <c r="X39">
        <f t="shared" si="10"/>
        <v>0.11633693649036556</v>
      </c>
      <c r="Y39">
        <f t="shared" si="10"/>
        <v>-7.3301101016694542E-2</v>
      </c>
      <c r="Z39">
        <f t="shared" si="10"/>
        <v>-6.1965353159620727E-2</v>
      </c>
      <c r="AA39">
        <f t="shared" si="10"/>
        <v>-7.185735E-2</v>
      </c>
      <c r="AB39">
        <f t="shared" si="10"/>
        <v>-0.10290209611410447</v>
      </c>
    </row>
    <row r="40" spans="1:28" x14ac:dyDescent="0.25">
      <c r="A40">
        <v>0.5</v>
      </c>
      <c r="B40">
        <v>8.1</v>
      </c>
      <c r="C40">
        <v>24.5</v>
      </c>
      <c r="D40">
        <v>0.68648439542483664</v>
      </c>
      <c r="E40">
        <v>0.85818941597313103</v>
      </c>
      <c r="F40">
        <f t="shared" si="0"/>
        <v>0.67559236600262118</v>
      </c>
      <c r="G40">
        <f t="shared" si="4"/>
        <v>2.4916288395533018E-2</v>
      </c>
      <c r="H40">
        <f t="shared" si="1"/>
        <v>1650282.7151181644</v>
      </c>
      <c r="I40">
        <v>2493602.4526149882</v>
      </c>
      <c r="J40" t="str">
        <f t="shared" si="5"/>
        <v/>
      </c>
      <c r="K40" t="e">
        <f t="shared" si="8"/>
        <v>#VALUE!</v>
      </c>
      <c r="L40">
        <f t="shared" si="6"/>
        <v>0.15406971571306868</v>
      </c>
      <c r="M40">
        <f t="shared" si="7"/>
        <v>5.3671799999999999E-2</v>
      </c>
      <c r="N40">
        <f t="shared" si="10"/>
        <v>-0.20756308775370913</v>
      </c>
      <c r="O40">
        <f t="shared" si="10"/>
        <v>0.37190711077965599</v>
      </c>
      <c r="P40">
        <f t="shared" si="10"/>
        <v>-2.5105737132298595E-2</v>
      </c>
      <c r="Q40">
        <f t="shared" si="10"/>
        <v>-6.0602960864237873E-2</v>
      </c>
      <c r="R40">
        <f t="shared" si="10"/>
        <v>1.6506838862706673E-2</v>
      </c>
      <c r="S40">
        <f t="shared" si="10"/>
        <v>-1.7611460978898908E-4</v>
      </c>
      <c r="T40">
        <f t="shared" si="10"/>
        <v>-3.1617934910740577E-3</v>
      </c>
      <c r="U40">
        <f t="shared" si="10"/>
        <v>0.21194756211509375</v>
      </c>
      <c r="V40">
        <f t="shared" si="10"/>
        <v>2.4509662500000001E-2</v>
      </c>
      <c r="W40">
        <f t="shared" si="10"/>
        <v>-3.0803012718623332E-2</v>
      </c>
      <c r="X40">
        <f t="shared" si="10"/>
        <v>0.11997023232131276</v>
      </c>
      <c r="Y40">
        <f t="shared" si="10"/>
        <v>-7.559035319027102E-2</v>
      </c>
      <c r="Z40">
        <f t="shared" si="10"/>
        <v>-6.4574137559135991E-2</v>
      </c>
      <c r="AA40">
        <f t="shared" si="10"/>
        <v>-7.185735E-2</v>
      </c>
      <c r="AB40">
        <f t="shared" si="10"/>
        <v>-0.10500894354656151</v>
      </c>
    </row>
    <row r="41" spans="1:28" x14ac:dyDescent="0.25">
      <c r="A41">
        <v>0.5</v>
      </c>
      <c r="B41">
        <v>8.1</v>
      </c>
      <c r="C41">
        <v>25</v>
      </c>
      <c r="D41">
        <v>0.70049428104575162</v>
      </c>
      <c r="E41">
        <v>0.86691956772629597</v>
      </c>
      <c r="F41">
        <f t="shared" si="0"/>
        <v>0.68093052041751823</v>
      </c>
      <c r="G41">
        <f t="shared" si="4"/>
        <v>2.4916288395533018E-2</v>
      </c>
      <c r="H41">
        <f t="shared" si="1"/>
        <v>1630055.8829528654</v>
      </c>
      <c r="I41">
        <v>2992051.5975530818</v>
      </c>
      <c r="J41" t="str">
        <f t="shared" si="5"/>
        <v/>
      </c>
      <c r="K41" t="e">
        <f t="shared" si="8"/>
        <v>#VALUE!</v>
      </c>
      <c r="L41">
        <f t="shared" si="6"/>
        <v>0.15218134697907243</v>
      </c>
      <c r="M41">
        <f t="shared" si="7"/>
        <v>5.3671799999999999E-2</v>
      </c>
      <c r="N41">
        <f t="shared" si="10"/>
        <v>-0.2117990691364379</v>
      </c>
      <c r="O41">
        <f t="shared" si="10"/>
        <v>0.37569043116878692</v>
      </c>
      <c r="P41">
        <f t="shared" si="10"/>
        <v>-2.6140917463867756E-2</v>
      </c>
      <c r="Q41">
        <f t="shared" si="10"/>
        <v>-6.1842230658769731E-2</v>
      </c>
      <c r="R41">
        <f t="shared" si="10"/>
        <v>1.771663901846976E-2</v>
      </c>
      <c r="S41">
        <f t="shared" si="10"/>
        <v>-1.8714115042939839E-4</v>
      </c>
      <c r="T41">
        <f t="shared" si="10"/>
        <v>-3.4627795972506049E-3</v>
      </c>
      <c r="U41">
        <f t="shared" si="10"/>
        <v>0.2162816772805608</v>
      </c>
      <c r="V41">
        <f t="shared" si="10"/>
        <v>2.4509662500000001E-2</v>
      </c>
      <c r="W41">
        <f t="shared" si="10"/>
        <v>-3.1752662713664663E-2</v>
      </c>
      <c r="X41">
        <f t="shared" si="10"/>
        <v>0.12366393903378707</v>
      </c>
      <c r="Y41">
        <f t="shared" si="10"/>
        <v>-7.7917668804942927E-2</v>
      </c>
      <c r="Z41">
        <f t="shared" si="10"/>
        <v>-6.7236711327713444E-2</v>
      </c>
      <c r="AA41">
        <f t="shared" si="10"/>
        <v>-7.185735E-2</v>
      </c>
      <c r="AB41">
        <f t="shared" si="10"/>
        <v>-0.10715627116945571</v>
      </c>
    </row>
    <row r="42" spans="1:28" x14ac:dyDescent="0.25">
      <c r="A42">
        <v>0.5</v>
      </c>
      <c r="B42">
        <v>8.3000000000000007</v>
      </c>
      <c r="C42">
        <v>21</v>
      </c>
      <c r="D42">
        <v>0.57423651665485465</v>
      </c>
      <c r="E42">
        <v>0.75304008633282005</v>
      </c>
      <c r="F42">
        <f t="shared" si="0"/>
        <v>0.62474519111305293</v>
      </c>
      <c r="G42">
        <f t="shared" si="4"/>
        <v>2.2055554532738997E-2</v>
      </c>
      <c r="H42">
        <f t="shared" si="1"/>
        <v>1780423.5450516865</v>
      </c>
      <c r="I42">
        <v>1247303.7181313899</v>
      </c>
      <c r="J42" t="str">
        <f t="shared" si="5"/>
        <v/>
      </c>
      <c r="K42" t="e">
        <f t="shared" si="8"/>
        <v>#VALUE!</v>
      </c>
      <c r="L42">
        <f t="shared" si="6"/>
        <v>0.15076827475640975</v>
      </c>
      <c r="M42">
        <f t="shared" si="7"/>
        <v>5.3671799999999999E-2</v>
      </c>
      <c r="N42">
        <f t="shared" si="10"/>
        <v>-0.1736242007716052</v>
      </c>
      <c r="O42">
        <f t="shared" si="10"/>
        <v>0.32633933441340673</v>
      </c>
      <c r="P42">
        <f t="shared" si="10"/>
        <v>-1.7566824033879498E-2</v>
      </c>
      <c r="Q42">
        <f t="shared" si="10"/>
        <v>-4.6662040434275562E-2</v>
      </c>
      <c r="R42">
        <f t="shared" si="10"/>
        <v>8.4777238082320884E-3</v>
      </c>
      <c r="S42">
        <f t="shared" si="10"/>
        <v>-8.0390556147401021E-5</v>
      </c>
      <c r="T42">
        <f t="shared" si="10"/>
        <v>-1.3583415641214606E-3</v>
      </c>
      <c r="U42">
        <f t="shared" si="10"/>
        <v>0.16319179083536695</v>
      </c>
      <c r="V42">
        <f t="shared" si="10"/>
        <v>2.4509662500000001E-2</v>
      </c>
      <c r="W42">
        <f t="shared" si="10"/>
        <v>-2.0811242956043169E-2</v>
      </c>
      <c r="X42">
        <f t="shared" si="10"/>
        <v>8.805795148098132E-2</v>
      </c>
      <c r="Y42">
        <f t="shared" si="10"/>
        <v>-5.5483193829546543E-2</v>
      </c>
      <c r="Z42">
        <f t="shared" si="10"/>
        <v>-4.5183397948571312E-2</v>
      </c>
      <c r="AA42">
        <f t="shared" si="10"/>
        <v>-7.185735E-2</v>
      </c>
      <c r="AB42">
        <f t="shared" si="10"/>
        <v>-8.0853006187387264E-2</v>
      </c>
    </row>
    <row r="43" spans="1:28" x14ac:dyDescent="0.25">
      <c r="A43">
        <v>0.5</v>
      </c>
      <c r="B43">
        <v>8.3000000000000007</v>
      </c>
      <c r="C43">
        <v>21.5</v>
      </c>
      <c r="D43">
        <v>0.58790881467044653</v>
      </c>
      <c r="E43">
        <v>0.76118074812606695</v>
      </c>
      <c r="F43">
        <f t="shared" si="0"/>
        <v>0.63182485557517332</v>
      </c>
      <c r="G43">
        <f t="shared" si="4"/>
        <v>2.2055554532738997E-2</v>
      </c>
      <c r="H43">
        <f t="shared" si="1"/>
        <v>1758725.0468542115</v>
      </c>
      <c r="I43">
        <v>1324620.7266210567</v>
      </c>
      <c r="J43" t="str">
        <f t="shared" si="5"/>
        <v/>
      </c>
      <c r="K43" t="e">
        <f t="shared" si="8"/>
        <v>#VALUE!</v>
      </c>
      <c r="L43">
        <f t="shared" si="6"/>
        <v>0.14893082144529696</v>
      </c>
      <c r="M43">
        <f t="shared" si="7"/>
        <v>5.3671799999999999E-2</v>
      </c>
      <c r="N43">
        <f t="shared" si="10"/>
        <v>-0.17775811031378633</v>
      </c>
      <c r="O43">
        <f t="shared" si="10"/>
        <v>0.3298671919597827</v>
      </c>
      <c r="P43">
        <f t="shared" si="10"/>
        <v>-1.8413297981090253E-2</v>
      </c>
      <c r="Q43">
        <f t="shared" si="10"/>
        <v>-4.7676363880452516E-2</v>
      </c>
      <c r="R43">
        <f t="shared" si="10"/>
        <v>9.1961587427261144E-3</v>
      </c>
      <c r="S43">
        <f t="shared" si="10"/>
        <v>-8.5747848800997388E-5</v>
      </c>
      <c r="T43">
        <f t="shared" si="10"/>
        <v>-1.5085348606979703E-3</v>
      </c>
      <c r="U43">
        <f t="shared" si="10"/>
        <v>0.16673919806675602</v>
      </c>
      <c r="V43">
        <f t="shared" si="10"/>
        <v>2.4509662500000001E-2</v>
      </c>
      <c r="W43">
        <f t="shared" si="10"/>
        <v>-2.1493498899113332E-2</v>
      </c>
      <c r="X43">
        <f t="shared" si="10"/>
        <v>9.1129176000183693E-2</v>
      </c>
      <c r="Y43">
        <f t="shared" si="10"/>
        <v>-5.741829841041754E-2</v>
      </c>
      <c r="Z43">
        <f t="shared" si="10"/>
        <v>-4.7360602498247389E-2</v>
      </c>
      <c r="AA43">
        <f t="shared" si="10"/>
        <v>-7.185735E-2</v>
      </c>
      <c r="AB43">
        <f t="shared" si="10"/>
        <v>-8.2610561131545177E-2</v>
      </c>
    </row>
    <row r="44" spans="1:28" x14ac:dyDescent="0.25">
      <c r="A44">
        <v>0.5</v>
      </c>
      <c r="B44">
        <v>8.3000000000000007</v>
      </c>
      <c r="C44">
        <v>22</v>
      </c>
      <c r="D44">
        <v>0.6015811126860382</v>
      </c>
      <c r="E44">
        <v>0.769414436457592</v>
      </c>
      <c r="F44">
        <f t="shared" si="0"/>
        <v>0.63861189074975389</v>
      </c>
      <c r="G44">
        <f t="shared" si="4"/>
        <v>2.2055554532738997E-2</v>
      </c>
      <c r="H44">
        <f t="shared" si="1"/>
        <v>1737216.804176237</v>
      </c>
      <c r="I44">
        <v>1411058.3503110956</v>
      </c>
      <c r="J44" t="str">
        <f t="shared" si="5"/>
        <v/>
      </c>
      <c r="K44" t="e">
        <f t="shared" si="8"/>
        <v>#VALUE!</v>
      </c>
      <c r="L44">
        <f t="shared" si="6"/>
        <v>0.1471094791862525</v>
      </c>
      <c r="M44">
        <f t="shared" si="7"/>
        <v>5.3671799999999999E-2</v>
      </c>
      <c r="N44">
        <f t="shared" si="10"/>
        <v>-0.18189201985596737</v>
      </c>
      <c r="O44">
        <f t="shared" si="10"/>
        <v>0.33343536371935317</v>
      </c>
      <c r="P44">
        <f t="shared" si="10"/>
        <v>-1.9279688962353009E-2</v>
      </c>
      <c r="Q44">
        <f t="shared" si="10"/>
        <v>-4.871337234443792E-2</v>
      </c>
      <c r="R44">
        <f t="shared" si="10"/>
        <v>9.9593651874112614E-3</v>
      </c>
      <c r="S44">
        <f t="shared" si="10"/>
        <v>-9.1465738320894798E-5</v>
      </c>
      <c r="T44">
        <f t="shared" si="10"/>
        <v>-1.6717247393701715E-3</v>
      </c>
      <c r="U44">
        <f t="shared" si="10"/>
        <v>0.17036594192052248</v>
      </c>
      <c r="V44">
        <f t="shared" si="10"/>
        <v>2.4509662500000001E-2</v>
      </c>
      <c r="W44">
        <f t="shared" si="10"/>
        <v>-2.2198556005855651E-2</v>
      </c>
      <c r="X44">
        <f t="shared" si="10"/>
        <v>9.425712727765849E-2</v>
      </c>
      <c r="Y44">
        <f t="shared" si="10"/>
        <v>-5.9389145155075158E-2</v>
      </c>
      <c r="Z44">
        <f t="shared" si="10"/>
        <v>-4.9589035390268738E-2</v>
      </c>
      <c r="AA44">
        <f t="shared" si="10"/>
        <v>-7.185735E-2</v>
      </c>
      <c r="AB44">
        <f t="shared" si="10"/>
        <v>-8.4407423227044032E-2</v>
      </c>
    </row>
    <row r="45" spans="1:28" x14ac:dyDescent="0.25">
      <c r="A45">
        <v>0.5</v>
      </c>
      <c r="B45">
        <v>8.3000000000000007</v>
      </c>
      <c r="C45">
        <v>22.5</v>
      </c>
      <c r="D45">
        <v>0.61525341070162998</v>
      </c>
      <c r="E45">
        <v>0.77773855575372697</v>
      </c>
      <c r="F45">
        <f t="shared" si="0"/>
        <v>0.64510953153399908</v>
      </c>
      <c r="G45">
        <f t="shared" si="4"/>
        <v>2.2055554532738997E-2</v>
      </c>
      <c r="H45">
        <f t="shared" si="1"/>
        <v>1715894.7376585444</v>
      </c>
      <c r="I45">
        <v>1517326.0745656523</v>
      </c>
      <c r="J45" t="str">
        <f t="shared" si="5"/>
        <v/>
      </c>
      <c r="K45" t="e">
        <f t="shared" si="8"/>
        <v>#VALUE!</v>
      </c>
      <c r="L45">
        <f t="shared" si="6"/>
        <v>0.14530390253453473</v>
      </c>
      <c r="M45">
        <f t="shared" si="7"/>
        <v>5.3671799999999999E-2</v>
      </c>
      <c r="N45">
        <f t="shared" si="10"/>
        <v>-0.18602592939814844</v>
      </c>
      <c r="O45">
        <f t="shared" si="10"/>
        <v>0.33704272486782449</v>
      </c>
      <c r="P45">
        <f t="shared" si="10"/>
        <v>-2.0165996977667792E-2</v>
      </c>
      <c r="Q45">
        <f t="shared" si="10"/>
        <v>-4.9773111770537851E-2</v>
      </c>
      <c r="R45">
        <f t="shared" si="10"/>
        <v>1.0769225422028102E-2</v>
      </c>
      <c r="S45">
        <f t="shared" si="10"/>
        <v>-9.7565940653657551E-5</v>
      </c>
      <c r="T45">
        <f t="shared" si="10"/>
        <v>-1.8487467233071879E-3</v>
      </c>
      <c r="U45">
        <f t="shared" si="10"/>
        <v>0.17407218307831501</v>
      </c>
      <c r="V45">
        <f t="shared" si="10"/>
        <v>2.4509662500000001E-2</v>
      </c>
      <c r="W45">
        <f t="shared" si="10"/>
        <v>-2.2926862203474403E-2</v>
      </c>
      <c r="X45">
        <f t="shared" si="10"/>
        <v>9.7442257130833931E-2</v>
      </c>
      <c r="Y45">
        <f t="shared" si="10"/>
        <v>-6.1396018742796273E-2</v>
      </c>
      <c r="Z45">
        <f t="shared" si="10"/>
        <v>-5.1868696624635439E-2</v>
      </c>
      <c r="AA45">
        <f t="shared" si="10"/>
        <v>-7.185735E-2</v>
      </c>
      <c r="AB45">
        <f t="shared" si="10"/>
        <v>-8.6243672083245723E-2</v>
      </c>
    </row>
    <row r="46" spans="1:28" x14ac:dyDescent="0.25">
      <c r="A46">
        <v>0.5</v>
      </c>
      <c r="B46">
        <v>8.3000000000000007</v>
      </c>
      <c r="C46">
        <v>23</v>
      </c>
      <c r="D46">
        <v>0.62892570871722175</v>
      </c>
      <c r="E46">
        <v>0.78615054704859699</v>
      </c>
      <c r="F46">
        <f t="shared" si="0"/>
        <v>0.65132091444199536</v>
      </c>
      <c r="G46">
        <f t="shared" si="4"/>
        <v>2.2055554532738997E-2</v>
      </c>
      <c r="H46">
        <f t="shared" si="1"/>
        <v>1694754.8666732365</v>
      </c>
      <c r="I46">
        <v>1658442.0684963705</v>
      </c>
      <c r="J46">
        <f t="shared" si="5"/>
        <v>23.084202089904018</v>
      </c>
      <c r="K46">
        <f t="shared" si="8"/>
        <v>0.78758153570989697</v>
      </c>
      <c r="L46">
        <f t="shared" si="6"/>
        <v>0.14351375440608172</v>
      </c>
      <c r="M46">
        <f t="shared" si="7"/>
        <v>5.3671799999999999E-2</v>
      </c>
      <c r="N46">
        <f t="shared" si="10"/>
        <v>-0.19015983894032951</v>
      </c>
      <c r="O46">
        <f t="shared" si="10"/>
        <v>0.34068816644534761</v>
      </c>
      <c r="P46">
        <f t="shared" si="10"/>
        <v>-2.1072222027034588E-2</v>
      </c>
      <c r="Q46">
        <f t="shared" si="10"/>
        <v>-5.0855622732269762E-2</v>
      </c>
      <c r="R46">
        <f t="shared" si="10"/>
        <v>1.1627665057285932E-2</v>
      </c>
      <c r="S46">
        <f t="shared" si="10"/>
        <v>-1.0407125364701996E-4</v>
      </c>
      <c r="T46">
        <f t="shared" si="10"/>
        <v>-2.0404726622387259E-3</v>
      </c>
      <c r="U46">
        <f t="shared" si="10"/>
        <v>0.17785806343844995</v>
      </c>
      <c r="V46">
        <f t="shared" si="10"/>
        <v>2.4509662500000001E-2</v>
      </c>
      <c r="W46">
        <f t="shared" si="10"/>
        <v>-2.3678865780259677E-2</v>
      </c>
      <c r="X46">
        <f t="shared" si="10"/>
        <v>0.10068499315918809</v>
      </c>
      <c r="Y46">
        <f t="shared" si="10"/>
        <v>-6.3439188593710713E-2</v>
      </c>
      <c r="Z46">
        <f t="shared" si="10"/>
        <v>-5.4199586201347447E-2</v>
      </c>
      <c r="AA46">
        <f t="shared" si="10"/>
        <v>-7.185735E-2</v>
      </c>
      <c r="AB46">
        <f t="shared" si="10"/>
        <v>-8.8119378003352344E-2</v>
      </c>
    </row>
    <row r="47" spans="1:28" x14ac:dyDescent="0.25">
      <c r="A47">
        <v>0.5</v>
      </c>
      <c r="B47">
        <v>8.3000000000000007</v>
      </c>
      <c r="C47">
        <v>23.5</v>
      </c>
      <c r="D47">
        <v>0.64259800673281353</v>
      </c>
      <c r="E47">
        <v>0.79464789350954101</v>
      </c>
      <c r="F47">
        <f t="shared" si="0"/>
        <v>0.65724909263664966</v>
      </c>
      <c r="G47">
        <f t="shared" si="4"/>
        <v>2.2055554532738997E-2</v>
      </c>
      <c r="H47">
        <f t="shared" si="1"/>
        <v>1673793.3371017161</v>
      </c>
      <c r="I47">
        <v>1853109.38031263</v>
      </c>
      <c r="J47" t="str">
        <f t="shared" si="5"/>
        <v/>
      </c>
      <c r="K47" t="e">
        <f t="shared" si="8"/>
        <v>#VALUE!</v>
      </c>
      <c r="L47">
        <f t="shared" si="6"/>
        <v>0.14173870842978181</v>
      </c>
      <c r="M47">
        <f t="shared" si="7"/>
        <v>5.3671799999999999E-2</v>
      </c>
      <c r="N47">
        <f t="shared" si="10"/>
        <v>-0.1942937484825106</v>
      </c>
      <c r="O47">
        <f t="shared" si="10"/>
        <v>0.34437059775102846</v>
      </c>
      <c r="P47">
        <f t="shared" si="10"/>
        <v>-2.199836411045341E-2</v>
      </c>
      <c r="Q47">
        <f t="shared" si="10"/>
        <v>-5.1960941030185288E-2</v>
      </c>
      <c r="R47">
        <f t="shared" si="10"/>
        <v>1.2536653062039646E-2</v>
      </c>
      <c r="S47">
        <f t="shared" si="10"/>
        <v>-1.1100559760525119E-4</v>
      </c>
      <c r="T47">
        <f t="shared" si="10"/>
        <v>-2.2478115638392472E-3</v>
      </c>
      <c r="U47">
        <f t="shared" si="10"/>
        <v>0.1817237082066851</v>
      </c>
      <c r="V47">
        <f t="shared" si="10"/>
        <v>2.4509662500000001E-2</v>
      </c>
      <c r="W47">
        <f t="shared" si="10"/>
        <v>-2.4455015496136118E-2</v>
      </c>
      <c r="X47">
        <f t="shared" si="10"/>
        <v>0.10398573997691027</v>
      </c>
      <c r="Y47">
        <f t="shared" si="10"/>
        <v>-6.5518909645471635E-2</v>
      </c>
      <c r="Z47">
        <f t="shared" si="10"/>
        <v>-5.658170412040478E-2</v>
      </c>
      <c r="AA47">
        <f t="shared" si="10"/>
        <v>-7.185735E-2</v>
      </c>
      <c r="AB47">
        <f t="shared" si="10"/>
        <v>-9.0034603020275314E-2</v>
      </c>
    </row>
    <row r="48" spans="1:28" x14ac:dyDescent="0.25">
      <c r="A48">
        <v>0.5</v>
      </c>
      <c r="B48">
        <v>8.3000000000000007</v>
      </c>
      <c r="C48">
        <v>24</v>
      </c>
      <c r="D48">
        <v>0.65627030474840531</v>
      </c>
      <c r="E48">
        <v>0.80322812553249801</v>
      </c>
      <c r="F48">
        <f t="shared" si="0"/>
        <v>0.6628970514100222</v>
      </c>
      <c r="G48">
        <f t="shared" si="4"/>
        <v>2.2055554532738997E-2</v>
      </c>
      <c r="H48">
        <f t="shared" si="1"/>
        <v>1653006.4467585424</v>
      </c>
      <c r="I48">
        <v>2123170.108253004</v>
      </c>
      <c r="J48" t="str">
        <f t="shared" si="5"/>
        <v/>
      </c>
      <c r="K48" t="e">
        <f t="shared" si="8"/>
        <v>#VALUE!</v>
      </c>
      <c r="L48">
        <f t="shared" si="6"/>
        <v>0.1399784511003945</v>
      </c>
      <c r="M48">
        <f t="shared" si="7"/>
        <v>5.3671799999999999E-2</v>
      </c>
      <c r="N48">
        <f t="shared" si="10"/>
        <v>-0.19842765802469167</v>
      </c>
      <c r="O48">
        <f t="shared" si="10"/>
        <v>0.34808894855107714</v>
      </c>
      <c r="P48">
        <f t="shared" si="10"/>
        <v>-2.2944423227924244E-2</v>
      </c>
      <c r="Q48">
        <f t="shared" si="10"/>
        <v>-5.3089098298226313E-2</v>
      </c>
      <c r="R48">
        <f t="shared" si="10"/>
        <v>1.349820179354104E-2</v>
      </c>
      <c r="S48">
        <f t="shared" si="10"/>
        <v>-1.1839405714525128E-4</v>
      </c>
      <c r="T48">
        <f t="shared" si="10"/>
        <v>-2.4717104262971714E-3</v>
      </c>
      <c r="U48">
        <f t="shared" si="10"/>
        <v>0.18566922801683713</v>
      </c>
      <c r="V48">
        <f t="shared" si="10"/>
        <v>2.4509662500000001E-2</v>
      </c>
      <c r="W48">
        <f t="shared" si="10"/>
        <v>-2.5255760726200255E-2</v>
      </c>
      <c r="X48">
        <f t="shared" si="10"/>
        <v>0.10734488048039535</v>
      </c>
      <c r="Y48">
        <f t="shared" si="10"/>
        <v>-6.7635423151873125E-2</v>
      </c>
      <c r="Z48">
        <f t="shared" si="10"/>
        <v>-5.9015050381807432E-2</v>
      </c>
      <c r="AA48">
        <f t="shared" si="10"/>
        <v>-7.185735E-2</v>
      </c>
      <c r="AB48">
        <f t="shared" si="10"/>
        <v>-9.1989401947290633E-2</v>
      </c>
    </row>
    <row r="49" spans="1:28" x14ac:dyDescent="0.25">
      <c r="A49">
        <v>0.5</v>
      </c>
      <c r="B49">
        <v>8.3000000000000007</v>
      </c>
      <c r="C49">
        <v>24.5</v>
      </c>
      <c r="D49">
        <v>0.6699426027639972</v>
      </c>
      <c r="E49">
        <v>0.81188882539043905</v>
      </c>
      <c r="F49">
        <f t="shared" si="0"/>
        <v>0.66826772392123845</v>
      </c>
      <c r="G49">
        <f t="shared" si="4"/>
        <v>2.2055554532738997E-2</v>
      </c>
      <c r="H49">
        <f t="shared" si="1"/>
        <v>1632390.6683313511</v>
      </c>
      <c r="I49">
        <v>2493602.4526149882</v>
      </c>
      <c r="J49" t="str">
        <f t="shared" si="5"/>
        <v/>
      </c>
      <c r="K49" t="e">
        <f t="shared" si="8"/>
        <v>#VALUE!</v>
      </c>
      <c r="L49">
        <f t="shared" si="6"/>
        <v>0.13823268372112868</v>
      </c>
      <c r="M49">
        <f t="shared" si="7"/>
        <v>5.3671799999999999E-2</v>
      </c>
      <c r="N49">
        <f t="shared" si="10"/>
        <v>-0.20256156756687277</v>
      </c>
      <c r="O49">
        <f t="shared" si="10"/>
        <v>0.35184217109326416</v>
      </c>
      <c r="P49">
        <f t="shared" si="10"/>
        <v>-2.3910399379447105E-2</v>
      </c>
      <c r="Q49">
        <f t="shared" si="10"/>
        <v>-5.4240122613067564E-2</v>
      </c>
      <c r="R49">
        <f t="shared" si="10"/>
        <v>1.4514367033480356E-2</v>
      </c>
      <c r="S49">
        <f t="shared" si="10"/>
        <v>-1.2626292442384911E-4</v>
      </c>
      <c r="T49">
        <f t="shared" si="10"/>
        <v>-2.7131550726588721E-3</v>
      </c>
      <c r="U49">
        <f t="shared" si="10"/>
        <v>0.18969472106184379</v>
      </c>
      <c r="V49">
        <f t="shared" si="10"/>
        <v>2.4509662500000001E-2</v>
      </c>
      <c r="W49">
        <f t="shared" si="10"/>
        <v>-2.6081551634766782E-2</v>
      </c>
      <c r="X49">
        <f t="shared" si="10"/>
        <v>0.11076277713988146</v>
      </c>
      <c r="Y49">
        <f t="shared" si="10"/>
        <v>-6.9788957496679946E-2</v>
      </c>
      <c r="Z49">
        <f t="shared" si="10"/>
        <v>-6.1499624985555418E-2</v>
      </c>
      <c r="AA49">
        <f t="shared" si="10"/>
        <v>-7.185735E-2</v>
      </c>
      <c r="AB49">
        <f t="shared" si="10"/>
        <v>-9.3983823433868685E-2</v>
      </c>
    </row>
    <row r="50" spans="1:28" x14ac:dyDescent="0.25">
      <c r="A50">
        <v>0.5</v>
      </c>
      <c r="B50">
        <v>8.3000000000000007</v>
      </c>
      <c r="C50">
        <v>25</v>
      </c>
      <c r="D50">
        <v>0.68361490077958886</v>
      </c>
      <c r="E50">
        <v>0.82062763142336004</v>
      </c>
      <c r="F50">
        <f t="shared" si="0"/>
        <v>0.67336400700524601</v>
      </c>
      <c r="G50">
        <f t="shared" si="4"/>
        <v>2.2055554532738997E-2</v>
      </c>
      <c r="H50">
        <f t="shared" si="1"/>
        <v>1611942.6697375823</v>
      </c>
      <c r="I50">
        <v>2992051.5975530818</v>
      </c>
      <c r="J50" t="str">
        <f t="shared" si="5"/>
        <v/>
      </c>
      <c r="K50" t="e">
        <f t="shared" si="8"/>
        <v>#VALUE!</v>
      </c>
      <c r="L50">
        <f t="shared" si="6"/>
        <v>0.13650112412747339</v>
      </c>
      <c r="M50">
        <f t="shared" si="7"/>
        <v>5.3671799999999999E-2</v>
      </c>
      <c r="N50">
        <f t="shared" si="10"/>
        <v>-0.20669547710905381</v>
      </c>
      <c r="O50">
        <f t="shared" si="10"/>
        <v>0.35562924192270584</v>
      </c>
      <c r="P50">
        <f t="shared" si="10"/>
        <v>-2.4896292565021964E-2</v>
      </c>
      <c r="Q50">
        <f t="shared" si="10"/>
        <v>-5.5414039101169273E-2</v>
      </c>
      <c r="R50">
        <f t="shared" si="10"/>
        <v>1.55872480322298E-2</v>
      </c>
      <c r="S50">
        <f t="shared" si="10"/>
        <v>-1.3463974380810981E-4</v>
      </c>
      <c r="T50">
        <f t="shared" si="10"/>
        <v>-2.9731709875621113E-3</v>
      </c>
      <c r="U50">
        <f t="shared" si="10"/>
        <v>0.19380027521681731</v>
      </c>
      <c r="V50">
        <f t="shared" si="10"/>
        <v>2.4509662500000001E-2</v>
      </c>
      <c r="W50">
        <f t="shared" si="10"/>
        <v>-2.6932839377226733E-2</v>
      </c>
      <c r="X50">
        <f t="shared" si="10"/>
        <v>0.11423977330492112</v>
      </c>
      <c r="Y50">
        <f t="shared" si="10"/>
        <v>-7.1979729016173569E-2</v>
      </c>
      <c r="Z50">
        <f t="shared" si="10"/>
        <v>-6.4035427931648681E-2</v>
      </c>
      <c r="AA50">
        <f t="shared" si="10"/>
        <v>-7.185735E-2</v>
      </c>
      <c r="AB50">
        <f t="shared" si="10"/>
        <v>-9.6017911017536442E-2</v>
      </c>
    </row>
    <row r="51" spans="1:28" x14ac:dyDescent="0.25">
      <c r="A51">
        <v>0.5</v>
      </c>
      <c r="B51">
        <v>8.5</v>
      </c>
      <c r="C51">
        <v>21</v>
      </c>
      <c r="D51">
        <v>0.56072506920415233</v>
      </c>
      <c r="E51">
        <v>0.71025245566784101</v>
      </c>
      <c r="F51">
        <f t="shared" si="0"/>
        <v>0.61644585755707315</v>
      </c>
      <c r="G51">
        <f t="shared" si="4"/>
        <v>1.9580050826721131E-2</v>
      </c>
      <c r="H51">
        <f t="shared" si="1"/>
        <v>1756771.7761681539</v>
      </c>
      <c r="I51">
        <v>1247303.7181313899</v>
      </c>
      <c r="J51" t="str">
        <f t="shared" si="5"/>
        <v/>
      </c>
      <c r="K51" t="e">
        <f t="shared" si="8"/>
        <v>#VALUE!</v>
      </c>
      <c r="L51">
        <f t="shared" si="6"/>
        <v>0.13525042812219543</v>
      </c>
      <c r="M51">
        <f t="shared" si="7"/>
        <v>5.3671799999999999E-2</v>
      </c>
      <c r="N51">
        <f t="shared" si="10"/>
        <v>-0.16953892545933219</v>
      </c>
      <c r="O51">
        <f t="shared" si="10"/>
        <v>0.30779677981935472</v>
      </c>
      <c r="P51">
        <f t="shared" si="10"/>
        <v>-1.6749875539016738E-2</v>
      </c>
      <c r="Q51">
        <f t="shared" si="10"/>
        <v>-4.151002764722922E-2</v>
      </c>
      <c r="R51">
        <f t="shared" si="10"/>
        <v>7.4447721792541468E-3</v>
      </c>
      <c r="S51">
        <f t="shared" si="10"/>
        <v>-5.6594330158455243E-5</v>
      </c>
      <c r="T51">
        <f t="shared" si="10"/>
        <v>-1.1647703452222946E-3</v>
      </c>
      <c r="U51">
        <f t="shared" si="10"/>
        <v>0.14517358620265186</v>
      </c>
      <c r="V51">
        <f t="shared" si="10"/>
        <v>2.4509662500000001E-2</v>
      </c>
      <c r="W51">
        <f t="shared" si="10"/>
        <v>-1.746151674512967E-2</v>
      </c>
      <c r="X51">
        <f t="shared" si="10"/>
        <v>8.1100287401960722E-2</v>
      </c>
      <c r="Y51">
        <f t="shared" si="10"/>
        <v>-5.1099337310007278E-2</v>
      </c>
      <c r="Z51">
        <f t="shared" si="10"/>
        <v>-4.3082135428056466E-2</v>
      </c>
      <c r="AA51">
        <f t="shared" si="10"/>
        <v>-7.185735E-2</v>
      </c>
      <c r="AB51">
        <f t="shared" si="10"/>
        <v>-7.1925927176873711E-2</v>
      </c>
    </row>
    <row r="52" spans="1:28" x14ac:dyDescent="0.25">
      <c r="A52">
        <v>0.5</v>
      </c>
      <c r="B52">
        <v>8.5</v>
      </c>
      <c r="C52">
        <v>21.5</v>
      </c>
      <c r="D52">
        <v>0.57407566608996541</v>
      </c>
      <c r="E52">
        <v>0.71837114820700598</v>
      </c>
      <c r="F52">
        <f t="shared" si="0"/>
        <v>0.62314542956807828</v>
      </c>
      <c r="G52">
        <f t="shared" si="4"/>
        <v>1.9580050826721131E-2</v>
      </c>
      <c r="H52">
        <f t="shared" si="1"/>
        <v>1734565.3073689707</v>
      </c>
      <c r="I52">
        <v>1324620.7266210567</v>
      </c>
      <c r="J52" t="str">
        <f t="shared" si="5"/>
        <v/>
      </c>
      <c r="K52" t="e">
        <f t="shared" si="8"/>
        <v>#VALUE!</v>
      </c>
      <c r="L52">
        <f t="shared" si="6"/>
        <v>0.1335407954579442</v>
      </c>
      <c r="M52">
        <f t="shared" si="7"/>
        <v>5.3671799999999999E-2</v>
      </c>
      <c r="N52">
        <f t="shared" ref="N52:AB66" si="11">N$4*$A52^N$1*$E52^N$2*$D52^N$3</f>
        <v>-0.17357556654169723</v>
      </c>
      <c r="O52">
        <f t="shared" si="11"/>
        <v>0.31131511671485862</v>
      </c>
      <c r="P52">
        <f t="shared" si="11"/>
        <v>-1.7556984054218787E-2</v>
      </c>
      <c r="Q52">
        <f t="shared" si="11"/>
        <v>-4.2464429888865458E-2</v>
      </c>
      <c r="R52">
        <f t="shared" si="11"/>
        <v>8.0806267225490662E-3</v>
      </c>
      <c r="S52">
        <f t="shared" si="11"/>
        <v>-6.0588437050573836E-5</v>
      </c>
      <c r="T52">
        <f t="shared" si="11"/>
        <v>-1.2943540989837487E-3</v>
      </c>
      <c r="U52">
        <f t="shared" si="11"/>
        <v>0.14851143018762042</v>
      </c>
      <c r="V52">
        <f t="shared" si="11"/>
        <v>2.4509662500000001E-2</v>
      </c>
      <c r="W52">
        <f t="shared" si="11"/>
        <v>-1.8067180254662262E-2</v>
      </c>
      <c r="X52">
        <f t="shared" si="11"/>
        <v>8.3980353041597955E-2</v>
      </c>
      <c r="Y52">
        <f t="shared" si="11"/>
        <v>-5.2913997286060915E-2</v>
      </c>
      <c r="Z52">
        <f t="shared" si="11"/>
        <v>-4.5158088665802933E-2</v>
      </c>
      <c r="AA52">
        <f t="shared" si="11"/>
        <v>-7.185735E-2</v>
      </c>
      <c r="AB52">
        <f t="shared" si="11"/>
        <v>-7.357965448133999E-2</v>
      </c>
    </row>
    <row r="53" spans="1:28" x14ac:dyDescent="0.25">
      <c r="A53">
        <v>0.5</v>
      </c>
      <c r="B53">
        <v>8.5</v>
      </c>
      <c r="C53">
        <v>22</v>
      </c>
      <c r="D53">
        <v>0.58742626297577849</v>
      </c>
      <c r="E53">
        <v>0.72658617747334198</v>
      </c>
      <c r="F53">
        <f t="shared" si="0"/>
        <v>0.62956397431642774</v>
      </c>
      <c r="G53">
        <f t="shared" si="4"/>
        <v>1.9580050826721131E-2</v>
      </c>
      <c r="H53">
        <f t="shared" si="1"/>
        <v>1712603.7446663321</v>
      </c>
      <c r="I53">
        <v>1411058.3503110956</v>
      </c>
      <c r="J53" t="str">
        <f t="shared" si="5"/>
        <v/>
      </c>
      <c r="K53" t="e">
        <f t="shared" si="8"/>
        <v>#VALUE!</v>
      </c>
      <c r="L53">
        <f t="shared" si="6"/>
        <v>0.13185001763577134</v>
      </c>
      <c r="M53">
        <f t="shared" si="7"/>
        <v>5.3671799999999999E-2</v>
      </c>
      <c r="N53">
        <f t="shared" si="11"/>
        <v>-0.17761220762406224</v>
      </c>
      <c r="O53">
        <f t="shared" si="11"/>
        <v>0.31487520233529115</v>
      </c>
      <c r="P53">
        <f t="shared" si="11"/>
        <v>-1.8383083358013825E-2</v>
      </c>
      <c r="Q53">
        <f t="shared" si="11"/>
        <v>-4.3441198445820929E-2</v>
      </c>
      <c r="R53">
        <f t="shared" si="11"/>
        <v>8.7566090031308708E-3</v>
      </c>
      <c r="S53">
        <f t="shared" si="11"/>
        <v>-6.4866318479672619E-5</v>
      </c>
      <c r="T53">
        <f t="shared" si="11"/>
        <v>-1.4352522523853389E-3</v>
      </c>
      <c r="U53">
        <f t="shared" si="11"/>
        <v>0.15192749619240131</v>
      </c>
      <c r="V53">
        <f t="shared" si="11"/>
        <v>2.4509662500000001E-2</v>
      </c>
      <c r="W53">
        <f t="shared" si="11"/>
        <v>-1.8694124373451828E-2</v>
      </c>
      <c r="X53">
        <f t="shared" si="11"/>
        <v>8.6916087210104867E-2</v>
      </c>
      <c r="Y53">
        <f t="shared" si="11"/>
        <v>-5.4763732661048267E-2</v>
      </c>
      <c r="Z53">
        <f t="shared" si="11"/>
        <v>-4.7282887862084615E-2</v>
      </c>
      <c r="AA53">
        <f t="shared" si="11"/>
        <v>-7.185735E-2</v>
      </c>
      <c r="AB53">
        <f t="shared" si="11"/>
        <v>-7.5272136709810117E-2</v>
      </c>
    </row>
    <row r="54" spans="1:28" x14ac:dyDescent="0.25">
      <c r="A54">
        <v>0.5</v>
      </c>
      <c r="B54">
        <v>8.5</v>
      </c>
      <c r="C54">
        <v>22.5</v>
      </c>
      <c r="D54">
        <v>0.60077685986159168</v>
      </c>
      <c r="E54">
        <v>0.73489466170830198</v>
      </c>
      <c r="F54">
        <f t="shared" si="0"/>
        <v>0.63570504871560385</v>
      </c>
      <c r="G54">
        <f t="shared" si="4"/>
        <v>1.9580050826721131E-2</v>
      </c>
      <c r="H54">
        <f t="shared" si="1"/>
        <v>1690880.2218442881</v>
      </c>
      <c r="I54">
        <v>1517326.0745656523</v>
      </c>
      <c r="J54" t="str">
        <f t="shared" si="5"/>
        <v/>
      </c>
      <c r="K54" t="e">
        <f t="shared" si="8"/>
        <v>#VALUE!</v>
      </c>
      <c r="L54">
        <f t="shared" si="6"/>
        <v>0.1301775660391204</v>
      </c>
      <c r="M54">
        <f t="shared" si="7"/>
        <v>5.3671799999999999E-2</v>
      </c>
      <c r="N54">
        <f t="shared" si="11"/>
        <v>-0.18164884870642731</v>
      </c>
      <c r="O54">
        <f t="shared" si="11"/>
        <v>0.31847578783456398</v>
      </c>
      <c r="P54">
        <f t="shared" si="11"/>
        <v>-1.9228173450401859E-2</v>
      </c>
      <c r="Q54">
        <f t="shared" si="11"/>
        <v>-4.4440375520101542E-2</v>
      </c>
      <c r="R54">
        <f t="shared" si="11"/>
        <v>9.4744374101267299E-3</v>
      </c>
      <c r="S54">
        <f t="shared" si="11"/>
        <v>-6.9445964874546726E-5</v>
      </c>
      <c r="T54">
        <f t="shared" si="11"/>
        <v>-1.5882013004660147E-3</v>
      </c>
      <c r="U54">
        <f t="shared" si="11"/>
        <v>0.15542193181064576</v>
      </c>
      <c r="V54">
        <f t="shared" si="11"/>
        <v>2.4509662500000001E-2</v>
      </c>
      <c r="W54">
        <f t="shared" si="11"/>
        <v>-1.9342785283231346E-2</v>
      </c>
      <c r="X54">
        <f t="shared" si="11"/>
        <v>8.9907923079872748E-2</v>
      </c>
      <c r="Y54">
        <f t="shared" si="11"/>
        <v>-5.6648816366457577E-2</v>
      </c>
      <c r="Z54">
        <f t="shared" si="11"/>
        <v>-4.9456533016901533E-2</v>
      </c>
      <c r="AA54">
        <f t="shared" si="11"/>
        <v>-7.185735E-2</v>
      </c>
      <c r="AB54">
        <f t="shared" si="11"/>
        <v>-7.7003446987227039E-2</v>
      </c>
    </row>
    <row r="55" spans="1:28" x14ac:dyDescent="0.25">
      <c r="A55">
        <v>0.5</v>
      </c>
      <c r="B55">
        <v>8.5</v>
      </c>
      <c r="C55">
        <v>23</v>
      </c>
      <c r="D55">
        <v>0.61412745674740488</v>
      </c>
      <c r="E55">
        <v>0.74329374773420398</v>
      </c>
      <c r="F55">
        <f t="shared" si="0"/>
        <v>0.64157199923918884</v>
      </c>
      <c r="G55">
        <f t="shared" si="4"/>
        <v>1.9580050826721131E-2</v>
      </c>
      <c r="H55">
        <f t="shared" si="1"/>
        <v>1669387.9221787604</v>
      </c>
      <c r="I55">
        <v>1658442.0684963705</v>
      </c>
      <c r="J55">
        <f t="shared" si="5"/>
        <v>23.025345238034074</v>
      </c>
      <c r="K55">
        <f t="shared" si="8"/>
        <v>0.74372395123827117</v>
      </c>
      <c r="L55">
        <f t="shared" si="6"/>
        <v>0.12852291586171746</v>
      </c>
      <c r="M55">
        <f t="shared" si="7"/>
        <v>5.3671799999999999E-2</v>
      </c>
      <c r="N55">
        <f t="shared" si="11"/>
        <v>-0.18568548978879237</v>
      </c>
      <c r="O55">
        <f t="shared" si="11"/>
        <v>0.32211563675246396</v>
      </c>
      <c r="P55">
        <f t="shared" si="11"/>
        <v>-2.0092254331382883E-2</v>
      </c>
      <c r="Q55">
        <f t="shared" si="11"/>
        <v>-4.5461995450471165E-2</v>
      </c>
      <c r="R55">
        <f t="shared" si="11"/>
        <v>1.0235870244015252E-2</v>
      </c>
      <c r="S55">
        <f t="shared" si="11"/>
        <v>-7.4346296377552623E-5</v>
      </c>
      <c r="T55">
        <f t="shared" si="11"/>
        <v>-1.7539701820682373E-3</v>
      </c>
      <c r="U55">
        <f t="shared" si="11"/>
        <v>0.15899485713578129</v>
      </c>
      <c r="V55">
        <f t="shared" si="11"/>
        <v>2.4509662500000001E-2</v>
      </c>
      <c r="W55">
        <f t="shared" si="11"/>
        <v>-2.0013597996471795E-2</v>
      </c>
      <c r="X55">
        <f t="shared" si="11"/>
        <v>9.2956266059133111E-2</v>
      </c>
      <c r="Y55">
        <f t="shared" si="11"/>
        <v>-5.8569503840248838E-2</v>
      </c>
      <c r="Z55">
        <f t="shared" si="11"/>
        <v>-5.1679024130253659E-2</v>
      </c>
      <c r="AA55">
        <f t="shared" si="11"/>
        <v>-7.185735E-2</v>
      </c>
      <c r="AB55">
        <f t="shared" si="11"/>
        <v>-7.8773644813609683E-2</v>
      </c>
    </row>
    <row r="56" spans="1:28" x14ac:dyDescent="0.25">
      <c r="A56">
        <v>0.5</v>
      </c>
      <c r="B56">
        <v>8.5</v>
      </c>
      <c r="C56">
        <v>23.5</v>
      </c>
      <c r="D56">
        <v>0.62747805363321796</v>
      </c>
      <c r="E56">
        <v>0.75178061819659203</v>
      </c>
      <c r="F56">
        <f t="shared" si="0"/>
        <v>0.64716798066381276</v>
      </c>
      <c r="G56">
        <f t="shared" si="4"/>
        <v>1.9580050826721131E-2</v>
      </c>
      <c r="H56">
        <f t="shared" si="1"/>
        <v>1648120.120904461</v>
      </c>
      <c r="I56">
        <v>1853109.38031263</v>
      </c>
      <c r="J56" t="str">
        <f t="shared" si="5"/>
        <v/>
      </c>
      <c r="K56" t="e">
        <f t="shared" si="8"/>
        <v>#VALUE!</v>
      </c>
      <c r="L56">
        <f t="shared" si="6"/>
        <v>0.12688554937701624</v>
      </c>
      <c r="M56">
        <f t="shared" si="7"/>
        <v>5.3671799999999999E-2</v>
      </c>
      <c r="N56">
        <f t="shared" si="11"/>
        <v>-0.18972213087115741</v>
      </c>
      <c r="O56">
        <f t="shared" si="11"/>
        <v>0.3257935281532206</v>
      </c>
      <c r="P56">
        <f t="shared" si="11"/>
        <v>-2.0975326000956893E-2</v>
      </c>
      <c r="Q56">
        <f t="shared" si="11"/>
        <v>-4.6506085371703754E-2</v>
      </c>
      <c r="R56">
        <f t="shared" si="11"/>
        <v>1.1042705646664463E-2</v>
      </c>
      <c r="S56">
        <f t="shared" si="11"/>
        <v>-7.9587197041229248E-5</v>
      </c>
      <c r="T56">
        <f t="shared" si="11"/>
        <v>-1.9333610109607358E-3</v>
      </c>
      <c r="U56">
        <f t="shared" si="11"/>
        <v>0.16264636706662319</v>
      </c>
      <c r="V56">
        <f t="shared" si="11"/>
        <v>2.4509662500000001E-2</v>
      </c>
      <c r="W56">
        <f t="shared" si="11"/>
        <v>-2.0706996380327008E-2</v>
      </c>
      <c r="X56">
        <f t="shared" si="11"/>
        <v>9.6061495105889724E-2</v>
      </c>
      <c r="Y56">
        <f t="shared" si="11"/>
        <v>-6.0526033854730793E-2</v>
      </c>
      <c r="Z56">
        <f t="shared" si="11"/>
        <v>-5.395036120214098E-2</v>
      </c>
      <c r="AA56">
        <f t="shared" si="11"/>
        <v>-7.185735E-2</v>
      </c>
      <c r="AB56">
        <f t="shared" si="11"/>
        <v>-8.0582777206362879E-2</v>
      </c>
    </row>
    <row r="57" spans="1:28" x14ac:dyDescent="0.25">
      <c r="A57">
        <v>0.5</v>
      </c>
      <c r="B57">
        <v>8.5</v>
      </c>
      <c r="C57">
        <v>24</v>
      </c>
      <c r="D57">
        <v>0.64082865051903115</v>
      </c>
      <c r="E57">
        <v>0.76035249833986795</v>
      </c>
      <c r="F57">
        <f t="shared" si="0"/>
        <v>0.65249597587798969</v>
      </c>
      <c r="G57">
        <f t="shared" si="4"/>
        <v>1.9580050826721131E-2</v>
      </c>
      <c r="H57">
        <f t="shared" si="1"/>
        <v>1627070.2250313503</v>
      </c>
      <c r="I57">
        <v>2123170.108253004</v>
      </c>
      <c r="J57" t="str">
        <f t="shared" si="5"/>
        <v/>
      </c>
      <c r="K57" t="e">
        <f t="shared" si="8"/>
        <v>#VALUE!</v>
      </c>
      <c r="L57">
        <f t="shared" si="6"/>
        <v>0.1252649590035895</v>
      </c>
      <c r="M57">
        <f t="shared" si="7"/>
        <v>5.3671799999999999E-2</v>
      </c>
      <c r="N57">
        <f t="shared" si="11"/>
        <v>-0.19375877195352248</v>
      </c>
      <c r="O57">
        <f t="shared" si="11"/>
        <v>0.32950825956181101</v>
      </c>
      <c r="P57">
        <f t="shared" si="11"/>
        <v>-2.1877388459123896E-2</v>
      </c>
      <c r="Q57">
        <f t="shared" si="11"/>
        <v>-4.7572665896389456E-2</v>
      </c>
      <c r="R57">
        <f t="shared" si="11"/>
        <v>1.189678153386137E-2</v>
      </c>
      <c r="S57">
        <f t="shared" si="11"/>
        <v>-8.5189549960552251E-5</v>
      </c>
      <c r="T57">
        <f t="shared" si="11"/>
        <v>-2.1272098058430639E-3</v>
      </c>
      <c r="U57">
        <f t="shared" si="11"/>
        <v>0.16637653369186431</v>
      </c>
      <c r="V57">
        <f t="shared" si="11"/>
        <v>2.4509662500000001E-2</v>
      </c>
      <c r="W57">
        <f t="shared" si="11"/>
        <v>-2.1423413223460974E-2</v>
      </c>
      <c r="X57">
        <f t="shared" si="11"/>
        <v>9.9223964099082476E-2</v>
      </c>
      <c r="Y57">
        <f t="shared" si="11"/>
        <v>-6.2518629380498181E-2</v>
      </c>
      <c r="Z57">
        <f t="shared" si="11"/>
        <v>-5.627054423256353E-2</v>
      </c>
      <c r="AA57">
        <f t="shared" si="11"/>
        <v>-7.185735E-2</v>
      </c>
      <c r="AB57">
        <f t="shared" si="11"/>
        <v>-8.2430879881667557E-2</v>
      </c>
    </row>
    <row r="58" spans="1:28" x14ac:dyDescent="0.25">
      <c r="A58">
        <v>0.5</v>
      </c>
      <c r="B58">
        <v>8.5</v>
      </c>
      <c r="C58">
        <v>24.5</v>
      </c>
      <c r="D58">
        <v>0.65417924740484434</v>
      </c>
      <c r="E58">
        <v>0.76900666228455306</v>
      </c>
      <c r="F58">
        <f t="shared" si="0"/>
        <v>0.65755881649986192</v>
      </c>
      <c r="G58">
        <f t="shared" si="4"/>
        <v>1.9580050826721131E-2</v>
      </c>
      <c r="H58">
        <f t="shared" si="1"/>
        <v>1606231.8102615573</v>
      </c>
      <c r="I58">
        <v>2493602.4526149882</v>
      </c>
      <c r="J58" t="str">
        <f t="shared" si="5"/>
        <v/>
      </c>
      <c r="K58" t="e">
        <f t="shared" si="8"/>
        <v>#VALUE!</v>
      </c>
      <c r="L58">
        <f t="shared" si="6"/>
        <v>0.12366065014729072</v>
      </c>
      <c r="M58">
        <f t="shared" si="7"/>
        <v>5.3671799999999999E-2</v>
      </c>
      <c r="N58">
        <f t="shared" si="11"/>
        <v>-0.19779541303588755</v>
      </c>
      <c r="O58">
        <f t="shared" si="11"/>
        <v>0.33325864968428959</v>
      </c>
      <c r="P58">
        <f t="shared" si="11"/>
        <v>-2.2798441705883889E-2</v>
      </c>
      <c r="Q58">
        <f t="shared" si="11"/>
        <v>-4.866175181223082E-2</v>
      </c>
      <c r="R58">
        <f t="shared" si="11"/>
        <v>1.2799975533590583E-2</v>
      </c>
      <c r="S58">
        <f t="shared" si="11"/>
        <v>-9.1175273402542014E-5</v>
      </c>
      <c r="T58">
        <f t="shared" si="11"/>
        <v>-2.336387219891533E-3</v>
      </c>
      <c r="U58">
        <f t="shared" si="11"/>
        <v>0.17018540872873852</v>
      </c>
      <c r="V58">
        <f t="shared" si="11"/>
        <v>2.4509662500000001E-2</v>
      </c>
      <c r="W58">
        <f t="shared" si="11"/>
        <v>-2.2163280343507702E-2</v>
      </c>
      <c r="X58">
        <f t="shared" si="11"/>
        <v>0.10244400325388545</v>
      </c>
      <c r="Y58">
        <f t="shared" si="11"/>
        <v>-6.4547498478176979E-2</v>
      </c>
      <c r="Z58">
        <f t="shared" si="11"/>
        <v>-5.8639573221521288E-2</v>
      </c>
      <c r="AA58">
        <f t="shared" si="11"/>
        <v>-7.185735E-2</v>
      </c>
      <c r="AB58">
        <f t="shared" si="11"/>
        <v>-8.4317978462711107E-2</v>
      </c>
    </row>
    <row r="59" spans="1:28" x14ac:dyDescent="0.25">
      <c r="A59">
        <v>0.5</v>
      </c>
      <c r="B59">
        <v>8.5</v>
      </c>
      <c r="C59">
        <v>25</v>
      </c>
      <c r="D59">
        <v>0.66752984429065743</v>
      </c>
      <c r="E59">
        <v>0.77774043878190802</v>
      </c>
      <c r="F59">
        <f t="shared" si="0"/>
        <v>0.66235920404908133</v>
      </c>
      <c r="G59">
        <f t="shared" si="4"/>
        <v>1.9580050826721131E-2</v>
      </c>
      <c r="H59">
        <f t="shared" si="1"/>
        <v>1585598.6548027925</v>
      </c>
      <c r="I59">
        <v>2992051.5975530818</v>
      </c>
      <c r="J59" t="str">
        <f t="shared" si="5"/>
        <v/>
      </c>
      <c r="K59" t="e">
        <f t="shared" si="8"/>
        <v>#VALUE!</v>
      </c>
      <c r="L59">
        <f t="shared" si="6"/>
        <v>0.12207214380448236</v>
      </c>
      <c r="M59">
        <f t="shared" si="7"/>
        <v>5.3671799999999999E-2</v>
      </c>
      <c r="N59">
        <f t="shared" si="11"/>
        <v>-0.20183205411825259</v>
      </c>
      <c r="O59">
        <f t="shared" si="11"/>
        <v>0.33704354090162458</v>
      </c>
      <c r="P59">
        <f t="shared" si="11"/>
        <v>-2.3738485741236864E-2</v>
      </c>
      <c r="Q59">
        <f t="shared" si="11"/>
        <v>-4.9773352787997743E-2</v>
      </c>
      <c r="R59">
        <f t="shared" si="11"/>
        <v>1.3754204932987483E-2</v>
      </c>
      <c r="S59">
        <f t="shared" si="11"/>
        <v>-9.756735799777488E-5</v>
      </c>
      <c r="T59">
        <f t="shared" si="11"/>
        <v>-2.5617992705413138E-3</v>
      </c>
      <c r="U59">
        <f t="shared" si="11"/>
        <v>0.17407302599196681</v>
      </c>
      <c r="V59">
        <f t="shared" si="11"/>
        <v>2.4509662500000001E-2</v>
      </c>
      <c r="W59">
        <f t="shared" si="11"/>
        <v>-2.2927028732567654E-2</v>
      </c>
      <c r="X59">
        <f t="shared" si="11"/>
        <v>0.10572192056835555</v>
      </c>
      <c r="Y59">
        <f t="shared" si="11"/>
        <v>-6.6612835209922908E-2</v>
      </c>
      <c r="Z59">
        <f t="shared" si="11"/>
        <v>-6.105744816901424E-2</v>
      </c>
      <c r="AA59">
        <f t="shared" si="11"/>
        <v>-7.185735E-2</v>
      </c>
      <c r="AB59">
        <f t="shared" si="11"/>
        <v>-8.6244089702921051E-2</v>
      </c>
    </row>
    <row r="60" spans="1:28" x14ac:dyDescent="0.25">
      <c r="A60">
        <v>0.6</v>
      </c>
      <c r="B60">
        <v>7.5</v>
      </c>
      <c r="C60">
        <v>21</v>
      </c>
      <c r="D60">
        <v>0.63548841176470594</v>
      </c>
      <c r="E60">
        <v>0.97565249236218698</v>
      </c>
      <c r="F60">
        <f t="shared" si="0"/>
        <v>0.63296430447940111</v>
      </c>
      <c r="G60">
        <f t="shared" si="4"/>
        <v>3.6610202109202683E-2</v>
      </c>
      <c r="H60">
        <f t="shared" si="1"/>
        <v>1803846.6992672856</v>
      </c>
      <c r="I60">
        <v>1247303.7181313899</v>
      </c>
      <c r="J60" t="str">
        <f t="shared" si="5"/>
        <v/>
      </c>
      <c r="K60" t="e">
        <f t="shared" si="8"/>
        <v>#VALUE!</v>
      </c>
      <c r="L60">
        <f t="shared" si="6"/>
        <v>0.22911502912353823</v>
      </c>
      <c r="M60">
        <f t="shared" si="7"/>
        <v>5.3671799999999999E-2</v>
      </c>
      <c r="N60">
        <f t="shared" si="11"/>
        <v>-0.19214411552057648</v>
      </c>
      <c r="O60">
        <f t="shared" si="11"/>
        <v>0.42281120322130822</v>
      </c>
      <c r="P60">
        <f t="shared" si="11"/>
        <v>-2.5817141497471129E-2</v>
      </c>
      <c r="Q60">
        <f t="shared" si="11"/>
        <v>-0.13535103762892536</v>
      </c>
      <c r="R60">
        <f t="shared" si="11"/>
        <v>1.7864384583696463E-2</v>
      </c>
      <c r="S60">
        <f t="shared" si="11"/>
        <v>-3.8024841307053548E-4</v>
      </c>
      <c r="T60">
        <f t="shared" si="11"/>
        <v>-3.167631220596556E-3</v>
      </c>
      <c r="U60">
        <f t="shared" si="11"/>
        <v>0.394470859263022</v>
      </c>
      <c r="V60">
        <f t="shared" si="11"/>
        <v>4.2352696799999999E-2</v>
      </c>
      <c r="W60">
        <f t="shared" si="11"/>
        <v>-5.4313833161931509E-2</v>
      </c>
      <c r="X60">
        <f t="shared" si="11"/>
        <v>0.12625903623995222</v>
      </c>
      <c r="Y60">
        <f t="shared" si="11"/>
        <v>-9.546333244346708E-2</v>
      </c>
      <c r="Z60">
        <f t="shared" si="11"/>
        <v>-5.5336609505370296E-2</v>
      </c>
      <c r="AA60">
        <f t="shared" si="11"/>
        <v>-0.10347458399999999</v>
      </c>
      <c r="AB60">
        <f t="shared" si="11"/>
        <v>-0.1628664175930318</v>
      </c>
    </row>
    <row r="61" spans="1:28" x14ac:dyDescent="0.25">
      <c r="A61">
        <v>0.6</v>
      </c>
      <c r="B61">
        <v>7.5</v>
      </c>
      <c r="C61">
        <v>21.5</v>
      </c>
      <c r="D61">
        <v>0.65061908823529413</v>
      </c>
      <c r="E61">
        <v>0.98407130340048399</v>
      </c>
      <c r="F61">
        <f t="shared" si="0"/>
        <v>0.64104238311820083</v>
      </c>
      <c r="G61">
        <f t="shared" si="4"/>
        <v>3.6610202109202683E-2</v>
      </c>
      <c r="H61">
        <f t="shared" si="1"/>
        <v>1784382.6265093097</v>
      </c>
      <c r="I61">
        <v>1324620.7266210567</v>
      </c>
      <c r="J61" t="str">
        <f t="shared" si="5"/>
        <v/>
      </c>
      <c r="K61" t="e">
        <f t="shared" si="8"/>
        <v>#VALUE!</v>
      </c>
      <c r="L61">
        <f t="shared" si="6"/>
        <v>0.22664280595811195</v>
      </c>
      <c r="M61">
        <f t="shared" si="7"/>
        <v>5.3671799999999999E-2</v>
      </c>
      <c r="N61">
        <f t="shared" si="11"/>
        <v>-0.19671897541392352</v>
      </c>
      <c r="O61">
        <f t="shared" si="11"/>
        <v>0.42645960021989221</v>
      </c>
      <c r="P61">
        <f t="shared" si="11"/>
        <v>-2.706116475556922E-2</v>
      </c>
      <c r="Q61">
        <f t="shared" si="11"/>
        <v>-0.13769697763086625</v>
      </c>
      <c r="R61">
        <f t="shared" si="11"/>
        <v>1.9336459790106644E-2</v>
      </c>
      <c r="S61">
        <f t="shared" si="11"/>
        <v>-4.0036477959331656E-4</v>
      </c>
      <c r="T61">
        <f t="shared" si="11"/>
        <v>-3.5102874766581912E-3</v>
      </c>
      <c r="U61">
        <f t="shared" si="11"/>
        <v>0.40130793258404207</v>
      </c>
      <c r="V61">
        <f t="shared" si="11"/>
        <v>4.2352696799999999E-2</v>
      </c>
      <c r="W61">
        <f t="shared" si="11"/>
        <v>-5.573200679895178E-2</v>
      </c>
      <c r="X61">
        <f t="shared" si="11"/>
        <v>0.13038062071647347</v>
      </c>
      <c r="Y61">
        <f t="shared" si="11"/>
        <v>-9.8579625746452682E-2</v>
      </c>
      <c r="Z61">
        <f t="shared" si="11"/>
        <v>-5.8003056108520211E-2</v>
      </c>
      <c r="AA61">
        <f t="shared" si="11"/>
        <v>-0.10347458399999999</v>
      </c>
      <c r="AB61">
        <f t="shared" si="11"/>
        <v>-0.16568926144186721</v>
      </c>
    </row>
    <row r="62" spans="1:28" x14ac:dyDescent="0.25">
      <c r="A62">
        <v>0.6</v>
      </c>
      <c r="B62">
        <v>7.5</v>
      </c>
      <c r="C62">
        <v>22</v>
      </c>
      <c r="D62">
        <v>0.66574976470588232</v>
      </c>
      <c r="E62">
        <v>0.99256113153701897</v>
      </c>
      <c r="F62">
        <f t="shared" si="0"/>
        <v>0.64880456158196675</v>
      </c>
      <c r="G62">
        <f t="shared" si="4"/>
        <v>3.6610202109202683E-2</v>
      </c>
      <c r="H62">
        <f t="shared" si="1"/>
        <v>1764943.9406508936</v>
      </c>
      <c r="I62">
        <v>1411058.3503110956</v>
      </c>
      <c r="J62" t="str">
        <f t="shared" si="5"/>
        <v/>
      </c>
      <c r="K62" t="e">
        <f t="shared" si="8"/>
        <v>#VALUE!</v>
      </c>
      <c r="L62">
        <f t="shared" si="6"/>
        <v>0.22417380730186062</v>
      </c>
      <c r="M62">
        <f t="shared" si="7"/>
        <v>5.3671799999999999E-2</v>
      </c>
      <c r="N62">
        <f t="shared" si="11"/>
        <v>-0.20129383530727057</v>
      </c>
      <c r="O62">
        <f t="shared" si="11"/>
        <v>0.43013877336571138</v>
      </c>
      <c r="P62">
        <f t="shared" si="11"/>
        <v>-2.8334459149151978E-2</v>
      </c>
      <c r="Q62">
        <f t="shared" si="11"/>
        <v>-0.14008311855398051</v>
      </c>
      <c r="R62">
        <f t="shared" si="11"/>
        <v>2.0895863561810155E-2</v>
      </c>
      <c r="S62">
        <f t="shared" si="11"/>
        <v>-4.2154121822367675E-4</v>
      </c>
      <c r="T62">
        <f t="shared" si="11"/>
        <v>-3.8815954055755999E-3</v>
      </c>
      <c r="U62">
        <f t="shared" si="11"/>
        <v>0.40826216859695008</v>
      </c>
      <c r="V62">
        <f t="shared" si="11"/>
        <v>4.2352696799999999E-2</v>
      </c>
      <c r="W62">
        <f t="shared" si="11"/>
        <v>-5.7186928583667147E-2</v>
      </c>
      <c r="X62">
        <f t="shared" si="11"/>
        <v>0.13456371299643949</v>
      </c>
      <c r="Y62">
        <f t="shared" si="11"/>
        <v>-0.10174242455164217</v>
      </c>
      <c r="Z62">
        <f t="shared" si="11"/>
        <v>-6.0732242631744253E-2</v>
      </c>
      <c r="AA62">
        <f t="shared" si="11"/>
        <v>-0.10347458399999999</v>
      </c>
      <c r="AB62">
        <f t="shared" si="11"/>
        <v>-0.16856047861779447</v>
      </c>
    </row>
    <row r="63" spans="1:28" x14ac:dyDescent="0.25">
      <c r="A63">
        <v>0.6</v>
      </c>
      <c r="B63">
        <v>7.5</v>
      </c>
      <c r="C63">
        <v>22.5</v>
      </c>
      <c r="D63">
        <v>0.68088044117647051</v>
      </c>
      <c r="E63">
        <v>1.00112054724301</v>
      </c>
      <c r="F63">
        <f t="shared" si="0"/>
        <v>0.65625312090171839</v>
      </c>
      <c r="G63">
        <f t="shared" si="4"/>
        <v>3.6610202109202683E-2</v>
      </c>
      <c r="H63">
        <f t="shared" si="1"/>
        <v>1745535.0164329556</v>
      </c>
      <c r="I63">
        <v>1517326.0745656523</v>
      </c>
      <c r="J63" t="str">
        <f t="shared" si="5"/>
        <v/>
      </c>
      <c r="K63" t="e">
        <f t="shared" si="8"/>
        <v>#VALUE!</v>
      </c>
      <c r="L63">
        <f t="shared" si="6"/>
        <v>0.2217085888111453</v>
      </c>
      <c r="M63">
        <f t="shared" si="7"/>
        <v>5.3671799999999999E-2</v>
      </c>
      <c r="N63">
        <f t="shared" si="11"/>
        <v>-0.2058686952006176</v>
      </c>
      <c r="O63">
        <f t="shared" si="11"/>
        <v>0.43384810315459893</v>
      </c>
      <c r="P63">
        <f t="shared" si="11"/>
        <v>-2.9637024678219395E-2</v>
      </c>
      <c r="Q63">
        <f t="shared" si="11"/>
        <v>-0.14250956779128887</v>
      </c>
      <c r="R63">
        <f t="shared" si="11"/>
        <v>2.2545971126298789E-2</v>
      </c>
      <c r="S63">
        <f t="shared" si="11"/>
        <v>-4.4382801350021522E-4</v>
      </c>
      <c r="T63">
        <f t="shared" si="11"/>
        <v>-4.2833022860814252E-3</v>
      </c>
      <c r="U63">
        <f t="shared" si="11"/>
        <v>0.4153338802909769</v>
      </c>
      <c r="V63">
        <f t="shared" si="11"/>
        <v>4.2352696799999999E-2</v>
      </c>
      <c r="W63">
        <f t="shared" si="11"/>
        <v>-5.8679189160394066E-2</v>
      </c>
      <c r="X63">
        <f t="shared" si="11"/>
        <v>0.1388087713216449</v>
      </c>
      <c r="Y63">
        <f t="shared" si="11"/>
        <v>-0.1049520753315739</v>
      </c>
      <c r="Z63">
        <f t="shared" si="11"/>
        <v>-6.3524169075042408E-2</v>
      </c>
      <c r="AA63">
        <f t="shared" si="11"/>
        <v>-0.10347458399999999</v>
      </c>
      <c r="AB63">
        <f t="shared" si="11"/>
        <v>-0.17148019834565642</v>
      </c>
    </row>
    <row r="64" spans="1:28" x14ac:dyDescent="0.25">
      <c r="A64">
        <v>0.6</v>
      </c>
      <c r="B64">
        <v>7.5</v>
      </c>
      <c r="C64">
        <v>23</v>
      </c>
      <c r="D64">
        <v>0.69601111764705881</v>
      </c>
      <c r="E64">
        <v>1.00974817510823</v>
      </c>
      <c r="F64">
        <f t="shared" si="0"/>
        <v>0.66339053299842854</v>
      </c>
      <c r="G64">
        <f t="shared" si="4"/>
        <v>3.6610202109202683E-2</v>
      </c>
      <c r="H64">
        <f t="shared" si="1"/>
        <v>1726160.3448850475</v>
      </c>
      <c r="I64">
        <v>1658442.0684963705</v>
      </c>
      <c r="J64">
        <f t="shared" si="5"/>
        <v>23.158217956321536</v>
      </c>
      <c r="K64">
        <f t="shared" si="8"/>
        <v>1.0124994330333026</v>
      </c>
      <c r="L64">
        <f t="shared" si="6"/>
        <v>0.21924772091269193</v>
      </c>
      <c r="M64">
        <f t="shared" si="7"/>
        <v>5.3671799999999999E-2</v>
      </c>
      <c r="N64">
        <f t="shared" si="11"/>
        <v>-0.21044355509396467</v>
      </c>
      <c r="O64">
        <f t="shared" si="11"/>
        <v>0.43758699353534031</v>
      </c>
      <c r="P64">
        <f t="shared" si="11"/>
        <v>-3.0968861342771482E-2</v>
      </c>
      <c r="Q64">
        <f t="shared" si="11"/>
        <v>-0.14497643854591682</v>
      </c>
      <c r="R64">
        <f t="shared" si="11"/>
        <v>2.4290228603901835E-2</v>
      </c>
      <c r="S64">
        <f t="shared" si="11"/>
        <v>-4.6727755632755346E-4</v>
      </c>
      <c r="T64">
        <f t="shared" si="11"/>
        <v>-4.7172261625738699E-3</v>
      </c>
      <c r="U64">
        <f t="shared" si="11"/>
        <v>0.42252339758848556</v>
      </c>
      <c r="V64">
        <f t="shared" si="11"/>
        <v>4.2352696799999999E-2</v>
      </c>
      <c r="W64">
        <f t="shared" si="11"/>
        <v>-6.020938758220111E-2</v>
      </c>
      <c r="X64">
        <f t="shared" si="11"/>
        <v>0.14311624398577494</v>
      </c>
      <c r="Y64">
        <f t="shared" si="11"/>
        <v>-0.10820891703710939</v>
      </c>
      <c r="Z64">
        <f t="shared" si="11"/>
        <v>-6.6378835438414691E-2</v>
      </c>
      <c r="AA64">
        <f t="shared" si="11"/>
        <v>-0.10347458399999999</v>
      </c>
      <c r="AB64">
        <f t="shared" si="11"/>
        <v>-0.17444855684153107</v>
      </c>
    </row>
    <row r="65" spans="1:28" x14ac:dyDescent="0.25">
      <c r="A65">
        <v>0.6</v>
      </c>
      <c r="B65">
        <v>7.5</v>
      </c>
      <c r="C65">
        <v>23.5</v>
      </c>
      <c r="D65">
        <v>0.71114179411764711</v>
      </c>
      <c r="E65">
        <v>1.0184426936983999</v>
      </c>
      <c r="F65">
        <f t="shared" si="0"/>
        <v>0.67021946214721595</v>
      </c>
      <c r="G65">
        <f t="shared" si="4"/>
        <v>3.6610202109202683E-2</v>
      </c>
      <c r="H65">
        <f t="shared" si="1"/>
        <v>1706824.5246830354</v>
      </c>
      <c r="I65">
        <v>1853109.38031263</v>
      </c>
      <c r="J65" t="str">
        <f t="shared" si="5"/>
        <v/>
      </c>
      <c r="K65" t="e">
        <f t="shared" si="8"/>
        <v>#VALUE!</v>
      </c>
      <c r="L65">
        <f t="shared" si="6"/>
        <v>0.21679178770588953</v>
      </c>
      <c r="M65">
        <f t="shared" si="7"/>
        <v>5.3671799999999999E-2</v>
      </c>
      <c r="N65">
        <f t="shared" si="11"/>
        <v>-0.21501841498731175</v>
      </c>
      <c r="O65">
        <f t="shared" si="11"/>
        <v>0.44135487184787281</v>
      </c>
      <c r="P65">
        <f t="shared" si="11"/>
        <v>-3.2329969142808231E-2</v>
      </c>
      <c r="Q65">
        <f t="shared" si="11"/>
        <v>-0.14748385017885077</v>
      </c>
      <c r="R65">
        <f t="shared" si="11"/>
        <v>2.6132153515922029E-2</v>
      </c>
      <c r="S65">
        <f t="shared" si="11"/>
        <v>-4.9194442326921635E-4</v>
      </c>
      <c r="T65">
        <f t="shared" si="11"/>
        <v>-5.1852574424188346E-3</v>
      </c>
      <c r="U65">
        <f t="shared" si="11"/>
        <v>0.42983106835848173</v>
      </c>
      <c r="V65">
        <f t="shared" si="11"/>
        <v>4.2352696799999999E-2</v>
      </c>
      <c r="W65">
        <f t="shared" si="11"/>
        <v>-6.1778131623977502E-2</v>
      </c>
      <c r="X65">
        <f t="shared" si="11"/>
        <v>0.14748657014750063</v>
      </c>
      <c r="Y65">
        <f t="shared" si="11"/>
        <v>-0.11151328171220727</v>
      </c>
      <c r="Z65">
        <f t="shared" si="11"/>
        <v>-6.9296241721861107E-2</v>
      </c>
      <c r="AA65">
        <f t="shared" si="11"/>
        <v>-0.10347458399999999</v>
      </c>
      <c r="AB65">
        <f t="shared" si="11"/>
        <v>-0.17746569773118298</v>
      </c>
    </row>
    <row r="66" spans="1:28" x14ac:dyDescent="0.25">
      <c r="A66">
        <v>0.6</v>
      </c>
      <c r="B66">
        <v>7.5</v>
      </c>
      <c r="C66">
        <v>24</v>
      </c>
      <c r="D66">
        <v>0.7262724705882353</v>
      </c>
      <c r="E66">
        <v>1.0272028351868601</v>
      </c>
      <c r="F66">
        <f t="shared" si="0"/>
        <v>0.6767427655728101</v>
      </c>
      <c r="G66">
        <f t="shared" si="4"/>
        <v>3.6610202109202683E-2</v>
      </c>
      <c r="H66">
        <f t="shared" si="1"/>
        <v>1687532.2524207975</v>
      </c>
      <c r="I66">
        <v>2123170.108253004</v>
      </c>
      <c r="J66" t="str">
        <f t="shared" si="5"/>
        <v/>
      </c>
      <c r="K66" t="e">
        <f t="shared" si="8"/>
        <v>#VALUE!</v>
      </c>
      <c r="L66">
        <f t="shared" si="6"/>
        <v>0.21434138572715303</v>
      </c>
      <c r="M66">
        <f t="shared" si="7"/>
        <v>5.3671799999999999E-2</v>
      </c>
      <c r="N66">
        <f t="shared" si="11"/>
        <v>-0.2195932748806588</v>
      </c>
      <c r="O66">
        <f t="shared" si="11"/>
        <v>0.44515118866366565</v>
      </c>
      <c r="P66">
        <f t="shared" si="11"/>
        <v>-3.3720348078329632E-2</v>
      </c>
      <c r="Q66">
        <f t="shared" si="11"/>
        <v>-0.150031928509549</v>
      </c>
      <c r="R66">
        <f t="shared" si="11"/>
        <v>2.8075335299351193E-2</v>
      </c>
      <c r="S66">
        <f t="shared" si="11"/>
        <v>-5.1788545858562644E-4</v>
      </c>
      <c r="T66">
        <f t="shared" si="11"/>
        <v>-5.6893605074568943E-3</v>
      </c>
      <c r="U66">
        <f t="shared" si="11"/>
        <v>0.43725725929272258</v>
      </c>
      <c r="V66">
        <f t="shared" si="11"/>
        <v>4.2352696799999999E-2</v>
      </c>
      <c r="W66">
        <f t="shared" si="11"/>
        <v>-6.3386038082930987E-2</v>
      </c>
      <c r="X66">
        <f t="shared" si="11"/>
        <v>0.151920180607554</v>
      </c>
      <c r="Y66">
        <f t="shared" si="11"/>
        <v>-0.11486549508146297</v>
      </c>
      <c r="Z66">
        <f t="shared" si="11"/>
        <v>-7.2276387925381588E-2</v>
      </c>
      <c r="AA66">
        <f t="shared" si="11"/>
        <v>-0.10347458399999999</v>
      </c>
      <c r="AB66">
        <f t="shared" si="11"/>
        <v>-0.18053177241178495</v>
      </c>
    </row>
    <row r="67" spans="1:28" x14ac:dyDescent="0.25">
      <c r="A67">
        <v>0.6</v>
      </c>
      <c r="B67">
        <v>7.5</v>
      </c>
      <c r="C67">
        <v>24.5</v>
      </c>
      <c r="D67">
        <v>0.7414031470588236</v>
      </c>
      <c r="E67">
        <v>1.0360273847684001</v>
      </c>
      <c r="F67">
        <f t="shared" si="0"/>
        <v>0.68296349312546312</v>
      </c>
      <c r="G67">
        <f t="shared" si="4"/>
        <v>3.6610202109202683E-2</v>
      </c>
      <c r="H67">
        <f t="shared" si="1"/>
        <v>1668288.3118269315</v>
      </c>
      <c r="I67">
        <v>2493602.4526149882</v>
      </c>
      <c r="J67" t="str">
        <f t="shared" si="5"/>
        <v/>
      </c>
      <c r="K67" t="e">
        <f t="shared" si="8"/>
        <v>#VALUE!</v>
      </c>
      <c r="L67">
        <f t="shared" si="6"/>
        <v>0.21189712258028678</v>
      </c>
      <c r="M67">
        <f t="shared" si="7"/>
        <v>5.3671799999999999E-2</v>
      </c>
      <c r="N67">
        <f t="shared" ref="N67:AB81" si="12">N$4*$A67^N$1*$E67^N$2*$D67^N$3</f>
        <v>-0.22416813477400588</v>
      </c>
      <c r="O67">
        <f t="shared" si="12"/>
        <v>0.44897541753169573</v>
      </c>
      <c r="P67">
        <f t="shared" si="12"/>
        <v>-3.5139998149335695E-2</v>
      </c>
      <c r="Q67">
        <f t="shared" si="12"/>
        <v>-0.15262080606699707</v>
      </c>
      <c r="R67">
        <f t="shared" si="12"/>
        <v>3.0123435828234651E-2</v>
      </c>
      <c r="S67">
        <f t="shared" si="12"/>
        <v>-5.4515985903824367E-4</v>
      </c>
      <c r="T67">
        <f t="shared" si="12"/>
        <v>-6.2315753399238361E-3</v>
      </c>
      <c r="U67">
        <f t="shared" si="12"/>
        <v>0.4448023566373997</v>
      </c>
      <c r="V67">
        <f t="shared" si="12"/>
        <v>4.2352696799999999E-2</v>
      </c>
      <c r="W67">
        <f t="shared" si="12"/>
        <v>-6.5033733063228072E-2</v>
      </c>
      <c r="X67">
        <f t="shared" si="12"/>
        <v>0.15641749854610462</v>
      </c>
      <c r="Y67">
        <f t="shared" si="12"/>
        <v>-0.11826587710763256</v>
      </c>
      <c r="Z67">
        <f t="shared" si="12"/>
        <v>-7.5319274048976231E-2</v>
      </c>
      <c r="AA67">
        <f t="shared" si="12"/>
        <v>-0.10347458399999999</v>
      </c>
      <c r="AB67">
        <f t="shared" si="12"/>
        <v>-0.18364694035401033</v>
      </c>
    </row>
    <row r="68" spans="1:28" x14ac:dyDescent="0.25">
      <c r="A68">
        <v>0.6</v>
      </c>
      <c r="B68">
        <v>7.5</v>
      </c>
      <c r="C68">
        <v>25</v>
      </c>
      <c r="D68">
        <v>0.75653382352941168</v>
      </c>
      <c r="E68">
        <v>1.0449151798629699</v>
      </c>
      <c r="F68">
        <f t="shared" si="0"/>
        <v>0.68888488598807773</v>
      </c>
      <c r="G68">
        <f t="shared" si="4"/>
        <v>3.6610202109202683E-2</v>
      </c>
      <c r="H68">
        <f t="shared" si="1"/>
        <v>1649097.5619563239</v>
      </c>
      <c r="I68">
        <v>2992051.5975530818</v>
      </c>
      <c r="J68" t="str">
        <f t="shared" si="5"/>
        <v/>
      </c>
      <c r="K68" t="e">
        <f t="shared" si="8"/>
        <v>#VALUE!</v>
      </c>
      <c r="L68">
        <f t="shared" si="6"/>
        <v>0.20945961543664052</v>
      </c>
      <c r="M68">
        <f t="shared" si="7"/>
        <v>5.3671799999999999E-2</v>
      </c>
      <c r="N68">
        <f t="shared" si="12"/>
        <v>-0.2287429946673529</v>
      </c>
      <c r="O68">
        <f t="shared" si="12"/>
        <v>0.45282705463336625</v>
      </c>
      <c r="P68">
        <f t="shared" si="12"/>
        <v>-3.6588919355826414E-2</v>
      </c>
      <c r="Q68">
        <f t="shared" si="12"/>
        <v>-0.1552506222888288</v>
      </c>
      <c r="R68">
        <f t="shared" si="12"/>
        <v>3.228018994139166E-2</v>
      </c>
      <c r="S68">
        <f t="shared" si="12"/>
        <v>-5.7382926146686615E-4</v>
      </c>
      <c r="T68">
        <f t="shared" si="12"/>
        <v>-6.8140191629194411E-3</v>
      </c>
      <c r="U68">
        <f t="shared" si="12"/>
        <v>0.45246676677346281</v>
      </c>
      <c r="V68">
        <f t="shared" si="12"/>
        <v>4.2352696799999999E-2</v>
      </c>
      <c r="W68">
        <f t="shared" si="12"/>
        <v>-6.6721852241348814E-2</v>
      </c>
      <c r="X68">
        <f t="shared" si="12"/>
        <v>0.16097894021692882</v>
      </c>
      <c r="Y68">
        <f t="shared" si="12"/>
        <v>-0.12171474251648783</v>
      </c>
      <c r="Z68">
        <f t="shared" si="12"/>
        <v>-7.8424900092644939E-2</v>
      </c>
      <c r="AA68">
        <f t="shared" si="12"/>
        <v>-0.10347458399999999</v>
      </c>
      <c r="AB68">
        <f t="shared" si="12"/>
        <v>-0.18681136934163298</v>
      </c>
    </row>
    <row r="69" spans="1:28" x14ac:dyDescent="0.25">
      <c r="A69">
        <v>0.6</v>
      </c>
      <c r="B69">
        <v>7.7</v>
      </c>
      <c r="C69">
        <v>21</v>
      </c>
      <c r="D69">
        <v>0.6189822192513369</v>
      </c>
      <c r="E69">
        <v>0.91962905751189306</v>
      </c>
      <c r="F69">
        <f t="shared" si="0"/>
        <v>0.63795538572624488</v>
      </c>
      <c r="G69">
        <f t="shared" si="4"/>
        <v>3.209628868400452E-2</v>
      </c>
      <c r="H69">
        <f t="shared" si="1"/>
        <v>1818070.4799278702</v>
      </c>
      <c r="I69">
        <v>1247303.7181313899</v>
      </c>
      <c r="J69" t="str">
        <f t="shared" si="5"/>
        <v/>
      </c>
      <c r="K69" t="e">
        <f t="shared" si="8"/>
        <v>#VALUE!</v>
      </c>
      <c r="L69">
        <f t="shared" si="6"/>
        <v>0.20784846443025959</v>
      </c>
      <c r="M69">
        <f t="shared" si="7"/>
        <v>5.3671799999999999E-2</v>
      </c>
      <c r="N69">
        <f t="shared" si="12"/>
        <v>-0.18715335927328874</v>
      </c>
      <c r="O69">
        <f t="shared" si="12"/>
        <v>0.39853274743599776</v>
      </c>
      <c r="P69">
        <f t="shared" si="12"/>
        <v>-2.4493408824974711E-2</v>
      </c>
      <c r="Q69">
        <f t="shared" si="12"/>
        <v>-0.1202532003595872</v>
      </c>
      <c r="R69">
        <f t="shared" si="12"/>
        <v>1.5560272602701659E-2</v>
      </c>
      <c r="S69">
        <f t="shared" si="12"/>
        <v>-2.6666902411855359E-4</v>
      </c>
      <c r="T69">
        <f t="shared" si="12"/>
        <v>-2.687412262860366E-3</v>
      </c>
      <c r="U69">
        <f t="shared" si="12"/>
        <v>0.35046929898701601</v>
      </c>
      <c r="V69">
        <f t="shared" si="12"/>
        <v>4.2352696799999999E-2</v>
      </c>
      <c r="W69">
        <f t="shared" si="12"/>
        <v>-4.5484459114446527E-2</v>
      </c>
      <c r="X69">
        <f t="shared" si="12"/>
        <v>0.11591790809395001</v>
      </c>
      <c r="Y69">
        <f t="shared" si="12"/>
        <v>-8.7644497582680114E-2</v>
      </c>
      <c r="Z69">
        <f t="shared" si="12"/>
        <v>-5.249931328515902E-2</v>
      </c>
      <c r="AA69">
        <f t="shared" si="12"/>
        <v>-0.10347458399999999</v>
      </c>
      <c r="AB69">
        <f t="shared" si="12"/>
        <v>-0.14469935576229057</v>
      </c>
    </row>
    <row r="70" spans="1:28" x14ac:dyDescent="0.25">
      <c r="A70">
        <v>0.6</v>
      </c>
      <c r="B70">
        <v>7.7</v>
      </c>
      <c r="C70">
        <v>21.5</v>
      </c>
      <c r="D70">
        <v>0.63371989113827354</v>
      </c>
      <c r="E70">
        <v>0.928068705418158</v>
      </c>
      <c r="F70">
        <f t="shared" ref="F70:F133" si="13">L70/G70*D70/2/PI()</f>
        <v>0.64600302158239253</v>
      </c>
      <c r="G70">
        <f t="shared" si="4"/>
        <v>3.209628868400452E-2</v>
      </c>
      <c r="H70">
        <f t="shared" ref="H70:H133" si="14">(1-$B$1)*L70*$B$2^2*B70^4*1025</f>
        <v>1798190.8821332832</v>
      </c>
      <c r="I70">
        <v>1324620.7266210567</v>
      </c>
      <c r="J70" t="str">
        <f t="shared" si="5"/>
        <v/>
      </c>
      <c r="K70" t="e">
        <f t="shared" si="8"/>
        <v>#VALUE!</v>
      </c>
      <c r="L70">
        <f t="shared" si="6"/>
        <v>0.205575756127301</v>
      </c>
      <c r="M70">
        <f t="shared" si="7"/>
        <v>5.3671799999999999E-2</v>
      </c>
      <c r="N70">
        <f t="shared" si="12"/>
        <v>-0.19160939163693849</v>
      </c>
      <c r="O70">
        <f t="shared" si="12"/>
        <v>0.40219017435177651</v>
      </c>
      <c r="P70">
        <f t="shared" si="12"/>
        <v>-2.5673646778559097E-2</v>
      </c>
      <c r="Q70">
        <f t="shared" si="12"/>
        <v>-0.12247051096653319</v>
      </c>
      <c r="R70">
        <f t="shared" si="12"/>
        <v>1.6851638728015528E-2</v>
      </c>
      <c r="S70">
        <f t="shared" si="12"/>
        <v>-2.8169376283156567E-4</v>
      </c>
      <c r="T70">
        <f t="shared" si="12"/>
        <v>-2.9797401891294298E-3</v>
      </c>
      <c r="U70">
        <f t="shared" si="12"/>
        <v>0.35693149119253836</v>
      </c>
      <c r="V70">
        <f t="shared" si="12"/>
        <v>4.2352696799999999E-2</v>
      </c>
      <c r="W70">
        <f t="shared" si="12"/>
        <v>-4.6748250693693844E-2</v>
      </c>
      <c r="X70">
        <f t="shared" si="12"/>
        <v>0.11976699235656618</v>
      </c>
      <c r="Y70">
        <f t="shared" si="12"/>
        <v>-9.0554755901670614E-2</v>
      </c>
      <c r="Z70">
        <f t="shared" si="12"/>
        <v>-5.5029042099920093E-2</v>
      </c>
      <c r="AA70">
        <f t="shared" si="12"/>
        <v>-0.10347458399999999</v>
      </c>
      <c r="AB70">
        <f t="shared" si="12"/>
        <v>-0.14736742127231922</v>
      </c>
    </row>
    <row r="71" spans="1:28" x14ac:dyDescent="0.25">
      <c r="A71">
        <v>0.6</v>
      </c>
      <c r="B71">
        <v>7.7</v>
      </c>
      <c r="C71">
        <v>22</v>
      </c>
      <c r="D71">
        <v>0.64845756302521007</v>
      </c>
      <c r="E71">
        <v>0.93657925367824102</v>
      </c>
      <c r="F71">
        <f t="shared" si="13"/>
        <v>0.65373063803758136</v>
      </c>
      <c r="G71">
        <f t="shared" ref="G71:G134" si="15">$E$1/$B$2^2/B71^5/1025</f>
        <v>3.209628868400452E-2</v>
      </c>
      <c r="H71">
        <f t="shared" si="14"/>
        <v>1778344.3532039761</v>
      </c>
      <c r="I71">
        <v>1411058.3503110956</v>
      </c>
      <c r="J71" t="str">
        <f t="shared" ref="J71:J134" si="16">IF(AND(H71&gt;I71,H72&lt;I72),(C71-C72)*(I72-H72)/(H71-I71-H72+I72)+C72,"")</f>
        <v/>
      </c>
      <c r="K71" t="e">
        <f t="shared" si="8"/>
        <v>#VALUE!</v>
      </c>
      <c r="L71">
        <f t="shared" ref="L71:L134" si="17">SUM(M71:AB71)</f>
        <v>0.20330682837792632</v>
      </c>
      <c r="M71">
        <f t="shared" ref="M71:AB134" si="18">M$4*$A71^M$1*$E71^M$2*$D71^M$3</f>
        <v>5.3671799999999999E-2</v>
      </c>
      <c r="N71">
        <f t="shared" si="18"/>
        <v>-0.19606542400058821</v>
      </c>
      <c r="O71">
        <f t="shared" si="18"/>
        <v>0.4058783268221367</v>
      </c>
      <c r="P71">
        <f t="shared" si="18"/>
        <v>-2.6881655036933697E-2</v>
      </c>
      <c r="Q71">
        <f t="shared" si="18"/>
        <v>-0.12472696069246896</v>
      </c>
      <c r="R71">
        <f t="shared" si="18"/>
        <v>1.8220454568669275E-2</v>
      </c>
      <c r="S71">
        <f t="shared" si="18"/>
        <v>-2.9755253930585987E-4</v>
      </c>
      <c r="T71">
        <f t="shared" si="18"/>
        <v>-3.2967019661310766E-3</v>
      </c>
      <c r="U71">
        <f t="shared" si="18"/>
        <v>0.36350775154389209</v>
      </c>
      <c r="V71">
        <f t="shared" si="18"/>
        <v>4.2352696799999999E-2</v>
      </c>
      <c r="W71">
        <f t="shared" si="18"/>
        <v>-4.8046148496184958E-2</v>
      </c>
      <c r="X71">
        <f t="shared" si="18"/>
        <v>0.12367609647052116</v>
      </c>
      <c r="Y71">
        <f t="shared" si="18"/>
        <v>-9.3510394695534016E-2</v>
      </c>
      <c r="Z71">
        <f t="shared" si="18"/>
        <v>-5.7618293945616704E-2</v>
      </c>
      <c r="AA71">
        <f t="shared" si="18"/>
        <v>-0.10347458399999999</v>
      </c>
      <c r="AB71">
        <f t="shared" si="18"/>
        <v>-0.15008258245452946</v>
      </c>
    </row>
    <row r="72" spans="1:28" x14ac:dyDescent="0.25">
      <c r="A72">
        <v>0.6</v>
      </c>
      <c r="B72">
        <v>7.7</v>
      </c>
      <c r="C72">
        <v>22.5</v>
      </c>
      <c r="D72">
        <v>0.6631952349121466</v>
      </c>
      <c r="E72">
        <v>0.94515895210619405</v>
      </c>
      <c r="F72">
        <f t="shared" si="13"/>
        <v>0.66114010624867281</v>
      </c>
      <c r="G72">
        <f t="shared" si="15"/>
        <v>3.209628868400452E-2</v>
      </c>
      <c r="H72">
        <f t="shared" si="14"/>
        <v>1758533.6655459413</v>
      </c>
      <c r="I72">
        <v>1517326.0745656523</v>
      </c>
      <c r="J72" t="str">
        <f t="shared" si="16"/>
        <v/>
      </c>
      <c r="K72" t="e">
        <f t="shared" si="8"/>
        <v>#VALUE!</v>
      </c>
      <c r="L72">
        <f t="shared" si="17"/>
        <v>0.20104199813372517</v>
      </c>
      <c r="M72">
        <f t="shared" si="18"/>
        <v>5.3671799999999999E-2</v>
      </c>
      <c r="N72">
        <f t="shared" si="12"/>
        <v>-0.20052145636423793</v>
      </c>
      <c r="O72">
        <f t="shared" si="12"/>
        <v>0.4095964463821205</v>
      </c>
      <c r="P72">
        <f t="shared" si="12"/>
        <v>-2.8117433600098513E-2</v>
      </c>
      <c r="Q72">
        <f t="shared" si="12"/>
        <v>-0.1270225939001049</v>
      </c>
      <c r="R72">
        <f t="shared" si="12"/>
        <v>1.9669758972505814E-2</v>
      </c>
      <c r="S72">
        <f t="shared" si="12"/>
        <v>-3.1428638894793505E-4</v>
      </c>
      <c r="T72">
        <f t="shared" si="12"/>
        <v>-3.639815373320956E-3</v>
      </c>
      <c r="U72">
        <f t="shared" si="12"/>
        <v>0.3701982093330044</v>
      </c>
      <c r="V72">
        <f t="shared" si="12"/>
        <v>4.2352696799999999E-2</v>
      </c>
      <c r="W72">
        <f t="shared" si="12"/>
        <v>-4.9378686733620225E-2</v>
      </c>
      <c r="X72">
        <f t="shared" si="12"/>
        <v>0.12764562241872374</v>
      </c>
      <c r="Y72">
        <f t="shared" si="12"/>
        <v>-9.6511717899966362E-2</v>
      </c>
      <c r="Z72">
        <f t="shared" si="12"/>
        <v>-6.0267068822248866E-2</v>
      </c>
      <c r="AA72">
        <f t="shared" si="12"/>
        <v>-0.10347458399999999</v>
      </c>
      <c r="AB72">
        <f t="shared" si="12"/>
        <v>-0.15284489269008369</v>
      </c>
    </row>
    <row r="73" spans="1:28" x14ac:dyDescent="0.25">
      <c r="A73">
        <v>0.6</v>
      </c>
      <c r="B73">
        <v>7.7</v>
      </c>
      <c r="C73">
        <v>23</v>
      </c>
      <c r="D73">
        <v>0.67793290679908325</v>
      </c>
      <c r="E73">
        <v>0.95380611229975398</v>
      </c>
      <c r="F73">
        <f t="shared" si="13"/>
        <v>0.66823346074054502</v>
      </c>
      <c r="G73">
        <f t="shared" si="15"/>
        <v>3.209628868400452E-2</v>
      </c>
      <c r="H73">
        <f t="shared" si="14"/>
        <v>1738761.7755744494</v>
      </c>
      <c r="I73">
        <v>1658442.0684963705</v>
      </c>
      <c r="J73">
        <f t="shared" si="16"/>
        <v>23.187315136208646</v>
      </c>
      <c r="K73">
        <f t="shared" si="8"/>
        <v>0.95707026434230857</v>
      </c>
      <c r="L73">
        <f t="shared" si="17"/>
        <v>0.19878160338290024</v>
      </c>
      <c r="M73">
        <f t="shared" si="18"/>
        <v>5.3671799999999999E-2</v>
      </c>
      <c r="N73">
        <f t="shared" si="12"/>
        <v>-0.20497748872788768</v>
      </c>
      <c r="O73">
        <f t="shared" si="12"/>
        <v>0.41334380134150212</v>
      </c>
      <c r="P73">
        <f t="shared" si="12"/>
        <v>-2.9380982468053565E-2</v>
      </c>
      <c r="Q73">
        <f t="shared" si="12"/>
        <v>-0.1293574587787131</v>
      </c>
      <c r="R73">
        <f t="shared" si="12"/>
        <v>2.1202654720376388E-2</v>
      </c>
      <c r="S73">
        <f t="shared" si="12"/>
        <v>-3.3193807232749219E-4</v>
      </c>
      <c r="T73">
        <f t="shared" si="12"/>
        <v>-4.0106602682811838E-3</v>
      </c>
      <c r="U73">
        <f t="shared" si="12"/>
        <v>0.37700300500404105</v>
      </c>
      <c r="V73">
        <f t="shared" si="12"/>
        <v>4.2352696799999999E-2</v>
      </c>
      <c r="W73">
        <f t="shared" si="12"/>
        <v>-5.0746405162554471E-2</v>
      </c>
      <c r="X73">
        <f t="shared" si="12"/>
        <v>0.13167595970319276</v>
      </c>
      <c r="Y73">
        <f t="shared" si="12"/>
        <v>-9.9559020013973945E-2</v>
      </c>
      <c r="Z73">
        <f t="shared" si="12"/>
        <v>-6.2975366729816601E-2</v>
      </c>
      <c r="AA73">
        <f t="shared" si="12"/>
        <v>-0.10347458399999999</v>
      </c>
      <c r="AB73">
        <f t="shared" si="12"/>
        <v>-0.15565440996460395</v>
      </c>
    </row>
    <row r="74" spans="1:28" x14ac:dyDescent="0.25">
      <c r="A74">
        <v>0.6</v>
      </c>
      <c r="B74">
        <v>7.7</v>
      </c>
      <c r="C74">
        <v>23.5</v>
      </c>
      <c r="D74">
        <v>0.69267057868601989</v>
      </c>
      <c r="E74">
        <v>0.96251910823970499</v>
      </c>
      <c r="F74">
        <f t="shared" si="13"/>
        <v>0.67501290522564705</v>
      </c>
      <c r="G74">
        <f t="shared" si="15"/>
        <v>3.209628868400452E-2</v>
      </c>
      <c r="H74">
        <f t="shared" si="14"/>
        <v>1719031.8189590429</v>
      </c>
      <c r="I74">
        <v>1853109.38031263</v>
      </c>
      <c r="J74" t="str">
        <f t="shared" si="16"/>
        <v/>
      </c>
      <c r="K74" t="e">
        <f t="shared" si="8"/>
        <v>#VALUE!</v>
      </c>
      <c r="L74">
        <f t="shared" si="17"/>
        <v>0.19652600260665828</v>
      </c>
      <c r="M74">
        <f t="shared" si="18"/>
        <v>5.3671799999999999E-2</v>
      </c>
      <c r="N74">
        <f t="shared" si="12"/>
        <v>-0.20943352109153743</v>
      </c>
      <c r="O74">
        <f t="shared" si="12"/>
        <v>0.41711968704452912</v>
      </c>
      <c r="P74">
        <f t="shared" si="12"/>
        <v>-3.0672301640798833E-2</v>
      </c>
      <c r="Q74">
        <f t="shared" si="12"/>
        <v>-0.13173160793379884</v>
      </c>
      <c r="R74">
        <f t="shared" si="12"/>
        <v>2.2822308866354661E-2</v>
      </c>
      <c r="S74">
        <f t="shared" si="12"/>
        <v>-3.5055213820736706E-4</v>
      </c>
      <c r="T74">
        <f t="shared" si="12"/>
        <v>-4.4108799669808334E-3</v>
      </c>
      <c r="U74">
        <f t="shared" si="12"/>
        <v>0.38392229187196164</v>
      </c>
      <c r="V74">
        <f t="shared" si="12"/>
        <v>4.2352696799999999E-2</v>
      </c>
      <c r="W74">
        <f t="shared" si="12"/>
        <v>-5.2149849450762079E-2</v>
      </c>
      <c r="X74">
        <f t="shared" si="12"/>
        <v>0.13576748635671207</v>
      </c>
      <c r="Y74">
        <f t="shared" si="12"/>
        <v>-0.1026525868647767</v>
      </c>
      <c r="Z74">
        <f t="shared" si="12"/>
        <v>-6.5743187668319894E-2</v>
      </c>
      <c r="AA74">
        <f t="shared" si="12"/>
        <v>-0.10347458399999999</v>
      </c>
      <c r="AB74">
        <f t="shared" si="12"/>
        <v>-0.15851119757771717</v>
      </c>
    </row>
    <row r="75" spans="1:28" x14ac:dyDescent="0.25">
      <c r="A75">
        <v>0.6</v>
      </c>
      <c r="B75">
        <v>7.7</v>
      </c>
      <c r="C75">
        <v>24</v>
      </c>
      <c r="D75">
        <v>0.70740825057295642</v>
      </c>
      <c r="E75">
        <v>0.97129637659265</v>
      </c>
      <c r="F75">
        <f t="shared" si="13"/>
        <v>0.6814808175897612</v>
      </c>
      <c r="G75">
        <f t="shared" si="15"/>
        <v>3.209628868400452E-2</v>
      </c>
      <c r="H75">
        <f t="shared" si="14"/>
        <v>1699347.1043837664</v>
      </c>
      <c r="I75">
        <v>2123170.108253004</v>
      </c>
      <c r="J75" t="str">
        <f t="shared" si="16"/>
        <v/>
      </c>
      <c r="K75" t="e">
        <f t="shared" ref="K75:K138" si="19">(J75-C75)/(C76-C75)*(E76-E75)+E75</f>
        <v>#VALUE!</v>
      </c>
      <c r="L75">
        <f t="shared" si="17"/>
        <v>0.19427557406585633</v>
      </c>
      <c r="M75">
        <f t="shared" si="18"/>
        <v>5.3671799999999999E-2</v>
      </c>
      <c r="N75">
        <f t="shared" si="12"/>
        <v>-0.21388955345518715</v>
      </c>
      <c r="O75">
        <f t="shared" si="12"/>
        <v>0.42092342600113225</v>
      </c>
      <c r="P75">
        <f t="shared" si="12"/>
        <v>-3.1991391118334316E-2</v>
      </c>
      <c r="Q75">
        <f t="shared" si="12"/>
        <v>-0.13414509892942558</v>
      </c>
      <c r="R75">
        <f t="shared" si="12"/>
        <v>2.4531953087740317E-2</v>
      </c>
      <c r="S75">
        <f t="shared" si="12"/>
        <v>-3.7017498886007409E-4</v>
      </c>
      <c r="T75">
        <f t="shared" si="12"/>
        <v>-4.8421826343627615E-3</v>
      </c>
      <c r="U75">
        <f t="shared" si="12"/>
        <v>0.39095623770308685</v>
      </c>
      <c r="V75">
        <f t="shared" si="12"/>
        <v>4.2352696799999999E-2</v>
      </c>
      <c r="W75">
        <f t="shared" si="12"/>
        <v>-5.3589571540530845E-2</v>
      </c>
      <c r="X75">
        <f t="shared" si="12"/>
        <v>0.13992056992255256</v>
      </c>
      <c r="Y75">
        <f t="shared" si="12"/>
        <v>-0.10579269634856726</v>
      </c>
      <c r="Z75">
        <f t="shared" si="12"/>
        <v>-6.8570531637758725E-2</v>
      </c>
      <c r="AA75">
        <f t="shared" si="12"/>
        <v>-0.10347458399999999</v>
      </c>
      <c r="AB75">
        <f t="shared" si="12"/>
        <v>-0.16141532479562898</v>
      </c>
    </row>
    <row r="76" spans="1:28" x14ac:dyDescent="0.25">
      <c r="A76">
        <v>0.6</v>
      </c>
      <c r="B76">
        <v>7.7</v>
      </c>
      <c r="C76">
        <v>24.5</v>
      </c>
      <c r="D76">
        <v>0.72214592245989306</v>
      </c>
      <c r="E76">
        <v>0.98013641672910401</v>
      </c>
      <c r="F76">
        <f t="shared" si="13"/>
        <v>0.68763975397749288</v>
      </c>
      <c r="G76">
        <f t="shared" si="15"/>
        <v>3.209628868400452E-2</v>
      </c>
      <c r="H76">
        <f t="shared" si="14"/>
        <v>1679711.1058723254</v>
      </c>
      <c r="I76">
        <v>2493602.4526149882</v>
      </c>
      <c r="J76" t="str">
        <f t="shared" si="16"/>
        <v/>
      </c>
      <c r="K76" t="e">
        <f t="shared" si="19"/>
        <v>#VALUE!</v>
      </c>
      <c r="L76">
        <f t="shared" si="17"/>
        <v>0.19203071492358603</v>
      </c>
      <c r="M76">
        <f t="shared" si="18"/>
        <v>5.3671799999999999E-2</v>
      </c>
      <c r="N76">
        <f t="shared" si="12"/>
        <v>-0.2183455858188369</v>
      </c>
      <c r="O76">
        <f t="shared" si="12"/>
        <v>0.42475436789476634</v>
      </c>
      <c r="P76">
        <f t="shared" si="12"/>
        <v>-3.3338250900660026E-2</v>
      </c>
      <c r="Q76">
        <f t="shared" si="12"/>
        <v>-0.1365979947805184</v>
      </c>
      <c r="R76">
        <f t="shared" si="12"/>
        <v>2.6334884045616982E-2</v>
      </c>
      <c r="S76">
        <f t="shared" si="12"/>
        <v>-3.9085494771728811E-4</v>
      </c>
      <c r="T76">
        <f t="shared" si="12"/>
        <v>-5.3063426856926523E-3</v>
      </c>
      <c r="U76">
        <f t="shared" si="12"/>
        <v>0.39810502614988114</v>
      </c>
      <c r="V76">
        <f t="shared" si="12"/>
        <v>4.2352696799999999E-2</v>
      </c>
      <c r="W76">
        <f t="shared" si="12"/>
        <v>-5.5066130005656334E-2</v>
      </c>
      <c r="X76">
        <f t="shared" si="12"/>
        <v>0.14413556839778288</v>
      </c>
      <c r="Y76">
        <f t="shared" si="12"/>
        <v>-0.10897961914373978</v>
      </c>
      <c r="Z76">
        <f t="shared" si="12"/>
        <v>-7.1457398638133121E-2</v>
      </c>
      <c r="AA76">
        <f t="shared" si="12"/>
        <v>-0.10347458399999999</v>
      </c>
      <c r="AB76">
        <f t="shared" si="12"/>
        <v>-0.16436686744350687</v>
      </c>
    </row>
    <row r="77" spans="1:28" x14ac:dyDescent="0.25">
      <c r="A77">
        <v>0.6</v>
      </c>
      <c r="B77">
        <v>7.7</v>
      </c>
      <c r="C77">
        <v>25</v>
      </c>
      <c r="D77">
        <v>0.7368835943468296</v>
      </c>
      <c r="E77">
        <v>0.98903779046949403</v>
      </c>
      <c r="F77">
        <f t="shared" si="13"/>
        <v>0.69349245191547138</v>
      </c>
      <c r="G77">
        <f t="shared" si="15"/>
        <v>3.209628868400452E-2</v>
      </c>
      <c r="H77">
        <f t="shared" si="14"/>
        <v>1660127.4537306505</v>
      </c>
      <c r="I77">
        <v>2992051.5975530818</v>
      </c>
      <c r="J77" t="str">
        <f t="shared" si="16"/>
        <v/>
      </c>
      <c r="K77" t="e">
        <f t="shared" si="19"/>
        <v>#VALUE!</v>
      </c>
      <c r="L77">
        <f t="shared" si="17"/>
        <v>0.18979184020969431</v>
      </c>
      <c r="M77">
        <f t="shared" si="18"/>
        <v>5.3671799999999999E-2</v>
      </c>
      <c r="N77">
        <f t="shared" si="12"/>
        <v>-0.22280161818248659</v>
      </c>
      <c r="O77">
        <f t="shared" si="12"/>
        <v>0.42861188947233608</v>
      </c>
      <c r="P77">
        <f t="shared" si="12"/>
        <v>-3.4712880987775946E-2</v>
      </c>
      <c r="Q77">
        <f t="shared" si="12"/>
        <v>-0.13909036439278172</v>
      </c>
      <c r="R77">
        <f t="shared" si="12"/>
        <v>2.8234463756397127E-2</v>
      </c>
      <c r="S77">
        <f t="shared" si="12"/>
        <v>-4.126423293910026E-4</v>
      </c>
      <c r="T77">
        <f t="shared" si="12"/>
        <v>-5.8052021990630392E-3</v>
      </c>
      <c r="U77">
        <f t="shared" si="12"/>
        <v>0.40536885803306166</v>
      </c>
      <c r="V77">
        <f t="shared" si="12"/>
        <v>4.2352696799999999E-2</v>
      </c>
      <c r="W77">
        <f t="shared" si="12"/>
        <v>-5.6580090398912562E-2</v>
      </c>
      <c r="X77">
        <f t="shared" si="12"/>
        <v>0.14841283113607534</v>
      </c>
      <c r="Y77">
        <f t="shared" si="12"/>
        <v>-0.1122136193934935</v>
      </c>
      <c r="Z77">
        <f t="shared" si="12"/>
        <v>-7.4403788669443055E-2</v>
      </c>
      <c r="AA77">
        <f t="shared" si="12"/>
        <v>-0.10347458399999999</v>
      </c>
      <c r="AB77">
        <f t="shared" si="12"/>
        <v>-0.16736590843482846</v>
      </c>
    </row>
    <row r="78" spans="1:28" x14ac:dyDescent="0.25">
      <c r="A78">
        <v>0.6</v>
      </c>
      <c r="B78">
        <v>7.9</v>
      </c>
      <c r="C78">
        <v>21</v>
      </c>
      <c r="D78">
        <v>0.60331178332092328</v>
      </c>
      <c r="E78">
        <v>0.86784696891504298</v>
      </c>
      <c r="F78">
        <f t="shared" si="13"/>
        <v>0.6398401470131907</v>
      </c>
      <c r="G78">
        <f t="shared" si="15"/>
        <v>2.8234037483549489E-2</v>
      </c>
      <c r="H78">
        <f t="shared" si="14"/>
        <v>1823441.747157797</v>
      </c>
      <c r="I78">
        <v>1247303.7181313899</v>
      </c>
      <c r="J78" t="str">
        <f t="shared" si="16"/>
        <v/>
      </c>
      <c r="K78" t="e">
        <f t="shared" si="19"/>
        <v>#VALUE!</v>
      </c>
      <c r="L78">
        <f t="shared" si="17"/>
        <v>0.18814060413594869</v>
      </c>
      <c r="M78">
        <f t="shared" si="18"/>
        <v>5.3671799999999999E-2</v>
      </c>
      <c r="N78">
        <f t="shared" si="12"/>
        <v>-0.18241529954485106</v>
      </c>
      <c r="O78">
        <f t="shared" si="12"/>
        <v>0.37609233206644532</v>
      </c>
      <c r="P78">
        <f t="shared" si="12"/>
        <v>-2.3268934613567546E-2</v>
      </c>
      <c r="Q78">
        <f t="shared" si="12"/>
        <v>-0.10709213450952415</v>
      </c>
      <c r="R78">
        <f t="shared" si="12"/>
        <v>1.3596858206882948E-2</v>
      </c>
      <c r="S78">
        <f t="shared" si="12"/>
        <v>-1.8834555106161266E-4</v>
      </c>
      <c r="T78">
        <f t="shared" si="12"/>
        <v>-2.2888603495393321E-3</v>
      </c>
      <c r="U78">
        <f t="shared" si="12"/>
        <v>0.31211231964176056</v>
      </c>
      <c r="V78">
        <f t="shared" si="12"/>
        <v>4.2352696799999999E-2</v>
      </c>
      <c r="W78">
        <f t="shared" si="12"/>
        <v>-3.8225610641780289E-2</v>
      </c>
      <c r="X78">
        <f t="shared" si="12"/>
        <v>0.10662146234245003</v>
      </c>
      <c r="Y78">
        <f t="shared" si="12"/>
        <v>-8.0615537773170029E-2</v>
      </c>
      <c r="Z78">
        <f t="shared" si="12"/>
        <v>-4.9874768221071591E-2</v>
      </c>
      <c r="AA78">
        <f t="shared" si="12"/>
        <v>-0.10347458399999999</v>
      </c>
      <c r="AB78">
        <f t="shared" si="12"/>
        <v>-0.12886278971702458</v>
      </c>
    </row>
    <row r="79" spans="1:28" x14ac:dyDescent="0.25">
      <c r="A79">
        <v>0.6</v>
      </c>
      <c r="B79">
        <v>7.9</v>
      </c>
      <c r="C79">
        <v>21.5</v>
      </c>
      <c r="D79">
        <v>0.61767634959046913</v>
      </c>
      <c r="E79">
        <v>0.87631421827032296</v>
      </c>
      <c r="F79">
        <f t="shared" si="13"/>
        <v>0.64782974636860902</v>
      </c>
      <c r="G79">
        <f t="shared" si="15"/>
        <v>2.8234037483549489E-2</v>
      </c>
      <c r="H79">
        <f t="shared" si="14"/>
        <v>1803275.6878462585</v>
      </c>
      <c r="I79">
        <v>1324620.7266210567</v>
      </c>
      <c r="J79" t="str">
        <f t="shared" si="16"/>
        <v/>
      </c>
      <c r="K79" t="e">
        <f t="shared" si="19"/>
        <v>#VALUE!</v>
      </c>
      <c r="L79">
        <f t="shared" si="17"/>
        <v>0.18605989353039848</v>
      </c>
      <c r="M79">
        <f t="shared" si="18"/>
        <v>5.3671799999999999E-2</v>
      </c>
      <c r="N79">
        <f t="shared" si="12"/>
        <v>-0.18675852096258563</v>
      </c>
      <c r="O79">
        <f t="shared" si="12"/>
        <v>0.37976172041517281</v>
      </c>
      <c r="P79">
        <f t="shared" si="12"/>
        <v>-2.439017012499229E-2</v>
      </c>
      <c r="Q79">
        <f t="shared" si="12"/>
        <v>-0.10919204237589329</v>
      </c>
      <c r="R79">
        <f t="shared" si="12"/>
        <v>1.4733732183638397E-2</v>
      </c>
      <c r="S79">
        <f t="shared" si="12"/>
        <v>-1.9964369979821306E-4</v>
      </c>
      <c r="T79">
        <f t="shared" si="12"/>
        <v>-2.539292113274437E-3</v>
      </c>
      <c r="U79">
        <f t="shared" si="12"/>
        <v>0.31823235000821259</v>
      </c>
      <c r="V79">
        <f t="shared" si="12"/>
        <v>4.2352696799999999E-2</v>
      </c>
      <c r="W79">
        <f t="shared" si="12"/>
        <v>-3.9355420186954551E-2</v>
      </c>
      <c r="X79">
        <f t="shared" si="12"/>
        <v>0.11022510142684483</v>
      </c>
      <c r="Y79">
        <f t="shared" si="12"/>
        <v>-8.3340217179609183E-2</v>
      </c>
      <c r="Z79">
        <f t="shared" si="12"/>
        <v>-5.2278030862109637E-2</v>
      </c>
      <c r="AA79">
        <f t="shared" si="12"/>
        <v>-0.10347458399999999</v>
      </c>
      <c r="AB79">
        <f t="shared" si="12"/>
        <v>-0.13138958579825299</v>
      </c>
    </row>
    <row r="80" spans="1:28" x14ac:dyDescent="0.25">
      <c r="A80">
        <v>0.6</v>
      </c>
      <c r="B80">
        <v>7.9</v>
      </c>
      <c r="C80">
        <v>22</v>
      </c>
      <c r="D80">
        <v>0.63204091586001476</v>
      </c>
      <c r="E80">
        <v>0.88485295097697902</v>
      </c>
      <c r="F80">
        <f t="shared" si="13"/>
        <v>0.65549959345200581</v>
      </c>
      <c r="G80">
        <f t="shared" si="15"/>
        <v>2.8234037483549489E-2</v>
      </c>
      <c r="H80">
        <f t="shared" si="14"/>
        <v>1783156.4450492575</v>
      </c>
      <c r="I80">
        <v>1411058.3503110956</v>
      </c>
      <c r="J80" t="str">
        <f t="shared" si="16"/>
        <v/>
      </c>
      <c r="K80" t="e">
        <f t="shared" si="19"/>
        <v>#VALUE!</v>
      </c>
      <c r="L80">
        <f t="shared" si="17"/>
        <v>0.18398401339850742</v>
      </c>
      <c r="M80">
        <f t="shared" si="18"/>
        <v>5.3671799999999999E-2</v>
      </c>
      <c r="N80">
        <f t="shared" si="12"/>
        <v>-0.19110174238032013</v>
      </c>
      <c r="O80">
        <f t="shared" si="12"/>
        <v>0.38346208696776107</v>
      </c>
      <c r="P80">
        <f t="shared" si="12"/>
        <v>-2.5537787648450543E-2</v>
      </c>
      <c r="Q80">
        <f t="shared" si="12"/>
        <v>-0.11133032581619155</v>
      </c>
      <c r="R80">
        <f t="shared" si="12"/>
        <v>1.5939572869309263E-2</v>
      </c>
      <c r="S80">
        <f t="shared" si="12"/>
        <v>-2.1160361454509972E-4</v>
      </c>
      <c r="T80">
        <f t="shared" si="12"/>
        <v>-2.8109996582925574E-3</v>
      </c>
      <c r="U80">
        <f t="shared" si="12"/>
        <v>0.32446422322336177</v>
      </c>
      <c r="V80">
        <f t="shared" si="12"/>
        <v>4.2352696799999999E-2</v>
      </c>
      <c r="W80">
        <f t="shared" si="12"/>
        <v>-4.0517094070992E-2</v>
      </c>
      <c r="X80">
        <f t="shared" si="12"/>
        <v>0.11388747738726847</v>
      </c>
      <c r="Y80">
        <f t="shared" si="12"/>
        <v>-8.6109307014719555E-2</v>
      </c>
      <c r="Z80">
        <f t="shared" si="12"/>
        <v>-5.4737840859407354E-2</v>
      </c>
      <c r="AA80">
        <f t="shared" si="12"/>
        <v>-0.10347458399999999</v>
      </c>
      <c r="AB80">
        <f t="shared" si="12"/>
        <v>-0.13396255878627431</v>
      </c>
    </row>
    <row r="81" spans="1:28" x14ac:dyDescent="0.25">
      <c r="A81">
        <v>0.6</v>
      </c>
      <c r="B81">
        <v>7.9</v>
      </c>
      <c r="C81">
        <v>22.5</v>
      </c>
      <c r="D81">
        <v>0.64640548212956062</v>
      </c>
      <c r="E81">
        <v>0.893461073284888</v>
      </c>
      <c r="F81">
        <f t="shared" si="13"/>
        <v>0.66285111260647311</v>
      </c>
      <c r="G81">
        <f t="shared" si="15"/>
        <v>2.8234037483549489E-2</v>
      </c>
      <c r="H81">
        <f t="shared" si="14"/>
        <v>1763084.6862051287</v>
      </c>
      <c r="I81">
        <v>1517326.0745656523</v>
      </c>
      <c r="J81" t="str">
        <f t="shared" si="16"/>
        <v/>
      </c>
      <c r="K81" t="e">
        <f t="shared" si="19"/>
        <v>#VALUE!</v>
      </c>
      <c r="L81">
        <f t="shared" si="17"/>
        <v>0.18191303260578856</v>
      </c>
      <c r="M81">
        <f t="shared" si="18"/>
        <v>5.3671799999999999E-2</v>
      </c>
      <c r="N81">
        <f t="shared" si="12"/>
        <v>-0.1954449637980547</v>
      </c>
      <c r="O81">
        <f t="shared" si="12"/>
        <v>0.38719252437142226</v>
      </c>
      <c r="P81">
        <f t="shared" si="12"/>
        <v>-2.6711787183942331E-2</v>
      </c>
      <c r="Q81">
        <f t="shared" si="12"/>
        <v>-0.1135069735817865</v>
      </c>
      <c r="R81">
        <f t="shared" si="12"/>
        <v>1.7217128604487313E-2</v>
      </c>
      <c r="S81">
        <f t="shared" si="12"/>
        <v>-2.242592031330488E-4</v>
      </c>
      <c r="T81">
        <f t="shared" si="12"/>
        <v>-3.1053079423720188E-3</v>
      </c>
      <c r="U81">
        <f t="shared" si="12"/>
        <v>0.33080790650387826</v>
      </c>
      <c r="V81">
        <f t="shared" si="12"/>
        <v>4.2352696799999999E-2</v>
      </c>
      <c r="W81">
        <f t="shared" si="12"/>
        <v>-4.1711123333475465E-2</v>
      </c>
      <c r="X81">
        <f t="shared" si="12"/>
        <v>0.11760894192158539</v>
      </c>
      <c r="Y81">
        <f t="shared" si="12"/>
        <v>-8.8923073194123139E-2</v>
      </c>
      <c r="Z81">
        <f t="shared" si="12"/>
        <v>-5.7254198212964832E-2</v>
      </c>
      <c r="AA81">
        <f t="shared" si="12"/>
        <v>-0.10347458399999999</v>
      </c>
      <c r="AB81">
        <f t="shared" si="12"/>
        <v>-0.1365816951457326</v>
      </c>
    </row>
    <row r="82" spans="1:28" x14ac:dyDescent="0.25">
      <c r="A82">
        <v>0.6</v>
      </c>
      <c r="B82">
        <v>7.9</v>
      </c>
      <c r="C82">
        <v>23</v>
      </c>
      <c r="D82">
        <v>0.66077004839910647</v>
      </c>
      <c r="E82">
        <v>0.90213656056635805</v>
      </c>
      <c r="F82">
        <f>L82/G82*J83/2/PI()</f>
        <v>0.67562306419682217</v>
      </c>
      <c r="G82">
        <f t="shared" si="15"/>
        <v>2.8234037483549489E-2</v>
      </c>
      <c r="H82">
        <f t="shared" si="14"/>
        <v>1743061.3324592286</v>
      </c>
      <c r="I82">
        <v>1658442.0684963705</v>
      </c>
      <c r="J82">
        <f t="shared" si="16"/>
        <v>23.197118049603628</v>
      </c>
      <c r="K82">
        <f t="shared" si="19"/>
        <v>0.90558253819869583</v>
      </c>
      <c r="L82">
        <f t="shared" si="17"/>
        <v>0.17984704619495129</v>
      </c>
      <c r="M82">
        <f t="shared" si="18"/>
        <v>5.3671799999999999E-2</v>
      </c>
      <c r="N82">
        <f t="shared" ref="N82:AB96" si="20">N$4*$A82^N$1*$E82^N$2*$D82^N$3</f>
        <v>-0.19978818521578925</v>
      </c>
      <c r="O82">
        <f t="shared" si="20"/>
        <v>0.39095215522843835</v>
      </c>
      <c r="P82">
        <f t="shared" si="20"/>
        <v>-2.7912168731467644E-2</v>
      </c>
      <c r="Q82">
        <f t="shared" si="20"/>
        <v>-0.11572197584724536</v>
      </c>
      <c r="R82">
        <f t="shared" si="20"/>
        <v>1.8569205614859148E-2</v>
      </c>
      <c r="S82">
        <f t="shared" si="20"/>
        <v>-2.3764581046363572E-4</v>
      </c>
      <c r="T82">
        <f t="shared" si="20"/>
        <v>-3.4235966573160069E-3</v>
      </c>
      <c r="U82">
        <f t="shared" si="20"/>
        <v>0.33726337121424538</v>
      </c>
      <c r="V82">
        <f t="shared" si="20"/>
        <v>4.2352696799999999E-2</v>
      </c>
      <c r="W82">
        <f t="shared" si="20"/>
        <v>-4.2938001811178239E-2</v>
      </c>
      <c r="X82">
        <f t="shared" si="20"/>
        <v>0.12138983153028556</v>
      </c>
      <c r="Y82">
        <f t="shared" si="20"/>
        <v>-9.1781770142842459E-2</v>
      </c>
      <c r="Z82">
        <f t="shared" si="20"/>
        <v>-5.9827102922782024E-2</v>
      </c>
      <c r="AA82">
        <f t="shared" si="20"/>
        <v>-0.10347458399999999</v>
      </c>
      <c r="AB82">
        <f t="shared" si="20"/>
        <v>-0.13924698305379252</v>
      </c>
    </row>
    <row r="83" spans="1:28" x14ac:dyDescent="0.25">
      <c r="A83">
        <v>0.6</v>
      </c>
      <c r="B83">
        <v>7.9</v>
      </c>
      <c r="C83">
        <v>23.5</v>
      </c>
      <c r="D83">
        <v>0.67513461466865221</v>
      </c>
      <c r="E83">
        <v>0.91087745882318205</v>
      </c>
      <c r="F83">
        <f t="shared" si="13"/>
        <v>0.67660547449879538</v>
      </c>
      <c r="G83">
        <f t="shared" si="15"/>
        <v>2.8234037483549489E-2</v>
      </c>
      <c r="H83">
        <f t="shared" si="14"/>
        <v>1723087.5595726583</v>
      </c>
      <c r="I83">
        <v>1853109.38031263</v>
      </c>
      <c r="J83">
        <f>J82*0.51444*0.75/1.7/7.9</f>
        <v>0.6664291926342939</v>
      </c>
      <c r="K83">
        <f t="shared" si="19"/>
        <v>0.50880444527043278</v>
      </c>
      <c r="L83">
        <f t="shared" si="17"/>
        <v>0.17778617547966191</v>
      </c>
      <c r="M83">
        <f t="shared" si="18"/>
        <v>5.3671799999999999E-2</v>
      </c>
      <c r="N83">
        <f t="shared" si="20"/>
        <v>-0.2041314066335238</v>
      </c>
      <c r="O83">
        <f t="shared" si="20"/>
        <v>0.39474013274926123</v>
      </c>
      <c r="P83">
        <f t="shared" si="20"/>
        <v>-2.9138932291026477E-2</v>
      </c>
      <c r="Q83">
        <f t="shared" si="20"/>
        <v>-0.11797532505287973</v>
      </c>
      <c r="R83">
        <f t="shared" si="20"/>
        <v>1.9998668203369284E-2</v>
      </c>
      <c r="S83">
        <f t="shared" si="20"/>
        <v>-2.5180026889297011E-4</v>
      </c>
      <c r="T83">
        <f t="shared" si="20"/>
        <v>-3.7673014251790394E-3</v>
      </c>
      <c r="U83">
        <f t="shared" si="20"/>
        <v>0.34383059532229521</v>
      </c>
      <c r="V83">
        <f t="shared" si="20"/>
        <v>4.2352696799999999E-2</v>
      </c>
      <c r="W83">
        <f t="shared" si="20"/>
        <v>-4.4198226539245523E-2</v>
      </c>
      <c r="X83">
        <f t="shared" si="20"/>
        <v>0.12523046873465607</v>
      </c>
      <c r="Y83">
        <f t="shared" si="20"/>
        <v>-9.4685641716349342E-2</v>
      </c>
      <c r="Z83">
        <f t="shared" si="20"/>
        <v>-6.2456554988858923E-2</v>
      </c>
      <c r="AA83">
        <f t="shared" si="20"/>
        <v>-0.10347458399999999</v>
      </c>
      <c r="AB83">
        <f t="shared" si="20"/>
        <v>-0.14195841341396392</v>
      </c>
    </row>
    <row r="84" spans="1:28" x14ac:dyDescent="0.25">
      <c r="A84">
        <v>0.6</v>
      </c>
      <c r="B84">
        <v>7.9</v>
      </c>
      <c r="C84">
        <v>24</v>
      </c>
      <c r="D84">
        <v>0.68949918093819806</v>
      </c>
      <c r="E84">
        <v>0.91968188579925203</v>
      </c>
      <c r="F84">
        <f t="shared" si="13"/>
        <v>0.6830118079945412</v>
      </c>
      <c r="G84">
        <f t="shared" si="15"/>
        <v>2.8234037483549489E-2</v>
      </c>
      <c r="H84">
        <f t="shared" si="14"/>
        <v>1703164.7967443573</v>
      </c>
      <c r="I84">
        <v>2123170.108253004</v>
      </c>
      <c r="J84" t="str">
        <f t="shared" si="16"/>
        <v/>
      </c>
      <c r="K84" t="e">
        <f t="shared" si="19"/>
        <v>#VALUE!</v>
      </c>
      <c r="L84">
        <f t="shared" si="17"/>
        <v>0.17573056792300909</v>
      </c>
      <c r="M84">
        <f t="shared" si="18"/>
        <v>5.3671799999999999E-2</v>
      </c>
      <c r="N84">
        <f t="shared" si="20"/>
        <v>-0.20847462805125835</v>
      </c>
      <c r="O84">
        <f t="shared" si="20"/>
        <v>0.39855564123467835</v>
      </c>
      <c r="P84">
        <f t="shared" si="20"/>
        <v>-3.0392077862618837E-2</v>
      </c>
      <c r="Q84">
        <f t="shared" si="20"/>
        <v>-0.12026701669790463</v>
      </c>
      <c r="R84">
        <f t="shared" si="20"/>
        <v>2.1508438954801392E-2</v>
      </c>
      <c r="S84">
        <f t="shared" si="20"/>
        <v>-2.6676095047330575E-4</v>
      </c>
      <c r="T84">
        <f t="shared" si="20"/>
        <v>-4.1379150015036928E-3</v>
      </c>
      <c r="U84">
        <f t="shared" si="20"/>
        <v>0.35050956571081376</v>
      </c>
      <c r="V84">
        <f t="shared" si="20"/>
        <v>4.2352696799999999E-2</v>
      </c>
      <c r="W84">
        <f t="shared" si="20"/>
        <v>-4.5492298158110824E-2</v>
      </c>
      <c r="X84">
        <f t="shared" si="20"/>
        <v>0.12913116326602067</v>
      </c>
      <c r="Y84">
        <f t="shared" si="20"/>
        <v>-9.7634922099738175E-2</v>
      </c>
      <c r="Z84">
        <f t="shared" si="20"/>
        <v>-6.5142554411195555E-2</v>
      </c>
      <c r="AA84">
        <f t="shared" si="20"/>
        <v>-0.10347458399999999</v>
      </c>
      <c r="AB84">
        <f t="shared" si="20"/>
        <v>-0.14471598081050172</v>
      </c>
    </row>
    <row r="85" spans="1:28" x14ac:dyDescent="0.25">
      <c r="A85">
        <v>0.6</v>
      </c>
      <c r="B85">
        <v>7.9</v>
      </c>
      <c r="C85">
        <v>24.5</v>
      </c>
      <c r="D85">
        <v>0.70386374720774392</v>
      </c>
      <c r="E85">
        <v>0.92854803171457401</v>
      </c>
      <c r="F85">
        <f t="shared" si="13"/>
        <v>0.68910681451962796</v>
      </c>
      <c r="G85">
        <f t="shared" si="15"/>
        <v>2.8234037483549489E-2</v>
      </c>
      <c r="H85">
        <f t="shared" si="14"/>
        <v>1683294.7234153156</v>
      </c>
      <c r="I85">
        <v>2493602.4526149882</v>
      </c>
      <c r="J85" t="str">
        <f t="shared" si="16"/>
        <v/>
      </c>
      <c r="K85" t="e">
        <f t="shared" si="19"/>
        <v>#VALUE!</v>
      </c>
      <c r="L85">
        <f t="shared" si="17"/>
        <v>0.17368039680776587</v>
      </c>
      <c r="M85">
        <f t="shared" si="18"/>
        <v>5.3671799999999999E-2</v>
      </c>
      <c r="N85">
        <f t="shared" si="20"/>
        <v>-0.21281784946899293</v>
      </c>
      <c r="O85">
        <f t="shared" si="20"/>
        <v>0.40239789639390705</v>
      </c>
      <c r="P85">
        <f t="shared" si="20"/>
        <v>-3.167160544624472E-2</v>
      </c>
      <c r="Q85">
        <f t="shared" si="20"/>
        <v>-0.12259705008064281</v>
      </c>
      <c r="R85">
        <f t="shared" si="20"/>
        <v>2.310149895404846E-2</v>
      </c>
      <c r="S85">
        <f t="shared" si="20"/>
        <v>-2.8256782111030519E-4</v>
      </c>
      <c r="T85">
        <f t="shared" si="20"/>
        <v>-4.5369884861655519E-3</v>
      </c>
      <c r="U85">
        <f t="shared" si="20"/>
        <v>0.35730028033481337</v>
      </c>
      <c r="V85">
        <f t="shared" si="20"/>
        <v>4.2352696799999999E-2</v>
      </c>
      <c r="W85">
        <f t="shared" si="20"/>
        <v>-4.6820721322575927E-2</v>
      </c>
      <c r="X85">
        <f t="shared" si="20"/>
        <v>0.13309221322024029</v>
      </c>
      <c r="Y85">
        <f t="shared" si="20"/>
        <v>-0.10062983668063369</v>
      </c>
      <c r="Z85">
        <f t="shared" si="20"/>
        <v>-6.7885101189791908E-2</v>
      </c>
      <c r="AA85">
        <f t="shared" si="20"/>
        <v>-0.10347458399999999</v>
      </c>
      <c r="AB85">
        <f t="shared" si="20"/>
        <v>-0.14751968439908542</v>
      </c>
    </row>
    <row r="86" spans="1:28" x14ac:dyDescent="0.25">
      <c r="A86">
        <v>0.6</v>
      </c>
      <c r="B86">
        <v>7.9</v>
      </c>
      <c r="C86">
        <v>25</v>
      </c>
      <c r="D86">
        <v>0.71822831347728955</v>
      </c>
      <c r="E86">
        <v>0.93747415963807601</v>
      </c>
      <c r="F86">
        <f t="shared" si="13"/>
        <v>0.69489261863653407</v>
      </c>
      <c r="G86">
        <f t="shared" si="15"/>
        <v>2.8234037483549489E-2</v>
      </c>
      <c r="H86">
        <f t="shared" si="14"/>
        <v>1663479.2641317816</v>
      </c>
      <c r="I86">
        <v>2992051.5975530818</v>
      </c>
      <c r="J86" t="str">
        <f t="shared" si="16"/>
        <v/>
      </c>
      <c r="K86" t="e">
        <f t="shared" si="19"/>
        <v>#VALUE!</v>
      </c>
      <c r="L86">
        <f t="shared" si="17"/>
        <v>0.17163586070638159</v>
      </c>
      <c r="M86">
        <f t="shared" si="18"/>
        <v>5.3671799999999999E-2</v>
      </c>
      <c r="N86">
        <f t="shared" si="20"/>
        <v>-0.21716107088672743</v>
      </c>
      <c r="O86">
        <f t="shared" si="20"/>
        <v>0.4062661455061557</v>
      </c>
      <c r="P86">
        <f t="shared" si="20"/>
        <v>-3.2977515041904118E-2</v>
      </c>
      <c r="Q86">
        <f t="shared" si="20"/>
        <v>-0.12496542898275846</v>
      </c>
      <c r="R86">
        <f t="shared" si="20"/>
        <v>2.4780888019001118E-2</v>
      </c>
      <c r="S86">
        <f t="shared" si="20"/>
        <v>-2.9926249668904494E-4</v>
      </c>
      <c r="T86">
        <f t="shared" si="20"/>
        <v>-4.9661325423966752E-3</v>
      </c>
      <c r="U86">
        <f t="shared" si="20"/>
        <v>0.36420275021568194</v>
      </c>
      <c r="V86">
        <f t="shared" si="20"/>
        <v>4.2352696799999999E-2</v>
      </c>
      <c r="W86">
        <f t="shared" si="20"/>
        <v>-4.8184005109555554E-2</v>
      </c>
      <c r="X86">
        <f t="shared" si="20"/>
        <v>0.13711390617226718</v>
      </c>
      <c r="Y86">
        <f t="shared" si="20"/>
        <v>-0.10367060289189522</v>
      </c>
      <c r="Z86">
        <f t="shared" si="20"/>
        <v>-7.0684195324647939E-2</v>
      </c>
      <c r="AA86">
        <f t="shared" si="20"/>
        <v>-0.10347458399999999</v>
      </c>
      <c r="AB86">
        <f t="shared" si="20"/>
        <v>-0.15036952873014992</v>
      </c>
    </row>
    <row r="87" spans="1:28" x14ac:dyDescent="0.25">
      <c r="A87">
        <v>0.6</v>
      </c>
      <c r="B87">
        <v>8.1</v>
      </c>
      <c r="C87">
        <v>21</v>
      </c>
      <c r="D87">
        <v>0.5884151960784314</v>
      </c>
      <c r="E87">
        <v>0.81983905787565003</v>
      </c>
      <c r="F87">
        <f t="shared" si="13"/>
        <v>0.63848481262718393</v>
      </c>
      <c r="G87">
        <f t="shared" si="15"/>
        <v>2.4916288395533018E-2</v>
      </c>
      <c r="H87">
        <f t="shared" si="14"/>
        <v>1819579.2616411573</v>
      </c>
      <c r="I87">
        <v>1247303.7181313899</v>
      </c>
      <c r="J87" t="str">
        <f t="shared" si="16"/>
        <v/>
      </c>
      <c r="K87" t="e">
        <f t="shared" si="19"/>
        <v>#VALUE!</v>
      </c>
      <c r="L87">
        <f t="shared" si="17"/>
        <v>0.16987517168437125</v>
      </c>
      <c r="M87">
        <f t="shared" si="18"/>
        <v>5.3671799999999999E-2</v>
      </c>
      <c r="N87">
        <f t="shared" si="20"/>
        <v>-0.17791121807460783</v>
      </c>
      <c r="O87">
        <f t="shared" si="20"/>
        <v>0.35528750371863638</v>
      </c>
      <c r="P87">
        <f t="shared" si="20"/>
        <v>-2.2134037635006105E-2</v>
      </c>
      <c r="Q87">
        <f t="shared" si="20"/>
        <v>-9.5571517571222175E-2</v>
      </c>
      <c r="R87">
        <f t="shared" si="20"/>
        <v>1.1916541766993331E-2</v>
      </c>
      <c r="S87">
        <f t="shared" si="20"/>
        <v>-1.3386532239544261E-4</v>
      </c>
      <c r="T87">
        <f t="shared" si="20"/>
        <v>-1.9564693073166411E-3</v>
      </c>
      <c r="U87">
        <f t="shared" si="20"/>
        <v>0.27853631060257383</v>
      </c>
      <c r="V87">
        <f t="shared" si="20"/>
        <v>4.2352696799999999E-2</v>
      </c>
      <c r="W87">
        <f t="shared" si="20"/>
        <v>-3.2226325765597613E-2</v>
      </c>
      <c r="X87">
        <f t="shared" si="20"/>
        <v>9.8236337115688702E-2</v>
      </c>
      <c r="Y87">
        <f t="shared" si="20"/>
        <v>-7.4275619293346209E-2</v>
      </c>
      <c r="Z87">
        <f t="shared" si="20"/>
        <v>-4.7442223512834607E-2</v>
      </c>
      <c r="AA87">
        <f t="shared" si="20"/>
        <v>-0.10347458399999999</v>
      </c>
      <c r="AB87">
        <f t="shared" si="20"/>
        <v>-0.11500015783719433</v>
      </c>
    </row>
    <row r="88" spans="1:28" x14ac:dyDescent="0.25">
      <c r="A88">
        <v>0.6</v>
      </c>
      <c r="B88">
        <v>8.1</v>
      </c>
      <c r="C88">
        <v>21.5</v>
      </c>
      <c r="D88">
        <v>0.6024250816993465</v>
      </c>
      <c r="E88">
        <v>0.82833300909830798</v>
      </c>
      <c r="F88">
        <f t="shared" si="13"/>
        <v>0.64637849024473559</v>
      </c>
      <c r="G88">
        <f t="shared" si="15"/>
        <v>2.4916288395533018E-2</v>
      </c>
      <c r="H88">
        <f t="shared" si="14"/>
        <v>1799236.0232589368</v>
      </c>
      <c r="I88">
        <v>1324620.7266210567</v>
      </c>
      <c r="J88" t="str">
        <f t="shared" si="16"/>
        <v/>
      </c>
      <c r="K88" t="e">
        <f t="shared" si="19"/>
        <v>#VALUE!</v>
      </c>
      <c r="L88">
        <f t="shared" si="17"/>
        <v>0.16797593531382765</v>
      </c>
      <c r="M88">
        <f t="shared" si="18"/>
        <v>5.3671799999999999E-2</v>
      </c>
      <c r="N88">
        <f t="shared" si="20"/>
        <v>-0.18214719945733662</v>
      </c>
      <c r="O88">
        <f t="shared" si="20"/>
        <v>0.3589684636553655</v>
      </c>
      <c r="P88">
        <f t="shared" si="20"/>
        <v>-2.3200587067531919E-2</v>
      </c>
      <c r="Q88">
        <f t="shared" si="20"/>
        <v>-9.7562115670517466E-2</v>
      </c>
      <c r="R88">
        <f t="shared" si="20"/>
        <v>1.2920642159625779E-2</v>
      </c>
      <c r="S88">
        <f t="shared" si="20"/>
        <v>-1.4240533849638643E-4</v>
      </c>
      <c r="T88">
        <f t="shared" si="20"/>
        <v>-2.171831178932584E-3</v>
      </c>
      <c r="U88">
        <f t="shared" si="20"/>
        <v>0.28433776551885692</v>
      </c>
      <c r="V88">
        <f t="shared" si="20"/>
        <v>4.2352696799999999E-2</v>
      </c>
      <c r="W88">
        <f t="shared" si="20"/>
        <v>-3.323838270913905E-2</v>
      </c>
      <c r="X88">
        <f t="shared" si="20"/>
        <v>0.10161730895601</v>
      </c>
      <c r="Y88">
        <f t="shared" si="20"/>
        <v>-7.6831941980311735E-2</v>
      </c>
      <c r="Z88">
        <f t="shared" si="20"/>
        <v>-4.9728271697976875E-2</v>
      </c>
      <c r="AA88">
        <f t="shared" si="20"/>
        <v>-0.10347458399999999</v>
      </c>
      <c r="AB88">
        <f t="shared" si="20"/>
        <v>-0.11739542267578791</v>
      </c>
    </row>
    <row r="89" spans="1:28" x14ac:dyDescent="0.25">
      <c r="A89">
        <v>0.6</v>
      </c>
      <c r="B89">
        <v>8.1</v>
      </c>
      <c r="C89">
        <v>22</v>
      </c>
      <c r="D89">
        <v>0.61643496732026137</v>
      </c>
      <c r="E89">
        <v>0.83689978936896703</v>
      </c>
      <c r="F89">
        <f t="shared" si="13"/>
        <v>0.65395736985391084</v>
      </c>
      <c r="G89">
        <f t="shared" si="15"/>
        <v>2.4916288395533018E-2</v>
      </c>
      <c r="H89">
        <f t="shared" si="14"/>
        <v>1778961.1320755791</v>
      </c>
      <c r="I89">
        <v>1411058.3503110956</v>
      </c>
      <c r="J89" t="str">
        <f t="shared" si="16"/>
        <v/>
      </c>
      <c r="K89" t="e">
        <f t="shared" si="19"/>
        <v>#VALUE!</v>
      </c>
      <c r="L89">
        <f t="shared" si="17"/>
        <v>0.16608307980966655</v>
      </c>
      <c r="M89">
        <f t="shared" si="18"/>
        <v>5.3671799999999999E-2</v>
      </c>
      <c r="N89">
        <f t="shared" si="20"/>
        <v>-0.18638318084006533</v>
      </c>
      <c r="O89">
        <f t="shared" si="20"/>
        <v>0.36268098497040896</v>
      </c>
      <c r="P89">
        <f t="shared" si="20"/>
        <v>-2.4292231780823022E-2</v>
      </c>
      <c r="Q89">
        <f t="shared" si="20"/>
        <v>-9.9590563567694773E-2</v>
      </c>
      <c r="R89">
        <f t="shared" si="20"/>
        <v>1.3986377685784326E-2</v>
      </c>
      <c r="S89">
        <f t="shared" si="20"/>
        <v>-1.5147369223804432E-4</v>
      </c>
      <c r="T89">
        <f t="shared" si="20"/>
        <v>-2.4056444368805168E-3</v>
      </c>
      <c r="U89">
        <f t="shared" si="20"/>
        <v>0.29024953094738293</v>
      </c>
      <c r="V89">
        <f t="shared" si="20"/>
        <v>4.2352696799999999E-2</v>
      </c>
      <c r="W89">
        <f t="shared" si="20"/>
        <v>-3.4280358464225169E-2</v>
      </c>
      <c r="X89">
        <f t="shared" si="20"/>
        <v>0.10505588866241604</v>
      </c>
      <c r="Y89">
        <f t="shared" si="20"/>
        <v>-7.9431821461588253E-2</v>
      </c>
      <c r="Z89">
        <f t="shared" si="20"/>
        <v>-5.2068109252181277E-2</v>
      </c>
      <c r="AA89">
        <f t="shared" si="20"/>
        <v>-0.10347458399999999</v>
      </c>
      <c r="AB89">
        <f t="shared" si="20"/>
        <v>-0.11983623176062927</v>
      </c>
    </row>
    <row r="90" spans="1:28" x14ac:dyDescent="0.25">
      <c r="A90">
        <v>0.6</v>
      </c>
      <c r="B90">
        <v>8.1</v>
      </c>
      <c r="C90">
        <v>22.5</v>
      </c>
      <c r="D90">
        <v>0.63044485294117647</v>
      </c>
      <c r="E90">
        <v>0.84553694228693999</v>
      </c>
      <c r="F90">
        <f t="shared" si="13"/>
        <v>0.66122242044985424</v>
      </c>
      <c r="G90">
        <f t="shared" si="15"/>
        <v>2.4916288395533018E-2</v>
      </c>
      <c r="H90">
        <f t="shared" si="14"/>
        <v>1758752.6089931203</v>
      </c>
      <c r="I90">
        <v>1517326.0745656523</v>
      </c>
      <c r="J90" t="str">
        <f t="shared" si="16"/>
        <v/>
      </c>
      <c r="K90" t="e">
        <f t="shared" si="19"/>
        <v>#VALUE!</v>
      </c>
      <c r="L90">
        <f t="shared" si="17"/>
        <v>0.16419642040411583</v>
      </c>
      <c r="M90">
        <f t="shared" si="18"/>
        <v>5.3671799999999999E-2</v>
      </c>
      <c r="N90">
        <f t="shared" si="20"/>
        <v>-0.1906191622227941</v>
      </c>
      <c r="O90">
        <f t="shared" si="20"/>
        <v>0.366424003151824</v>
      </c>
      <c r="P90">
        <f t="shared" si="20"/>
        <v>-2.5408971774879458E-2</v>
      </c>
      <c r="Q90">
        <f t="shared" si="20"/>
        <v>-0.10165680289369168</v>
      </c>
      <c r="R90">
        <f t="shared" si="20"/>
        <v>1.5116243950037743E-2</v>
      </c>
      <c r="S90">
        <f t="shared" si="20"/>
        <v>-1.6109868030972967E-4</v>
      </c>
      <c r="T90">
        <f t="shared" si="20"/>
        <v>-2.659070886662862E-3</v>
      </c>
      <c r="U90">
        <f t="shared" si="20"/>
        <v>0.29627143677571965</v>
      </c>
      <c r="V90">
        <f t="shared" si="20"/>
        <v>4.2352696799999999E-2</v>
      </c>
      <c r="W90">
        <f t="shared" si="20"/>
        <v>-3.5352712398024136E-2</v>
      </c>
      <c r="X90">
        <f t="shared" si="20"/>
        <v>0.10855238420840378</v>
      </c>
      <c r="Y90">
        <f t="shared" si="20"/>
        <v>-8.207549059319301E-2</v>
      </c>
      <c r="Z90">
        <f t="shared" si="20"/>
        <v>-5.4461736175447889E-2</v>
      </c>
      <c r="AA90">
        <f t="shared" si="20"/>
        <v>-0.10347458399999999</v>
      </c>
      <c r="AB90">
        <f t="shared" si="20"/>
        <v>-0.12232251485686643</v>
      </c>
    </row>
    <row r="91" spans="1:28" x14ac:dyDescent="0.25">
      <c r="A91">
        <v>0.6</v>
      </c>
      <c r="B91">
        <v>8.1</v>
      </c>
      <c r="C91">
        <v>23</v>
      </c>
      <c r="D91">
        <v>0.64445473856209157</v>
      </c>
      <c r="E91">
        <v>0.85424208688088399</v>
      </c>
      <c r="F91">
        <f t="shared" si="13"/>
        <v>0.66817466821713456</v>
      </c>
      <c r="G91">
        <f t="shared" si="15"/>
        <v>2.4916288395533018E-2</v>
      </c>
      <c r="H91">
        <f t="shared" si="14"/>
        <v>1738608.7958175205</v>
      </c>
      <c r="I91">
        <v>1658442.0684963705</v>
      </c>
      <c r="J91">
        <f t="shared" si="16"/>
        <v>23.186653247542289</v>
      </c>
      <c r="K91">
        <f t="shared" si="19"/>
        <v>0.8575162959559921</v>
      </c>
      <c r="L91">
        <f t="shared" si="17"/>
        <v>0.1623158022888618</v>
      </c>
      <c r="M91">
        <f t="shared" si="18"/>
        <v>5.3671799999999999E-2</v>
      </c>
      <c r="N91">
        <f t="shared" si="20"/>
        <v>-0.19485514360552289</v>
      </c>
      <c r="O91">
        <f t="shared" si="20"/>
        <v>0.37019648637591707</v>
      </c>
      <c r="P91">
        <f t="shared" si="20"/>
        <v>-2.6550807049701208E-2</v>
      </c>
      <c r="Q91">
        <f t="shared" si="20"/>
        <v>-0.10376077379451208</v>
      </c>
      <c r="R91">
        <f t="shared" si="20"/>
        <v>1.6312789165527475E-2</v>
      </c>
      <c r="S91">
        <f t="shared" si="20"/>
        <v>-1.7130981544488785E-4</v>
      </c>
      <c r="T91">
        <f t="shared" si="20"/>
        <v>-2.9333208156880316E-3</v>
      </c>
      <c r="U91">
        <f t="shared" si="20"/>
        <v>0.30240330856370257</v>
      </c>
      <c r="V91">
        <f t="shared" si="20"/>
        <v>4.2352696799999999E-2</v>
      </c>
      <c r="W91">
        <f t="shared" si="20"/>
        <v>-3.6455904038338968E-2</v>
      </c>
      <c r="X91">
        <f t="shared" si="20"/>
        <v>0.11210708543453507</v>
      </c>
      <c r="Y91">
        <f t="shared" si="20"/>
        <v>-8.4763168520992638E-2</v>
      </c>
      <c r="Z91">
        <f t="shared" si="20"/>
        <v>-5.6909152467776669E-2</v>
      </c>
      <c r="AA91">
        <f t="shared" si="20"/>
        <v>-0.10347458399999999</v>
      </c>
      <c r="AB91">
        <f t="shared" si="20"/>
        <v>-0.124854199942843</v>
      </c>
    </row>
    <row r="92" spans="1:28" x14ac:dyDescent="0.25">
      <c r="A92">
        <v>0.6</v>
      </c>
      <c r="B92">
        <v>8.1</v>
      </c>
      <c r="C92">
        <v>23.5</v>
      </c>
      <c r="D92">
        <v>0.65846462418300655</v>
      </c>
      <c r="E92">
        <v>0.86301292027976795</v>
      </c>
      <c r="F92">
        <f t="shared" si="13"/>
        <v>0.67481521355901464</v>
      </c>
      <c r="G92">
        <f t="shared" si="15"/>
        <v>2.4916288395533018E-2</v>
      </c>
      <c r="H92">
        <f t="shared" si="14"/>
        <v>1718528.3644877975</v>
      </c>
      <c r="I92">
        <v>1853109.38031263</v>
      </c>
      <c r="J92" t="str">
        <f t="shared" si="16"/>
        <v/>
      </c>
      <c r="K92" t="e">
        <f t="shared" si="19"/>
        <v>#VALUE!</v>
      </c>
      <c r="L92">
        <f t="shared" si="17"/>
        <v>0.16044110147667723</v>
      </c>
      <c r="M92">
        <f t="shared" si="18"/>
        <v>5.3671799999999999E-2</v>
      </c>
      <c r="N92">
        <f t="shared" si="20"/>
        <v>-0.19909112498825163</v>
      </c>
      <c r="O92">
        <f t="shared" si="20"/>
        <v>0.37399743666474095</v>
      </c>
      <c r="P92">
        <f t="shared" si="20"/>
        <v>-2.771773760528826E-2</v>
      </c>
      <c r="Q92">
        <f t="shared" si="20"/>
        <v>-0.10590241604442248</v>
      </c>
      <c r="R92">
        <f t="shared" si="20"/>
        <v>1.7578614215558265E-2</v>
      </c>
      <c r="S92">
        <f t="shared" si="20"/>
        <v>-1.8213786696107573E-4</v>
      </c>
      <c r="T92">
        <f t="shared" si="20"/>
        <v>-3.2296540328393664E-3</v>
      </c>
      <c r="U92">
        <f t="shared" si="20"/>
        <v>0.3086449707877652</v>
      </c>
      <c r="V92">
        <f t="shared" si="20"/>
        <v>4.2352696799999999E-2</v>
      </c>
      <c r="W92">
        <f t="shared" si="20"/>
        <v>-3.7590393492391884E-2</v>
      </c>
      <c r="X92">
        <f t="shared" si="20"/>
        <v>0.11572026548256435</v>
      </c>
      <c r="Y92">
        <f t="shared" si="20"/>
        <v>-8.7495061765034174E-2</v>
      </c>
      <c r="Z92">
        <f t="shared" si="20"/>
        <v>-5.9410358129167597E-2</v>
      </c>
      <c r="AA92">
        <f t="shared" si="20"/>
        <v>-0.10347458399999999</v>
      </c>
      <c r="AB92">
        <f t="shared" si="20"/>
        <v>-0.12743121454959505</v>
      </c>
    </row>
    <row r="93" spans="1:28" x14ac:dyDescent="0.25">
      <c r="A93">
        <v>0.6</v>
      </c>
      <c r="B93">
        <v>8.1</v>
      </c>
      <c r="C93">
        <v>24</v>
      </c>
      <c r="D93">
        <v>0.67247450980392165</v>
      </c>
      <c r="E93">
        <v>0.87184721986519298</v>
      </c>
      <c r="F93">
        <f t="shared" si="13"/>
        <v>0.68114524741484206</v>
      </c>
      <c r="G93">
        <f t="shared" si="15"/>
        <v>2.4916288395533018E-2</v>
      </c>
      <c r="H93">
        <f t="shared" si="14"/>
        <v>1698510.3233763657</v>
      </c>
      <c r="I93">
        <v>2123170.108253004</v>
      </c>
      <c r="J93" t="str">
        <f t="shared" si="16"/>
        <v/>
      </c>
      <c r="K93" t="e">
        <f t="shared" si="19"/>
        <v>#VALUE!</v>
      </c>
      <c r="L93">
        <f t="shared" si="17"/>
        <v>0.15857222538961843</v>
      </c>
      <c r="M93">
        <f t="shared" si="18"/>
        <v>5.3671799999999999E-2</v>
      </c>
      <c r="N93">
        <f t="shared" si="20"/>
        <v>-0.20332710637098039</v>
      </c>
      <c r="O93">
        <f t="shared" si="20"/>
        <v>0.37782589081882967</v>
      </c>
      <c r="P93">
        <f t="shared" si="20"/>
        <v>-2.8909763441640639E-2</v>
      </c>
      <c r="Q93">
        <f t="shared" si="20"/>
        <v>-0.10808167010832241</v>
      </c>
      <c r="R93">
        <f t="shared" si="20"/>
        <v>1.8916372729985045E-2</v>
      </c>
      <c r="S93">
        <f t="shared" si="20"/>
        <v>-1.9361490277353423E-4</v>
      </c>
      <c r="T93">
        <f t="shared" si="20"/>
        <v>-3.5493809122649359E-3</v>
      </c>
      <c r="U93">
        <f t="shared" si="20"/>
        <v>0.31499624993714148</v>
      </c>
      <c r="V93">
        <f t="shared" si="20"/>
        <v>4.2352696799999999E-2</v>
      </c>
      <c r="W93">
        <f t="shared" si="20"/>
        <v>-3.8756641881063446E-2</v>
      </c>
      <c r="X93">
        <f t="shared" si="20"/>
        <v>0.11939218220426268</v>
      </c>
      <c r="Y93">
        <f t="shared" si="20"/>
        <v>-9.0271365284744498E-2</v>
      </c>
      <c r="Z93">
        <f t="shared" si="20"/>
        <v>-6.1965353159620727E-2</v>
      </c>
      <c r="AA93">
        <f t="shared" si="20"/>
        <v>-0.10347458399999999</v>
      </c>
      <c r="AB93">
        <f t="shared" si="20"/>
        <v>-0.13005348703918981</v>
      </c>
    </row>
    <row r="94" spans="1:28" x14ac:dyDescent="0.25">
      <c r="A94">
        <v>0.6</v>
      </c>
      <c r="B94">
        <v>8.1</v>
      </c>
      <c r="C94">
        <v>24.5</v>
      </c>
      <c r="D94">
        <v>0.68648439542483664</v>
      </c>
      <c r="E94">
        <v>0.88074284492370403</v>
      </c>
      <c r="F94">
        <f t="shared" si="13"/>
        <v>0.6871660667274504</v>
      </c>
      <c r="G94">
        <f t="shared" si="15"/>
        <v>2.4916288395533018E-2</v>
      </c>
      <c r="H94">
        <f t="shared" si="14"/>
        <v>1678554.0207416243</v>
      </c>
      <c r="I94">
        <v>2493602.4526149882</v>
      </c>
      <c r="J94" t="str">
        <f t="shared" si="16"/>
        <v/>
      </c>
      <c r="K94" t="e">
        <f t="shared" si="19"/>
        <v>#VALUE!</v>
      </c>
      <c r="L94">
        <f t="shared" si="17"/>
        <v>0.15670911318135752</v>
      </c>
      <c r="M94">
        <f t="shared" si="18"/>
        <v>5.3671799999999999E-2</v>
      </c>
      <c r="N94">
        <f t="shared" si="20"/>
        <v>-0.20756308775370913</v>
      </c>
      <c r="O94">
        <f t="shared" si="20"/>
        <v>0.3816809211332487</v>
      </c>
      <c r="P94">
        <f t="shared" si="20"/>
        <v>-3.0126884558758314E-2</v>
      </c>
      <c r="Q94">
        <f t="shared" si="20"/>
        <v>-0.11029847814801993</v>
      </c>
      <c r="R94">
        <f t="shared" si="20"/>
        <v>2.0328771178076539E-2</v>
      </c>
      <c r="S94">
        <f t="shared" si="20"/>
        <v>-2.0577433294585457E-4</v>
      </c>
      <c r="T94">
        <f t="shared" si="20"/>
        <v>-3.8938634421149783E-3</v>
      </c>
      <c r="U94">
        <f t="shared" si="20"/>
        <v>0.32145697744658303</v>
      </c>
      <c r="V94">
        <f t="shared" si="20"/>
        <v>4.2352696799999999E-2</v>
      </c>
      <c r="W94">
        <f t="shared" si="20"/>
        <v>-3.9955111784350052E-2</v>
      </c>
      <c r="X94">
        <f t="shared" si="20"/>
        <v>0.12312307953718564</v>
      </c>
      <c r="Y94">
        <f t="shared" si="20"/>
        <v>-9.3092263519136131E-2</v>
      </c>
      <c r="Z94">
        <f t="shared" si="20"/>
        <v>-6.4574137559135991E-2</v>
      </c>
      <c r="AA94">
        <f t="shared" si="20"/>
        <v>-0.10347458399999999</v>
      </c>
      <c r="AB94">
        <f t="shared" si="20"/>
        <v>-0.13272094781556595</v>
      </c>
    </row>
    <row r="95" spans="1:28" x14ac:dyDescent="0.25">
      <c r="A95">
        <v>0.6</v>
      </c>
      <c r="B95">
        <v>8.1</v>
      </c>
      <c r="C95">
        <v>25</v>
      </c>
      <c r="D95">
        <v>0.70049428104575162</v>
      </c>
      <c r="E95">
        <v>0.88969773782070405</v>
      </c>
      <c r="F95">
        <f t="shared" si="13"/>
        <v>0.69287908893521322</v>
      </c>
      <c r="G95">
        <f t="shared" si="15"/>
        <v>2.4916288395533018E-2</v>
      </c>
      <c r="H95">
        <f t="shared" si="14"/>
        <v>1658659.1454313798</v>
      </c>
      <c r="I95">
        <v>2992051.5975530818</v>
      </c>
      <c r="J95" t="str">
        <f t="shared" si="16"/>
        <v/>
      </c>
      <c r="K95" t="e">
        <f t="shared" si="19"/>
        <v>#VALUE!</v>
      </c>
      <c r="L95">
        <f t="shared" si="17"/>
        <v>0.15485173580285375</v>
      </c>
      <c r="M95">
        <f t="shared" si="18"/>
        <v>5.3671799999999999E-2</v>
      </c>
      <c r="N95">
        <f t="shared" si="20"/>
        <v>-0.2117990691364379</v>
      </c>
      <c r="O95">
        <f t="shared" si="20"/>
        <v>0.38556163590632486</v>
      </c>
      <c r="P95">
        <f t="shared" si="20"/>
        <v>-3.1369100956641305E-2</v>
      </c>
      <c r="Q95">
        <f t="shared" si="20"/>
        <v>-0.11255278496799914</v>
      </c>
      <c r="R95">
        <f t="shared" si="20"/>
        <v>2.1818568979162904E-2</v>
      </c>
      <c r="S95">
        <f t="shared" si="20"/>
        <v>-2.1865095483814548E-4</v>
      </c>
      <c r="T95">
        <f t="shared" si="20"/>
        <v>-4.2645162789333611E-3</v>
      </c>
      <c r="U95">
        <f t="shared" si="20"/>
        <v>0.32802699245273065</v>
      </c>
      <c r="V95">
        <f t="shared" si="20"/>
        <v>4.2352696799999999E-2</v>
      </c>
      <c r="W95">
        <f t="shared" si="20"/>
        <v>-4.1186267693918449E-2</v>
      </c>
      <c r="X95">
        <f t="shared" si="20"/>
        <v>0.12691318884048361</v>
      </c>
      <c r="Y95">
        <f t="shared" si="20"/>
        <v>-9.5957931396801435E-2</v>
      </c>
      <c r="Z95">
        <f t="shared" si="20"/>
        <v>-6.7236711327713444E-2</v>
      </c>
      <c r="AA95">
        <f t="shared" si="20"/>
        <v>-0.10347458399999999</v>
      </c>
      <c r="AB95">
        <f t="shared" si="20"/>
        <v>-0.13543353046256509</v>
      </c>
    </row>
    <row r="96" spans="1:28" x14ac:dyDescent="0.25">
      <c r="A96">
        <v>0.6</v>
      </c>
      <c r="B96">
        <v>8.3000000000000007</v>
      </c>
      <c r="C96">
        <v>21</v>
      </c>
      <c r="D96">
        <v>0.57423651665485465</v>
      </c>
      <c r="E96">
        <v>0.77523863210502897</v>
      </c>
      <c r="F96">
        <f t="shared" si="13"/>
        <v>0.63380802673882097</v>
      </c>
      <c r="G96">
        <f t="shared" si="15"/>
        <v>2.2055554532738997E-2</v>
      </c>
      <c r="H96">
        <f t="shared" si="14"/>
        <v>1806251.1723188984</v>
      </c>
      <c r="I96">
        <v>1247303.7181313899</v>
      </c>
      <c r="J96" t="str">
        <f t="shared" si="16"/>
        <v/>
      </c>
      <c r="K96" t="e">
        <f t="shared" si="19"/>
        <v>#VALUE!</v>
      </c>
      <c r="L96">
        <f t="shared" si="17"/>
        <v>0.15295538737629821</v>
      </c>
      <c r="M96">
        <f t="shared" si="18"/>
        <v>5.3671799999999999E-2</v>
      </c>
      <c r="N96">
        <f t="shared" si="20"/>
        <v>-0.1736242007716052</v>
      </c>
      <c r="O96">
        <f t="shared" si="20"/>
        <v>0.33595935170561558</v>
      </c>
      <c r="P96">
        <f t="shared" si="20"/>
        <v>-2.1080188840655396E-2</v>
      </c>
      <c r="Q96">
        <f t="shared" si="20"/>
        <v>-8.5455906613243426E-2</v>
      </c>
      <c r="R96">
        <f t="shared" si="20"/>
        <v>1.0473161991357813E-2</v>
      </c>
      <c r="S96">
        <f t="shared" si="20"/>
        <v>-9.5699330559351274E-5</v>
      </c>
      <c r="T96">
        <f t="shared" si="20"/>
        <v>-1.67806023909678E-3</v>
      </c>
      <c r="U96">
        <f t="shared" si="20"/>
        <v>0.24905509038833321</v>
      </c>
      <c r="V96">
        <f t="shared" si="20"/>
        <v>4.2352696799999999E-2</v>
      </c>
      <c r="W96">
        <f t="shared" si="20"/>
        <v>-2.7247784678507449E-2</v>
      </c>
      <c r="X96">
        <f t="shared" si="20"/>
        <v>9.065377407002416E-2</v>
      </c>
      <c r="Y96">
        <f t="shared" si="20"/>
        <v>-6.8542510928522732E-2</v>
      </c>
      <c r="Z96">
        <f t="shared" si="20"/>
        <v>-4.5183397948571312E-2</v>
      </c>
      <c r="AA96">
        <f t="shared" si="20"/>
        <v>-0.10347458399999999</v>
      </c>
      <c r="AB96">
        <f t="shared" si="20"/>
        <v>-0.10282815422827087</v>
      </c>
    </row>
    <row r="97" spans="1:28" x14ac:dyDescent="0.25">
      <c r="A97">
        <v>0.6</v>
      </c>
      <c r="B97">
        <v>8.3000000000000007</v>
      </c>
      <c r="C97">
        <v>21.5</v>
      </c>
      <c r="D97">
        <v>0.58790881467044653</v>
      </c>
      <c r="E97">
        <v>0.78375192197290899</v>
      </c>
      <c r="F97">
        <f t="shared" si="13"/>
        <v>0.64155557873138902</v>
      </c>
      <c r="G97">
        <f t="shared" si="15"/>
        <v>2.2055554532738997E-2</v>
      </c>
      <c r="H97">
        <f t="shared" si="14"/>
        <v>1785811.1394443188</v>
      </c>
      <c r="I97">
        <v>1324620.7266210567</v>
      </c>
      <c r="J97" t="str">
        <f t="shared" si="16"/>
        <v/>
      </c>
      <c r="K97" t="e">
        <f t="shared" si="19"/>
        <v>#VALUE!</v>
      </c>
      <c r="L97">
        <f t="shared" si="17"/>
        <v>0.15122450232873214</v>
      </c>
      <c r="M97">
        <f t="shared" si="18"/>
        <v>5.3671799999999999E-2</v>
      </c>
      <c r="N97">
        <f t="shared" ref="N97:AB111" si="21">N$4*$A97^N$1*$E97^N$2*$D97^N$3</f>
        <v>-0.17775811031378633</v>
      </c>
      <c r="O97">
        <f t="shared" si="21"/>
        <v>0.33964869228598477</v>
      </c>
      <c r="P97">
        <f t="shared" si="21"/>
        <v>-2.2095957577308301E-2</v>
      </c>
      <c r="Q97">
        <f t="shared" si="21"/>
        <v>-8.7343081625755215E-2</v>
      </c>
      <c r="R97">
        <f t="shared" si="21"/>
        <v>1.1362621202057811E-2</v>
      </c>
      <c r="S97">
        <f t="shared" si="21"/>
        <v>-1.0218053527693153E-4</v>
      </c>
      <c r="T97">
        <f t="shared" si="21"/>
        <v>-1.8639206511923286E-3</v>
      </c>
      <c r="U97">
        <f t="shared" si="21"/>
        <v>0.2545551261605461</v>
      </c>
      <c r="V97">
        <f t="shared" si="21"/>
        <v>4.2352696799999999E-2</v>
      </c>
      <c r="W97">
        <f t="shared" si="21"/>
        <v>-2.8155343845260795E-2</v>
      </c>
      <c r="X97">
        <f t="shared" si="21"/>
        <v>9.3831415224025647E-2</v>
      </c>
      <c r="Y97">
        <f t="shared" si="21"/>
        <v>-7.0945097095060375E-2</v>
      </c>
      <c r="Z97">
        <f t="shared" si="21"/>
        <v>-4.7360602498247389E-2</v>
      </c>
      <c r="AA97">
        <f t="shared" si="21"/>
        <v>-0.10347458399999999</v>
      </c>
      <c r="AB97">
        <f t="shared" si="21"/>
        <v>-0.10509897120199456</v>
      </c>
    </row>
    <row r="98" spans="1:28" x14ac:dyDescent="0.25">
      <c r="A98">
        <v>0.6</v>
      </c>
      <c r="B98">
        <v>8.3000000000000007</v>
      </c>
      <c r="C98">
        <v>22</v>
      </c>
      <c r="D98">
        <v>0.6015811126860382</v>
      </c>
      <c r="E98">
        <v>0.792340208231192</v>
      </c>
      <c r="F98">
        <f t="shared" si="13"/>
        <v>0.64899819957208715</v>
      </c>
      <c r="G98">
        <f t="shared" si="15"/>
        <v>2.2055554532738997E-2</v>
      </c>
      <c r="H98">
        <f t="shared" si="14"/>
        <v>1765470.6943415729</v>
      </c>
      <c r="I98">
        <v>1411058.3503110956</v>
      </c>
      <c r="J98" t="str">
        <f t="shared" si="16"/>
        <v/>
      </c>
      <c r="K98" t="e">
        <f t="shared" si="19"/>
        <v>#VALUE!</v>
      </c>
      <c r="L98">
        <f t="shared" si="17"/>
        <v>0.14950205048605586</v>
      </c>
      <c r="M98">
        <f t="shared" si="18"/>
        <v>5.3671799999999999E-2</v>
      </c>
      <c r="N98">
        <f t="shared" si="21"/>
        <v>-0.18189201985596737</v>
      </c>
      <c r="O98">
        <f t="shared" si="21"/>
        <v>0.34337053348958996</v>
      </c>
      <c r="P98">
        <f t="shared" si="21"/>
        <v>-2.3135626754823609E-2</v>
      </c>
      <c r="Q98">
        <f t="shared" si="21"/>
        <v>-8.9267765399501958E-2</v>
      </c>
      <c r="R98">
        <f t="shared" si="21"/>
        <v>1.230734196687332E-2</v>
      </c>
      <c r="S98">
        <f t="shared" si="21"/>
        <v>-1.0908540087236577E-4</v>
      </c>
      <c r="T98">
        <f t="shared" si="21"/>
        <v>-2.0658433198048843E-3</v>
      </c>
      <c r="U98">
        <f t="shared" si="21"/>
        <v>0.26016447851823521</v>
      </c>
      <c r="V98">
        <f t="shared" si="21"/>
        <v>4.2352696799999999E-2</v>
      </c>
      <c r="W98">
        <f t="shared" si="21"/>
        <v>-2.9091094745035191E-2</v>
      </c>
      <c r="X98">
        <f t="shared" si="21"/>
        <v>9.706564929857571E-2</v>
      </c>
      <c r="Y98">
        <f t="shared" si="21"/>
        <v>-7.3390472664631418E-2</v>
      </c>
      <c r="Z98">
        <f t="shared" si="21"/>
        <v>-4.9589035390268738E-2</v>
      </c>
      <c r="AA98">
        <f t="shared" si="21"/>
        <v>-0.10347458399999999</v>
      </c>
      <c r="AB98">
        <f t="shared" si="21"/>
        <v>-0.1074149220563128</v>
      </c>
    </row>
    <row r="99" spans="1:28" x14ac:dyDescent="0.25">
      <c r="A99">
        <v>0.6</v>
      </c>
      <c r="B99">
        <v>8.3000000000000007</v>
      </c>
      <c r="C99">
        <v>22.5</v>
      </c>
      <c r="D99">
        <v>0.61525341070162998</v>
      </c>
      <c r="E99">
        <v>0.80100065899546102</v>
      </c>
      <c r="F99">
        <f t="shared" si="13"/>
        <v>0.65613643564134183</v>
      </c>
      <c r="G99">
        <f t="shared" si="15"/>
        <v>2.2055554532738997E-2</v>
      </c>
      <c r="H99">
        <f t="shared" si="14"/>
        <v>1745224.6511159732</v>
      </c>
      <c r="I99">
        <v>1517326.0745656523</v>
      </c>
      <c r="J99" t="str">
        <f t="shared" si="16"/>
        <v/>
      </c>
      <c r="K99" t="e">
        <f t="shared" si="19"/>
        <v>#VALUE!</v>
      </c>
      <c r="L99">
        <f t="shared" si="17"/>
        <v>0.14778759270085581</v>
      </c>
      <c r="M99">
        <f t="shared" si="18"/>
        <v>5.3671799999999999E-2</v>
      </c>
      <c r="N99">
        <f t="shared" si="21"/>
        <v>-0.18602592939814844</v>
      </c>
      <c r="O99">
        <f t="shared" si="21"/>
        <v>0.34712364808392049</v>
      </c>
      <c r="P99">
        <f t="shared" si="21"/>
        <v>-2.4199196373201351E-2</v>
      </c>
      <c r="Q99">
        <f t="shared" si="21"/>
        <v>-9.1229862361303524E-2</v>
      </c>
      <c r="R99">
        <f t="shared" si="21"/>
        <v>1.3309598598807299E-2</v>
      </c>
      <c r="S99">
        <f t="shared" si="21"/>
        <v>-1.1643772210083232E-4</v>
      </c>
      <c r="T99">
        <f t="shared" si="21"/>
        <v>-2.2848511228809455E-3</v>
      </c>
      <c r="U99">
        <f t="shared" si="21"/>
        <v>0.26588286892024438</v>
      </c>
      <c r="V99">
        <f t="shared" si="21"/>
        <v>4.2352696799999999E-2</v>
      </c>
      <c r="W99">
        <f t="shared" si="21"/>
        <v>-3.0055475215647959E-2</v>
      </c>
      <c r="X99">
        <f t="shared" si="21"/>
        <v>0.10035674790503546</v>
      </c>
      <c r="Y99">
        <f t="shared" si="21"/>
        <v>-7.5878843000166105E-2</v>
      </c>
      <c r="Z99">
        <f t="shared" si="21"/>
        <v>-5.1868696624635439E-2</v>
      </c>
      <c r="AA99">
        <f t="shared" si="21"/>
        <v>-0.10347458399999999</v>
      </c>
      <c r="AB99">
        <f t="shared" si="21"/>
        <v>-0.10977589178906719</v>
      </c>
    </row>
    <row r="100" spans="1:28" x14ac:dyDescent="0.25">
      <c r="A100">
        <v>0.6</v>
      </c>
      <c r="B100">
        <v>8.3000000000000007</v>
      </c>
      <c r="C100">
        <v>23</v>
      </c>
      <c r="D100">
        <v>0.62892570871722175</v>
      </c>
      <c r="E100">
        <v>0.80973052205583995</v>
      </c>
      <c r="F100">
        <f t="shared" si="13"/>
        <v>0.66297080503334416</v>
      </c>
      <c r="G100">
        <f t="shared" si="15"/>
        <v>2.2055554532738997E-2</v>
      </c>
      <c r="H100">
        <f t="shared" si="14"/>
        <v>1725068.2012186416</v>
      </c>
      <c r="I100">
        <v>1658442.0684963705</v>
      </c>
      <c r="J100">
        <f t="shared" si="16"/>
        <v>23.155133123361249</v>
      </c>
      <c r="K100">
        <f t="shared" si="19"/>
        <v>0.81245981229309761</v>
      </c>
      <c r="L100">
        <f t="shared" si="17"/>
        <v>0.14608072177978712</v>
      </c>
      <c r="M100">
        <f t="shared" si="18"/>
        <v>5.3671799999999999E-2</v>
      </c>
      <c r="N100">
        <f t="shared" si="21"/>
        <v>-0.19015983894032951</v>
      </c>
      <c r="O100">
        <f t="shared" si="21"/>
        <v>0.3509068433644239</v>
      </c>
      <c r="P100">
        <f t="shared" si="21"/>
        <v>-2.5286666432441506E-2</v>
      </c>
      <c r="Q100">
        <f t="shared" si="21"/>
        <v>-9.3229271947998904E-2</v>
      </c>
      <c r="R100">
        <f t="shared" si="21"/>
        <v>1.437171340650798E-2</v>
      </c>
      <c r="S100">
        <f t="shared" si="21"/>
        <v>-1.2426233778115684E-4</v>
      </c>
      <c r="T100">
        <f t="shared" si="21"/>
        <v>-2.5220100657383599E-3</v>
      </c>
      <c r="U100">
        <f t="shared" si="21"/>
        <v>0.27171000428247744</v>
      </c>
      <c r="V100">
        <f t="shared" si="21"/>
        <v>4.2352696799999999E-2</v>
      </c>
      <c r="W100">
        <f t="shared" si="21"/>
        <v>-3.1048920740895068E-2</v>
      </c>
      <c r="X100">
        <f t="shared" si="21"/>
        <v>0.10370496132077142</v>
      </c>
      <c r="Y100">
        <f t="shared" si="21"/>
        <v>-7.8410397334151574E-2</v>
      </c>
      <c r="Z100">
        <f t="shared" si="21"/>
        <v>-5.4199586201347447E-2</v>
      </c>
      <c r="AA100">
        <f t="shared" si="21"/>
        <v>-0.10347458399999999</v>
      </c>
      <c r="AB100">
        <f t="shared" si="21"/>
        <v>-0.11218175939371014</v>
      </c>
    </row>
    <row r="101" spans="1:28" x14ac:dyDescent="0.25">
      <c r="A101">
        <v>0.6</v>
      </c>
      <c r="B101">
        <v>8.3000000000000007</v>
      </c>
      <c r="C101">
        <v>23.5</v>
      </c>
      <c r="D101">
        <v>0.64259800673281353</v>
      </c>
      <c r="E101">
        <v>0.81852712905414704</v>
      </c>
      <c r="F101">
        <f t="shared" si="13"/>
        <v>0.66950182167005001</v>
      </c>
      <c r="G101">
        <f t="shared" si="15"/>
        <v>2.2055554532738997E-2</v>
      </c>
      <c r="H101">
        <f t="shared" si="14"/>
        <v>1704996.934713613</v>
      </c>
      <c r="I101">
        <v>1853109.38031263</v>
      </c>
      <c r="J101" t="str">
        <f t="shared" si="16"/>
        <v/>
      </c>
      <c r="K101" t="e">
        <f t="shared" si="19"/>
        <v>#VALUE!</v>
      </c>
      <c r="L101">
        <f t="shared" si="17"/>
        <v>0.14438106428449635</v>
      </c>
      <c r="M101">
        <f t="shared" si="18"/>
        <v>5.3671799999999999E-2</v>
      </c>
      <c r="N101">
        <f t="shared" si="21"/>
        <v>-0.1942937484825106</v>
      </c>
      <c r="O101">
        <f t="shared" si="21"/>
        <v>0.35471896296472777</v>
      </c>
      <c r="P101">
        <f t="shared" si="21"/>
        <v>-2.639803693254409E-2</v>
      </c>
      <c r="Q101">
        <f t="shared" si="21"/>
        <v>-9.5265890005562764E-2</v>
      </c>
      <c r="R101">
        <f t="shared" si="21"/>
        <v>1.5496056639877298E-2</v>
      </c>
      <c r="S101">
        <f t="shared" si="21"/>
        <v>-1.325851636861036E-4</v>
      </c>
      <c r="T101">
        <f t="shared" si="21"/>
        <v>-2.7784301868011597E-3</v>
      </c>
      <c r="U101">
        <f t="shared" si="21"/>
        <v>0.27764558105552251</v>
      </c>
      <c r="V101">
        <f t="shared" si="21"/>
        <v>4.2352696799999999E-2</v>
      </c>
      <c r="W101">
        <f t="shared" si="21"/>
        <v>-3.2071864865654789E-2</v>
      </c>
      <c r="X101">
        <f t="shared" si="21"/>
        <v>0.10711052014491933</v>
      </c>
      <c r="Y101">
        <f t="shared" si="21"/>
        <v>-8.0985310020539894E-2</v>
      </c>
      <c r="Z101">
        <f t="shared" si="21"/>
        <v>-5.658170412040478E-2</v>
      </c>
      <c r="AA101">
        <f t="shared" si="21"/>
        <v>-0.10347458399999999</v>
      </c>
      <c r="AB101">
        <f t="shared" si="21"/>
        <v>-0.11463239954284646</v>
      </c>
    </row>
    <row r="102" spans="1:28" x14ac:dyDescent="0.25">
      <c r="A102">
        <v>0.6</v>
      </c>
      <c r="B102">
        <v>8.3000000000000007</v>
      </c>
      <c r="C102">
        <v>24</v>
      </c>
      <c r="D102">
        <v>0.65627030474840531</v>
      </c>
      <c r="E102">
        <v>0.82738789899596799</v>
      </c>
      <c r="F102">
        <f t="shared" si="13"/>
        <v>0.67573001886727146</v>
      </c>
      <c r="G102">
        <f t="shared" si="15"/>
        <v>2.2055554532738997E-2</v>
      </c>
      <c r="H102">
        <f t="shared" si="14"/>
        <v>1685006.8575202953</v>
      </c>
      <c r="I102">
        <v>2123170.108253004</v>
      </c>
      <c r="J102" t="str">
        <f t="shared" si="16"/>
        <v/>
      </c>
      <c r="K102" t="e">
        <f t="shared" si="19"/>
        <v>#VALUE!</v>
      </c>
      <c r="L102">
        <f t="shared" si="17"/>
        <v>0.14268828199173217</v>
      </c>
      <c r="M102">
        <f t="shared" si="18"/>
        <v>5.3671799999999999E-2</v>
      </c>
      <c r="N102">
        <f t="shared" si="21"/>
        <v>-0.19842765802469167</v>
      </c>
      <c r="O102">
        <f t="shared" si="21"/>
        <v>0.35855888837864014</v>
      </c>
      <c r="P102">
        <f t="shared" si="21"/>
        <v>-2.7533307873509091E-2</v>
      </c>
      <c r="Q102">
        <f t="shared" si="21"/>
        <v>-9.7339610139413779E-2</v>
      </c>
      <c r="R102">
        <f t="shared" si="21"/>
        <v>1.668504645269123E-2</v>
      </c>
      <c r="S102">
        <f t="shared" si="21"/>
        <v>-1.4143322656295443E-4</v>
      </c>
      <c r="T102">
        <f t="shared" si="21"/>
        <v>-3.0552664652045277E-3</v>
      </c>
      <c r="U102">
        <f t="shared" si="21"/>
        <v>0.28368928916002861</v>
      </c>
      <c r="V102">
        <f t="shared" si="21"/>
        <v>4.2352696799999999E-2</v>
      </c>
      <c r="W102">
        <f t="shared" si="21"/>
        <v>-3.3124739638226069E-2</v>
      </c>
      <c r="X102">
        <f t="shared" si="21"/>
        <v>0.11057363693504553</v>
      </c>
      <c r="Y102">
        <f t="shared" si="21"/>
        <v>-8.3603741772213261E-2</v>
      </c>
      <c r="Z102">
        <f t="shared" si="21"/>
        <v>-5.9015050381807432E-2</v>
      </c>
      <c r="AA102">
        <f t="shared" si="21"/>
        <v>-0.10347458399999999</v>
      </c>
      <c r="AB102">
        <f t="shared" si="21"/>
        <v>-0.11712768421304452</v>
      </c>
    </row>
    <row r="103" spans="1:28" x14ac:dyDescent="0.25">
      <c r="A103">
        <v>0.6</v>
      </c>
      <c r="B103">
        <v>8.3000000000000007</v>
      </c>
      <c r="C103">
        <v>24.5</v>
      </c>
      <c r="D103">
        <v>0.6699426027639972</v>
      </c>
      <c r="E103">
        <v>0.83631034111624902</v>
      </c>
      <c r="F103">
        <f t="shared" si="13"/>
        <v>0.68165597214714246</v>
      </c>
      <c r="G103">
        <f t="shared" si="15"/>
        <v>2.2055554532738997E-2</v>
      </c>
      <c r="H103">
        <f t="shared" si="14"/>
        <v>1665094.4047036991</v>
      </c>
      <c r="I103">
        <v>2493602.4526149882</v>
      </c>
      <c r="J103" t="str">
        <f t="shared" si="16"/>
        <v/>
      </c>
      <c r="K103" t="e">
        <f t="shared" si="19"/>
        <v>#VALUE!</v>
      </c>
      <c r="L103">
        <f t="shared" si="17"/>
        <v>0.1410020730187771</v>
      </c>
      <c r="M103">
        <f t="shared" si="18"/>
        <v>5.3671799999999999E-2</v>
      </c>
      <c r="N103">
        <f t="shared" si="21"/>
        <v>-0.20256156756687277</v>
      </c>
      <c r="O103">
        <f t="shared" si="21"/>
        <v>0.36242554020199047</v>
      </c>
      <c r="P103">
        <f t="shared" si="21"/>
        <v>-2.8692479255336523E-2</v>
      </c>
      <c r="Q103">
        <f t="shared" si="21"/>
        <v>-9.9450325007944054E-2</v>
      </c>
      <c r="R103">
        <f t="shared" si="21"/>
        <v>1.7941148884297983E-2</v>
      </c>
      <c r="S103">
        <f t="shared" si="21"/>
        <v>-1.5083469935143578E-4</v>
      </c>
      <c r="T103">
        <f t="shared" si="21"/>
        <v>-3.3537197311103825E-3</v>
      </c>
      <c r="U103">
        <f t="shared" si="21"/>
        <v>0.2898408157566037</v>
      </c>
      <c r="V103">
        <f t="shared" si="21"/>
        <v>4.2352696799999999E-2</v>
      </c>
      <c r="W103">
        <f t="shared" si="21"/>
        <v>-3.4207976074775825E-2</v>
      </c>
      <c r="X103">
        <f t="shared" si="21"/>
        <v>0.11409450781428156</v>
      </c>
      <c r="Y103">
        <f t="shared" si="21"/>
        <v>-8.6265840876124156E-2</v>
      </c>
      <c r="Z103">
        <f t="shared" si="21"/>
        <v>-6.1499624985555418E-2</v>
      </c>
      <c r="AA103">
        <f t="shared" si="21"/>
        <v>-0.10347458399999999</v>
      </c>
      <c r="AB103">
        <f t="shared" si="21"/>
        <v>-0.11966748424132599</v>
      </c>
    </row>
    <row r="104" spans="1:28" x14ac:dyDescent="0.25">
      <c r="A104">
        <v>0.6</v>
      </c>
      <c r="B104">
        <v>8.3000000000000007</v>
      </c>
      <c r="C104">
        <v>25</v>
      </c>
      <c r="D104">
        <v>0.68361490077958886</v>
      </c>
      <c r="E104">
        <v>0.84529205712210598</v>
      </c>
      <c r="F104">
        <f t="shared" si="13"/>
        <v>0.68728032110996906</v>
      </c>
      <c r="G104">
        <f t="shared" si="15"/>
        <v>2.2055554532738997E-2</v>
      </c>
      <c r="H104">
        <f t="shared" si="14"/>
        <v>1645256.4499181428</v>
      </c>
      <c r="I104">
        <v>2992051.5975530818</v>
      </c>
      <c r="J104" t="str">
        <f t="shared" si="16"/>
        <v/>
      </c>
      <c r="K104" t="e">
        <f t="shared" si="19"/>
        <v>#VALUE!</v>
      </c>
      <c r="L104">
        <f t="shared" si="17"/>
        <v>0.13932217262315116</v>
      </c>
      <c r="M104">
        <f t="shared" si="18"/>
        <v>5.3671799999999999E-2</v>
      </c>
      <c r="N104">
        <f t="shared" si="21"/>
        <v>-0.20669547710905381</v>
      </c>
      <c r="O104">
        <f t="shared" si="21"/>
        <v>0.36631787910457864</v>
      </c>
      <c r="P104">
        <f t="shared" si="21"/>
        <v>-2.9875551078026356E-2</v>
      </c>
      <c r="Q104">
        <f t="shared" si="21"/>
        <v>-0.10159792755249286</v>
      </c>
      <c r="R104">
        <f t="shared" si="21"/>
        <v>1.9266877862032905E-2</v>
      </c>
      <c r="S104">
        <f t="shared" si="21"/>
        <v>-1.6081893766392967E-4</v>
      </c>
      <c r="T104">
        <f t="shared" si="21"/>
        <v>-3.6750375795556217E-3</v>
      </c>
      <c r="U104">
        <f t="shared" si="21"/>
        <v>0.29609984883048518</v>
      </c>
      <c r="V104">
        <f t="shared" si="21"/>
        <v>4.2352696799999999E-2</v>
      </c>
      <c r="W104">
        <f t="shared" si="21"/>
        <v>-3.5322004640877286E-2</v>
      </c>
      <c r="X104">
        <f t="shared" si="21"/>
        <v>0.11767331403963126</v>
      </c>
      <c r="Y104">
        <f t="shared" si="21"/>
        <v>-8.8971744379078357E-2</v>
      </c>
      <c r="Z104">
        <f t="shared" si="21"/>
        <v>-6.4035427931648681E-2</v>
      </c>
      <c r="AA104">
        <f t="shared" si="21"/>
        <v>-0.10347458399999999</v>
      </c>
      <c r="AB104">
        <f t="shared" si="21"/>
        <v>-0.12225167080517983</v>
      </c>
    </row>
    <row r="105" spans="1:28" x14ac:dyDescent="0.25">
      <c r="A105">
        <v>0.6</v>
      </c>
      <c r="B105">
        <v>8.5</v>
      </c>
      <c r="C105">
        <v>21</v>
      </c>
      <c r="D105">
        <v>0.56072506920415233</v>
      </c>
      <c r="E105">
        <v>0.73375334022309002</v>
      </c>
      <c r="F105">
        <f t="shared" si="13"/>
        <v>0.62578720974768753</v>
      </c>
      <c r="G105">
        <f t="shared" si="15"/>
        <v>1.9580050826721131E-2</v>
      </c>
      <c r="H105">
        <f t="shared" si="14"/>
        <v>1783393.1309530691</v>
      </c>
      <c r="I105">
        <v>1247303.7181313899</v>
      </c>
      <c r="J105" t="str">
        <f t="shared" si="16"/>
        <v/>
      </c>
      <c r="K105" t="e">
        <f t="shared" si="19"/>
        <v>#VALUE!</v>
      </c>
      <c r="L105">
        <f t="shared" si="17"/>
        <v>0.13729995423634217</v>
      </c>
      <c r="M105">
        <f t="shared" si="18"/>
        <v>5.3671799999999999E-2</v>
      </c>
      <c r="N105">
        <f t="shared" si="21"/>
        <v>-0.16953892545933219</v>
      </c>
      <c r="O105">
        <f t="shared" si="21"/>
        <v>0.31798118190242886</v>
      </c>
      <c r="P105">
        <f t="shared" si="21"/>
        <v>-2.0099850646820086E-2</v>
      </c>
      <c r="Q105">
        <f t="shared" si="21"/>
        <v>-7.6554628871563418E-2</v>
      </c>
      <c r="R105">
        <f t="shared" si="21"/>
        <v>9.2293264066358963E-3</v>
      </c>
      <c r="S105">
        <f t="shared" si="21"/>
        <v>-6.8801357613234158E-5</v>
      </c>
      <c r="T105">
        <f t="shared" si="21"/>
        <v>-1.4439724206447809E-3</v>
      </c>
      <c r="U105">
        <f t="shared" si="21"/>
        <v>0.22311295694916597</v>
      </c>
      <c r="V105">
        <f t="shared" si="21"/>
        <v>4.2352696799999999E-2</v>
      </c>
      <c r="W105">
        <f t="shared" si="21"/>
        <v>-2.3103365712020867E-2</v>
      </c>
      <c r="X105">
        <f t="shared" si="21"/>
        <v>8.3783739569456409E-2</v>
      </c>
      <c r="Y105">
        <f t="shared" si="21"/>
        <v>-6.3348139048640895E-2</v>
      </c>
      <c r="Z105">
        <f t="shared" si="21"/>
        <v>-4.3082135428056466E-2</v>
      </c>
      <c r="AA105">
        <f t="shared" si="21"/>
        <v>-0.10347458399999999</v>
      </c>
      <c r="AB105">
        <f t="shared" si="21"/>
        <v>-9.2117344446653038E-2</v>
      </c>
    </row>
    <row r="106" spans="1:28" x14ac:dyDescent="0.25">
      <c r="A106">
        <v>0.6</v>
      </c>
      <c r="B106">
        <v>8.5</v>
      </c>
      <c r="C106">
        <v>21.5</v>
      </c>
      <c r="D106">
        <v>0.57407566608996541</v>
      </c>
      <c r="E106">
        <v>0.74227317543909199</v>
      </c>
      <c r="F106">
        <f t="shared" si="13"/>
        <v>0.63332428920669126</v>
      </c>
      <c r="G106">
        <f t="shared" si="15"/>
        <v>1.9580050826721131E-2</v>
      </c>
      <c r="H106">
        <f t="shared" si="14"/>
        <v>1762898.8166269208</v>
      </c>
      <c r="I106">
        <v>1324620.7266210567</v>
      </c>
      <c r="J106" t="str">
        <f t="shared" si="16"/>
        <v/>
      </c>
      <c r="K106" t="e">
        <f t="shared" si="19"/>
        <v>#VALUE!</v>
      </c>
      <c r="L106">
        <f t="shared" si="17"/>
        <v>0.13572213700118124</v>
      </c>
      <c r="M106">
        <f t="shared" si="18"/>
        <v>5.3671799999999999E-2</v>
      </c>
      <c r="N106">
        <f t="shared" si="21"/>
        <v>-0.17357556654169723</v>
      </c>
      <c r="O106">
        <f t="shared" si="21"/>
        <v>0.32167335899122351</v>
      </c>
      <c r="P106">
        <f t="shared" si="21"/>
        <v>-2.1068380865062544E-2</v>
      </c>
      <c r="Q106">
        <f t="shared" si="21"/>
        <v>-7.8342748733599837E-2</v>
      </c>
      <c r="R106">
        <f t="shared" si="21"/>
        <v>1.0019387563414922E-2</v>
      </c>
      <c r="S106">
        <f t="shared" si="21"/>
        <v>-7.3735912160159469E-5</v>
      </c>
      <c r="T106">
        <f t="shared" si="21"/>
        <v>-1.6049046450597451E-3</v>
      </c>
      <c r="U106">
        <f t="shared" si="21"/>
        <v>0.22832430361336059</v>
      </c>
      <c r="V106">
        <f t="shared" si="21"/>
        <v>4.2352696799999999E-2</v>
      </c>
      <c r="W106">
        <f t="shared" si="21"/>
        <v>-2.3917527245002537E-2</v>
      </c>
      <c r="X106">
        <f t="shared" si="21"/>
        <v>8.6774592050737634E-2</v>
      </c>
      <c r="Y106">
        <f t="shared" si="21"/>
        <v>-6.5609495963858441E-2</v>
      </c>
      <c r="Z106">
        <f t="shared" si="21"/>
        <v>-4.5158088665802933E-2</v>
      </c>
      <c r="AA106">
        <f t="shared" si="21"/>
        <v>-0.10347458399999999</v>
      </c>
      <c r="AB106">
        <f t="shared" si="21"/>
        <v>-9.4268969445311948E-2</v>
      </c>
    </row>
    <row r="107" spans="1:28" x14ac:dyDescent="0.25">
      <c r="A107">
        <v>0.6</v>
      </c>
      <c r="B107">
        <v>8.5</v>
      </c>
      <c r="C107">
        <v>22</v>
      </c>
      <c r="D107">
        <v>0.58742626297577849</v>
      </c>
      <c r="E107">
        <v>0.750871030971488</v>
      </c>
      <c r="F107">
        <f t="shared" si="13"/>
        <v>0.64057132582071186</v>
      </c>
      <c r="G107">
        <f t="shared" si="15"/>
        <v>1.9580050826721131E-2</v>
      </c>
      <c r="H107">
        <f t="shared" si="14"/>
        <v>1742547.058093</v>
      </c>
      <c r="I107">
        <v>1411058.3503110956</v>
      </c>
      <c r="J107" t="str">
        <f t="shared" si="16"/>
        <v/>
      </c>
      <c r="K107" t="e">
        <f t="shared" si="19"/>
        <v>#VALUE!</v>
      </c>
      <c r="L107">
        <f t="shared" si="17"/>
        <v>0.13415529485805652</v>
      </c>
      <c r="M107">
        <f t="shared" si="18"/>
        <v>5.3671799999999999E-2</v>
      </c>
      <c r="N107">
        <f t="shared" si="21"/>
        <v>-0.17761220762406224</v>
      </c>
      <c r="O107">
        <f t="shared" si="21"/>
        <v>0.32539934715938146</v>
      </c>
      <c r="P107">
        <f t="shared" si="21"/>
        <v>-2.2059700029616588E-2</v>
      </c>
      <c r="Q107">
        <f t="shared" si="21"/>
        <v>-8.0168170269215702E-2</v>
      </c>
      <c r="R107">
        <f t="shared" si="21"/>
        <v>1.0859139742282796E-2</v>
      </c>
      <c r="S107">
        <f t="shared" si="21"/>
        <v>-7.90111815323543E-5</v>
      </c>
      <c r="T107">
        <f t="shared" si="21"/>
        <v>-1.7798676141079265E-3</v>
      </c>
      <c r="U107">
        <f t="shared" si="21"/>
        <v>0.23364436332096147</v>
      </c>
      <c r="V107">
        <f t="shared" si="21"/>
        <v>4.2352696799999999E-2</v>
      </c>
      <c r="W107">
        <f t="shared" si="21"/>
        <v>-2.4758311737219506E-2</v>
      </c>
      <c r="X107">
        <f t="shared" si="21"/>
        <v>8.9821103173757605E-2</v>
      </c>
      <c r="Y107">
        <f t="shared" si="21"/>
        <v>-6.7912935882224829E-2</v>
      </c>
      <c r="Z107">
        <f t="shared" si="21"/>
        <v>-4.7282887862084615E-2</v>
      </c>
      <c r="AA107">
        <f t="shared" si="21"/>
        <v>-0.10347458399999999</v>
      </c>
      <c r="AB107">
        <f t="shared" si="21"/>
        <v>-9.6465479138263061E-2</v>
      </c>
    </row>
    <row r="108" spans="1:28" x14ac:dyDescent="0.25">
      <c r="A108">
        <v>0.6</v>
      </c>
      <c r="B108">
        <v>8.5</v>
      </c>
      <c r="C108">
        <v>22.5</v>
      </c>
      <c r="D108">
        <v>0.60077685986159168</v>
      </c>
      <c r="E108">
        <v>0.75954369619214501</v>
      </c>
      <c r="F108">
        <f t="shared" si="13"/>
        <v>0.64752853285767509</v>
      </c>
      <c r="G108">
        <f t="shared" si="15"/>
        <v>1.9580050826721131E-2</v>
      </c>
      <c r="H108">
        <f t="shared" si="14"/>
        <v>1722328.9188925661</v>
      </c>
      <c r="I108">
        <v>1517326.0745656523</v>
      </c>
      <c r="J108" t="str">
        <f t="shared" si="16"/>
        <v/>
      </c>
      <c r="K108" t="e">
        <f t="shared" si="19"/>
        <v>#VALUE!</v>
      </c>
      <c r="L108">
        <f t="shared" si="17"/>
        <v>0.13259873980646222</v>
      </c>
      <c r="M108">
        <f t="shared" si="18"/>
        <v>5.3671799999999999E-2</v>
      </c>
      <c r="N108">
        <f t="shared" si="21"/>
        <v>-0.18164884870642731</v>
      </c>
      <c r="O108">
        <f t="shared" si="21"/>
        <v>0.32915775504106842</v>
      </c>
      <c r="P108">
        <f t="shared" si="21"/>
        <v>-2.3073808140482231E-2</v>
      </c>
      <c r="Q108">
        <f t="shared" si="21"/>
        <v>-8.2030772276376257E-2</v>
      </c>
      <c r="R108">
        <f t="shared" si="21"/>
        <v>1.1750662376184457E-2</v>
      </c>
      <c r="S108">
        <f t="shared" si="21"/>
        <v>-8.4647286830840551E-5</v>
      </c>
      <c r="T108">
        <f t="shared" si="21"/>
        <v>-1.969765217641941E-3</v>
      </c>
      <c r="U108">
        <f t="shared" si="21"/>
        <v>0.23907278283736005</v>
      </c>
      <c r="V108">
        <f t="shared" si="21"/>
        <v>4.2352696799999999E-2</v>
      </c>
      <c r="W108">
        <f t="shared" si="21"/>
        <v>-2.5626144457345595E-2</v>
      </c>
      <c r="X108">
        <f t="shared" si="21"/>
        <v>9.2923516486436541E-2</v>
      </c>
      <c r="Y108">
        <f t="shared" si="21"/>
        <v>-7.0258642948152789E-2</v>
      </c>
      <c r="Z108">
        <f t="shared" si="21"/>
        <v>-4.9456533016901533E-2</v>
      </c>
      <c r="AA108">
        <f t="shared" si="21"/>
        <v>-0.10347458399999999</v>
      </c>
      <c r="AB108">
        <f t="shared" si="21"/>
        <v>-9.8706727684428647E-2</v>
      </c>
    </row>
    <row r="109" spans="1:28" x14ac:dyDescent="0.25">
      <c r="A109">
        <v>0.6</v>
      </c>
      <c r="B109">
        <v>8.5</v>
      </c>
      <c r="C109">
        <v>23</v>
      </c>
      <c r="D109">
        <v>0.61412745674740488</v>
      </c>
      <c r="E109">
        <v>0.76828804105562798</v>
      </c>
      <c r="F109">
        <f t="shared" si="13"/>
        <v>0.65419598267935053</v>
      </c>
      <c r="G109">
        <f t="shared" si="15"/>
        <v>1.9580050826721131E-2</v>
      </c>
      <c r="H109">
        <f t="shared" si="14"/>
        <v>1702235.8730085688</v>
      </c>
      <c r="I109">
        <v>1658442.0684963705</v>
      </c>
      <c r="J109">
        <f t="shared" si="16"/>
        <v>23.102015287647582</v>
      </c>
      <c r="K109">
        <f t="shared" si="19"/>
        <v>0.77008615866660279</v>
      </c>
      <c r="L109">
        <f t="shared" si="17"/>
        <v>0.13105181544499672</v>
      </c>
      <c r="M109">
        <f t="shared" si="18"/>
        <v>5.3671799999999999E-2</v>
      </c>
      <c r="N109">
        <f t="shared" si="21"/>
        <v>-0.18568548978879237</v>
      </c>
      <c r="O109">
        <f t="shared" si="21"/>
        <v>0.33294722619196959</v>
      </c>
      <c r="P109">
        <f t="shared" si="21"/>
        <v>-2.4110705197659461E-2</v>
      </c>
      <c r="Q109">
        <f t="shared" si="21"/>
        <v>-8.3930424399392731E-2</v>
      </c>
      <c r="R109">
        <f t="shared" si="21"/>
        <v>1.26960788607406E-2</v>
      </c>
      <c r="S109">
        <f t="shared" si="21"/>
        <v>-9.0665257467372902E-5</v>
      </c>
      <c r="T109">
        <f t="shared" si="21"/>
        <v>-2.1755398632515833E-3</v>
      </c>
      <c r="U109">
        <f t="shared" si="21"/>
        <v>0.2446091822502818</v>
      </c>
      <c r="V109">
        <f t="shared" si="21"/>
        <v>4.2352696799999999E-2</v>
      </c>
      <c r="W109">
        <f t="shared" si="21"/>
        <v>-2.6521445965564654E-2</v>
      </c>
      <c r="X109">
        <f t="shared" si="21"/>
        <v>9.6082050699497296E-2</v>
      </c>
      <c r="Y109">
        <f t="shared" si="21"/>
        <v>-7.2646782526871276E-2</v>
      </c>
      <c r="Z109">
        <f t="shared" si="21"/>
        <v>-5.1679024130253659E-2</v>
      </c>
      <c r="AA109">
        <f t="shared" si="21"/>
        <v>-0.10347458399999999</v>
      </c>
      <c r="AB109">
        <f t="shared" si="21"/>
        <v>-0.10099255822823949</v>
      </c>
    </row>
    <row r="110" spans="1:28" x14ac:dyDescent="0.25">
      <c r="A110">
        <v>0.6</v>
      </c>
      <c r="B110">
        <v>8.5</v>
      </c>
      <c r="C110">
        <v>23.5</v>
      </c>
      <c r="D110">
        <v>0.62747805363321796</v>
      </c>
      <c r="E110">
        <v>0.77710102219031096</v>
      </c>
      <c r="F110">
        <f t="shared" si="13"/>
        <v>0.66057363886807241</v>
      </c>
      <c r="G110">
        <f t="shared" si="15"/>
        <v>1.9580050826721131E-2</v>
      </c>
      <c r="H110">
        <f t="shared" si="14"/>
        <v>1682259.8430176375</v>
      </c>
      <c r="I110">
        <v>1853109.38031263</v>
      </c>
      <c r="J110" t="str">
        <f t="shared" si="16"/>
        <v/>
      </c>
      <c r="K110" t="e">
        <f t="shared" si="19"/>
        <v>#VALUE!</v>
      </c>
      <c r="L110">
        <f t="shared" si="17"/>
        <v>0.12951389990860968</v>
      </c>
      <c r="M110">
        <f t="shared" si="18"/>
        <v>5.3671799999999999E-2</v>
      </c>
      <c r="N110">
        <f t="shared" si="21"/>
        <v>-0.18972213087115741</v>
      </c>
      <c r="O110">
        <f t="shared" si="21"/>
        <v>0.3367664417289486</v>
      </c>
      <c r="P110">
        <f t="shared" si="21"/>
        <v>-2.5170391201148272E-2</v>
      </c>
      <c r="Q110">
        <f t="shared" si="21"/>
        <v>-8.5866988816410542E-2</v>
      </c>
      <c r="R110">
        <f t="shared" si="21"/>
        <v>1.3697556395675495E-2</v>
      </c>
      <c r="S110">
        <f t="shared" si="21"/>
        <v>-9.708705815680839E-5</v>
      </c>
      <c r="T110">
        <f t="shared" si="21"/>
        <v>-2.3981732673309156E-3</v>
      </c>
      <c r="U110">
        <f t="shared" si="21"/>
        <v>0.25025315988784924</v>
      </c>
      <c r="V110">
        <f t="shared" si="21"/>
        <v>4.2352696799999999E-2</v>
      </c>
      <c r="W110">
        <f t="shared" si="21"/>
        <v>-2.7444632496402315E-2</v>
      </c>
      <c r="X110">
        <f t="shared" si="21"/>
        <v>9.9296901560177592E-2</v>
      </c>
      <c r="Y110">
        <f t="shared" si="21"/>
        <v>-7.5077502621122852E-2</v>
      </c>
      <c r="Z110">
        <f t="shared" si="21"/>
        <v>-5.395036120214098E-2</v>
      </c>
      <c r="AA110">
        <f t="shared" si="21"/>
        <v>-0.10347458399999999</v>
      </c>
      <c r="AB110">
        <f t="shared" si="21"/>
        <v>-0.10332280493017114</v>
      </c>
    </row>
    <row r="111" spans="1:28" x14ac:dyDescent="0.25">
      <c r="A111">
        <v>0.6</v>
      </c>
      <c r="B111">
        <v>8.5</v>
      </c>
      <c r="C111">
        <v>24</v>
      </c>
      <c r="D111">
        <v>0.64082865051903115</v>
      </c>
      <c r="E111">
        <v>0.78597968816622599</v>
      </c>
      <c r="F111">
        <f t="shared" si="13"/>
        <v>0.66666138812724274</v>
      </c>
      <c r="G111">
        <f t="shared" si="15"/>
        <v>1.9580050826721131E-2</v>
      </c>
      <c r="H111">
        <f t="shared" si="14"/>
        <v>1662393.2329089707</v>
      </c>
      <c r="I111">
        <v>2123170.108253004</v>
      </c>
      <c r="J111" t="str">
        <f t="shared" si="16"/>
        <v/>
      </c>
      <c r="K111" t="e">
        <f t="shared" si="19"/>
        <v>#VALUE!</v>
      </c>
      <c r="L111">
        <f t="shared" si="17"/>
        <v>0.12798440839526426</v>
      </c>
      <c r="M111">
        <f t="shared" si="18"/>
        <v>5.3671799999999999E-2</v>
      </c>
      <c r="N111">
        <f t="shared" si="21"/>
        <v>-0.19375877195352248</v>
      </c>
      <c r="O111">
        <f t="shared" si="21"/>
        <v>0.34061412261293611</v>
      </c>
      <c r="P111">
        <f t="shared" si="21"/>
        <v>-2.6252866150948677E-2</v>
      </c>
      <c r="Q111">
        <f t="shared" si="21"/>
        <v>-8.7840321886963155E-2</v>
      </c>
      <c r="R111">
        <f t="shared" si="21"/>
        <v>1.4757305845247259E-2</v>
      </c>
      <c r="S111">
        <f t="shared" si="21"/>
        <v>-1.0393561672952571E-4</v>
      </c>
      <c r="T111">
        <f t="shared" si="21"/>
        <v>-2.6386872459988925E-3</v>
      </c>
      <c r="U111">
        <f t="shared" si="21"/>
        <v>0.25600429712025918</v>
      </c>
      <c r="V111">
        <f t="shared" si="21"/>
        <v>4.2352696799999999E-2</v>
      </c>
      <c r="W111">
        <f t="shared" si="21"/>
        <v>-2.8396116383337153E-2</v>
      </c>
      <c r="X111">
        <f t="shared" si="21"/>
        <v>0.10256824371786832</v>
      </c>
      <c r="Y111">
        <f t="shared" si="21"/>
        <v>-7.7550935281755981E-2</v>
      </c>
      <c r="Z111">
        <f t="shared" si="21"/>
        <v>-5.627054423256353E-2</v>
      </c>
      <c r="AA111">
        <f t="shared" si="21"/>
        <v>-0.10347458399999999</v>
      </c>
      <c r="AB111">
        <f t="shared" si="21"/>
        <v>-0.10569729494922718</v>
      </c>
    </row>
    <row r="112" spans="1:28" x14ac:dyDescent="0.25">
      <c r="A112">
        <v>0.6</v>
      </c>
      <c r="B112">
        <v>8.5</v>
      </c>
      <c r="C112">
        <v>24.5</v>
      </c>
      <c r="D112">
        <v>0.65417924740484434</v>
      </c>
      <c r="E112">
        <v>0.79492118395275901</v>
      </c>
      <c r="F112">
        <f t="shared" si="13"/>
        <v>0.67245907165124441</v>
      </c>
      <c r="G112">
        <f t="shared" si="15"/>
        <v>1.9580050826721131E-2</v>
      </c>
      <c r="H112">
        <f t="shared" si="14"/>
        <v>1642628.95558851</v>
      </c>
      <c r="I112">
        <v>2493602.4526149882</v>
      </c>
      <c r="J112" t="str">
        <f t="shared" si="16"/>
        <v/>
      </c>
      <c r="K112" t="e">
        <f t="shared" si="19"/>
        <v>#VALUE!</v>
      </c>
      <c r="L112">
        <f t="shared" si="17"/>
        <v>0.12646279528342985</v>
      </c>
      <c r="M112">
        <f t="shared" si="18"/>
        <v>5.3671799999999999E-2</v>
      </c>
      <c r="N112">
        <f t="shared" ref="N112:AB126" si="22">N$4*$A112^N$1*$E112^N$2*$D112^N$3</f>
        <v>-0.19779541303588755</v>
      </c>
      <c r="O112">
        <f t="shared" si="22"/>
        <v>0.34448903158072752</v>
      </c>
      <c r="P112">
        <f t="shared" si="22"/>
        <v>-2.7358130047060666E-2</v>
      </c>
      <c r="Q112">
        <f t="shared" si="22"/>
        <v>-8.9850275747739849E-2</v>
      </c>
      <c r="R112">
        <f t="shared" si="22"/>
        <v>1.5877581620165206E-2</v>
      </c>
      <c r="S112">
        <f t="shared" si="22"/>
        <v>-1.1123485283341578E-4</v>
      </c>
      <c r="T112">
        <f t="shared" si="22"/>
        <v>-2.8981445068225579E-3</v>
      </c>
      <c r="U112">
        <f t="shared" si="22"/>
        <v>0.26186216301053272</v>
      </c>
      <c r="V112">
        <f t="shared" si="22"/>
        <v>4.2352696799999999E-2</v>
      </c>
      <c r="W112">
        <f t="shared" si="22"/>
        <v>-2.9376306519090348E-2</v>
      </c>
      <c r="X112">
        <f t="shared" si="22"/>
        <v>0.10589623256775611</v>
      </c>
      <c r="Y112">
        <f t="shared" si="22"/>
        <v>-8.0067198001686823E-2</v>
      </c>
      <c r="Z112">
        <f t="shared" si="22"/>
        <v>-5.8639573221521288E-2</v>
      </c>
      <c r="AA112">
        <f t="shared" si="22"/>
        <v>-0.10347458399999999</v>
      </c>
      <c r="AB112">
        <f t="shared" si="22"/>
        <v>-0.10811585036310918</v>
      </c>
    </row>
    <row r="113" spans="1:28" x14ac:dyDescent="0.25">
      <c r="A113">
        <v>0.6</v>
      </c>
      <c r="B113">
        <v>8.5</v>
      </c>
      <c r="C113">
        <v>25</v>
      </c>
      <c r="D113">
        <v>0.66752984429065743</v>
      </c>
      <c r="E113">
        <v>0.80392275458755702</v>
      </c>
      <c r="F113">
        <f t="shared" si="13"/>
        <v>0.6779665156861947</v>
      </c>
      <c r="G113">
        <f t="shared" si="15"/>
        <v>1.9580050826721131E-2</v>
      </c>
      <c r="H113">
        <f t="shared" si="14"/>
        <v>1622960.4551455879</v>
      </c>
      <c r="I113">
        <v>2992051.5975530818</v>
      </c>
      <c r="J113" t="str">
        <f t="shared" si="16"/>
        <v/>
      </c>
      <c r="K113" t="e">
        <f t="shared" si="19"/>
        <v>#VALUE!</v>
      </c>
      <c r="L113">
        <f t="shared" si="17"/>
        <v>0.12494855584634763</v>
      </c>
      <c r="M113">
        <f t="shared" si="18"/>
        <v>5.3671799999999999E-2</v>
      </c>
      <c r="N113">
        <f t="shared" si="22"/>
        <v>-0.20183205411825259</v>
      </c>
      <c r="O113">
        <f t="shared" si="22"/>
        <v>0.34838997473495015</v>
      </c>
      <c r="P113">
        <f t="shared" si="22"/>
        <v>-2.8486182889484235E-2</v>
      </c>
      <c r="Q113">
        <f t="shared" si="22"/>
        <v>-9.1896699846273092E-2</v>
      </c>
      <c r="R113">
        <f t="shared" si="22"/>
        <v>1.7060681582982049E-2</v>
      </c>
      <c r="S113">
        <f t="shared" si="22"/>
        <v>-1.1900970759378367E-4</v>
      </c>
      <c r="T113">
        <f t="shared" si="22"/>
        <v>-3.1776494422733506E-3</v>
      </c>
      <c r="U113">
        <f t="shared" si="22"/>
        <v>0.26782631878433705</v>
      </c>
      <c r="V113">
        <f t="shared" si="22"/>
        <v>4.2352696799999999E-2</v>
      </c>
      <c r="W113">
        <f t="shared" si="22"/>
        <v>-3.0385608845532323E-2</v>
      </c>
      <c r="X113">
        <f t="shared" si="22"/>
        <v>0.109281006059957</v>
      </c>
      <c r="Y113">
        <f t="shared" si="22"/>
        <v>-8.2626395083769108E-2</v>
      </c>
      <c r="Z113">
        <f t="shared" si="22"/>
        <v>-6.105744816901424E-2</v>
      </c>
      <c r="AA113">
        <f t="shared" si="22"/>
        <v>-0.10347458399999999</v>
      </c>
      <c r="AB113">
        <f t="shared" si="22"/>
        <v>-0.11057829001368584</v>
      </c>
    </row>
    <row r="114" spans="1:28" x14ac:dyDescent="0.25">
      <c r="A114">
        <v>0.7</v>
      </c>
      <c r="B114">
        <v>7.5</v>
      </c>
      <c r="C114">
        <v>21</v>
      </c>
      <c r="D114">
        <v>0.63548841176470594</v>
      </c>
      <c r="E114">
        <v>0.980838873688607</v>
      </c>
      <c r="F114">
        <f t="shared" si="13"/>
        <v>0.63085984348114599</v>
      </c>
      <c r="G114">
        <f t="shared" si="15"/>
        <v>3.6610202109202683E-2</v>
      </c>
      <c r="H114">
        <f t="shared" si="14"/>
        <v>1797849.3231142005</v>
      </c>
      <c r="I114">
        <v>1247303.7181313899</v>
      </c>
      <c r="J114" t="str">
        <f t="shared" si="16"/>
        <v/>
      </c>
      <c r="K114" t="e">
        <f t="shared" si="19"/>
        <v>#VALUE!</v>
      </c>
      <c r="L114">
        <f t="shared" si="17"/>
        <v>0.22835327425127711</v>
      </c>
      <c r="M114">
        <f t="shared" si="18"/>
        <v>5.3671799999999999E-2</v>
      </c>
      <c r="N114">
        <f t="shared" si="22"/>
        <v>-0.19214411552057648</v>
      </c>
      <c r="O114">
        <f t="shared" si="22"/>
        <v>0.42505878639887895</v>
      </c>
      <c r="P114">
        <f t="shared" si="22"/>
        <v>-3.0119998413716317E-2</v>
      </c>
      <c r="Q114">
        <f t="shared" si="22"/>
        <v>-0.21722358738751432</v>
      </c>
      <c r="R114">
        <f t="shared" si="22"/>
        <v>2.0952572925927636E-2</v>
      </c>
      <c r="S114">
        <f t="shared" si="22"/>
        <v>-3.9253870018122588E-4</v>
      </c>
      <c r="T114">
        <f t="shared" si="22"/>
        <v>-3.7152146966521102E-3</v>
      </c>
      <c r="U114">
        <f t="shared" si="22"/>
        <v>0.54264215482117462</v>
      </c>
      <c r="V114">
        <f t="shared" si="22"/>
        <v>6.7254513899999993E-2</v>
      </c>
      <c r="W114">
        <f t="shared" si="22"/>
        <v>-6.4382046654528097E-2</v>
      </c>
      <c r="X114">
        <f t="shared" si="22"/>
        <v>0.12693020503516667</v>
      </c>
      <c r="Y114">
        <f t="shared" si="22"/>
        <v>-0.11196593005500219</v>
      </c>
      <c r="Z114">
        <f t="shared" si="22"/>
        <v>-5.5336609505370296E-2</v>
      </c>
      <c r="AA114">
        <f t="shared" si="22"/>
        <v>-0.14084040599999997</v>
      </c>
      <c r="AB114">
        <f t="shared" si="22"/>
        <v>-0.19203631189632975</v>
      </c>
    </row>
    <row r="115" spans="1:28" x14ac:dyDescent="0.25">
      <c r="A115">
        <v>0.7</v>
      </c>
      <c r="B115">
        <v>7.5</v>
      </c>
      <c r="C115">
        <v>21.5</v>
      </c>
      <c r="D115">
        <v>0.65061908823529413</v>
      </c>
      <c r="E115">
        <v>0.98947760456525302</v>
      </c>
      <c r="F115">
        <f t="shared" si="13"/>
        <v>0.63878865164647425</v>
      </c>
      <c r="G115">
        <f t="shared" si="15"/>
        <v>3.6610202109202683E-2</v>
      </c>
      <c r="H115">
        <f t="shared" si="14"/>
        <v>1778109.2202746009</v>
      </c>
      <c r="I115">
        <v>1324620.7266210567</v>
      </c>
      <c r="J115" t="str">
        <f t="shared" si="16"/>
        <v/>
      </c>
      <c r="K115" t="e">
        <f t="shared" si="19"/>
        <v>#VALUE!</v>
      </c>
      <c r="L115">
        <f t="shared" si="17"/>
        <v>0.22584599121063206</v>
      </c>
      <c r="M115">
        <f t="shared" si="18"/>
        <v>5.3671799999999999E-2</v>
      </c>
      <c r="N115">
        <f t="shared" si="22"/>
        <v>-0.19671897541392352</v>
      </c>
      <c r="O115">
        <f t="shared" si="22"/>
        <v>0.42880248840840945</v>
      </c>
      <c r="P115">
        <f t="shared" si="22"/>
        <v>-3.1571358881497424E-2</v>
      </c>
      <c r="Q115">
        <f t="shared" si="22"/>
        <v>-0.22106682800691504</v>
      </c>
      <c r="R115">
        <f t="shared" si="22"/>
        <v>2.2683139073088079E-2</v>
      </c>
      <c r="S115">
        <f t="shared" si="22"/>
        <v>-4.1374453880891466E-4</v>
      </c>
      <c r="T115">
        <f t="shared" si="22"/>
        <v>-4.1178343856043582E-3</v>
      </c>
      <c r="U115">
        <f t="shared" si="22"/>
        <v>0.55224288187061543</v>
      </c>
      <c r="V115">
        <f t="shared" si="22"/>
        <v>6.7254513899999993E-2</v>
      </c>
      <c r="W115">
        <f t="shared" si="22"/>
        <v>-6.6098206508628382E-2</v>
      </c>
      <c r="X115">
        <f t="shared" si="22"/>
        <v>0.13109690712702832</v>
      </c>
      <c r="Y115">
        <f t="shared" si="22"/>
        <v>-0.11564140410665255</v>
      </c>
      <c r="Z115">
        <f t="shared" si="22"/>
        <v>-5.8003056108520211E-2</v>
      </c>
      <c r="AA115">
        <f t="shared" si="22"/>
        <v>-0.14084040599999997</v>
      </c>
      <c r="AB115">
        <f t="shared" si="22"/>
        <v>-0.19543392521795885</v>
      </c>
    </row>
    <row r="116" spans="1:28" x14ac:dyDescent="0.25">
      <c r="A116">
        <v>0.7</v>
      </c>
      <c r="B116">
        <v>7.5</v>
      </c>
      <c r="C116">
        <v>22</v>
      </c>
      <c r="D116">
        <v>0.66574976470588232</v>
      </c>
      <c r="E116">
        <v>0.998182276828535</v>
      </c>
      <c r="F116">
        <f t="shared" si="13"/>
        <v>0.6463942998860488</v>
      </c>
      <c r="G116">
        <f t="shared" si="15"/>
        <v>3.6610202109202683E-2</v>
      </c>
      <c r="H116">
        <f t="shared" si="14"/>
        <v>1758387.3024465926</v>
      </c>
      <c r="I116">
        <v>1411058.3503110956</v>
      </c>
      <c r="J116" t="str">
        <f t="shared" si="16"/>
        <v/>
      </c>
      <c r="K116" t="e">
        <f t="shared" si="19"/>
        <v>#VALUE!</v>
      </c>
      <c r="L116">
        <f t="shared" si="17"/>
        <v>0.2233410179335949</v>
      </c>
      <c r="M116">
        <f t="shared" si="18"/>
        <v>5.3671799999999999E-2</v>
      </c>
      <c r="N116">
        <f t="shared" si="22"/>
        <v>-0.20129383530727057</v>
      </c>
      <c r="O116">
        <f t="shared" si="22"/>
        <v>0.432574766942106</v>
      </c>
      <c r="P116">
        <f t="shared" si="22"/>
        <v>-3.3056869007343975E-2</v>
      </c>
      <c r="Q116">
        <f t="shared" si="22"/>
        <v>-0.22497349270506303</v>
      </c>
      <c r="R116">
        <f t="shared" si="22"/>
        <v>2.4516569647602453E-2</v>
      </c>
      <c r="S116">
        <f t="shared" si="22"/>
        <v>-4.3606937497552158E-4</v>
      </c>
      <c r="T116">
        <f t="shared" si="22"/>
        <v>-4.55417426626632E-3</v>
      </c>
      <c r="U116">
        <f t="shared" si="22"/>
        <v>0.56200204741733395</v>
      </c>
      <c r="V116">
        <f t="shared" si="22"/>
        <v>6.7254513899999993E-2</v>
      </c>
      <c r="W116">
        <f t="shared" si="22"/>
        <v>-6.7858043234949206E-2</v>
      </c>
      <c r="X116">
        <f t="shared" si="22"/>
        <v>0.13532578412504345</v>
      </c>
      <c r="Y116">
        <f t="shared" si="22"/>
        <v>-0.11937172303302461</v>
      </c>
      <c r="Z116">
        <f t="shared" si="22"/>
        <v>-6.0732242631744253E-2</v>
      </c>
      <c r="AA116">
        <f t="shared" si="22"/>
        <v>-0.14084040599999997</v>
      </c>
      <c r="AB116">
        <f t="shared" si="22"/>
        <v>-0.19888760853785348</v>
      </c>
    </row>
    <row r="117" spans="1:28" x14ac:dyDescent="0.25">
      <c r="A117">
        <v>0.7</v>
      </c>
      <c r="B117">
        <v>7.5</v>
      </c>
      <c r="C117">
        <v>22.5</v>
      </c>
      <c r="D117">
        <v>0.68088044117647051</v>
      </c>
      <c r="E117">
        <v>1.00695157308781</v>
      </c>
      <c r="F117">
        <f t="shared" si="13"/>
        <v>0.65367947889034217</v>
      </c>
      <c r="G117">
        <f t="shared" si="15"/>
        <v>3.6610202109202683E-2</v>
      </c>
      <c r="H117">
        <f t="shared" si="14"/>
        <v>1738689.5141297474</v>
      </c>
      <c r="I117">
        <v>1517326.0745656523</v>
      </c>
      <c r="J117" t="str">
        <f t="shared" si="16"/>
        <v/>
      </c>
      <c r="K117" t="e">
        <f t="shared" si="19"/>
        <v>#VALUE!</v>
      </c>
      <c r="L117">
        <f t="shared" si="17"/>
        <v>0.22083910945893545</v>
      </c>
      <c r="M117">
        <f t="shared" si="18"/>
        <v>5.3671799999999999E-2</v>
      </c>
      <c r="N117">
        <f t="shared" si="22"/>
        <v>-0.2058686952006176</v>
      </c>
      <c r="O117">
        <f t="shared" si="22"/>
        <v>0.43637505109226604</v>
      </c>
      <c r="P117">
        <f t="shared" si="22"/>
        <v>-3.4576528791255959E-2</v>
      </c>
      <c r="Q117">
        <f t="shared" si="22"/>
        <v>-0.22894376005987768</v>
      </c>
      <c r="R117">
        <f t="shared" si="22"/>
        <v>2.6456838470415273E-2</v>
      </c>
      <c r="S117">
        <f t="shared" si="22"/>
        <v>-4.5956608223922873E-4</v>
      </c>
      <c r="T117">
        <f t="shared" si="22"/>
        <v>-5.0262921063813186E-3</v>
      </c>
      <c r="U117">
        <f t="shared" si="22"/>
        <v>0.57192009756346929</v>
      </c>
      <c r="V117">
        <f t="shared" si="22"/>
        <v>6.7254513899999993E-2</v>
      </c>
      <c r="W117">
        <f t="shared" si="22"/>
        <v>-6.9662254044824359E-2</v>
      </c>
      <c r="X117">
        <f t="shared" si="22"/>
        <v>0.13961726290169532</v>
      </c>
      <c r="Y117">
        <f t="shared" si="22"/>
        <v>-0.12315726338101353</v>
      </c>
      <c r="Z117">
        <f t="shared" si="22"/>
        <v>-6.3524169075042408E-2</v>
      </c>
      <c r="AA117">
        <f t="shared" si="22"/>
        <v>-0.14084040599999997</v>
      </c>
      <c r="AB117">
        <f t="shared" si="22"/>
        <v>-0.20239751972765838</v>
      </c>
    </row>
    <row r="118" spans="1:28" x14ac:dyDescent="0.25">
      <c r="A118">
        <v>0.7</v>
      </c>
      <c r="B118">
        <v>7.5</v>
      </c>
      <c r="C118">
        <v>23</v>
      </c>
      <c r="D118">
        <v>0.69601111764705881</v>
      </c>
      <c r="E118">
        <v>1.0157842448869101</v>
      </c>
      <c r="F118">
        <f t="shared" si="13"/>
        <v>0.66064715019302511</v>
      </c>
      <c r="G118">
        <f t="shared" si="15"/>
        <v>3.6610202109202683E-2</v>
      </c>
      <c r="H118">
        <f t="shared" si="14"/>
        <v>1719021.9876520564</v>
      </c>
      <c r="I118">
        <v>1658442.0684963705</v>
      </c>
      <c r="J118">
        <f t="shared" si="16"/>
        <v>23.141344863816663</v>
      </c>
      <c r="K118">
        <f t="shared" si="19"/>
        <v>1.0182987324926314</v>
      </c>
      <c r="L118">
        <f t="shared" si="17"/>
        <v>0.21834104468239182</v>
      </c>
      <c r="M118">
        <f t="shared" si="18"/>
        <v>5.3671799999999999E-2</v>
      </c>
      <c r="N118">
        <f t="shared" si="22"/>
        <v>-0.21044355509396467</v>
      </c>
      <c r="O118">
        <f t="shared" si="22"/>
        <v>0.44020279982480354</v>
      </c>
      <c r="P118">
        <f t="shared" si="22"/>
        <v>-3.6130338233233396E-2</v>
      </c>
      <c r="Q118">
        <f t="shared" si="22"/>
        <v>-0.23297782513807525</v>
      </c>
      <c r="R118">
        <f t="shared" si="22"/>
        <v>2.8508002440856339E-2</v>
      </c>
      <c r="S118">
        <f t="shared" si="22"/>
        <v>-4.842897701767177E-4</v>
      </c>
      <c r="T118">
        <f t="shared" si="22"/>
        <v>-5.5363289143818689E-3</v>
      </c>
      <c r="U118">
        <f t="shared" si="22"/>
        <v>0.58199751960151358</v>
      </c>
      <c r="V118">
        <f t="shared" si="22"/>
        <v>6.7254513899999993E-2</v>
      </c>
      <c r="W118">
        <f t="shared" si="22"/>
        <v>-7.1511549130250318E-2</v>
      </c>
      <c r="X118">
        <f t="shared" si="22"/>
        <v>0.14397176386336041</v>
      </c>
      <c r="Y118">
        <f t="shared" si="22"/>
        <v>-0.12699839599372106</v>
      </c>
      <c r="Z118">
        <f t="shared" si="22"/>
        <v>-6.6378835438414691E-2</v>
      </c>
      <c r="AA118">
        <f t="shared" si="22"/>
        <v>-0.14084040599999997</v>
      </c>
      <c r="AB118">
        <f t="shared" si="22"/>
        <v>-0.20596383123592402</v>
      </c>
    </row>
    <row r="119" spans="1:28" x14ac:dyDescent="0.25">
      <c r="A119">
        <v>0.7</v>
      </c>
      <c r="B119">
        <v>7.5</v>
      </c>
      <c r="C119">
        <v>23.5</v>
      </c>
      <c r="D119">
        <v>0.71114179411764711</v>
      </c>
      <c r="E119">
        <v>1.0246791121563099</v>
      </c>
      <c r="F119">
        <f t="shared" si="13"/>
        <v>0.66730054922442883</v>
      </c>
      <c r="G119">
        <f t="shared" si="15"/>
        <v>3.6610202109202683E-2</v>
      </c>
      <c r="H119">
        <f t="shared" si="14"/>
        <v>1699391.0309643273</v>
      </c>
      <c r="I119">
        <v>1853109.38031263</v>
      </c>
      <c r="J119" t="str">
        <f t="shared" si="16"/>
        <v/>
      </c>
      <c r="K119" t="e">
        <f t="shared" si="19"/>
        <v>#VALUE!</v>
      </c>
      <c r="L119">
        <f t="shared" si="17"/>
        <v>0.2158476248063797</v>
      </c>
      <c r="M119">
        <f t="shared" si="18"/>
        <v>5.3671799999999999E-2</v>
      </c>
      <c r="N119">
        <f t="shared" si="22"/>
        <v>-0.21501841498731175</v>
      </c>
      <c r="O119">
        <f t="shared" si="22"/>
        <v>0.44405750174183883</v>
      </c>
      <c r="P119">
        <f t="shared" si="22"/>
        <v>-3.7718297333276272E-2</v>
      </c>
      <c r="Q119">
        <f t="shared" si="22"/>
        <v>-0.23707590024559025</v>
      </c>
      <c r="R119">
        <f t="shared" si="22"/>
        <v>3.067420225732401E-2</v>
      </c>
      <c r="S119">
        <f t="shared" si="22"/>
        <v>-5.1029787539109007E-4</v>
      </c>
      <c r="T119">
        <f t="shared" si="22"/>
        <v>-6.0865108360908839E-3</v>
      </c>
      <c r="U119">
        <f t="shared" si="22"/>
        <v>0.59223484388892556</v>
      </c>
      <c r="V119">
        <f t="shared" si="22"/>
        <v>6.7254513899999993E-2</v>
      </c>
      <c r="W119">
        <f t="shared" si="22"/>
        <v>-7.3406652286374427E-2</v>
      </c>
      <c r="X119">
        <f t="shared" si="22"/>
        <v>0.14838970193297357</v>
      </c>
      <c r="Y119">
        <f t="shared" si="22"/>
        <v>-0.13089548687727076</v>
      </c>
      <c r="Z119">
        <f t="shared" si="22"/>
        <v>-6.9296241721861107E-2</v>
      </c>
      <c r="AA119">
        <f t="shared" si="22"/>
        <v>-0.14084040599999997</v>
      </c>
      <c r="AB119">
        <f t="shared" si="22"/>
        <v>-0.20958673075151579</v>
      </c>
    </row>
    <row r="120" spans="1:28" x14ac:dyDescent="0.25">
      <c r="A120">
        <v>0.7</v>
      </c>
      <c r="B120">
        <v>7.5</v>
      </c>
      <c r="C120">
        <v>24</v>
      </c>
      <c r="D120">
        <v>0.7262724705882353</v>
      </c>
      <c r="E120">
        <v>1.0336350624464401</v>
      </c>
      <c r="F120">
        <f t="shared" si="13"/>
        <v>0.67364318730753669</v>
      </c>
      <c r="G120">
        <f t="shared" si="15"/>
        <v>3.6610202109202683E-2</v>
      </c>
      <c r="H120">
        <f t="shared" si="14"/>
        <v>1679803.1143233643</v>
      </c>
      <c r="I120">
        <v>2123170.108253004</v>
      </c>
      <c r="J120" t="str">
        <f t="shared" si="16"/>
        <v/>
      </c>
      <c r="K120" t="e">
        <f t="shared" si="19"/>
        <v>#VALUE!</v>
      </c>
      <c r="L120">
        <f t="shared" si="17"/>
        <v>0.21335967164856051</v>
      </c>
      <c r="M120">
        <f t="shared" si="18"/>
        <v>5.3671799999999999E-2</v>
      </c>
      <c r="N120">
        <f t="shared" si="22"/>
        <v>-0.2195932748806588</v>
      </c>
      <c r="O120">
        <f t="shared" si="22"/>
        <v>0.44793867474944538</v>
      </c>
      <c r="P120">
        <f t="shared" si="22"/>
        <v>-3.9340406091384568E-2</v>
      </c>
      <c r="Q120">
        <f t="shared" si="22"/>
        <v>-0.24123821559881206</v>
      </c>
      <c r="R120">
        <f t="shared" si="22"/>
        <v>3.295966316306851E-2</v>
      </c>
      <c r="S120">
        <f t="shared" si="22"/>
        <v>-5.3765025639412813E-4</v>
      </c>
      <c r="T120">
        <f t="shared" si="22"/>
        <v>-6.6791510747648041E-3</v>
      </c>
      <c r="U120">
        <f t="shared" si="22"/>
        <v>0.60263264552493412</v>
      </c>
      <c r="V120">
        <f t="shared" si="22"/>
        <v>6.7254513899999993E-2</v>
      </c>
      <c r="W120">
        <f t="shared" si="22"/>
        <v>-7.5348301524531758E-2</v>
      </c>
      <c r="X120">
        <f t="shared" si="22"/>
        <v>0.15287148749019755</v>
      </c>
      <c r="Y120">
        <f t="shared" si="22"/>
        <v>-0.13484889803013725</v>
      </c>
      <c r="Z120">
        <f t="shared" si="22"/>
        <v>-7.2276387925381588E-2</v>
      </c>
      <c r="AA120">
        <f t="shared" si="22"/>
        <v>-0.14084040599999997</v>
      </c>
      <c r="AB120">
        <f t="shared" si="22"/>
        <v>-0.21326642179702021</v>
      </c>
    </row>
    <row r="121" spans="1:28" x14ac:dyDescent="0.25">
      <c r="A121">
        <v>0.7</v>
      </c>
      <c r="B121">
        <v>7.5</v>
      </c>
      <c r="C121">
        <v>24.5</v>
      </c>
      <c r="D121">
        <v>0.7414031470588236</v>
      </c>
      <c r="E121">
        <v>1.04265104995483</v>
      </c>
      <c r="F121">
        <f t="shared" si="13"/>
        <v>0.67967885255310334</v>
      </c>
      <c r="G121">
        <f t="shared" si="15"/>
        <v>3.6610202109202683E-2</v>
      </c>
      <c r="H121">
        <f t="shared" si="14"/>
        <v>1660264.8559166552</v>
      </c>
      <c r="I121">
        <v>2493602.4526149882</v>
      </c>
      <c r="J121" t="str">
        <f t="shared" si="16"/>
        <v/>
      </c>
      <c r="K121" t="e">
        <f t="shared" si="19"/>
        <v>#VALUE!</v>
      </c>
      <c r="L121">
        <f t="shared" si="17"/>
        <v>0.21087802581596582</v>
      </c>
      <c r="M121">
        <f t="shared" si="18"/>
        <v>5.3671799999999999E-2</v>
      </c>
      <c r="N121">
        <f t="shared" si="22"/>
        <v>-0.22416813477400588</v>
      </c>
      <c r="O121">
        <f t="shared" si="22"/>
        <v>0.45184586563605</v>
      </c>
      <c r="P121">
        <f t="shared" si="22"/>
        <v>-4.099666450755831E-2</v>
      </c>
      <c r="Q121">
        <f t="shared" si="22"/>
        <v>-0.24546501991477326</v>
      </c>
      <c r="R121">
        <f t="shared" si="22"/>
        <v>3.5368695717607083E-2</v>
      </c>
      <c r="S121">
        <f t="shared" si="22"/>
        <v>-5.6640929247185135E-4</v>
      </c>
      <c r="T121">
        <f t="shared" si="22"/>
        <v>-7.3166518353303817E-3</v>
      </c>
      <c r="U121">
        <f t="shared" si="22"/>
        <v>0.61319154582487667</v>
      </c>
      <c r="V121">
        <f t="shared" si="22"/>
        <v>6.7254513899999993E-2</v>
      </c>
      <c r="W121">
        <f t="shared" si="22"/>
        <v>-7.7337249672727648E-2</v>
      </c>
      <c r="X121">
        <f t="shared" si="22"/>
        <v>0.15741752726629132</v>
      </c>
      <c r="Y121">
        <f t="shared" si="22"/>
        <v>-0.13885898823251538</v>
      </c>
      <c r="Z121">
        <f t="shared" si="22"/>
        <v>-7.5319274048976231E-2</v>
      </c>
      <c r="AA121">
        <f t="shared" si="22"/>
        <v>-0.14084040599999997</v>
      </c>
      <c r="AB121">
        <f t="shared" si="22"/>
        <v>-0.21700312425050033</v>
      </c>
    </row>
    <row r="122" spans="1:28" x14ac:dyDescent="0.25">
      <c r="A122">
        <v>0.7</v>
      </c>
      <c r="B122">
        <v>7.5</v>
      </c>
      <c r="C122">
        <v>25</v>
      </c>
      <c r="D122">
        <v>0.75653382352941168</v>
      </c>
      <c r="E122">
        <v>1.05172609435946</v>
      </c>
      <c r="F122">
        <f t="shared" si="13"/>
        <v>0.68541160961315972</v>
      </c>
      <c r="G122">
        <f t="shared" si="15"/>
        <v>3.6610202109202683E-2</v>
      </c>
      <c r="H122">
        <f t="shared" si="14"/>
        <v>1640783.0064792321</v>
      </c>
      <c r="I122">
        <v>2992051.5975530818</v>
      </c>
      <c r="J122" t="str">
        <f t="shared" si="16"/>
        <v/>
      </c>
      <c r="K122" t="e">
        <f t="shared" si="19"/>
        <v>#VALUE!</v>
      </c>
      <c r="L122">
        <f t="shared" si="17"/>
        <v>0.20840354475111225</v>
      </c>
      <c r="M122">
        <f t="shared" si="18"/>
        <v>5.3671799999999999E-2</v>
      </c>
      <c r="N122">
        <f t="shared" si="22"/>
        <v>-0.2287429946673529</v>
      </c>
      <c r="O122">
        <f t="shared" si="22"/>
        <v>0.45577864956685143</v>
      </c>
      <c r="P122">
        <f t="shared" si="22"/>
        <v>-4.2687072581797478E-2</v>
      </c>
      <c r="Q122">
        <f t="shared" si="22"/>
        <v>-0.24975658091862471</v>
      </c>
      <c r="R122">
        <f t="shared" si="22"/>
        <v>3.7905696593933891E-2</v>
      </c>
      <c r="S122">
        <f t="shared" si="22"/>
        <v>-5.9663998663621526E-4</v>
      </c>
      <c r="T122">
        <f t="shared" si="22"/>
        <v>-8.0015062936070313E-3</v>
      </c>
      <c r="U122">
        <f t="shared" si="22"/>
        <v>0.62391221358791316</v>
      </c>
      <c r="V122">
        <f t="shared" si="22"/>
        <v>6.7254513899999993E-2</v>
      </c>
      <c r="W122">
        <f t="shared" si="22"/>
        <v>-7.9374264960443683E-2</v>
      </c>
      <c r="X122">
        <f t="shared" si="22"/>
        <v>0.1620282251911378</v>
      </c>
      <c r="Y122">
        <f t="shared" si="22"/>
        <v>-0.14292611379348868</v>
      </c>
      <c r="Z122">
        <f t="shared" si="22"/>
        <v>-7.8424900092644939E-2</v>
      </c>
      <c r="AA122">
        <f t="shared" si="22"/>
        <v>-0.14084040599999997</v>
      </c>
      <c r="AB122">
        <f t="shared" si="22"/>
        <v>-0.22079707479412861</v>
      </c>
    </row>
    <row r="123" spans="1:28" x14ac:dyDescent="0.25">
      <c r="A123">
        <v>0.7</v>
      </c>
      <c r="B123">
        <v>7.7</v>
      </c>
      <c r="C123">
        <v>21</v>
      </c>
      <c r="D123">
        <v>0.6189822192513369</v>
      </c>
      <c r="E123">
        <v>0.92702039847728701</v>
      </c>
      <c r="F123">
        <f t="shared" si="13"/>
        <v>0.63541267898653087</v>
      </c>
      <c r="G123">
        <f t="shared" si="15"/>
        <v>3.209628868400452E-2</v>
      </c>
      <c r="H123">
        <f t="shared" si="14"/>
        <v>1810824.1737346477</v>
      </c>
      <c r="I123">
        <v>1247303.7181313899</v>
      </c>
      <c r="J123" t="str">
        <f t="shared" si="16"/>
        <v/>
      </c>
      <c r="K123" t="e">
        <f t="shared" si="19"/>
        <v>#VALUE!</v>
      </c>
      <c r="L123">
        <f t="shared" si="17"/>
        <v>0.20702004021256235</v>
      </c>
      <c r="M123">
        <f t="shared" si="18"/>
        <v>5.3671799999999999E-2</v>
      </c>
      <c r="N123">
        <f t="shared" si="22"/>
        <v>-0.18715335927328874</v>
      </c>
      <c r="O123">
        <f t="shared" si="22"/>
        <v>0.4017358774351133</v>
      </c>
      <c r="P123">
        <f t="shared" si="22"/>
        <v>-2.8575643629137164E-2</v>
      </c>
      <c r="Q123">
        <f t="shared" si="22"/>
        <v>-0.1940395340135749</v>
      </c>
      <c r="R123">
        <f t="shared" si="22"/>
        <v>1.8299557837154739E-2</v>
      </c>
      <c r="S123">
        <f t="shared" si="22"/>
        <v>-2.7979001014733461E-4</v>
      </c>
      <c r="T123">
        <f t="shared" si="22"/>
        <v>-3.1605137899675048E-3</v>
      </c>
      <c r="U123">
        <f t="shared" si="22"/>
        <v>0.48472650748458745</v>
      </c>
      <c r="V123">
        <f t="shared" si="22"/>
        <v>6.7254513899999993E-2</v>
      </c>
      <c r="W123">
        <f t="shared" si="22"/>
        <v>-5.4355017566463076E-2</v>
      </c>
      <c r="X123">
        <f t="shared" si="22"/>
        <v>0.11684957589600455</v>
      </c>
      <c r="Y123">
        <f t="shared" si="22"/>
        <v>-0.10307374385871319</v>
      </c>
      <c r="Z123">
        <f t="shared" si="22"/>
        <v>-5.249931328515902E-2</v>
      </c>
      <c r="AA123">
        <f t="shared" si="22"/>
        <v>-0.14084040599999997</v>
      </c>
      <c r="AB123">
        <f t="shared" si="22"/>
        <v>-0.1715404709138468</v>
      </c>
    </row>
    <row r="124" spans="1:28" x14ac:dyDescent="0.25">
      <c r="A124">
        <v>0.7</v>
      </c>
      <c r="B124">
        <v>7.7</v>
      </c>
      <c r="C124">
        <v>21.5</v>
      </c>
      <c r="D124">
        <v>0.63371989113827354</v>
      </c>
      <c r="E124">
        <v>0.93566723615932301</v>
      </c>
      <c r="F124">
        <f t="shared" si="13"/>
        <v>0.64332407559657512</v>
      </c>
      <c r="G124">
        <f t="shared" si="15"/>
        <v>3.209628868400452E-2</v>
      </c>
      <c r="H124">
        <f t="shared" si="14"/>
        <v>1790733.8640010392</v>
      </c>
      <c r="I124">
        <v>1324620.7266210567</v>
      </c>
      <c r="J124" t="str">
        <f t="shared" si="16"/>
        <v/>
      </c>
      <c r="K124" t="e">
        <f t="shared" si="19"/>
        <v>#VALUE!</v>
      </c>
      <c r="L124">
        <f t="shared" si="17"/>
        <v>0.20472324255033725</v>
      </c>
      <c r="M124">
        <f t="shared" si="18"/>
        <v>5.3671799999999999E-2</v>
      </c>
      <c r="N124">
        <f t="shared" si="22"/>
        <v>-0.19160939163693849</v>
      </c>
      <c r="O124">
        <f t="shared" si="22"/>
        <v>0.40548309263009458</v>
      </c>
      <c r="P124">
        <f t="shared" si="22"/>
        <v>-2.9952587908318944E-2</v>
      </c>
      <c r="Q124">
        <f t="shared" si="22"/>
        <v>-0.19767624660148872</v>
      </c>
      <c r="R124">
        <f t="shared" si="22"/>
        <v>1.9821212766795018E-2</v>
      </c>
      <c r="S124">
        <f t="shared" si="22"/>
        <v>-2.9581827062278486E-4</v>
      </c>
      <c r="T124">
        <f t="shared" si="22"/>
        <v>-3.5048261615242726E-3</v>
      </c>
      <c r="U124">
        <f t="shared" si="22"/>
        <v>0.49381131074607831</v>
      </c>
      <c r="V124">
        <f t="shared" si="22"/>
        <v>6.7254513899999993E-2</v>
      </c>
      <c r="W124">
        <f t="shared" si="22"/>
        <v>-5.5890247823611842E-2</v>
      </c>
      <c r="X124">
        <f t="shared" si="22"/>
        <v>0.12074758050471218</v>
      </c>
      <c r="Y124">
        <f t="shared" si="22"/>
        <v>-0.10651219817501809</v>
      </c>
      <c r="Z124">
        <f t="shared" si="22"/>
        <v>-5.5029042099920093E-2</v>
      </c>
      <c r="AA124">
        <f t="shared" si="22"/>
        <v>-0.14084040599999997</v>
      </c>
      <c r="AB124">
        <f t="shared" si="22"/>
        <v>-0.1747555033198997</v>
      </c>
    </row>
    <row r="125" spans="1:28" x14ac:dyDescent="0.25">
      <c r="A125">
        <v>0.7</v>
      </c>
      <c r="B125">
        <v>7.7</v>
      </c>
      <c r="C125">
        <v>22</v>
      </c>
      <c r="D125">
        <v>0.64845756302521007</v>
      </c>
      <c r="E125">
        <v>0.94437868248055701</v>
      </c>
      <c r="F125">
        <f t="shared" si="13"/>
        <v>0.65090569405902254</v>
      </c>
      <c r="G125">
        <f t="shared" si="15"/>
        <v>3.209628868400452E-2</v>
      </c>
      <c r="H125">
        <f t="shared" si="14"/>
        <v>1770659.6542162271</v>
      </c>
      <c r="I125">
        <v>1411058.3503110956</v>
      </c>
      <c r="J125" t="str">
        <f t="shared" si="16"/>
        <v/>
      </c>
      <c r="K125" t="e">
        <f t="shared" si="19"/>
        <v>#VALUE!</v>
      </c>
      <c r="L125">
        <f t="shared" si="17"/>
        <v>0.20242828549312258</v>
      </c>
      <c r="M125">
        <f t="shared" si="18"/>
        <v>5.3671799999999999E-2</v>
      </c>
      <c r="N125">
        <f t="shared" si="22"/>
        <v>-0.19606542400058821</v>
      </c>
      <c r="O125">
        <f t="shared" si="22"/>
        <v>0.4092583067864804</v>
      </c>
      <c r="P125">
        <f t="shared" si="22"/>
        <v>-3.1361930876422646E-2</v>
      </c>
      <c r="Q125">
        <f t="shared" si="22"/>
        <v>-0.20137427603388827</v>
      </c>
      <c r="R125">
        <f t="shared" si="22"/>
        <v>2.1434217781580476E-2</v>
      </c>
      <c r="S125">
        <f t="shared" si="22"/>
        <v>-3.1273285620187565E-4</v>
      </c>
      <c r="T125">
        <f t="shared" si="22"/>
        <v>-3.8781813942515057E-3</v>
      </c>
      <c r="U125">
        <f t="shared" si="22"/>
        <v>0.50304928846260299</v>
      </c>
      <c r="V125">
        <f t="shared" si="22"/>
        <v>6.7254513899999993E-2</v>
      </c>
      <c r="W125">
        <f t="shared" si="22"/>
        <v>-5.7465910756448156E-2</v>
      </c>
      <c r="X125">
        <f t="shared" si="22"/>
        <v>0.12470601775607375</v>
      </c>
      <c r="Y125">
        <f t="shared" si="22"/>
        <v>-0.11000396050448311</v>
      </c>
      <c r="Z125">
        <f t="shared" si="22"/>
        <v>-5.7618293945616704E-2</v>
      </c>
      <c r="AA125">
        <f t="shared" si="22"/>
        <v>-0.14084040599999997</v>
      </c>
      <c r="AB125">
        <f t="shared" si="22"/>
        <v>-0.17802474282571457</v>
      </c>
    </row>
    <row r="126" spans="1:28" x14ac:dyDescent="0.25">
      <c r="A126">
        <v>0.7</v>
      </c>
      <c r="B126">
        <v>7.7</v>
      </c>
      <c r="C126">
        <v>22.5</v>
      </c>
      <c r="D126">
        <v>0.6631952349121466</v>
      </c>
      <c r="E126">
        <v>0.95315309047468</v>
      </c>
      <c r="F126">
        <f t="shared" si="13"/>
        <v>0.65815954794683174</v>
      </c>
      <c r="G126">
        <f t="shared" si="15"/>
        <v>3.209628868400452E-2</v>
      </c>
      <c r="H126">
        <f t="shared" si="14"/>
        <v>1750605.8268527938</v>
      </c>
      <c r="I126">
        <v>1517326.0745656523</v>
      </c>
      <c r="J126" t="str">
        <f t="shared" si="16"/>
        <v/>
      </c>
      <c r="K126" t="e">
        <f t="shared" si="19"/>
        <v>#VALUE!</v>
      </c>
      <c r="L126">
        <f t="shared" si="17"/>
        <v>0.20013565862884145</v>
      </c>
      <c r="M126">
        <f t="shared" si="18"/>
        <v>5.3671799999999999E-2</v>
      </c>
      <c r="N126">
        <f t="shared" si="22"/>
        <v>-0.20052145636423793</v>
      </c>
      <c r="O126">
        <f t="shared" si="22"/>
        <v>0.41306080617083352</v>
      </c>
      <c r="P126">
        <f t="shared" si="22"/>
        <v>-3.2803672533448264E-2</v>
      </c>
      <c r="Q126">
        <f t="shared" si="22"/>
        <v>-0.2051336759104247</v>
      </c>
      <c r="R126">
        <f t="shared" si="22"/>
        <v>2.3142146369895557E-2</v>
      </c>
      <c r="S126">
        <f t="shared" si="22"/>
        <v>-3.3057683889174086E-4</v>
      </c>
      <c r="T126">
        <f t="shared" si="22"/>
        <v>-4.2823676816035111E-3</v>
      </c>
      <c r="U126">
        <f t="shared" si="22"/>
        <v>0.51244057453044112</v>
      </c>
      <c r="V126">
        <f t="shared" si="22"/>
        <v>6.7254513899999993E-2</v>
      </c>
      <c r="W126">
        <f t="shared" si="22"/>
        <v>-5.9082620534790402E-2</v>
      </c>
      <c r="X126">
        <f t="shared" si="22"/>
        <v>0.1287252469257687</v>
      </c>
      <c r="Y126">
        <f t="shared" si="22"/>
        <v>-0.1135493477664387</v>
      </c>
      <c r="Z126">
        <f t="shared" si="22"/>
        <v>-6.0267068822248866E-2</v>
      </c>
      <c r="AA126">
        <f t="shared" si="22"/>
        <v>-0.14084040599999997</v>
      </c>
      <c r="AB126">
        <f t="shared" si="22"/>
        <v>-0.18134823681601345</v>
      </c>
    </row>
    <row r="127" spans="1:28" x14ac:dyDescent="0.25">
      <c r="A127">
        <v>0.7</v>
      </c>
      <c r="B127">
        <v>7.7</v>
      </c>
      <c r="C127">
        <v>23</v>
      </c>
      <c r="D127">
        <v>0.67793290679908325</v>
      </c>
      <c r="E127">
        <v>0.96198889148850597</v>
      </c>
      <c r="F127">
        <f t="shared" si="13"/>
        <v>0.6650879008007996</v>
      </c>
      <c r="G127">
        <f t="shared" si="15"/>
        <v>3.209628868400452E-2</v>
      </c>
      <c r="H127">
        <f t="shared" si="14"/>
        <v>1730576.9424175667</v>
      </c>
      <c r="I127">
        <v>1658442.0684963705</v>
      </c>
      <c r="J127">
        <f t="shared" si="16"/>
        <v>23.168016200299842</v>
      </c>
      <c r="K127">
        <f t="shared" si="19"/>
        <v>0.96497813612181371</v>
      </c>
      <c r="L127">
        <f t="shared" si="17"/>
        <v>0.19784588333130831</v>
      </c>
      <c r="M127">
        <f t="shared" si="18"/>
        <v>5.3671799999999999E-2</v>
      </c>
      <c r="N127">
        <f t="shared" ref="N127:AB142" si="23">N$4*$A127^N$1*$E127^N$2*$D127^N$3</f>
        <v>-0.20497748872788768</v>
      </c>
      <c r="O127">
        <f t="shared" si="23"/>
        <v>0.41688991098768763</v>
      </c>
      <c r="P127">
        <f t="shared" si="23"/>
        <v>-3.4277812879395825E-2</v>
      </c>
      <c r="Q127">
        <f t="shared" si="23"/>
        <v>-0.20895451321324471</v>
      </c>
      <c r="R127">
        <f t="shared" si="23"/>
        <v>2.4948646329742433E-2</v>
      </c>
      <c r="S127">
        <f t="shared" si="23"/>
        <v>-3.4939509416609616E-4</v>
      </c>
      <c r="T127">
        <f t="shared" si="23"/>
        <v>-4.7192460520491305E-3</v>
      </c>
      <c r="U127">
        <f t="shared" si="23"/>
        <v>0.52198533627643262</v>
      </c>
      <c r="V127">
        <f t="shared" si="23"/>
        <v>6.7254513899999993E-2</v>
      </c>
      <c r="W127">
        <f t="shared" si="23"/>
        <v>-6.0741000312645801E-2</v>
      </c>
      <c r="X127">
        <f t="shared" si="23"/>
        <v>0.13280561832964075</v>
      </c>
      <c r="Y127">
        <f t="shared" si="23"/>
        <v>-0.11714866897668799</v>
      </c>
      <c r="Z127">
        <f t="shared" si="23"/>
        <v>-6.2975366729816601E-2</v>
      </c>
      <c r="AA127">
        <f t="shared" si="23"/>
        <v>-0.14084040599999997</v>
      </c>
      <c r="AB127">
        <f t="shared" si="23"/>
        <v>-0.18472604450630137</v>
      </c>
    </row>
    <row r="128" spans="1:28" x14ac:dyDescent="0.25">
      <c r="A128">
        <v>0.7</v>
      </c>
      <c r="B128">
        <v>7.7</v>
      </c>
      <c r="C128">
        <v>23.5</v>
      </c>
      <c r="D128">
        <v>0.69267057868601989</v>
      </c>
      <c r="E128">
        <v>0.97088459508129399</v>
      </c>
      <c r="F128">
        <f t="shared" si="13"/>
        <v>0.67169327396515111</v>
      </c>
      <c r="G128">
        <f t="shared" si="15"/>
        <v>3.209628868400452E-2</v>
      </c>
      <c r="H128">
        <f t="shared" si="14"/>
        <v>1710577.8298281298</v>
      </c>
      <c r="I128">
        <v>1853109.38031263</v>
      </c>
      <c r="J128" t="str">
        <f t="shared" si="16"/>
        <v/>
      </c>
      <c r="K128" t="e">
        <f t="shared" si="19"/>
        <v>#VALUE!</v>
      </c>
      <c r="L128">
        <f t="shared" si="17"/>
        <v>0.19555951166003666</v>
      </c>
      <c r="M128">
        <f t="shared" si="18"/>
        <v>5.3671799999999999E-2</v>
      </c>
      <c r="N128">
        <f t="shared" si="23"/>
        <v>-0.20943352109153743</v>
      </c>
      <c r="O128">
        <f t="shared" si="23"/>
        <v>0.42074497533591726</v>
      </c>
      <c r="P128">
        <f t="shared" si="23"/>
        <v>-3.5784351914265301E-2</v>
      </c>
      <c r="Q128">
        <f t="shared" si="23"/>
        <v>-0.21283686937366184</v>
      </c>
      <c r="R128">
        <f t="shared" si="23"/>
        <v>2.6857440264463749E-2</v>
      </c>
      <c r="S128">
        <f t="shared" si="23"/>
        <v>-3.6923437122896307E-4</v>
      </c>
      <c r="T128">
        <f t="shared" si="23"/>
        <v>-5.1907519927377813E-3</v>
      </c>
      <c r="U128">
        <f t="shared" si="23"/>
        <v>0.53168377712260884</v>
      </c>
      <c r="V128">
        <f t="shared" si="23"/>
        <v>6.7254513899999993E-2</v>
      </c>
      <c r="W128">
        <f t="shared" si="23"/>
        <v>-6.2441682878405735E-2</v>
      </c>
      <c r="X128">
        <f t="shared" si="23"/>
        <v>0.13694747448464628</v>
      </c>
      <c r="Y128">
        <f t="shared" si="23"/>
        <v>-0.12080222627158677</v>
      </c>
      <c r="Z128">
        <f t="shared" si="23"/>
        <v>-6.5743187668319894E-2</v>
      </c>
      <c r="AA128">
        <f t="shared" si="23"/>
        <v>-0.14084040599999997</v>
      </c>
      <c r="AB128">
        <f t="shared" si="23"/>
        <v>-0.18815823788585584</v>
      </c>
    </row>
    <row r="129" spans="1:28" x14ac:dyDescent="0.25">
      <c r="A129">
        <v>0.7</v>
      </c>
      <c r="B129">
        <v>7.7</v>
      </c>
      <c r="C129">
        <v>24</v>
      </c>
      <c r="D129">
        <v>0.70740825057295642</v>
      </c>
      <c r="E129">
        <v>0.97983878863007901</v>
      </c>
      <c r="F129">
        <f t="shared" si="13"/>
        <v>0.67797845331719919</v>
      </c>
      <c r="G129">
        <f t="shared" si="15"/>
        <v>3.209628868400452E-2</v>
      </c>
      <c r="H129">
        <f t="shared" si="14"/>
        <v>1690613.5752345147</v>
      </c>
      <c r="I129">
        <v>2123170.108253004</v>
      </c>
      <c r="J129" t="str">
        <f t="shared" si="16"/>
        <v/>
      </c>
      <c r="K129" t="e">
        <f t="shared" si="19"/>
        <v>#VALUE!</v>
      </c>
      <c r="L129">
        <f t="shared" si="17"/>
        <v>0.19327712508229394</v>
      </c>
      <c r="M129">
        <f t="shared" si="18"/>
        <v>5.3671799999999999E-2</v>
      </c>
      <c r="N129">
        <f t="shared" si="23"/>
        <v>-0.21388955345518715</v>
      </c>
      <c r="O129">
        <f t="shared" si="23"/>
        <v>0.42462538703770258</v>
      </c>
      <c r="P129">
        <f t="shared" si="23"/>
        <v>-3.73232896380567E-2</v>
      </c>
      <c r="Q129">
        <f t="shared" si="23"/>
        <v>-0.21678084124945113</v>
      </c>
      <c r="R129">
        <f t="shared" si="23"/>
        <v>2.8872326104317489E-2</v>
      </c>
      <c r="S129">
        <f t="shared" si="23"/>
        <v>-3.9014336632468594E-4</v>
      </c>
      <c r="T129">
        <f t="shared" si="23"/>
        <v>-5.6988970904991434E-3</v>
      </c>
      <c r="U129">
        <f t="shared" si="23"/>
        <v>0.54153613902755471</v>
      </c>
      <c r="V129">
        <f t="shared" si="23"/>
        <v>6.7254513899999993E-2</v>
      </c>
      <c r="W129">
        <f t="shared" si="23"/>
        <v>-6.4185311300772777E-2</v>
      </c>
      <c r="X129">
        <f t="shared" si="23"/>
        <v>0.14115115122563882</v>
      </c>
      <c r="Y129">
        <f t="shared" si="23"/>
        <v>-0.12451031589316587</v>
      </c>
      <c r="Z129">
        <f t="shared" si="23"/>
        <v>-6.8570531637758725E-2</v>
      </c>
      <c r="AA129">
        <f t="shared" si="23"/>
        <v>-0.14084040599999997</v>
      </c>
      <c r="AB129">
        <f t="shared" si="23"/>
        <v>-0.19164490258170352</v>
      </c>
    </row>
    <row r="130" spans="1:28" x14ac:dyDescent="0.25">
      <c r="A130">
        <v>0.7</v>
      </c>
      <c r="B130">
        <v>7.7</v>
      </c>
      <c r="C130">
        <v>24.5</v>
      </c>
      <c r="D130">
        <v>0.72214592245989306</v>
      </c>
      <c r="E130">
        <v>0.98885013666075505</v>
      </c>
      <c r="F130">
        <f t="shared" si="13"/>
        <v>0.6839464948370847</v>
      </c>
      <c r="G130">
        <f t="shared" si="15"/>
        <v>3.209628868400452E-2</v>
      </c>
      <c r="H130">
        <f t="shared" si="14"/>
        <v>1670689.5093763045</v>
      </c>
      <c r="I130">
        <v>2493602.4526149882</v>
      </c>
      <c r="J130" t="str">
        <f t="shared" si="16"/>
        <v/>
      </c>
      <c r="K130" t="e">
        <f t="shared" si="19"/>
        <v>#VALUE!</v>
      </c>
      <c r="L130">
        <f t="shared" si="17"/>
        <v>0.19099933302771929</v>
      </c>
      <c r="M130">
        <f t="shared" si="18"/>
        <v>5.3671799999999999E-2</v>
      </c>
      <c r="N130">
        <f t="shared" si="23"/>
        <v>-0.2183455858188369</v>
      </c>
      <c r="O130">
        <f t="shared" si="23"/>
        <v>0.42853056734864642</v>
      </c>
      <c r="P130">
        <f t="shared" si="23"/>
        <v>-3.8894626050770029E-2</v>
      </c>
      <c r="Q130">
        <f t="shared" si="23"/>
        <v>-0.22078654201131112</v>
      </c>
      <c r="R130">
        <f t="shared" si="23"/>
        <v>3.099717765487273E-2</v>
      </c>
      <c r="S130">
        <f t="shared" si="23"/>
        <v>-4.1217279919566449E-4</v>
      </c>
      <c r="T130">
        <f t="shared" si="23"/>
        <v>-6.245770691115874E-3</v>
      </c>
      <c r="U130">
        <f t="shared" si="23"/>
        <v>0.55154270470086175</v>
      </c>
      <c r="V130">
        <f t="shared" si="23"/>
        <v>6.7254513899999993E-2</v>
      </c>
      <c r="W130">
        <f t="shared" si="23"/>
        <v>-6.5972539567310029E-2</v>
      </c>
      <c r="X130">
        <f t="shared" si="23"/>
        <v>0.1454169787747169</v>
      </c>
      <c r="Y130">
        <f t="shared" si="23"/>
        <v>-0.12827322913240982</v>
      </c>
      <c r="Z130">
        <f t="shared" si="23"/>
        <v>-7.1457398638133121E-2</v>
      </c>
      <c r="AA130">
        <f t="shared" si="23"/>
        <v>-0.14084040599999997</v>
      </c>
      <c r="AB130">
        <f t="shared" si="23"/>
        <v>-0.19518613864229592</v>
      </c>
    </row>
    <row r="131" spans="1:28" x14ac:dyDescent="0.25">
      <c r="A131">
        <v>0.7</v>
      </c>
      <c r="B131">
        <v>7.7</v>
      </c>
      <c r="C131">
        <v>25</v>
      </c>
      <c r="D131">
        <v>0.7368835943468296</v>
      </c>
      <c r="E131">
        <v>0.99791737992451901</v>
      </c>
      <c r="F131">
        <f t="shared" si="13"/>
        <v>0.68960072896919988</v>
      </c>
      <c r="G131">
        <f t="shared" si="15"/>
        <v>3.209628868400452E-2</v>
      </c>
      <c r="H131">
        <f t="shared" si="14"/>
        <v>1650811.1935643372</v>
      </c>
      <c r="I131">
        <v>2992051.5975530818</v>
      </c>
      <c r="J131" t="str">
        <f t="shared" si="16"/>
        <v/>
      </c>
      <c r="K131" t="e">
        <f t="shared" si="19"/>
        <v>#VALUE!</v>
      </c>
      <c r="L131">
        <f t="shared" si="17"/>
        <v>0.18872677128570089</v>
      </c>
      <c r="M131">
        <f t="shared" si="18"/>
        <v>5.3671799999999999E-2</v>
      </c>
      <c r="N131">
        <f t="shared" si="23"/>
        <v>-0.22280161818248659</v>
      </c>
      <c r="O131">
        <f t="shared" si="23"/>
        <v>0.43245997055753937</v>
      </c>
      <c r="P131">
        <f t="shared" si="23"/>
        <v>-4.0498361152405273E-2</v>
      </c>
      <c r="Q131">
        <f t="shared" si="23"/>
        <v>-0.22485410193751279</v>
      </c>
      <c r="R131">
        <f t="shared" si="23"/>
        <v>3.3235945172846365E-2</v>
      </c>
      <c r="S131">
        <f t="shared" si="23"/>
        <v>-4.3537549278598346E-4</v>
      </c>
      <c r="T131">
        <f t="shared" si="23"/>
        <v>-6.8335415777688096E-3</v>
      </c>
      <c r="U131">
        <f t="shared" si="23"/>
        <v>0.56170379958822669</v>
      </c>
      <c r="V131">
        <f t="shared" si="23"/>
        <v>6.7254513899999993E-2</v>
      </c>
      <c r="W131">
        <f t="shared" si="23"/>
        <v>-6.7804033212602768E-2</v>
      </c>
      <c r="X131">
        <f t="shared" si="23"/>
        <v>0.14974528276031582</v>
      </c>
      <c r="Y131">
        <f t="shared" si="23"/>
        <v>-0.13209125322820395</v>
      </c>
      <c r="Z131">
        <f t="shared" si="23"/>
        <v>-7.4403788669443055E-2</v>
      </c>
      <c r="AA131">
        <f t="shared" si="23"/>
        <v>-0.14084040599999997</v>
      </c>
      <c r="AB131">
        <f t="shared" si="23"/>
        <v>-0.19878206124001827</v>
      </c>
    </row>
    <row r="132" spans="1:28" x14ac:dyDescent="0.25">
      <c r="A132">
        <v>0.7</v>
      </c>
      <c r="B132">
        <v>7.9</v>
      </c>
      <c r="C132">
        <v>21</v>
      </c>
      <c r="D132">
        <v>0.60331178332092328</v>
      </c>
      <c r="E132">
        <v>0.87716579136761597</v>
      </c>
      <c r="F132">
        <f t="shared" si="13"/>
        <v>0.63679501418581419</v>
      </c>
      <c r="G132">
        <f t="shared" si="15"/>
        <v>2.8234037483549489E-2</v>
      </c>
      <c r="H132">
        <f t="shared" si="14"/>
        <v>1814763.607236445</v>
      </c>
      <c r="I132">
        <v>1247303.7181313899</v>
      </c>
      <c r="J132" t="str">
        <f t="shared" si="16"/>
        <v/>
      </c>
      <c r="K132" t="e">
        <f t="shared" si="19"/>
        <v>#VALUE!</v>
      </c>
      <c r="L132">
        <f t="shared" si="17"/>
        <v>0.18724520372618819</v>
      </c>
      <c r="M132">
        <f t="shared" si="18"/>
        <v>5.3671799999999999E-2</v>
      </c>
      <c r="N132">
        <f t="shared" si="23"/>
        <v>-0.18241529954485106</v>
      </c>
      <c r="O132">
        <f t="shared" si="23"/>
        <v>0.38013076026154846</v>
      </c>
      <c r="P132">
        <f t="shared" si="23"/>
        <v>-2.7147090382495468E-2</v>
      </c>
      <c r="Q132">
        <f t="shared" si="23"/>
        <v>-0.17373007786113029</v>
      </c>
      <c r="R132">
        <f t="shared" si="23"/>
        <v>1.603333598634505E-2</v>
      </c>
      <c r="S132">
        <f t="shared" si="23"/>
        <v>-2.0081057417210921E-4</v>
      </c>
      <c r="T132">
        <f t="shared" si="23"/>
        <v>-2.699010789963974E-3</v>
      </c>
      <c r="U132">
        <f t="shared" si="23"/>
        <v>0.43399183735804953</v>
      </c>
      <c r="V132">
        <f t="shared" si="23"/>
        <v>6.7254513899999993E-2</v>
      </c>
      <c r="W132">
        <f t="shared" si="23"/>
        <v>-4.6048642025652217E-2</v>
      </c>
      <c r="X132">
        <f t="shared" si="23"/>
        <v>0.10776634907109199</v>
      </c>
      <c r="Y132">
        <f t="shared" si="23"/>
        <v>-9.5061372500216526E-2</v>
      </c>
      <c r="Z132">
        <f t="shared" si="23"/>
        <v>-4.9874768221071591E-2</v>
      </c>
      <c r="AA132">
        <f t="shared" si="23"/>
        <v>-0.14084040599999997</v>
      </c>
      <c r="AB132">
        <f t="shared" si="23"/>
        <v>-0.15358591495129359</v>
      </c>
    </row>
    <row r="133" spans="1:28" x14ac:dyDescent="0.25">
      <c r="A133">
        <v>0.7</v>
      </c>
      <c r="B133">
        <v>7.9</v>
      </c>
      <c r="C133">
        <v>21.5</v>
      </c>
      <c r="D133">
        <v>0.61767634959046913</v>
      </c>
      <c r="E133">
        <v>0.88583371458822002</v>
      </c>
      <c r="F133">
        <f t="shared" si="13"/>
        <v>0.64467178604371822</v>
      </c>
      <c r="G133">
        <f t="shared" si="15"/>
        <v>2.8234037483549489E-2</v>
      </c>
      <c r="H133">
        <f t="shared" si="14"/>
        <v>1794485.3025498439</v>
      </c>
      <c r="I133">
        <v>1324620.7266210567</v>
      </c>
      <c r="J133" t="str">
        <f t="shared" si="16"/>
        <v/>
      </c>
      <c r="K133" t="e">
        <f t="shared" si="19"/>
        <v>#VALUE!</v>
      </c>
      <c r="L133">
        <f t="shared" si="17"/>
        <v>0.18515291177305249</v>
      </c>
      <c r="M133">
        <f t="shared" si="18"/>
        <v>5.3671799999999999E-2</v>
      </c>
      <c r="N133">
        <f t="shared" si="23"/>
        <v>-0.18675852096258563</v>
      </c>
      <c r="O133">
        <f t="shared" si="23"/>
        <v>0.38388711313823748</v>
      </c>
      <c r="P133">
        <f t="shared" si="23"/>
        <v>-2.8455198479157673E-2</v>
      </c>
      <c r="Q133">
        <f t="shared" si="23"/>
        <v>-0.17718055288476531</v>
      </c>
      <c r="R133">
        <f t="shared" si="23"/>
        <v>1.7376084031858065E-2</v>
      </c>
      <c r="S133">
        <f t="shared" si="23"/>
        <v>-2.1301475780083223E-4</v>
      </c>
      <c r="T133">
        <f t="shared" si="23"/>
        <v>-2.9946895051268128E-3</v>
      </c>
      <c r="U133">
        <f t="shared" si="23"/>
        <v>0.44261140406579269</v>
      </c>
      <c r="V133">
        <f t="shared" si="23"/>
        <v>6.7254513899999993E-2</v>
      </c>
      <c r="W133">
        <f t="shared" si="23"/>
        <v>-4.7427298193955532E-2</v>
      </c>
      <c r="X133">
        <f t="shared" si="23"/>
        <v>0.11142248864856967</v>
      </c>
      <c r="Y133">
        <f t="shared" si="23"/>
        <v>-9.8286476155329774E-2</v>
      </c>
      <c r="Z133">
        <f t="shared" si="23"/>
        <v>-5.2278030862109637E-2</v>
      </c>
      <c r="AA133">
        <f t="shared" si="23"/>
        <v>-0.14084040599999997</v>
      </c>
      <c r="AB133">
        <f t="shared" si="23"/>
        <v>-0.15663630421057417</v>
      </c>
    </row>
    <row r="134" spans="1:28" x14ac:dyDescent="0.25">
      <c r="A134">
        <v>0.7</v>
      </c>
      <c r="B134">
        <v>7.9</v>
      </c>
      <c r="C134">
        <v>22</v>
      </c>
      <c r="D134">
        <v>0.63204091586001476</v>
      </c>
      <c r="E134">
        <v>0.89456569904001004</v>
      </c>
      <c r="F134">
        <f t="shared" ref="F134:F197" si="24">L134/G134*D134/2/PI()</f>
        <v>0.65221681990747782</v>
      </c>
      <c r="G134">
        <f t="shared" si="15"/>
        <v>2.8234037483549489E-2</v>
      </c>
      <c r="H134">
        <f t="shared" ref="H134:H197" si="25">(1-$B$1)*L134*$B$2^2*B134^4*1025</f>
        <v>1774226.311663918</v>
      </c>
      <c r="I134">
        <v>1411058.3503110956</v>
      </c>
      <c r="J134" t="str">
        <f t="shared" si="16"/>
        <v/>
      </c>
      <c r="K134" t="e">
        <f t="shared" si="19"/>
        <v>#VALUE!</v>
      </c>
      <c r="L134">
        <f t="shared" si="17"/>
        <v>0.18306261259546491</v>
      </c>
      <c r="M134">
        <f t="shared" si="18"/>
        <v>5.3671799999999999E-2</v>
      </c>
      <c r="N134">
        <f t="shared" si="23"/>
        <v>-0.19110174238032013</v>
      </c>
      <c r="O134">
        <f t="shared" si="23"/>
        <v>0.38767122775022633</v>
      </c>
      <c r="P134">
        <f t="shared" si="23"/>
        <v>-2.9794085589858965E-2</v>
      </c>
      <c r="Q134">
        <f t="shared" si="23"/>
        <v>-0.18069083513510978</v>
      </c>
      <c r="R134">
        <f t="shared" si="23"/>
        <v>1.8800292544545544E-2</v>
      </c>
      <c r="S134">
        <f t="shared" si="23"/>
        <v>-2.2592792338258142E-4</v>
      </c>
      <c r="T134">
        <f t="shared" si="23"/>
        <v>-3.3154976204081798E-3</v>
      </c>
      <c r="U134">
        <f t="shared" si="23"/>
        <v>0.45138037408081844</v>
      </c>
      <c r="V134">
        <f t="shared" si="23"/>
        <v>6.7254513899999993E-2</v>
      </c>
      <c r="W134">
        <f t="shared" si="23"/>
        <v>-4.8843693089791529E-2</v>
      </c>
      <c r="X134">
        <f t="shared" si="23"/>
        <v>0.11513758383057676</v>
      </c>
      <c r="Y134">
        <f t="shared" si="23"/>
        <v>-0.10156358491900849</v>
      </c>
      <c r="Z134">
        <f t="shared" si="23"/>
        <v>-5.4737840859407354E-2</v>
      </c>
      <c r="AA134">
        <f t="shared" si="23"/>
        <v>-0.14084040599999997</v>
      </c>
      <c r="AB134">
        <f t="shared" si="23"/>
        <v>-0.15973956599341521</v>
      </c>
    </row>
    <row r="135" spans="1:28" x14ac:dyDescent="0.25">
      <c r="A135">
        <v>0.7</v>
      </c>
      <c r="B135">
        <v>7.9</v>
      </c>
      <c r="C135">
        <v>22.5</v>
      </c>
      <c r="D135">
        <v>0.64640548212956062</v>
      </c>
      <c r="E135">
        <v>0.90335974322926704</v>
      </c>
      <c r="F135">
        <f t="shared" si="24"/>
        <v>0.65943137737678881</v>
      </c>
      <c r="G135">
        <f t="shared" ref="G135:G198" si="26">$E$1/$B$2^2/B135^5/1025</f>
        <v>2.8234037483549489E-2</v>
      </c>
      <c r="H135">
        <f t="shared" si="25"/>
        <v>1753988.7026581985</v>
      </c>
      <c r="I135">
        <v>1517326.0745656523</v>
      </c>
      <c r="J135" t="str">
        <f t="shared" ref="J135:J198" si="27">IF(AND(H135&gt;I135,H136&lt;I136),(C135-C136)*(I136-H136)/(H135-I135-H136+I136)+C136,"")</f>
        <v/>
      </c>
      <c r="K135" t="e">
        <f t="shared" si="19"/>
        <v>#VALUE!</v>
      </c>
      <c r="L135">
        <f t="shared" ref="L135:L198" si="28">SUM(M135:AB135)</f>
        <v>0.18097451957547239</v>
      </c>
      <c r="M135">
        <f t="shared" ref="M135:AB198" si="29">M$4*$A135^M$1*$E135^M$2*$D135^M$3</f>
        <v>5.3671799999999999E-2</v>
      </c>
      <c r="N135">
        <f t="shared" si="29"/>
        <v>-0.1954449637980547</v>
      </c>
      <c r="O135">
        <f t="shared" si="29"/>
        <v>0.39148223672519322</v>
      </c>
      <c r="P135">
        <f t="shared" si="29"/>
        <v>-3.1163751714599383E-2</v>
      </c>
      <c r="Q135">
        <f t="shared" si="29"/>
        <v>-0.18426086593931956</v>
      </c>
      <c r="R135">
        <f t="shared" si="29"/>
        <v>2.0309190365131406E-2</v>
      </c>
      <c r="S135">
        <f t="shared" si="29"/>
        <v>-2.3958568093414545E-4</v>
      </c>
      <c r="T135">
        <f t="shared" si="29"/>
        <v>-3.6629969835708159E-3</v>
      </c>
      <c r="U135">
        <f t="shared" si="29"/>
        <v>0.46029860083359936</v>
      </c>
      <c r="V135">
        <f t="shared" si="29"/>
        <v>6.7254513899999993E-2</v>
      </c>
      <c r="W135">
        <f t="shared" si="29"/>
        <v>-5.0298376530619304E-2</v>
      </c>
      <c r="X135">
        <f t="shared" si="29"/>
        <v>0.11891193332591064</v>
      </c>
      <c r="Y135">
        <f t="shared" si="29"/>
        <v>-0.10489296228415655</v>
      </c>
      <c r="Z135">
        <f t="shared" si="29"/>
        <v>-5.7254198212964832E-2</v>
      </c>
      <c r="AA135">
        <f t="shared" si="29"/>
        <v>-0.14084040599999997</v>
      </c>
      <c r="AB135">
        <f t="shared" si="29"/>
        <v>-0.16289564843014298</v>
      </c>
    </row>
    <row r="136" spans="1:28" x14ac:dyDescent="0.25">
      <c r="A136">
        <v>0.7</v>
      </c>
      <c r="B136">
        <v>7.9</v>
      </c>
      <c r="C136">
        <v>23</v>
      </c>
      <c r="D136">
        <v>0.66077004839910647</v>
      </c>
      <c r="E136">
        <v>0.91221393430344899</v>
      </c>
      <c r="F136">
        <f>L136/G136*J137/2/PI()</f>
        <v>0.67139184290970133</v>
      </c>
      <c r="G136">
        <f t="shared" si="26"/>
        <v>2.8234037483549489E-2</v>
      </c>
      <c r="H136">
        <f t="shared" si="25"/>
        <v>1733774.9227328696</v>
      </c>
      <c r="I136">
        <v>1658442.0684963705</v>
      </c>
      <c r="J136">
        <f t="shared" si="27"/>
        <v>23.175311372535429</v>
      </c>
      <c r="K136">
        <f t="shared" si="19"/>
        <v>0.91533886450656921</v>
      </c>
      <c r="L136">
        <f t="shared" si="28"/>
        <v>0.17888888521235097</v>
      </c>
      <c r="M136">
        <f t="shared" si="29"/>
        <v>5.3671799999999999E-2</v>
      </c>
      <c r="N136">
        <f t="shared" si="23"/>
        <v>-0.19978818521578925</v>
      </c>
      <c r="O136">
        <f t="shared" si="23"/>
        <v>0.39531931110457841</v>
      </c>
      <c r="P136">
        <f t="shared" si="23"/>
        <v>-3.256419685337892E-2</v>
      </c>
      <c r="Q136">
        <f t="shared" si="23"/>
        <v>-0.18789059667755004</v>
      </c>
      <c r="R136">
        <f t="shared" si="23"/>
        <v>2.1906073122917296E-2</v>
      </c>
      <c r="S136">
        <f t="shared" si="23"/>
        <v>-2.5402512387984915E-4</v>
      </c>
      <c r="T136">
        <f t="shared" si="23"/>
        <v>-4.0388135213779075E-3</v>
      </c>
      <c r="U136">
        <f t="shared" si="23"/>
        <v>0.46936596286781662</v>
      </c>
      <c r="V136">
        <f t="shared" si="23"/>
        <v>6.7254513899999993E-2</v>
      </c>
      <c r="W136">
        <f t="shared" si="23"/>
        <v>-5.179190367468943E-2</v>
      </c>
      <c r="X136">
        <f t="shared" si="23"/>
        <v>0.12274582435186594</v>
      </c>
      <c r="Y136">
        <f t="shared" si="23"/>
        <v>-0.10827486160695117</v>
      </c>
      <c r="Z136">
        <f t="shared" si="23"/>
        <v>-5.9827102922782024E-2</v>
      </c>
      <c r="AA136">
        <f t="shared" si="23"/>
        <v>-0.14084040599999997</v>
      </c>
      <c r="AB136">
        <f t="shared" si="23"/>
        <v>-0.16610450853842873</v>
      </c>
    </row>
    <row r="137" spans="1:28" x14ac:dyDescent="0.25">
      <c r="A137">
        <v>0.7</v>
      </c>
      <c r="B137">
        <v>7.9</v>
      </c>
      <c r="C137">
        <v>23.5</v>
      </c>
      <c r="D137">
        <v>0.67513461466865221</v>
      </c>
      <c r="E137">
        <v>0.92112644852864201</v>
      </c>
      <c r="F137">
        <f t="shared" si="24"/>
        <v>0.67287519722818645</v>
      </c>
      <c r="G137">
        <f t="shared" si="26"/>
        <v>2.8234037483549489E-2</v>
      </c>
      <c r="H137">
        <f t="shared" si="25"/>
        <v>1713587.7925725407</v>
      </c>
      <c r="I137">
        <v>1853109.38031263</v>
      </c>
      <c r="J137">
        <f>J136*0.51444*0.75/1.7/7.9</f>
        <v>0.66580270937195418</v>
      </c>
      <c r="K137">
        <f t="shared" si="19"/>
        <v>0.51152192113076522</v>
      </c>
      <c r="L137">
        <f t="shared" si="28"/>
        <v>0.17680600054106638</v>
      </c>
      <c r="M137">
        <f t="shared" si="29"/>
        <v>5.3671799999999999E-2</v>
      </c>
      <c r="N137">
        <f t="shared" si="23"/>
        <v>-0.2041314066335238</v>
      </c>
      <c r="O137">
        <f t="shared" si="23"/>
        <v>0.39918166055049359</v>
      </c>
      <c r="P137">
        <f t="shared" si="23"/>
        <v>-3.3995421006197554E-2</v>
      </c>
      <c r="Q137">
        <f t="shared" si="23"/>
        <v>-0.19157999021344926</v>
      </c>
      <c r="R137">
        <f t="shared" si="23"/>
        <v>2.3594303542744152E-2</v>
      </c>
      <c r="S137">
        <f t="shared" si="23"/>
        <v>-2.6928488386407493E-4</v>
      </c>
      <c r="T137">
        <f t="shared" si="23"/>
        <v>-4.4446386358723451E-3</v>
      </c>
      <c r="U137">
        <f t="shared" si="23"/>
        <v>0.47858236741384869</v>
      </c>
      <c r="V137">
        <f t="shared" si="23"/>
        <v>6.7254513899999993E-2</v>
      </c>
      <c r="W137">
        <f t="shared" si="23"/>
        <v>-5.3324835704313588E-2</v>
      </c>
      <c r="X137">
        <f t="shared" si="23"/>
        <v>0.12663953399633204</v>
      </c>
      <c r="Y137">
        <f t="shared" si="23"/>
        <v>-0.11170952730835765</v>
      </c>
      <c r="Z137">
        <f t="shared" si="23"/>
        <v>-6.2456554988858923E-2</v>
      </c>
      <c r="AA137">
        <f t="shared" si="23"/>
        <v>-0.14084040599999997</v>
      </c>
      <c r="AB137">
        <f t="shared" si="23"/>
        <v>-0.16936611348791486</v>
      </c>
    </row>
    <row r="138" spans="1:28" x14ac:dyDescent="0.25">
      <c r="A138">
        <v>0.7</v>
      </c>
      <c r="B138">
        <v>7.9</v>
      </c>
      <c r="C138">
        <v>24</v>
      </c>
      <c r="D138">
        <v>0.68949918093819806</v>
      </c>
      <c r="E138">
        <v>0.93009555136559596</v>
      </c>
      <c r="F138">
        <f t="shared" si="24"/>
        <v>0.67910811019256778</v>
      </c>
      <c r="G138">
        <f t="shared" si="26"/>
        <v>2.8234037483549489E-2</v>
      </c>
      <c r="H138">
        <f t="shared" si="25"/>
        <v>1693430.4984560581</v>
      </c>
      <c r="I138">
        <v>2123170.108253004</v>
      </c>
      <c r="J138" t="str">
        <f t="shared" si="27"/>
        <v/>
      </c>
      <c r="K138" t="e">
        <f t="shared" si="19"/>
        <v>#VALUE!</v>
      </c>
      <c r="L138">
        <f t="shared" si="28"/>
        <v>0.17472619431817374</v>
      </c>
      <c r="M138">
        <f t="shared" si="29"/>
        <v>5.3671799999999999E-2</v>
      </c>
      <c r="N138">
        <f t="shared" si="23"/>
        <v>-0.20847462805125835</v>
      </c>
      <c r="O138">
        <f t="shared" si="23"/>
        <v>0.40306853337867304</v>
      </c>
      <c r="P138">
        <f t="shared" si="23"/>
        <v>-3.5457424173055307E-2</v>
      </c>
      <c r="Q138">
        <f t="shared" si="23"/>
        <v>-0.19532902221956003</v>
      </c>
      <c r="R138">
        <f t="shared" si="23"/>
        <v>2.5377311779035711E-2</v>
      </c>
      <c r="S138">
        <f t="shared" si="23"/>
        <v>-2.8540518796910536E-4</v>
      </c>
      <c r="T138">
        <f t="shared" si="23"/>
        <v>-4.88223061324805E-3</v>
      </c>
      <c r="U138">
        <f t="shared" si="23"/>
        <v>0.48794775369973242</v>
      </c>
      <c r="V138">
        <f t="shared" si="23"/>
        <v>6.7254513899999993E-2</v>
      </c>
      <c r="W138">
        <f t="shared" si="23"/>
        <v>-5.4897740509635466E-2</v>
      </c>
      <c r="X138">
        <f t="shared" si="23"/>
        <v>0.13059333053190811</v>
      </c>
      <c r="Y138">
        <f t="shared" si="23"/>
        <v>-0.11519719603331852</v>
      </c>
      <c r="Z138">
        <f t="shared" si="23"/>
        <v>-6.5142554411195555E-2</v>
      </c>
      <c r="AA138">
        <f t="shared" si="23"/>
        <v>-0.14084040599999997</v>
      </c>
      <c r="AB138">
        <f t="shared" si="23"/>
        <v>-0.17268044177193523</v>
      </c>
    </row>
    <row r="139" spans="1:28" x14ac:dyDescent="0.25">
      <c r="A139">
        <v>0.7</v>
      </c>
      <c r="B139">
        <v>7.9</v>
      </c>
      <c r="C139">
        <v>24.5</v>
      </c>
      <c r="D139">
        <v>0.70386374720774392</v>
      </c>
      <c r="E139">
        <v>0.93911959717251203</v>
      </c>
      <c r="F139">
        <f t="shared" si="24"/>
        <v>0.68501787154090399</v>
      </c>
      <c r="G139">
        <f t="shared" si="26"/>
        <v>2.8234037483549489E-2</v>
      </c>
      <c r="H139">
        <f t="shared" si="25"/>
        <v>1673306.5822514088</v>
      </c>
      <c r="I139">
        <v>2493602.4526149882</v>
      </c>
      <c r="J139" t="str">
        <f t="shared" si="27"/>
        <v/>
      </c>
      <c r="K139" t="e">
        <f t="shared" ref="K139:K202" si="30">(J139-C139)/(C140-C139)*(E140-E139)+E139</f>
        <v>#VALUE!</v>
      </c>
      <c r="L139">
        <f t="shared" si="28"/>
        <v>0.17264983198950304</v>
      </c>
      <c r="M139">
        <f t="shared" si="29"/>
        <v>5.3671799999999999E-2</v>
      </c>
      <c r="N139">
        <f t="shared" si="23"/>
        <v>-0.21281784946899293</v>
      </c>
      <c r="O139">
        <f t="shared" si="23"/>
        <v>0.40697921642967272</v>
      </c>
      <c r="P139">
        <f t="shared" si="23"/>
        <v>-3.6950206353952172E-2</v>
      </c>
      <c r="Q139">
        <f t="shared" si="23"/>
        <v>-0.19913768239581808</v>
      </c>
      <c r="R139">
        <f t="shared" si="23"/>
        <v>2.7258595778154326E-2</v>
      </c>
      <c r="S139">
        <f t="shared" si="23"/>
        <v>-3.0242791843075096E-4</v>
      </c>
      <c r="T139">
        <f t="shared" si="23"/>
        <v>-5.3534160463147781E-3</v>
      </c>
      <c r="U139">
        <f t="shared" si="23"/>
        <v>0.49746209599507135</v>
      </c>
      <c r="V139">
        <f t="shared" si="23"/>
        <v>6.7254513899999993E-2</v>
      </c>
      <c r="W139">
        <f t="shared" si="23"/>
        <v>-5.6511193369292931E-2</v>
      </c>
      <c r="X139">
        <f t="shared" si="23"/>
        <v>0.13460747467785342</v>
      </c>
      <c r="Y139">
        <f t="shared" si="23"/>
        <v>-0.11873809776392774</v>
      </c>
      <c r="Z139">
        <f t="shared" si="23"/>
        <v>-6.7885101189791908E-2</v>
      </c>
      <c r="AA139">
        <f t="shared" si="23"/>
        <v>-0.14084040599999997</v>
      </c>
      <c r="AB139">
        <f t="shared" si="23"/>
        <v>-0.17604748428472758</v>
      </c>
    </row>
    <row r="140" spans="1:28" x14ac:dyDescent="0.25">
      <c r="A140">
        <v>0.7</v>
      </c>
      <c r="B140">
        <v>7.9</v>
      </c>
      <c r="C140">
        <v>25</v>
      </c>
      <c r="D140">
        <v>0.71822831347728955</v>
      </c>
      <c r="E140">
        <v>0.94819702856302301</v>
      </c>
      <c r="F140">
        <f t="shared" si="24"/>
        <v>0.69060694095752273</v>
      </c>
      <c r="G140">
        <f t="shared" si="26"/>
        <v>2.8234037483549489E-2</v>
      </c>
      <c r="H140">
        <f t="shared" si="25"/>
        <v>1653219.9294366222</v>
      </c>
      <c r="I140">
        <v>2992051.5975530818</v>
      </c>
      <c r="J140" t="str">
        <f t="shared" si="27"/>
        <v/>
      </c>
      <c r="K140" t="e">
        <f t="shared" si="30"/>
        <v>#VALUE!</v>
      </c>
      <c r="L140">
        <f t="shared" si="28"/>
        <v>0.17057731445416993</v>
      </c>
      <c r="M140">
        <f t="shared" si="29"/>
        <v>5.3671799999999999E-2</v>
      </c>
      <c r="N140">
        <f t="shared" si="23"/>
        <v>-0.21716107088672743</v>
      </c>
      <c r="O140">
        <f t="shared" si="23"/>
        <v>0.41091303479064306</v>
      </c>
      <c r="P140">
        <f t="shared" si="23"/>
        <v>-3.8473767548888135E-2</v>
      </c>
      <c r="Q140">
        <f t="shared" si="23"/>
        <v>-0.20300597558021038</v>
      </c>
      <c r="R140">
        <f t="shared" si="23"/>
        <v>2.9241721669940716E-2</v>
      </c>
      <c r="S140">
        <f t="shared" si="23"/>
        <v>-3.2039667494212961E-4</v>
      </c>
      <c r="T140">
        <f t="shared" si="23"/>
        <v>-5.8600912715254727E-3</v>
      </c>
      <c r="U140">
        <f t="shared" si="23"/>
        <v>0.50712540638554948</v>
      </c>
      <c r="V140">
        <f t="shared" si="23"/>
        <v>6.7254513899999993E-2</v>
      </c>
      <c r="W140">
        <f t="shared" si="23"/>
        <v>-5.816577762458406E-2</v>
      </c>
      <c r="X140">
        <f t="shared" si="23"/>
        <v>0.13868222080639037</v>
      </c>
      <c r="Y140">
        <f t="shared" si="23"/>
        <v>-0.12233245688351836</v>
      </c>
      <c r="Z140">
        <f t="shared" si="23"/>
        <v>-7.0684195324647939E-2</v>
      </c>
      <c r="AA140">
        <f t="shared" si="23"/>
        <v>-0.14084040599999997</v>
      </c>
      <c r="AB140">
        <f t="shared" si="23"/>
        <v>-0.17946724530330979</v>
      </c>
    </row>
    <row r="141" spans="1:28" x14ac:dyDescent="0.25">
      <c r="A141">
        <v>0.7</v>
      </c>
      <c r="B141">
        <v>8.1</v>
      </c>
      <c r="C141">
        <v>21</v>
      </c>
      <c r="D141">
        <v>0.5884151960784314</v>
      </c>
      <c r="E141">
        <v>0.83081723081497005</v>
      </c>
      <c r="F141">
        <f t="shared" si="24"/>
        <v>0.63479709820233332</v>
      </c>
      <c r="G141">
        <f t="shared" si="26"/>
        <v>2.4916288395533018E-2</v>
      </c>
      <c r="H141">
        <f t="shared" si="25"/>
        <v>1809069.8672787403</v>
      </c>
      <c r="I141">
        <v>1247303.7181313899</v>
      </c>
      <c r="J141" t="str">
        <f t="shared" si="27"/>
        <v/>
      </c>
      <c r="K141" t="e">
        <f t="shared" si="30"/>
        <v>#VALUE!</v>
      </c>
      <c r="L141">
        <f t="shared" si="28"/>
        <v>0.16889401894799408</v>
      </c>
      <c r="M141">
        <f t="shared" si="29"/>
        <v>5.3671799999999999E-2</v>
      </c>
      <c r="N141">
        <f t="shared" si="23"/>
        <v>-0.17791121807460783</v>
      </c>
      <c r="O141">
        <f t="shared" si="23"/>
        <v>0.36004503218905243</v>
      </c>
      <c r="P141">
        <f t="shared" si="23"/>
        <v>-2.5823043907507125E-2</v>
      </c>
      <c r="Q141">
        <f t="shared" si="23"/>
        <v>-0.15585567911942047</v>
      </c>
      <c r="R141">
        <f t="shared" si="23"/>
        <v>1.4088797257717776E-2</v>
      </c>
      <c r="S141">
        <f t="shared" si="23"/>
        <v>-1.4498712248257789E-4</v>
      </c>
      <c r="T141">
        <f t="shared" si="23"/>
        <v>-2.3131123064646002E-3</v>
      </c>
      <c r="U141">
        <f t="shared" si="23"/>
        <v>0.38934013831382408</v>
      </c>
      <c r="V141">
        <f t="shared" si="23"/>
        <v>6.7254513899999993E-2</v>
      </c>
      <c r="W141">
        <f t="shared" si="23"/>
        <v>-3.9128054410724804E-2</v>
      </c>
      <c r="X141">
        <f t="shared" si="23"/>
        <v>9.9551784931234164E-2</v>
      </c>
      <c r="Y141">
        <f t="shared" si="23"/>
        <v>-8.7815253945055988E-2</v>
      </c>
      <c r="Z141">
        <f t="shared" si="23"/>
        <v>-4.7442223512834607E-2</v>
      </c>
      <c r="AA141">
        <f t="shared" si="23"/>
        <v>-0.14084040599999997</v>
      </c>
      <c r="AB141">
        <f t="shared" si="23"/>
        <v>-0.13778406924473638</v>
      </c>
    </row>
    <row r="142" spans="1:28" x14ac:dyDescent="0.25">
      <c r="A142">
        <v>0.7</v>
      </c>
      <c r="B142">
        <v>8.1</v>
      </c>
      <c r="C142">
        <v>21.5</v>
      </c>
      <c r="D142">
        <v>0.6024250816993465</v>
      </c>
      <c r="E142">
        <v>0.83951174983378396</v>
      </c>
      <c r="F142">
        <f t="shared" si="24"/>
        <v>0.64261304805492436</v>
      </c>
      <c r="G142">
        <f t="shared" si="26"/>
        <v>2.4916288395533018E-2</v>
      </c>
      <c r="H142">
        <f t="shared" si="25"/>
        <v>1788754.6731929064</v>
      </c>
      <c r="I142">
        <v>1324620.7266210567</v>
      </c>
      <c r="J142" t="str">
        <f t="shared" si="27"/>
        <v/>
      </c>
      <c r="K142" t="e">
        <f t="shared" si="30"/>
        <v>#VALUE!</v>
      </c>
      <c r="L142">
        <f t="shared" si="28"/>
        <v>0.16699740078142974</v>
      </c>
      <c r="M142">
        <f t="shared" si="29"/>
        <v>5.3671799999999999E-2</v>
      </c>
      <c r="N142">
        <f t="shared" si="23"/>
        <v>-0.18214719945733662</v>
      </c>
      <c r="O142">
        <f t="shared" si="23"/>
        <v>0.36381291068734317</v>
      </c>
      <c r="P142">
        <f t="shared" si="23"/>
        <v>-2.7067351578787237E-2</v>
      </c>
      <c r="Q142">
        <f t="shared" si="23"/>
        <v>-0.15913481353956402</v>
      </c>
      <c r="R142">
        <f t="shared" si="23"/>
        <v>1.5277514301782013E-2</v>
      </c>
      <c r="S142">
        <f t="shared" si="23"/>
        <v>-1.5433240850826289E-4</v>
      </c>
      <c r="T142">
        <f t="shared" si="23"/>
        <v>-2.5679978972623792E-3</v>
      </c>
      <c r="U142">
        <f t="shared" si="23"/>
        <v>0.39753168228515456</v>
      </c>
      <c r="V142">
        <f t="shared" si="23"/>
        <v>6.7254513899999993E-2</v>
      </c>
      <c r="W142">
        <f t="shared" si="23"/>
        <v>-4.036938240245292E-2</v>
      </c>
      <c r="X142">
        <f t="shared" si="23"/>
        <v>0.10298868198905205</v>
      </c>
      <c r="Y142">
        <f t="shared" si="23"/>
        <v>-9.0846962398337575E-2</v>
      </c>
      <c r="Z142">
        <f t="shared" si="23"/>
        <v>-4.9728271697976875E-2</v>
      </c>
      <c r="AA142">
        <f t="shared" si="23"/>
        <v>-0.14084040599999997</v>
      </c>
      <c r="AB142">
        <f t="shared" si="23"/>
        <v>-0.14068298500167628</v>
      </c>
    </row>
    <row r="143" spans="1:28" x14ac:dyDescent="0.25">
      <c r="A143">
        <v>0.7</v>
      </c>
      <c r="B143">
        <v>8.1</v>
      </c>
      <c r="C143">
        <v>22</v>
      </c>
      <c r="D143">
        <v>0.61643496732026137</v>
      </c>
      <c r="E143">
        <v>0.84827060006927602</v>
      </c>
      <c r="F143">
        <f t="shared" si="24"/>
        <v>0.65010039703491962</v>
      </c>
      <c r="G143">
        <f t="shared" si="26"/>
        <v>2.4916288395533018E-2</v>
      </c>
      <c r="H143">
        <f t="shared" si="25"/>
        <v>1768469.0036146825</v>
      </c>
      <c r="I143">
        <v>1411058.3503110956</v>
      </c>
      <c r="J143" t="str">
        <f t="shared" si="27"/>
        <v/>
      </c>
      <c r="K143" t="e">
        <f t="shared" si="30"/>
        <v>#VALUE!</v>
      </c>
      <c r="L143">
        <f t="shared" si="28"/>
        <v>0.16510353901075586</v>
      </c>
      <c r="M143">
        <f t="shared" si="29"/>
        <v>5.3671799999999999E-2</v>
      </c>
      <c r="N143">
        <f t="shared" ref="N143:AB157" si="31">N$4*$A143^N$1*$E143^N$2*$D143^N$3</f>
        <v>-0.18638318084006533</v>
      </c>
      <c r="O143">
        <f t="shared" si="31"/>
        <v>0.36760866792252161</v>
      </c>
      <c r="P143">
        <f t="shared" si="31"/>
        <v>-2.834093707762686E-2</v>
      </c>
      <c r="Q143">
        <f t="shared" si="31"/>
        <v>-0.1624727278482623</v>
      </c>
      <c r="R143">
        <f t="shared" si="31"/>
        <v>1.6539142838282363E-2</v>
      </c>
      <c r="S143">
        <f t="shared" si="31"/>
        <v>-1.6424908221069064E-4</v>
      </c>
      <c r="T143">
        <f t="shared" si="31"/>
        <v>-2.8447177570591264E-3</v>
      </c>
      <c r="U143">
        <f t="shared" si="31"/>
        <v>0.40587006318966112</v>
      </c>
      <c r="V143">
        <f t="shared" si="31"/>
        <v>6.7254513899999993E-2</v>
      </c>
      <c r="W143">
        <f t="shared" si="31"/>
        <v>-4.1646164877795544E-2</v>
      </c>
      <c r="X143">
        <f t="shared" si="31"/>
        <v>0.10648326460169522</v>
      </c>
      <c r="Y143">
        <f t="shared" si="31"/>
        <v>-9.3929555641373993E-2</v>
      </c>
      <c r="Z143">
        <f t="shared" si="31"/>
        <v>-5.2068109252181277E-2</v>
      </c>
      <c r="AA143">
        <f t="shared" si="31"/>
        <v>-0.14084040599999997</v>
      </c>
      <c r="AB143">
        <f t="shared" si="31"/>
        <v>-0.14363386506482934</v>
      </c>
    </row>
    <row r="144" spans="1:28" x14ac:dyDescent="0.25">
      <c r="A144">
        <v>0.7</v>
      </c>
      <c r="B144">
        <v>8.1</v>
      </c>
      <c r="C144">
        <v>22.5</v>
      </c>
      <c r="D144">
        <v>0.63044485294117647</v>
      </c>
      <c r="E144">
        <v>0.85709139872161599</v>
      </c>
      <c r="F144">
        <f t="shared" si="24"/>
        <v>0.6572595930978804</v>
      </c>
      <c r="G144">
        <f t="shared" si="26"/>
        <v>2.4916288395533018E-2</v>
      </c>
      <c r="H144">
        <f t="shared" si="25"/>
        <v>1748212.0817382643</v>
      </c>
      <c r="I144">
        <v>1517326.0745656523</v>
      </c>
      <c r="J144" t="str">
        <f t="shared" si="27"/>
        <v/>
      </c>
      <c r="K144" t="e">
        <f t="shared" si="30"/>
        <v>#VALUE!</v>
      </c>
      <c r="L144">
        <f t="shared" si="28"/>
        <v>0.16321236111370196</v>
      </c>
      <c r="M144">
        <f t="shared" si="29"/>
        <v>5.3671799999999999E-2</v>
      </c>
      <c r="N144">
        <f t="shared" si="31"/>
        <v>-0.1906191622227941</v>
      </c>
      <c r="O144">
        <f t="shared" si="31"/>
        <v>0.37143127127849629</v>
      </c>
      <c r="P144">
        <f t="shared" si="31"/>
        <v>-2.9643800404026036E-2</v>
      </c>
      <c r="Q144">
        <f t="shared" si="31"/>
        <v>-0.16586926314208958</v>
      </c>
      <c r="R144">
        <f t="shared" si="31"/>
        <v>1.787661270966838E-2</v>
      </c>
      <c r="S144">
        <f t="shared" si="31"/>
        <v>-1.7476693954436207E-4</v>
      </c>
      <c r="T144">
        <f t="shared" si="31"/>
        <v>-3.1446423175982012E-3</v>
      </c>
      <c r="U144">
        <f t="shared" si="31"/>
        <v>0.41435488407368704</v>
      </c>
      <c r="V144">
        <f t="shared" si="31"/>
        <v>6.7254513899999993E-2</v>
      </c>
      <c r="W144">
        <f t="shared" si="31"/>
        <v>-4.2958902633401318E-2</v>
      </c>
      <c r="X144">
        <f t="shared" si="31"/>
        <v>0.11003577746006203</v>
      </c>
      <c r="Y144">
        <f t="shared" si="31"/>
        <v>-9.7063249517541583E-2</v>
      </c>
      <c r="Z144">
        <f t="shared" si="31"/>
        <v>-5.4461736175447889E-2</v>
      </c>
      <c r="AA144">
        <f t="shared" si="31"/>
        <v>-0.14084040599999997</v>
      </c>
      <c r="AB144">
        <f t="shared" si="31"/>
        <v>-0.14663656895576876</v>
      </c>
    </row>
    <row r="145" spans="1:28" x14ac:dyDescent="0.25">
      <c r="A145">
        <v>0.7</v>
      </c>
      <c r="B145">
        <v>8.1</v>
      </c>
      <c r="C145">
        <v>23</v>
      </c>
      <c r="D145">
        <v>0.64445473856209157</v>
      </c>
      <c r="E145">
        <v>0.86597186240850399</v>
      </c>
      <c r="F145">
        <f t="shared" si="24"/>
        <v>0.6640912464452049</v>
      </c>
      <c r="G145">
        <f t="shared" si="26"/>
        <v>2.4916288395533018E-2</v>
      </c>
      <c r="H145">
        <f t="shared" si="25"/>
        <v>1727983.6204742929</v>
      </c>
      <c r="I145">
        <v>1658442.0684963705</v>
      </c>
      <c r="J145">
        <f t="shared" si="27"/>
        <v>23.161824562741977</v>
      </c>
      <c r="K145">
        <f t="shared" si="30"/>
        <v>0.86886462082724358</v>
      </c>
      <c r="L145">
        <f t="shared" si="28"/>
        <v>0.16132384028772354</v>
      </c>
      <c r="M145">
        <f t="shared" si="29"/>
        <v>5.3671799999999999E-2</v>
      </c>
      <c r="N145">
        <f t="shared" si="31"/>
        <v>-0.19485514360552289</v>
      </c>
      <c r="O145">
        <f t="shared" si="31"/>
        <v>0.37527973122300529</v>
      </c>
      <c r="P145">
        <f t="shared" si="31"/>
        <v>-3.0975941557984742E-2</v>
      </c>
      <c r="Q145">
        <f t="shared" si="31"/>
        <v>-0.16932426676474532</v>
      </c>
      <c r="R145">
        <f t="shared" si="31"/>
        <v>1.9292914038826447E-2</v>
      </c>
      <c r="S145">
        <f t="shared" si="31"/>
        <v>-1.8591701842441213E-4</v>
      </c>
      <c r="T145">
        <f t="shared" si="31"/>
        <v>-3.4691986619284892E-3</v>
      </c>
      <c r="U145">
        <f t="shared" si="31"/>
        <v>0.42298576358940138</v>
      </c>
      <c r="V145">
        <f t="shared" si="31"/>
        <v>6.7254513899999993E-2</v>
      </c>
      <c r="W145">
        <f t="shared" si="31"/>
        <v>-4.4308098385532312E-2</v>
      </c>
      <c r="X145">
        <f t="shared" si="31"/>
        <v>0.11364645111014147</v>
      </c>
      <c r="Y145">
        <f t="shared" si="31"/>
        <v>-0.10024824739290329</v>
      </c>
      <c r="Z145">
        <f t="shared" si="31"/>
        <v>-5.6909152467776669E-2</v>
      </c>
      <c r="AA145">
        <f t="shared" si="31"/>
        <v>-0.14084040599999997</v>
      </c>
      <c r="AB145">
        <f t="shared" si="31"/>
        <v>-0.14969096171883298</v>
      </c>
    </row>
    <row r="146" spans="1:28" x14ac:dyDescent="0.25">
      <c r="A146">
        <v>0.7</v>
      </c>
      <c r="B146">
        <v>8.1</v>
      </c>
      <c r="C146">
        <v>23.5</v>
      </c>
      <c r="D146">
        <v>0.65846462418300655</v>
      </c>
      <c r="E146">
        <v>0.87490980844625099</v>
      </c>
      <c r="F146">
        <f t="shared" si="24"/>
        <v>0.67059615024489438</v>
      </c>
      <c r="G146">
        <f t="shared" si="26"/>
        <v>2.4916288395533018E-2</v>
      </c>
      <c r="H146">
        <f t="shared" si="25"/>
        <v>1707783.8231212131</v>
      </c>
      <c r="I146">
        <v>1853109.38031263</v>
      </c>
      <c r="J146" t="str">
        <f t="shared" si="27"/>
        <v/>
      </c>
      <c r="K146" t="e">
        <f t="shared" si="30"/>
        <v>#VALUE!</v>
      </c>
      <c r="L146">
        <f t="shared" si="28"/>
        <v>0.15943799551267973</v>
      </c>
      <c r="M146">
        <f t="shared" si="29"/>
        <v>5.3671799999999999E-2</v>
      </c>
      <c r="N146">
        <f t="shared" si="31"/>
        <v>-0.19909112498825163</v>
      </c>
      <c r="O146">
        <f t="shared" si="31"/>
        <v>0.37915310186278844</v>
      </c>
      <c r="P146">
        <f t="shared" si="31"/>
        <v>-3.2337360539502966E-2</v>
      </c>
      <c r="Q146">
        <f t="shared" si="31"/>
        <v>-0.17283759416576686</v>
      </c>
      <c r="R146">
        <f t="shared" si="31"/>
        <v>2.0791097375786737E-2</v>
      </c>
      <c r="S146">
        <f t="shared" si="31"/>
        <v>-1.9773164181687743E-4</v>
      </c>
      <c r="T146">
        <f t="shared" si="31"/>
        <v>-3.8198717295607415E-3</v>
      </c>
      <c r="U146">
        <f t="shared" si="31"/>
        <v>0.43176234063801416</v>
      </c>
      <c r="V146">
        <f t="shared" si="31"/>
        <v>6.7254513899999993E-2</v>
      </c>
      <c r="W146">
        <f t="shared" si="31"/>
        <v>-4.5694257489772898E-2</v>
      </c>
      <c r="X146">
        <f t="shared" si="31"/>
        <v>0.11731550354295806</v>
      </c>
      <c r="Y146">
        <f t="shared" si="31"/>
        <v>-0.10348474155870929</v>
      </c>
      <c r="Z146">
        <f t="shared" si="31"/>
        <v>-5.9410358129167597E-2</v>
      </c>
      <c r="AA146">
        <f t="shared" si="31"/>
        <v>-0.14084040599999997</v>
      </c>
      <c r="AB146">
        <f t="shared" si="31"/>
        <v>-0.15279691556431885</v>
      </c>
    </row>
    <row r="147" spans="1:28" x14ac:dyDescent="0.25">
      <c r="A147">
        <v>0.7</v>
      </c>
      <c r="B147">
        <v>8.1</v>
      </c>
      <c r="C147">
        <v>24</v>
      </c>
      <c r="D147">
        <v>0.67247450980392165</v>
      </c>
      <c r="E147">
        <v>0.88390315558445798</v>
      </c>
      <c r="F147">
        <f t="shared" si="24"/>
        <v>0.67677530006509212</v>
      </c>
      <c r="G147">
        <f t="shared" si="26"/>
        <v>2.4916288395533018E-2</v>
      </c>
      <c r="H147">
        <f t="shared" si="25"/>
        <v>1687613.3807428651</v>
      </c>
      <c r="I147">
        <v>2123170.108253004</v>
      </c>
      <c r="J147" t="str">
        <f t="shared" si="27"/>
        <v/>
      </c>
      <c r="K147" t="e">
        <f t="shared" si="30"/>
        <v>#VALUE!</v>
      </c>
      <c r="L147">
        <f t="shared" si="28"/>
        <v>0.15755489130600664</v>
      </c>
      <c r="M147">
        <f t="shared" si="29"/>
        <v>5.3671799999999999E-2</v>
      </c>
      <c r="N147">
        <f t="shared" si="31"/>
        <v>-0.20332710637098039</v>
      </c>
      <c r="O147">
        <f t="shared" si="31"/>
        <v>0.38305048126196967</v>
      </c>
      <c r="P147">
        <f t="shared" si="31"/>
        <v>-3.3728057348580739E-2</v>
      </c>
      <c r="Q147">
        <f t="shared" si="31"/>
        <v>-0.17640911063510267</v>
      </c>
      <c r="R147">
        <f t="shared" si="31"/>
        <v>2.2374273873316215E-2</v>
      </c>
      <c r="S147">
        <f t="shared" si="31"/>
        <v>-2.1024446272956094E-4</v>
      </c>
      <c r="T147">
        <f t="shared" si="31"/>
        <v>-4.1982055304848826E-3</v>
      </c>
      <c r="U147">
        <f t="shared" si="31"/>
        <v>0.44068427870288152</v>
      </c>
      <c r="V147">
        <f t="shared" si="31"/>
        <v>6.7254513899999993E-2</v>
      </c>
      <c r="W147">
        <f t="shared" si="31"/>
        <v>-4.7117888667115533E-2</v>
      </c>
      <c r="X147">
        <f t="shared" si="31"/>
        <v>0.12104314173162106</v>
      </c>
      <c r="Y147">
        <f t="shared" si="31"/>
        <v>-0.10677291458723756</v>
      </c>
      <c r="Z147">
        <f t="shared" si="31"/>
        <v>-6.1965353159620727E-2</v>
      </c>
      <c r="AA147">
        <f t="shared" si="31"/>
        <v>-0.14084040599999997</v>
      </c>
      <c r="AB147">
        <f t="shared" si="31"/>
        <v>-0.15595431140192978</v>
      </c>
    </row>
    <row r="148" spans="1:28" x14ac:dyDescent="0.25">
      <c r="A148">
        <v>0.7</v>
      </c>
      <c r="B148">
        <v>8.1</v>
      </c>
      <c r="C148">
        <v>24.5</v>
      </c>
      <c r="D148">
        <v>0.68648439542483664</v>
      </c>
      <c r="E148">
        <v>0.89294992423206698</v>
      </c>
      <c r="F148">
        <f t="shared" si="24"/>
        <v>0.68262991190920974</v>
      </c>
      <c r="G148">
        <f t="shared" si="26"/>
        <v>2.4916288395533018E-2</v>
      </c>
      <c r="H148">
        <f t="shared" si="25"/>
        <v>1667473.4664512675</v>
      </c>
      <c r="I148">
        <v>2493602.4526149882</v>
      </c>
      <c r="J148" t="str">
        <f t="shared" si="27"/>
        <v/>
      </c>
      <c r="K148" t="e">
        <f t="shared" si="30"/>
        <v>#VALUE!</v>
      </c>
      <c r="L148">
        <f t="shared" si="28"/>
        <v>0.15567463718895994</v>
      </c>
      <c r="M148">
        <f t="shared" si="29"/>
        <v>5.3671799999999999E-2</v>
      </c>
      <c r="N148">
        <f t="shared" si="31"/>
        <v>-0.20756308775370913</v>
      </c>
      <c r="O148">
        <f t="shared" si="31"/>
        <v>0.38697101154001912</v>
      </c>
      <c r="P148">
        <f t="shared" si="31"/>
        <v>-3.5148031985218028E-2</v>
      </c>
      <c r="Q148">
        <f t="shared" si="31"/>
        <v>-0.18003869291036989</v>
      </c>
      <c r="R148">
        <f t="shared" si="31"/>
        <v>2.4045615492788702E-2</v>
      </c>
      <c r="S148">
        <f t="shared" si="31"/>
        <v>-2.234905111889588E-4</v>
      </c>
      <c r="T148">
        <f t="shared" si="31"/>
        <v>-4.6058043691051351E-3</v>
      </c>
      <c r="U148">
        <f t="shared" si="31"/>
        <v>0.44975126986456487</v>
      </c>
      <c r="V148">
        <f t="shared" si="31"/>
        <v>6.7254513899999993E-2</v>
      </c>
      <c r="W148">
        <f t="shared" si="31"/>
        <v>-4.8579504731854635E-2</v>
      </c>
      <c r="X148">
        <f t="shared" si="31"/>
        <v>0.12482956310984585</v>
      </c>
      <c r="Y148">
        <f t="shared" si="31"/>
        <v>-0.11011294063600684</v>
      </c>
      <c r="Z148">
        <f t="shared" si="31"/>
        <v>-6.4574137559135991E-2</v>
      </c>
      <c r="AA148">
        <f t="shared" si="31"/>
        <v>-0.14084040599999997</v>
      </c>
      <c r="AB148">
        <f t="shared" si="31"/>
        <v>-0.15916304026166997</v>
      </c>
    </row>
    <row r="149" spans="1:28" x14ac:dyDescent="0.25">
      <c r="A149">
        <v>0.7</v>
      </c>
      <c r="B149">
        <v>8.1</v>
      </c>
      <c r="C149">
        <v>25</v>
      </c>
      <c r="D149">
        <v>0.70049428104575162</v>
      </c>
      <c r="E149">
        <v>0.90204823621365604</v>
      </c>
      <c r="F149">
        <f t="shared" si="24"/>
        <v>0.68816143875819547</v>
      </c>
      <c r="G149">
        <f t="shared" si="26"/>
        <v>2.4916288395533018E-2</v>
      </c>
      <c r="H149">
        <f t="shared" si="25"/>
        <v>1647365.7268017584</v>
      </c>
      <c r="I149">
        <v>2992051.5975530818</v>
      </c>
      <c r="J149" t="str">
        <f t="shared" si="27"/>
        <v/>
      </c>
      <c r="K149" t="e">
        <f t="shared" si="30"/>
        <v>#VALUE!</v>
      </c>
      <c r="L149">
        <f t="shared" si="28"/>
        <v>0.15379738688326886</v>
      </c>
      <c r="M149">
        <f t="shared" si="29"/>
        <v>5.3671799999999999E-2</v>
      </c>
      <c r="N149">
        <f t="shared" si="31"/>
        <v>-0.2117990691364379</v>
      </c>
      <c r="O149">
        <f t="shared" si="31"/>
        <v>0.39091387876614048</v>
      </c>
      <c r="P149">
        <f t="shared" si="31"/>
        <v>-3.6597284449414853E-2</v>
      </c>
      <c r="Q149">
        <f t="shared" si="31"/>
        <v>-0.18372623065504709</v>
      </c>
      <c r="R149">
        <f t="shared" si="31"/>
        <v>2.5808355241332386E-2</v>
      </c>
      <c r="S149">
        <f t="shared" si="31"/>
        <v>-2.3750624328686763E-4</v>
      </c>
      <c r="T149">
        <f t="shared" si="31"/>
        <v>-5.0443340791170299E-3</v>
      </c>
      <c r="U149">
        <f t="shared" si="31"/>
        <v>0.45896303849347697</v>
      </c>
      <c r="V149">
        <f t="shared" si="31"/>
        <v>6.7254513899999993E-2</v>
      </c>
      <c r="W149">
        <f t="shared" si="31"/>
        <v>-5.0079623317066203E-2</v>
      </c>
      <c r="X149">
        <f t="shared" si="31"/>
        <v>0.12867495698733561</v>
      </c>
      <c r="Y149">
        <f t="shared" si="31"/>
        <v>-0.1135049866962938</v>
      </c>
      <c r="Z149">
        <f t="shared" si="31"/>
        <v>-6.7236711327713444E-2</v>
      </c>
      <c r="AA149">
        <f t="shared" si="31"/>
        <v>-0.14084040599999997</v>
      </c>
      <c r="AB149">
        <f t="shared" si="31"/>
        <v>-0.16242300460063944</v>
      </c>
    </row>
    <row r="150" spans="1:28" x14ac:dyDescent="0.25">
      <c r="A150">
        <v>0.7</v>
      </c>
      <c r="B150">
        <v>8.3000000000000007</v>
      </c>
      <c r="C150">
        <v>21</v>
      </c>
      <c r="D150">
        <v>0.57423651665485465</v>
      </c>
      <c r="E150">
        <v>0.78761246318594202</v>
      </c>
      <c r="F150">
        <f t="shared" si="24"/>
        <v>0.62924492486992889</v>
      </c>
      <c r="G150">
        <f t="shared" si="26"/>
        <v>2.2055554532738997E-2</v>
      </c>
      <c r="H150">
        <f t="shared" si="25"/>
        <v>1793247.0642098454</v>
      </c>
      <c r="I150">
        <v>1247303.7181313899</v>
      </c>
      <c r="J150" t="str">
        <f t="shared" si="27"/>
        <v/>
      </c>
      <c r="K150" t="e">
        <f t="shared" si="30"/>
        <v>#VALUE!</v>
      </c>
      <c r="L150">
        <f t="shared" si="28"/>
        <v>0.15185418482828833</v>
      </c>
      <c r="M150">
        <f t="shared" si="29"/>
        <v>5.3671799999999999E-2</v>
      </c>
      <c r="N150">
        <f t="shared" si="31"/>
        <v>-0.1736242007716052</v>
      </c>
      <c r="O150">
        <f t="shared" si="31"/>
        <v>0.3413217060774178</v>
      </c>
      <c r="P150">
        <f t="shared" si="31"/>
        <v>-2.4593553647431297E-2</v>
      </c>
      <c r="Q150">
        <f t="shared" si="31"/>
        <v>-0.14006731428373423</v>
      </c>
      <c r="R150">
        <f t="shared" si="31"/>
        <v>1.241371538221799E-2</v>
      </c>
      <c r="S150">
        <f t="shared" si="31"/>
        <v>-1.0523784326949229E-4</v>
      </c>
      <c r="T150">
        <f t="shared" si="31"/>
        <v>-1.9889850094511356E-3</v>
      </c>
      <c r="U150">
        <f t="shared" si="31"/>
        <v>0.34989952130451268</v>
      </c>
      <c r="V150">
        <f t="shared" si="31"/>
        <v>6.7254513899999993E-2</v>
      </c>
      <c r="W150">
        <f t="shared" si="31"/>
        <v>-3.3335694541956833E-2</v>
      </c>
      <c r="X150">
        <f t="shared" si="31"/>
        <v>9.2100727873324517E-2</v>
      </c>
      <c r="Y150">
        <f t="shared" si="31"/>
        <v>-8.1242629776123121E-2</v>
      </c>
      <c r="Z150">
        <f t="shared" si="31"/>
        <v>-4.5183397948571312E-2</v>
      </c>
      <c r="AA150">
        <f t="shared" si="31"/>
        <v>-0.14084040599999997</v>
      </c>
      <c r="AB150">
        <f t="shared" si="31"/>
        <v>-0.12382637988704208</v>
      </c>
    </row>
    <row r="151" spans="1:28" x14ac:dyDescent="0.25">
      <c r="A151">
        <v>0.7</v>
      </c>
      <c r="B151">
        <v>8.3000000000000007</v>
      </c>
      <c r="C151">
        <v>21.5</v>
      </c>
      <c r="D151">
        <v>0.58790881467044653</v>
      </c>
      <c r="E151">
        <v>0.79633273349226996</v>
      </c>
      <c r="F151">
        <f t="shared" si="24"/>
        <v>0.63696271813865157</v>
      </c>
      <c r="G151">
        <f t="shared" si="26"/>
        <v>2.2055554532738997E-2</v>
      </c>
      <c r="H151">
        <f t="shared" si="25"/>
        <v>1773026.6171358328</v>
      </c>
      <c r="I151">
        <v>1324620.7266210567</v>
      </c>
      <c r="J151" t="str">
        <f t="shared" si="27"/>
        <v/>
      </c>
      <c r="K151" t="e">
        <f t="shared" si="30"/>
        <v>#VALUE!</v>
      </c>
      <c r="L151">
        <f t="shared" si="28"/>
        <v>0.15014189455408636</v>
      </c>
      <c r="M151">
        <f t="shared" si="29"/>
        <v>5.3671799999999999E-2</v>
      </c>
      <c r="N151">
        <f t="shared" si="31"/>
        <v>-0.17775811031378633</v>
      </c>
      <c r="O151">
        <f t="shared" si="31"/>
        <v>0.34510074421804382</v>
      </c>
      <c r="P151">
        <f t="shared" si="31"/>
        <v>-2.5778617173526353E-2</v>
      </c>
      <c r="Q151">
        <f t="shared" si="31"/>
        <v>-0.14318607273756725</v>
      </c>
      <c r="R151">
        <f t="shared" si="31"/>
        <v>1.3469183431338535E-2</v>
      </c>
      <c r="S151">
        <f t="shared" si="31"/>
        <v>-1.1242525148261487E-4</v>
      </c>
      <c r="T151">
        <f t="shared" si="31"/>
        <v>-2.2094804276167153E-3</v>
      </c>
      <c r="U151">
        <f t="shared" si="31"/>
        <v>0.35769043309318327</v>
      </c>
      <c r="V151">
        <f t="shared" si="31"/>
        <v>6.7254513899999993E-2</v>
      </c>
      <c r="W151">
        <f t="shared" si="31"/>
        <v>-3.445525530481805E-2</v>
      </c>
      <c r="X151">
        <f t="shared" si="31"/>
        <v>9.5337600174177722E-2</v>
      </c>
      <c r="Y151">
        <f t="shared" si="31"/>
        <v>-8.4097895136593409E-2</v>
      </c>
      <c r="Z151">
        <f t="shared" si="31"/>
        <v>-4.7360602498247389E-2</v>
      </c>
      <c r="AA151">
        <f t="shared" si="31"/>
        <v>-0.14084040599999997</v>
      </c>
      <c r="AB151">
        <f t="shared" si="31"/>
        <v>-0.12658351541901894</v>
      </c>
    </row>
    <row r="152" spans="1:28" x14ac:dyDescent="0.25">
      <c r="A152">
        <v>0.7</v>
      </c>
      <c r="B152">
        <v>8.3000000000000007</v>
      </c>
      <c r="C152">
        <v>22</v>
      </c>
      <c r="D152">
        <v>0.6015811126860382</v>
      </c>
      <c r="E152">
        <v>0.80511847952520299</v>
      </c>
      <c r="F152">
        <f t="shared" si="24"/>
        <v>0.64436057051707862</v>
      </c>
      <c r="G152">
        <f t="shared" si="26"/>
        <v>2.2055554532738997E-2</v>
      </c>
      <c r="H152">
        <f t="shared" si="25"/>
        <v>1752854.9456488292</v>
      </c>
      <c r="I152">
        <v>1411058.3503110956</v>
      </c>
      <c r="J152" t="str">
        <f t="shared" si="27"/>
        <v/>
      </c>
      <c r="K152" t="e">
        <f t="shared" si="30"/>
        <v>#VALUE!</v>
      </c>
      <c r="L152">
        <f t="shared" si="28"/>
        <v>0.14843373465162882</v>
      </c>
      <c r="M152">
        <f t="shared" si="29"/>
        <v>5.3671799999999999E-2</v>
      </c>
      <c r="N152">
        <f t="shared" si="31"/>
        <v>-0.18189201985596737</v>
      </c>
      <c r="O152">
        <f t="shared" si="31"/>
        <v>0.34890815708324074</v>
      </c>
      <c r="P152">
        <f t="shared" si="31"/>
        <v>-2.6991564547294209E-2</v>
      </c>
      <c r="Q152">
        <f t="shared" si="31"/>
        <v>-0.14636297606552831</v>
      </c>
      <c r="R152">
        <f t="shared" si="31"/>
        <v>1.4590129853943087E-2</v>
      </c>
      <c r="S152">
        <f t="shared" si="31"/>
        <v>-1.2007572841467221E-4</v>
      </c>
      <c r="T152">
        <f t="shared" si="31"/>
        <v>-2.4490196481890265E-3</v>
      </c>
      <c r="U152">
        <f t="shared" si="31"/>
        <v>0.36562659549744359</v>
      </c>
      <c r="V152">
        <f t="shared" si="31"/>
        <v>6.7254513899999993E-2</v>
      </c>
      <c r="W152">
        <f t="shared" si="31"/>
        <v>-3.5608292878113859E-2</v>
      </c>
      <c r="X152">
        <f t="shared" si="31"/>
        <v>9.8631051618414345E-2</v>
      </c>
      <c r="Y152">
        <f t="shared" si="31"/>
        <v>-8.700306931434551E-2</v>
      </c>
      <c r="Z152">
        <f t="shared" si="31"/>
        <v>-4.9589035390268738E-2</v>
      </c>
      <c r="AA152">
        <f t="shared" si="31"/>
        <v>-0.14084040599999997</v>
      </c>
      <c r="AB152">
        <f t="shared" si="31"/>
        <v>-0.12939205387329125</v>
      </c>
    </row>
    <row r="153" spans="1:28" x14ac:dyDescent="0.25">
      <c r="A153">
        <v>0.7</v>
      </c>
      <c r="B153">
        <v>8.3000000000000007</v>
      </c>
      <c r="C153">
        <v>22.5</v>
      </c>
      <c r="D153">
        <v>0.61525341070162998</v>
      </c>
      <c r="E153">
        <v>0.81396691073342098</v>
      </c>
      <c r="F153">
        <f t="shared" si="24"/>
        <v>0.65143807855439007</v>
      </c>
      <c r="G153">
        <f t="shared" si="26"/>
        <v>2.2055554532738997E-2</v>
      </c>
      <c r="H153">
        <f t="shared" si="25"/>
        <v>1732727.7249242754</v>
      </c>
      <c r="I153">
        <v>1517326.0745656523</v>
      </c>
      <c r="J153" t="str">
        <f t="shared" si="27"/>
        <v/>
      </c>
      <c r="K153" t="e">
        <f t="shared" si="30"/>
        <v>#VALUE!</v>
      </c>
      <c r="L153">
        <f t="shared" si="28"/>
        <v>0.14672933888989206</v>
      </c>
      <c r="M153">
        <f t="shared" si="29"/>
        <v>5.3671799999999999E-2</v>
      </c>
      <c r="N153">
        <f t="shared" si="31"/>
        <v>-0.18602592939814844</v>
      </c>
      <c r="O153">
        <f t="shared" si="31"/>
        <v>0.35274273535271211</v>
      </c>
      <c r="P153">
        <f t="shared" si="31"/>
        <v>-2.8232395768734906E-2</v>
      </c>
      <c r="Q153">
        <f t="shared" si="31"/>
        <v>-0.14959777785407966</v>
      </c>
      <c r="R153">
        <f t="shared" si="31"/>
        <v>1.5779223385641236E-2</v>
      </c>
      <c r="S153">
        <f t="shared" si="31"/>
        <v>-1.2821444670631132E-4</v>
      </c>
      <c r="T153">
        <f t="shared" si="31"/>
        <v>-2.7088101871158201E-3</v>
      </c>
      <c r="U153">
        <f t="shared" si="31"/>
        <v>0.37370739295627325</v>
      </c>
      <c r="V153">
        <f t="shared" si="31"/>
        <v>6.7254513899999993E-2</v>
      </c>
      <c r="W153">
        <f t="shared" si="31"/>
        <v>-3.6795272170373282E-2</v>
      </c>
      <c r="X153">
        <f t="shared" si="31"/>
        <v>0.10198127947355073</v>
      </c>
      <c r="Y153">
        <f t="shared" si="31"/>
        <v>-8.995832632029295E-2</v>
      </c>
      <c r="Z153">
        <f t="shared" si="31"/>
        <v>-5.1868696624635439E-2</v>
      </c>
      <c r="AA153">
        <f t="shared" si="31"/>
        <v>-0.14084040599999997</v>
      </c>
      <c r="AB153">
        <f t="shared" si="31"/>
        <v>-0.13225177740819846</v>
      </c>
    </row>
    <row r="154" spans="1:28" x14ac:dyDescent="0.25">
      <c r="A154">
        <v>0.7</v>
      </c>
      <c r="B154">
        <v>8.3000000000000007</v>
      </c>
      <c r="C154">
        <v>23</v>
      </c>
      <c r="D154">
        <v>0.62892570871722175</v>
      </c>
      <c r="E154">
        <v>0.82287534637945503</v>
      </c>
      <c r="F154">
        <f t="shared" si="24"/>
        <v>0.65819492679275193</v>
      </c>
      <c r="G154">
        <f t="shared" si="26"/>
        <v>2.2055554532738997E-2</v>
      </c>
      <c r="H154">
        <f t="shared" si="25"/>
        <v>1712641.2351694752</v>
      </c>
      <c r="I154">
        <v>1658442.0684963705</v>
      </c>
      <c r="J154">
        <f t="shared" si="27"/>
        <v>23.126211187223067</v>
      </c>
      <c r="K154">
        <f t="shared" si="30"/>
        <v>0.82513853297358308</v>
      </c>
      <c r="L154">
        <f t="shared" si="28"/>
        <v>0.14502839227263331</v>
      </c>
      <c r="M154">
        <f t="shared" si="29"/>
        <v>5.3671799999999999E-2</v>
      </c>
      <c r="N154">
        <f t="shared" si="31"/>
        <v>-0.19015983894032951</v>
      </c>
      <c r="O154">
        <f t="shared" si="31"/>
        <v>0.35660331729536654</v>
      </c>
      <c r="P154">
        <f t="shared" si="31"/>
        <v>-2.9501110837848423E-2</v>
      </c>
      <c r="Q154">
        <f t="shared" si="31"/>
        <v>-0.15289023337908586</v>
      </c>
      <c r="R154">
        <f t="shared" si="31"/>
        <v>1.7039187375150134E-2</v>
      </c>
      <c r="S154">
        <f t="shared" si="31"/>
        <v>-1.3686763590018723E-4</v>
      </c>
      <c r="T154">
        <f t="shared" si="31"/>
        <v>-2.990109867670409E-3</v>
      </c>
      <c r="U154">
        <f t="shared" si="31"/>
        <v>0.38193221412891598</v>
      </c>
      <c r="V154">
        <f t="shared" si="31"/>
        <v>6.7254513899999993E-2</v>
      </c>
      <c r="W154">
        <f t="shared" si="31"/>
        <v>-3.8016656724976623E-2</v>
      </c>
      <c r="X154">
        <f t="shared" si="31"/>
        <v>0.10538846399347274</v>
      </c>
      <c r="Y154">
        <f t="shared" si="31"/>
        <v>-9.2963825157519109E-2</v>
      </c>
      <c r="Z154">
        <f t="shared" si="31"/>
        <v>-5.4199586201347447E-2</v>
      </c>
      <c r="AA154">
        <f t="shared" si="31"/>
        <v>-0.14084040599999997</v>
      </c>
      <c r="AB154">
        <f t="shared" si="31"/>
        <v>-0.13516246967559459</v>
      </c>
    </row>
    <row r="155" spans="1:28" x14ac:dyDescent="0.25">
      <c r="A155">
        <v>0.7</v>
      </c>
      <c r="B155">
        <v>8.3000000000000007</v>
      </c>
      <c r="C155">
        <v>23.5</v>
      </c>
      <c r="D155">
        <v>0.64259800673281353</v>
      </c>
      <c r="E155">
        <v>0.83184121796312105</v>
      </c>
      <c r="F155">
        <f t="shared" si="24"/>
        <v>0.66463091719198231</v>
      </c>
      <c r="G155">
        <f t="shared" si="26"/>
        <v>2.2055554532738997E-2</v>
      </c>
      <c r="H155">
        <f t="shared" si="25"/>
        <v>1692592.372193272</v>
      </c>
      <c r="I155">
        <v>1853109.38031263</v>
      </c>
      <c r="J155" t="str">
        <f t="shared" si="27"/>
        <v/>
      </c>
      <c r="K155" t="e">
        <f t="shared" si="30"/>
        <v>#VALUE!</v>
      </c>
      <c r="L155">
        <f t="shared" si="28"/>
        <v>0.14333063193344275</v>
      </c>
      <c r="M155">
        <f t="shared" si="29"/>
        <v>5.3671799999999999E-2</v>
      </c>
      <c r="N155">
        <f t="shared" si="31"/>
        <v>-0.1942937484825106</v>
      </c>
      <c r="O155">
        <f t="shared" si="31"/>
        <v>0.36048878981954302</v>
      </c>
      <c r="P155">
        <f t="shared" si="31"/>
        <v>-3.0797709754634771E-2</v>
      </c>
      <c r="Q155">
        <f t="shared" si="31"/>
        <v>-0.1562401019668693</v>
      </c>
      <c r="R155">
        <f t="shared" si="31"/>
        <v>1.8372799792813033E-2</v>
      </c>
      <c r="S155">
        <f t="shared" si="31"/>
        <v>-1.4606261651538277E-4</v>
      </c>
      <c r="T155">
        <f t="shared" si="31"/>
        <v>-3.2942278636902316E-3</v>
      </c>
      <c r="U155">
        <f t="shared" si="31"/>
        <v>0.39030045779298805</v>
      </c>
      <c r="V155">
        <f t="shared" si="31"/>
        <v>6.7254513899999993E-2</v>
      </c>
      <c r="W155">
        <f t="shared" si="31"/>
        <v>-3.9272909473911329E-2</v>
      </c>
      <c r="X155">
        <f t="shared" si="31"/>
        <v>0.1088527702642817</v>
      </c>
      <c r="Y155">
        <f t="shared" si="31"/>
        <v>-9.6019711449509548E-2</v>
      </c>
      <c r="Z155">
        <f t="shared" si="31"/>
        <v>-5.658170412040478E-2</v>
      </c>
      <c r="AA155">
        <f t="shared" si="31"/>
        <v>-0.14084040599999997</v>
      </c>
      <c r="AB155">
        <f t="shared" si="31"/>
        <v>-0.13812391790813711</v>
      </c>
    </row>
    <row r="156" spans="1:28" x14ac:dyDescent="0.25">
      <c r="A156">
        <v>0.7</v>
      </c>
      <c r="B156">
        <v>8.3000000000000007</v>
      </c>
      <c r="C156">
        <v>24</v>
      </c>
      <c r="D156">
        <v>0.65627030474840531</v>
      </c>
      <c r="E156">
        <v>0.84086207091123</v>
      </c>
      <c r="F156">
        <f t="shared" si="24"/>
        <v>0.6707459971717713</v>
      </c>
      <c r="G156">
        <f t="shared" si="26"/>
        <v>2.2055554532738997E-2</v>
      </c>
      <c r="H156">
        <f t="shared" si="25"/>
        <v>1672578.6532072397</v>
      </c>
      <c r="I156">
        <v>2123170.108253004</v>
      </c>
      <c r="J156" t="str">
        <f t="shared" si="27"/>
        <v/>
      </c>
      <c r="K156" t="e">
        <f t="shared" si="30"/>
        <v>#VALUE!</v>
      </c>
      <c r="L156">
        <f t="shared" si="28"/>
        <v>0.14163584762699497</v>
      </c>
      <c r="M156">
        <f t="shared" si="29"/>
        <v>5.3671799999999999E-2</v>
      </c>
      <c r="N156">
        <f t="shared" si="31"/>
        <v>-0.19842765802469167</v>
      </c>
      <c r="O156">
        <f t="shared" si="31"/>
        <v>0.36439808920526789</v>
      </c>
      <c r="P156">
        <f t="shared" si="31"/>
        <v>-3.2122192519093935E-2</v>
      </c>
      <c r="Q156">
        <f t="shared" si="31"/>
        <v>-0.15964714921170048</v>
      </c>
      <c r="R156">
        <f t="shared" si="31"/>
        <v>1.9782893270374569E-2</v>
      </c>
      <c r="S156">
        <f t="shared" si="31"/>
        <v>-1.55827835613741E-4</v>
      </c>
      <c r="T156">
        <f t="shared" si="31"/>
        <v>-3.6225257487339331E-3</v>
      </c>
      <c r="U156">
        <f t="shared" si="31"/>
        <v>0.39881153838394884</v>
      </c>
      <c r="V156">
        <f t="shared" si="31"/>
        <v>6.7254513899999993E-2</v>
      </c>
      <c r="W156">
        <f t="shared" si="31"/>
        <v>-4.0564493506266813E-2</v>
      </c>
      <c r="X156">
        <f t="shared" si="31"/>
        <v>0.11237434999256854</v>
      </c>
      <c r="Y156">
        <f t="shared" si="31"/>
        <v>-9.9126119017599726E-2</v>
      </c>
      <c r="Z156">
        <f t="shared" si="31"/>
        <v>-5.9015050381807432E-2</v>
      </c>
      <c r="AA156">
        <f t="shared" si="31"/>
        <v>-0.14084040599999997</v>
      </c>
      <c r="AB156">
        <f t="shared" si="31"/>
        <v>-0.14113591487965724</v>
      </c>
    </row>
    <row r="157" spans="1:28" x14ac:dyDescent="0.25">
      <c r="A157">
        <v>0.7</v>
      </c>
      <c r="B157">
        <v>8.3000000000000007</v>
      </c>
      <c r="C157">
        <v>24.5</v>
      </c>
      <c r="D157">
        <v>0.6699426027639972</v>
      </c>
      <c r="E157">
        <v>0.84993556558130401</v>
      </c>
      <c r="F157">
        <f t="shared" si="24"/>
        <v>0.67654028610077976</v>
      </c>
      <c r="G157">
        <f t="shared" si="26"/>
        <v>2.2055554532738997E-2</v>
      </c>
      <c r="H157">
        <f t="shared" si="25"/>
        <v>1652598.2181226762</v>
      </c>
      <c r="I157">
        <v>2493602.4526149882</v>
      </c>
      <c r="J157" t="str">
        <f t="shared" si="27"/>
        <v/>
      </c>
      <c r="K157" t="e">
        <f t="shared" si="30"/>
        <v>#VALUE!</v>
      </c>
      <c r="L157">
        <f t="shared" si="28"/>
        <v>0.13994388183887987</v>
      </c>
      <c r="M157">
        <f t="shared" si="29"/>
        <v>5.3671799999999999E-2</v>
      </c>
      <c r="N157">
        <f t="shared" si="31"/>
        <v>-0.20256156756687277</v>
      </c>
      <c r="O157">
        <f t="shared" si="31"/>
        <v>0.36833020153922785</v>
      </c>
      <c r="P157">
        <f t="shared" si="31"/>
        <v>-3.3474559131225941E-2</v>
      </c>
      <c r="Q157">
        <f t="shared" si="31"/>
        <v>-0.16311114904374574</v>
      </c>
      <c r="R157">
        <f t="shared" si="31"/>
        <v>2.1272355173520836E-2</v>
      </c>
      <c r="S157">
        <f t="shared" si="31"/>
        <v>-1.6619290393973774E-4</v>
      </c>
      <c r="T157">
        <f t="shared" si="31"/>
        <v>-3.9764185522735748E-3</v>
      </c>
      <c r="U157">
        <f t="shared" si="31"/>
        <v>0.40746489116100215</v>
      </c>
      <c r="V157">
        <f t="shared" si="31"/>
        <v>6.7254513899999993E-2</v>
      </c>
      <c r="W157">
        <f t="shared" si="31"/>
        <v>-4.1891872845490188E-2</v>
      </c>
      <c r="X157">
        <f t="shared" si="31"/>
        <v>0.1159533432283273</v>
      </c>
      <c r="Y157">
        <f t="shared" si="31"/>
        <v>-0.10228317140076784</v>
      </c>
      <c r="Z157">
        <f t="shared" si="31"/>
        <v>-6.1499624985555418E-2</v>
      </c>
      <c r="AA157">
        <f t="shared" si="31"/>
        <v>-0.14084040599999997</v>
      </c>
      <c r="AB157">
        <f t="shared" si="31"/>
        <v>-0.14419826073332723</v>
      </c>
    </row>
    <row r="158" spans="1:28" x14ac:dyDescent="0.25">
      <c r="A158">
        <v>0.7</v>
      </c>
      <c r="B158">
        <v>8.3000000000000007</v>
      </c>
      <c r="C158">
        <v>25</v>
      </c>
      <c r="D158">
        <v>0.68361490077958886</v>
      </c>
      <c r="E158">
        <v>0.85905947762955304</v>
      </c>
      <c r="F158">
        <f t="shared" si="24"/>
        <v>0.68201410008811125</v>
      </c>
      <c r="G158">
        <f t="shared" si="26"/>
        <v>2.2055554532738997E-2</v>
      </c>
      <c r="H158">
        <f t="shared" si="25"/>
        <v>1632649.8266280808</v>
      </c>
      <c r="I158">
        <v>2992051.5975530818</v>
      </c>
      <c r="J158" t="str">
        <f t="shared" si="27"/>
        <v/>
      </c>
      <c r="K158" t="e">
        <f t="shared" si="30"/>
        <v>#VALUE!</v>
      </c>
      <c r="L158">
        <f t="shared" si="28"/>
        <v>0.13825462953812001</v>
      </c>
      <c r="M158">
        <f t="shared" si="29"/>
        <v>5.3671799999999999E-2</v>
      </c>
      <c r="N158">
        <f t="shared" ref="N158:AB172" si="32">N$4*$A158^N$1*$E158^N$2*$D158^N$3</f>
        <v>-0.20669547710905381</v>
      </c>
      <c r="O158">
        <f t="shared" si="32"/>
        <v>0.37228416287423716</v>
      </c>
      <c r="P158">
        <f t="shared" si="32"/>
        <v>-3.4854809591030746E-2</v>
      </c>
      <c r="Q158">
        <f t="shared" si="32"/>
        <v>-0.1666318856436331</v>
      </c>
      <c r="R158">
        <f t="shared" si="32"/>
        <v>2.2844127708244524E-2</v>
      </c>
      <c r="S158">
        <f t="shared" si="32"/>
        <v>-1.7718863471338236E-4</v>
      </c>
      <c r="T158">
        <f t="shared" si="32"/>
        <v>-4.3573758239991434E-3</v>
      </c>
      <c r="U158">
        <f t="shared" si="32"/>
        <v>0.41625997698983724</v>
      </c>
      <c r="V158">
        <f t="shared" si="32"/>
        <v>6.7254513899999993E-2</v>
      </c>
      <c r="W158">
        <f t="shared" si="32"/>
        <v>-4.3255513229873407E-2</v>
      </c>
      <c r="X158">
        <f t="shared" si="32"/>
        <v>0.11958988001613428</v>
      </c>
      <c r="Y158">
        <f t="shared" si="32"/>
        <v>-0.1054909833121504</v>
      </c>
      <c r="Z158">
        <f t="shared" si="32"/>
        <v>-6.4035427931648681E-2</v>
      </c>
      <c r="AA158">
        <f t="shared" si="32"/>
        <v>-0.14084040599999997</v>
      </c>
      <c r="AB158">
        <f t="shared" si="32"/>
        <v>-0.14731076467423054</v>
      </c>
    </row>
    <row r="159" spans="1:28" x14ac:dyDescent="0.25">
      <c r="A159">
        <v>0.7</v>
      </c>
      <c r="B159">
        <v>8.5</v>
      </c>
      <c r="C159">
        <v>21</v>
      </c>
      <c r="D159">
        <v>0.56072506920415233</v>
      </c>
      <c r="E159">
        <v>0.74726185874888296</v>
      </c>
      <c r="F159">
        <f t="shared" si="24"/>
        <v>0.62000832284887908</v>
      </c>
      <c r="G159">
        <f t="shared" si="26"/>
        <v>1.9580050826721131E-2</v>
      </c>
      <c r="H159">
        <f t="shared" si="25"/>
        <v>1766924.2305994725</v>
      </c>
      <c r="I159">
        <v>1247303.7181313899</v>
      </c>
      <c r="J159" t="str">
        <f t="shared" si="27"/>
        <v/>
      </c>
      <c r="K159" t="e">
        <f t="shared" si="30"/>
        <v>#VALUE!</v>
      </c>
      <c r="L159">
        <f t="shared" si="28"/>
        <v>0.13603204576140976</v>
      </c>
      <c r="M159">
        <f t="shared" si="29"/>
        <v>5.3671799999999999E-2</v>
      </c>
      <c r="N159">
        <f t="shared" si="32"/>
        <v>-0.16953892545933219</v>
      </c>
      <c r="O159">
        <f t="shared" si="32"/>
        <v>0.3238352672620628</v>
      </c>
      <c r="P159">
        <f t="shared" si="32"/>
        <v>-2.3449825754623434E-2</v>
      </c>
      <c r="Q159">
        <f t="shared" si="32"/>
        <v>-0.12608321473377523</v>
      </c>
      <c r="R159">
        <f t="shared" si="32"/>
        <v>1.0965779777502632E-2</v>
      </c>
      <c r="S159">
        <f t="shared" si="32"/>
        <v>-7.6759715323909794E-5</v>
      </c>
      <c r="T159">
        <f t="shared" si="32"/>
        <v>-1.7156488861628295E-3</v>
      </c>
      <c r="U159">
        <f t="shared" si="32"/>
        <v>0.31496610544352527</v>
      </c>
      <c r="V159">
        <f t="shared" si="32"/>
        <v>6.7254513899999993E-2</v>
      </c>
      <c r="W159">
        <f t="shared" si="32"/>
        <v>-2.8470180208941941E-2</v>
      </c>
      <c r="X159">
        <f t="shared" si="32"/>
        <v>8.5326211863742785E-2</v>
      </c>
      <c r="Y159">
        <f t="shared" si="32"/>
        <v>-7.5266786709650729E-2</v>
      </c>
      <c r="Z159">
        <f t="shared" si="32"/>
        <v>-4.3082135428056466E-2</v>
      </c>
      <c r="AA159">
        <f t="shared" si="32"/>
        <v>-0.14084040599999997</v>
      </c>
      <c r="AB159">
        <f t="shared" si="32"/>
        <v>-0.11146374958955714</v>
      </c>
    </row>
    <row r="160" spans="1:28" x14ac:dyDescent="0.25">
      <c r="A160">
        <v>0.7</v>
      </c>
      <c r="B160">
        <v>8.5</v>
      </c>
      <c r="C160">
        <v>21.5</v>
      </c>
      <c r="D160">
        <v>0.57407566608996541</v>
      </c>
      <c r="E160">
        <v>0.75600151121216397</v>
      </c>
      <c r="F160">
        <f t="shared" si="24"/>
        <v>0.62757725227992611</v>
      </c>
      <c r="G160">
        <f t="shared" si="26"/>
        <v>1.9580050826721131E-2</v>
      </c>
      <c r="H160">
        <f t="shared" si="25"/>
        <v>1746901.5703978268</v>
      </c>
      <c r="I160">
        <v>1324620.7266210567</v>
      </c>
      <c r="J160" t="str">
        <f t="shared" si="27"/>
        <v/>
      </c>
      <c r="K160" t="e">
        <f t="shared" si="30"/>
        <v>#VALUE!</v>
      </c>
      <c r="L160">
        <f t="shared" si="28"/>
        <v>0.13449054025616725</v>
      </c>
      <c r="M160">
        <f t="shared" si="29"/>
        <v>5.3671799999999999E-2</v>
      </c>
      <c r="N160">
        <f t="shared" si="32"/>
        <v>-0.17357556654169723</v>
      </c>
      <c r="O160">
        <f t="shared" si="32"/>
        <v>0.32762270490268142</v>
      </c>
      <c r="P160">
        <f t="shared" si="32"/>
        <v>-2.45797776759063E-2</v>
      </c>
      <c r="Q160">
        <f t="shared" si="32"/>
        <v>-0.129049691012908</v>
      </c>
      <c r="R160">
        <f t="shared" si="32"/>
        <v>1.1905478721758714E-2</v>
      </c>
      <c r="S160">
        <f t="shared" si="32"/>
        <v>-8.2306179336876615E-5</v>
      </c>
      <c r="T160">
        <f t="shared" si="32"/>
        <v>-1.9070185658831022E-3</v>
      </c>
      <c r="U160">
        <f t="shared" si="32"/>
        <v>0.32237660399800699</v>
      </c>
      <c r="V160">
        <f t="shared" si="32"/>
        <v>6.7254513899999993E-2</v>
      </c>
      <c r="W160">
        <f t="shared" si="32"/>
        <v>-2.9480833601839632E-2</v>
      </c>
      <c r="X160">
        <f t="shared" si="32"/>
        <v>8.8379487358370395E-2</v>
      </c>
      <c r="Y160">
        <f t="shared" si="32"/>
        <v>-7.7960100175704067E-2</v>
      </c>
      <c r="Z160">
        <f t="shared" si="32"/>
        <v>-4.5158088665802933E-2</v>
      </c>
      <c r="AA160">
        <f t="shared" si="32"/>
        <v>-0.14084040599999997</v>
      </c>
      <c r="AB160">
        <f t="shared" si="32"/>
        <v>-0.11408626020557207</v>
      </c>
    </row>
    <row r="161" spans="1:28" x14ac:dyDescent="0.25">
      <c r="A161">
        <v>0.7</v>
      </c>
      <c r="B161">
        <v>8.5</v>
      </c>
      <c r="C161">
        <v>22</v>
      </c>
      <c r="D161">
        <v>0.58742626297577849</v>
      </c>
      <c r="E161">
        <v>0.764808720126682</v>
      </c>
      <c r="F161">
        <f t="shared" si="24"/>
        <v>0.63484080643641494</v>
      </c>
      <c r="G161">
        <f t="shared" si="26"/>
        <v>1.9580050826721131E-2</v>
      </c>
      <c r="H161">
        <f t="shared" si="25"/>
        <v>1726958.3183353192</v>
      </c>
      <c r="I161">
        <v>1411058.3503110956</v>
      </c>
      <c r="J161" t="str">
        <f t="shared" si="27"/>
        <v/>
      </c>
      <c r="K161" t="e">
        <f t="shared" si="30"/>
        <v>#VALUE!</v>
      </c>
      <c r="L161">
        <f t="shared" si="28"/>
        <v>0.13295514822847521</v>
      </c>
      <c r="M161">
        <f t="shared" si="29"/>
        <v>5.3671799999999999E-2</v>
      </c>
      <c r="N161">
        <f t="shared" si="32"/>
        <v>-0.17761220762406224</v>
      </c>
      <c r="O161">
        <f t="shared" si="32"/>
        <v>0.33143941897589924</v>
      </c>
      <c r="P161">
        <f t="shared" si="32"/>
        <v>-2.5736316701219352E-2</v>
      </c>
      <c r="Q161">
        <f t="shared" si="32"/>
        <v>-0.13207399168290493</v>
      </c>
      <c r="R161">
        <f t="shared" si="32"/>
        <v>1.290415863218375E-2</v>
      </c>
      <c r="S161">
        <f t="shared" si="32"/>
        <v>-8.8229424473998443E-5</v>
      </c>
      <c r="T161">
        <f t="shared" si="32"/>
        <v>-2.115056494512599E-3</v>
      </c>
      <c r="U161">
        <f t="shared" si="32"/>
        <v>0.32993155257486945</v>
      </c>
      <c r="V161">
        <f t="shared" si="32"/>
        <v>6.7254513899999993E-2</v>
      </c>
      <c r="W161">
        <f t="shared" si="32"/>
        <v>-3.052321400131899E-2</v>
      </c>
      <c r="X161">
        <f t="shared" si="32"/>
        <v>9.148836501230892E-2</v>
      </c>
      <c r="Y161">
        <f t="shared" si="32"/>
        <v>-8.070246065526053E-2</v>
      </c>
      <c r="Z161">
        <f t="shared" si="32"/>
        <v>-4.7282887862084615E-2</v>
      </c>
      <c r="AA161">
        <f t="shared" si="32"/>
        <v>-0.14084040599999997</v>
      </c>
      <c r="AB161">
        <f t="shared" si="32"/>
        <v>-0.11675989042094892</v>
      </c>
    </row>
    <row r="162" spans="1:28" x14ac:dyDescent="0.25">
      <c r="A162">
        <v>0.7</v>
      </c>
      <c r="B162">
        <v>8.5</v>
      </c>
      <c r="C162">
        <v>22.5</v>
      </c>
      <c r="D162">
        <v>0.60077685986159168</v>
      </c>
      <c r="E162">
        <v>0.77368026413031099</v>
      </c>
      <c r="F162">
        <f t="shared" si="24"/>
        <v>0.64179773122555628</v>
      </c>
      <c r="G162">
        <f t="shared" si="26"/>
        <v>1.9580050826721131E-2</v>
      </c>
      <c r="H162">
        <f t="shared" si="25"/>
        <v>1707085.8448370099</v>
      </c>
      <c r="I162">
        <v>1517326.0745656523</v>
      </c>
      <c r="J162" t="str">
        <f t="shared" si="27"/>
        <v/>
      </c>
      <c r="K162" t="e">
        <f t="shared" si="30"/>
        <v>#VALUE!</v>
      </c>
      <c r="L162">
        <f t="shared" si="28"/>
        <v>0.13142520530421226</v>
      </c>
      <c r="M162">
        <f t="shared" si="29"/>
        <v>5.3671799999999999E-2</v>
      </c>
      <c r="N162">
        <f t="shared" si="32"/>
        <v>-0.18164884870642731</v>
      </c>
      <c r="O162">
        <f t="shared" si="32"/>
        <v>0.33528401346417186</v>
      </c>
      <c r="P162">
        <f t="shared" si="32"/>
        <v>-2.6919442830562603E-2</v>
      </c>
      <c r="Q162">
        <f t="shared" si="32"/>
        <v>-0.13515579730986924</v>
      </c>
      <c r="R162">
        <f t="shared" si="32"/>
        <v>1.3964258917433086E-2</v>
      </c>
      <c r="S162">
        <f t="shared" si="32"/>
        <v>-9.4550879209466483E-5</v>
      </c>
      <c r="T162">
        <f t="shared" si="32"/>
        <v>-2.340830722994318E-3</v>
      </c>
      <c r="U162">
        <f t="shared" si="32"/>
        <v>0.33763015320230777</v>
      </c>
      <c r="V162">
        <f t="shared" si="32"/>
        <v>6.7254513899999993E-2</v>
      </c>
      <c r="W162">
        <f t="shared" si="32"/>
        <v>-3.1597762046941244E-2</v>
      </c>
      <c r="X162">
        <f t="shared" si="32"/>
        <v>9.46530017161204E-2</v>
      </c>
      <c r="Y162">
        <f t="shared" si="32"/>
        <v>-8.3494006542469038E-2</v>
      </c>
      <c r="Z162">
        <f t="shared" si="32"/>
        <v>-4.9456533016901533E-2</v>
      </c>
      <c r="AA162">
        <f t="shared" si="32"/>
        <v>-0.14084040599999997</v>
      </c>
      <c r="AB162">
        <f t="shared" si="32"/>
        <v>-0.11948435784044609</v>
      </c>
    </row>
    <row r="163" spans="1:28" x14ac:dyDescent="0.25">
      <c r="A163">
        <v>0.7</v>
      </c>
      <c r="B163">
        <v>8.5</v>
      </c>
      <c r="C163">
        <v>23</v>
      </c>
      <c r="D163">
        <v>0.61412745674740488</v>
      </c>
      <c r="E163">
        <v>0.78261304050234903</v>
      </c>
      <c r="F163">
        <f t="shared" si="24"/>
        <v>0.64844675914733263</v>
      </c>
      <c r="G163">
        <f t="shared" si="26"/>
        <v>1.9580050826721131E-2</v>
      </c>
      <c r="H163">
        <f t="shared" si="25"/>
        <v>1687276.2358398053</v>
      </c>
      <c r="I163">
        <v>1658442.0684963705</v>
      </c>
      <c r="J163">
        <f t="shared" si="27"/>
        <v>23.067237202812848</v>
      </c>
      <c r="K163">
        <f t="shared" si="30"/>
        <v>0.78382210374166728</v>
      </c>
      <c r="L163">
        <f t="shared" si="28"/>
        <v>0.12990010219511677</v>
      </c>
      <c r="M163">
        <f t="shared" si="29"/>
        <v>5.3671799999999999E-2</v>
      </c>
      <c r="N163">
        <f t="shared" si="32"/>
        <v>-0.18568548978879237</v>
      </c>
      <c r="O163">
        <f t="shared" si="32"/>
        <v>0.33915514376469924</v>
      </c>
      <c r="P163">
        <f t="shared" si="32"/>
        <v>-2.8129156063936036E-2</v>
      </c>
      <c r="Q163">
        <f t="shared" si="32"/>
        <v>-0.13829478456648939</v>
      </c>
      <c r="R163">
        <f t="shared" si="32"/>
        <v>1.5088268644241599E-2</v>
      </c>
      <c r="S163">
        <f t="shared" si="32"/>
        <v>-1.0129288513948977E-4</v>
      </c>
      <c r="T163">
        <f t="shared" si="32"/>
        <v>-2.5854541597484793E-3</v>
      </c>
      <c r="U163">
        <f t="shared" si="32"/>
        <v>0.34547159818245121</v>
      </c>
      <c r="V163">
        <f t="shared" si="32"/>
        <v>6.7254513899999993E-2</v>
      </c>
      <c r="W163">
        <f t="shared" si="32"/>
        <v>-3.2704913823169979E-2</v>
      </c>
      <c r="X163">
        <f t="shared" si="32"/>
        <v>9.7873534166061441E-2</v>
      </c>
      <c r="Y163">
        <f t="shared" si="32"/>
        <v>-8.6334858417954935E-2</v>
      </c>
      <c r="Z163">
        <f t="shared" si="32"/>
        <v>-5.1679024130253659E-2</v>
      </c>
      <c r="AA163">
        <f t="shared" si="32"/>
        <v>-0.14084040599999997</v>
      </c>
      <c r="AB163">
        <f t="shared" si="32"/>
        <v>-0.12225937662685234</v>
      </c>
    </row>
    <row r="164" spans="1:28" x14ac:dyDescent="0.25">
      <c r="A164">
        <v>0.7</v>
      </c>
      <c r="B164">
        <v>8.5</v>
      </c>
      <c r="C164">
        <v>23.5</v>
      </c>
      <c r="D164">
        <v>0.62747805363321796</v>
      </c>
      <c r="E164">
        <v>0.79160406919433401</v>
      </c>
      <c r="F164">
        <f t="shared" si="24"/>
        <v>0.65478664928099062</v>
      </c>
      <c r="G164">
        <f t="shared" si="26"/>
        <v>1.9580050826721131E-2</v>
      </c>
      <c r="H164">
        <f t="shared" si="25"/>
        <v>1667522.3185063801</v>
      </c>
      <c r="I164">
        <v>1853109.38031263</v>
      </c>
      <c r="J164" t="str">
        <f t="shared" si="27"/>
        <v/>
      </c>
      <c r="K164" t="e">
        <f t="shared" si="30"/>
        <v>#VALUE!</v>
      </c>
      <c r="L164">
        <f t="shared" si="28"/>
        <v>0.12837928667845144</v>
      </c>
      <c r="M164">
        <f t="shared" si="29"/>
        <v>5.3671799999999999E-2</v>
      </c>
      <c r="N164">
        <f t="shared" si="32"/>
        <v>-0.18972213087115741</v>
      </c>
      <c r="O164">
        <f t="shared" si="32"/>
        <v>0.34305151843622955</v>
      </c>
      <c r="P164">
        <f t="shared" si="32"/>
        <v>-2.9365456401339647E-2</v>
      </c>
      <c r="Q164">
        <f t="shared" si="32"/>
        <v>-0.14149062916899457</v>
      </c>
      <c r="R164">
        <f t="shared" si="32"/>
        <v>1.6278726424336341E-2</v>
      </c>
      <c r="S164">
        <f t="shared" si="32"/>
        <v>-1.0847872406906234E-4</v>
      </c>
      <c r="T164">
        <f t="shared" si="32"/>
        <v>-2.8500854757832574E-3</v>
      </c>
      <c r="U164">
        <f t="shared" si="32"/>
        <v>0.35345507742811583</v>
      </c>
      <c r="V164">
        <f t="shared" si="32"/>
        <v>6.7254513899999993E-2</v>
      </c>
      <c r="W164">
        <f t="shared" si="32"/>
        <v>-3.3845101635463316E-2</v>
      </c>
      <c r="X164">
        <f t="shared" si="32"/>
        <v>0.10115008099188398</v>
      </c>
      <c r="Y164">
        <f t="shared" si="32"/>
        <v>-8.9225120925766579E-2</v>
      </c>
      <c r="Z164">
        <f t="shared" si="32"/>
        <v>-5.395036120214098E-2</v>
      </c>
      <c r="AA164">
        <f t="shared" si="32"/>
        <v>-0.14084040599999997</v>
      </c>
      <c r="AB164">
        <f t="shared" si="32"/>
        <v>-0.12508466009739944</v>
      </c>
    </row>
    <row r="165" spans="1:28" x14ac:dyDescent="0.25">
      <c r="A165">
        <v>0.7</v>
      </c>
      <c r="B165">
        <v>8.5</v>
      </c>
      <c r="C165">
        <v>24</v>
      </c>
      <c r="D165">
        <v>0.64082865051903115</v>
      </c>
      <c r="E165">
        <v>0.80065049589625503</v>
      </c>
      <c r="F165">
        <f t="shared" si="24"/>
        <v>0.66081622585073851</v>
      </c>
      <c r="G165">
        <f t="shared" si="26"/>
        <v>1.9580050826721131E-2</v>
      </c>
      <c r="H165">
        <f t="shared" si="25"/>
        <v>1647817.6801819529</v>
      </c>
      <c r="I165">
        <v>2123170.108253004</v>
      </c>
      <c r="J165" t="str">
        <f t="shared" si="27"/>
        <v/>
      </c>
      <c r="K165" t="e">
        <f t="shared" si="30"/>
        <v>#VALUE!</v>
      </c>
      <c r="L165">
        <f t="shared" si="28"/>
        <v>0.1268622650564484</v>
      </c>
      <c r="M165">
        <f t="shared" si="29"/>
        <v>5.3671799999999999E-2</v>
      </c>
      <c r="N165">
        <f t="shared" si="32"/>
        <v>-0.19375877195352248</v>
      </c>
      <c r="O165">
        <f t="shared" si="32"/>
        <v>0.34697190052784083</v>
      </c>
      <c r="P165">
        <f t="shared" si="32"/>
        <v>-3.0628343842773454E-2</v>
      </c>
      <c r="Q165">
        <f t="shared" si="32"/>
        <v>-0.14474300865523057</v>
      </c>
      <c r="R165">
        <f t="shared" si="32"/>
        <v>1.753822033548056E-2</v>
      </c>
      <c r="S165">
        <f t="shared" si="32"/>
        <v>-1.1613264624719373E-4</v>
      </c>
      <c r="T165">
        <f t="shared" si="32"/>
        <v>-3.135930013380812E-3</v>
      </c>
      <c r="U165">
        <f t="shared" si="32"/>
        <v>0.36157978540266389</v>
      </c>
      <c r="V165">
        <f t="shared" si="32"/>
        <v>6.7254513899999993E-2</v>
      </c>
      <c r="W165">
        <f t="shared" si="32"/>
        <v>-3.5018754813327044E-2</v>
      </c>
      <c r="X165">
        <f t="shared" si="32"/>
        <v>0.10448274482450935</v>
      </c>
      <c r="Y165">
        <f t="shared" si="32"/>
        <v>-9.216488459728342E-2</v>
      </c>
      <c r="Z165">
        <f t="shared" si="32"/>
        <v>-5.627054423256353E-2</v>
      </c>
      <c r="AA165">
        <f t="shared" si="32"/>
        <v>-0.14084040599999997</v>
      </c>
      <c r="AB165">
        <f t="shared" si="32"/>
        <v>-0.12795992317971763</v>
      </c>
    </row>
    <row r="166" spans="1:28" x14ac:dyDescent="0.25">
      <c r="A166">
        <v>0.7</v>
      </c>
      <c r="B166">
        <v>8.5</v>
      </c>
      <c r="C166">
        <v>24.5</v>
      </c>
      <c r="D166">
        <v>0.65417924740484434</v>
      </c>
      <c r="E166">
        <v>0.80974959419399595</v>
      </c>
      <c r="F166">
        <f t="shared" si="24"/>
        <v>0.66653441510529765</v>
      </c>
      <c r="G166">
        <f t="shared" si="26"/>
        <v>1.9580050826721131E-2</v>
      </c>
      <c r="H166">
        <f t="shared" si="25"/>
        <v>1628156.6809110462</v>
      </c>
      <c r="I166">
        <v>2493602.4526149882</v>
      </c>
      <c r="J166" t="str">
        <f t="shared" si="27"/>
        <v/>
      </c>
      <c r="K166" t="e">
        <f t="shared" si="30"/>
        <v>#VALUE!</v>
      </c>
      <c r="L166">
        <f t="shared" si="28"/>
        <v>0.12534860311995008</v>
      </c>
      <c r="M166">
        <f t="shared" si="29"/>
        <v>5.3671799999999999E-2</v>
      </c>
      <c r="N166">
        <f t="shared" si="32"/>
        <v>-0.19779541303588755</v>
      </c>
      <c r="O166">
        <f t="shared" si="32"/>
        <v>0.35091510851389557</v>
      </c>
      <c r="P166">
        <f t="shared" si="32"/>
        <v>-3.1917818388237443E-2</v>
      </c>
      <c r="Q166">
        <f t="shared" si="32"/>
        <v>-0.14805160499294542</v>
      </c>
      <c r="R166">
        <f t="shared" si="32"/>
        <v>1.8869387878275534E-2</v>
      </c>
      <c r="S166">
        <f t="shared" si="32"/>
        <v>-1.2427989983148938E-4</v>
      </c>
      <c r="T166">
        <f t="shared" si="32"/>
        <v>-3.4442406995454883E-3</v>
      </c>
      <c r="U166">
        <f t="shared" si="32"/>
        <v>0.36984492763571331</v>
      </c>
      <c r="V166">
        <f t="shared" si="32"/>
        <v>6.7254513899999993E-2</v>
      </c>
      <c r="W166">
        <f t="shared" si="32"/>
        <v>-3.6226300532479508E-2</v>
      </c>
      <c r="X166">
        <f t="shared" si="32"/>
        <v>0.10787161429265607</v>
      </c>
      <c r="Y166">
        <f t="shared" si="32"/>
        <v>-9.5154227612454012E-2</v>
      </c>
      <c r="Z166">
        <f t="shared" si="32"/>
        <v>-5.8639573221521288E-2</v>
      </c>
      <c r="AA166">
        <f t="shared" si="32"/>
        <v>-0.14084040599999997</v>
      </c>
      <c r="AB166">
        <f t="shared" si="32"/>
        <v>-0.13088488471768819</v>
      </c>
    </row>
    <row r="167" spans="1:28" x14ac:dyDescent="0.25">
      <c r="A167">
        <v>0.7</v>
      </c>
      <c r="B167">
        <v>8.5</v>
      </c>
      <c r="C167">
        <v>25</v>
      </c>
      <c r="D167">
        <v>0.66752984429065743</v>
      </c>
      <c r="E167">
        <v>0.81889876687912899</v>
      </c>
      <c r="F167">
        <f t="shared" si="24"/>
        <v>0.67194028028576924</v>
      </c>
      <c r="G167">
        <f t="shared" si="26"/>
        <v>1.9580050826721131E-2</v>
      </c>
      <c r="H167">
        <f t="shared" si="25"/>
        <v>1608534.4598759103</v>
      </c>
      <c r="I167">
        <v>2992051.5975530818</v>
      </c>
      <c r="J167" t="str">
        <f t="shared" si="27"/>
        <v/>
      </c>
      <c r="K167" t="e">
        <f t="shared" si="30"/>
        <v>#VALUE!</v>
      </c>
      <c r="L167">
        <f t="shared" si="28"/>
        <v>0.12383792664409096</v>
      </c>
      <c r="M167">
        <f t="shared" si="29"/>
        <v>5.3671799999999999E-2</v>
      </c>
      <c r="N167">
        <f t="shared" si="32"/>
        <v>-0.20183205411825259</v>
      </c>
      <c r="O167">
        <f t="shared" si="32"/>
        <v>0.35488001686165654</v>
      </c>
      <c r="P167">
        <f t="shared" si="32"/>
        <v>-3.323388003773161E-2</v>
      </c>
      <c r="Q167">
        <f t="shared" si="32"/>
        <v>-0.1514161070105193</v>
      </c>
      <c r="R167">
        <f t="shared" si="32"/>
        <v>2.0274915969823438E-2</v>
      </c>
      <c r="S167">
        <f t="shared" si="32"/>
        <v>-1.3294676166060026E-4</v>
      </c>
      <c r="T167">
        <f t="shared" si="32"/>
        <v>-3.7763189653521058E-3</v>
      </c>
      <c r="U167">
        <f t="shared" si="32"/>
        <v>0.37824972679529761</v>
      </c>
      <c r="V167">
        <f t="shared" si="32"/>
        <v>6.7254513899999993E-2</v>
      </c>
      <c r="W167">
        <f t="shared" si="32"/>
        <v>-3.7468164648826865E-2</v>
      </c>
      <c r="X167">
        <f t="shared" si="32"/>
        <v>0.11131676593943558</v>
      </c>
      <c r="Y167">
        <f t="shared" si="32"/>
        <v>-9.8193217490437121E-2</v>
      </c>
      <c r="Z167">
        <f t="shared" si="32"/>
        <v>-6.105744816901424E-2</v>
      </c>
      <c r="AA167">
        <f t="shared" si="32"/>
        <v>-0.14084040599999997</v>
      </c>
      <c r="AB167">
        <f t="shared" si="32"/>
        <v>-0.13385926962032782</v>
      </c>
    </row>
    <row r="168" spans="1:28" x14ac:dyDescent="0.25">
      <c r="A168">
        <v>0.8</v>
      </c>
      <c r="B168">
        <v>7.5</v>
      </c>
      <c r="C168">
        <v>21</v>
      </c>
      <c r="D168">
        <v>0.63548841176470594</v>
      </c>
      <c r="E168">
        <v>0.97778545993248001</v>
      </c>
      <c r="F168">
        <f t="shared" si="24"/>
        <v>0.61132071549973654</v>
      </c>
      <c r="G168">
        <f t="shared" si="26"/>
        <v>3.6610202109202683E-2</v>
      </c>
      <c r="H168">
        <f t="shared" si="25"/>
        <v>1742165.943709709</v>
      </c>
      <c r="I168">
        <v>1247303.7181313899</v>
      </c>
      <c r="J168" t="str">
        <f t="shared" si="27"/>
        <v/>
      </c>
      <c r="K168" t="e">
        <f t="shared" si="30"/>
        <v>#VALUE!</v>
      </c>
      <c r="L168">
        <f t="shared" si="28"/>
        <v>0.22128066708397223</v>
      </c>
      <c r="M168">
        <f t="shared" si="29"/>
        <v>5.3671799999999999E-2</v>
      </c>
      <c r="N168">
        <f t="shared" si="32"/>
        <v>-0.19214411552057648</v>
      </c>
      <c r="O168">
        <f t="shared" si="32"/>
        <v>0.42373555137998936</v>
      </c>
      <c r="P168">
        <f t="shared" si="32"/>
        <v>-3.4422855329961505E-2</v>
      </c>
      <c r="Q168">
        <f t="shared" si="32"/>
        <v>-0.32223642625261412</v>
      </c>
      <c r="R168">
        <f t="shared" si="32"/>
        <v>2.387125283961038E-2</v>
      </c>
      <c r="S168">
        <f t="shared" si="32"/>
        <v>-3.8526353869890878E-4</v>
      </c>
      <c r="T168">
        <f t="shared" si="32"/>
        <v>-4.2327417110417948E-3</v>
      </c>
      <c r="U168">
        <f t="shared" si="32"/>
        <v>0.70435115705320572</v>
      </c>
      <c r="V168">
        <f t="shared" si="32"/>
        <v>0.10039157760000003</v>
      </c>
      <c r="W168">
        <f t="shared" si="32"/>
        <v>-7.2894446072130414E-2</v>
      </c>
      <c r="X168">
        <f t="shared" si="32"/>
        <v>0.12653506323918046</v>
      </c>
      <c r="Y168">
        <f t="shared" si="32"/>
        <v>-0.12756271199789929</v>
      </c>
      <c r="Z168">
        <f t="shared" si="32"/>
        <v>-5.5336609505370296E-2</v>
      </c>
      <c r="AA168">
        <f t="shared" si="32"/>
        <v>-0.18395481600000005</v>
      </c>
      <c r="AB168">
        <f t="shared" si="32"/>
        <v>-0.21810574909972066</v>
      </c>
    </row>
    <row r="169" spans="1:28" x14ac:dyDescent="0.25">
      <c r="A169">
        <v>0.8</v>
      </c>
      <c r="B169">
        <v>7.5</v>
      </c>
      <c r="C169">
        <v>21.5</v>
      </c>
      <c r="D169">
        <v>0.65061908823529413</v>
      </c>
      <c r="E169">
        <v>0.98651569486814605</v>
      </c>
      <c r="F169">
        <f t="shared" si="24"/>
        <v>0.61828347109173032</v>
      </c>
      <c r="G169">
        <f t="shared" si="26"/>
        <v>3.6610202109202683E-2</v>
      </c>
      <c r="H169">
        <f t="shared" si="25"/>
        <v>1721031.7338261348</v>
      </c>
      <c r="I169">
        <v>1324620.7266210567</v>
      </c>
      <c r="J169" t="str">
        <f t="shared" si="27"/>
        <v/>
      </c>
      <c r="K169" t="e">
        <f t="shared" si="30"/>
        <v>#VALUE!</v>
      </c>
      <c r="L169">
        <f t="shared" si="28"/>
        <v>0.21859631196945786</v>
      </c>
      <c r="M169">
        <f t="shared" si="29"/>
        <v>5.3671799999999999E-2</v>
      </c>
      <c r="N169">
        <f t="shared" si="32"/>
        <v>-0.19671897541392352</v>
      </c>
      <c r="O169">
        <f t="shared" si="32"/>
        <v>0.42751890781729696</v>
      </c>
      <c r="P169">
        <f t="shared" si="32"/>
        <v>-3.6081553007425632E-2</v>
      </c>
      <c r="Q169">
        <f t="shared" si="32"/>
        <v>-0.32801634170446231</v>
      </c>
      <c r="R169">
        <f t="shared" si="32"/>
        <v>2.5845987650434641E-2</v>
      </c>
      <c r="S169">
        <f t="shared" si="32"/>
        <v>-4.0636889158251268E-4</v>
      </c>
      <c r="T169">
        <f t="shared" si="32"/>
        <v>-4.6920091762403526E-3</v>
      </c>
      <c r="U169">
        <f t="shared" si="32"/>
        <v>0.71698501779801027</v>
      </c>
      <c r="V169">
        <f t="shared" si="32"/>
        <v>0.10039157760000003</v>
      </c>
      <c r="W169">
        <f t="shared" si="32"/>
        <v>-7.4864462797915088E-2</v>
      </c>
      <c r="X169">
        <f t="shared" si="32"/>
        <v>0.13070448066008378</v>
      </c>
      <c r="Y169">
        <f t="shared" si="32"/>
        <v>-0.13176599115267693</v>
      </c>
      <c r="Z169">
        <f t="shared" si="32"/>
        <v>-5.8003056108520211E-2</v>
      </c>
      <c r="AA169">
        <f t="shared" si="32"/>
        <v>-0.18395481600000005</v>
      </c>
      <c r="AB169">
        <f t="shared" si="32"/>
        <v>-0.22201788530362129</v>
      </c>
    </row>
    <row r="170" spans="1:28" x14ac:dyDescent="0.25">
      <c r="A170">
        <v>0.8</v>
      </c>
      <c r="B170">
        <v>7.5</v>
      </c>
      <c r="C170">
        <v>22</v>
      </c>
      <c r="D170">
        <v>0.66574976470588232</v>
      </c>
      <c r="E170">
        <v>0.99531651408592903</v>
      </c>
      <c r="F170">
        <f t="shared" si="24"/>
        <v>0.62490787008699944</v>
      </c>
      <c r="G170">
        <f t="shared" si="26"/>
        <v>3.6610202109202683E-2</v>
      </c>
      <c r="H170">
        <f t="shared" si="25"/>
        <v>1699937.7379312201</v>
      </c>
      <c r="I170">
        <v>1411058.3503110956</v>
      </c>
      <c r="J170" t="str">
        <f t="shared" si="27"/>
        <v/>
      </c>
      <c r="K170" t="e">
        <f t="shared" si="30"/>
        <v>#VALUE!</v>
      </c>
      <c r="L170">
        <f t="shared" si="28"/>
        <v>0.21591706462224239</v>
      </c>
      <c r="M170">
        <f t="shared" si="29"/>
        <v>5.3671799999999999E-2</v>
      </c>
      <c r="N170">
        <f t="shared" si="32"/>
        <v>-0.20129383530727057</v>
      </c>
      <c r="O170">
        <f t="shared" si="32"/>
        <v>0.43133285283556339</v>
      </c>
      <c r="P170">
        <f t="shared" si="32"/>
        <v>-3.7779278865535976E-2</v>
      </c>
      <c r="Q170">
        <f t="shared" si="32"/>
        <v>-0.33389498982139998</v>
      </c>
      <c r="R170">
        <f t="shared" si="32"/>
        <v>2.793849489411239E-2</v>
      </c>
      <c r="S170">
        <f t="shared" si="32"/>
        <v>-4.2861140141875053E-4</v>
      </c>
      <c r="T170">
        <f t="shared" si="32"/>
        <v>-5.1898277905050427E-3</v>
      </c>
      <c r="U170">
        <f t="shared" si="32"/>
        <v>0.72983469047849014</v>
      </c>
      <c r="V170">
        <f t="shared" si="32"/>
        <v>0.10039157760000003</v>
      </c>
      <c r="W170">
        <f t="shared" si="32"/>
        <v>-7.6886013780097864E-2</v>
      </c>
      <c r="X170">
        <f t="shared" si="32"/>
        <v>0.13493726631696171</v>
      </c>
      <c r="Y170">
        <f t="shared" si="32"/>
        <v>-0.1360331531856743</v>
      </c>
      <c r="Z170">
        <f t="shared" si="32"/>
        <v>-6.0732242631744253E-2</v>
      </c>
      <c r="AA170">
        <f t="shared" si="32"/>
        <v>-0.18395481600000005</v>
      </c>
      <c r="AB170">
        <f t="shared" si="32"/>
        <v>-0.22599684871923839</v>
      </c>
    </row>
    <row r="171" spans="1:28" x14ac:dyDescent="0.25">
      <c r="A171">
        <v>0.8</v>
      </c>
      <c r="B171">
        <v>7.5</v>
      </c>
      <c r="C171">
        <v>22.5</v>
      </c>
      <c r="D171">
        <v>0.68088044117647051</v>
      </c>
      <c r="E171">
        <v>1.0041869354086801</v>
      </c>
      <c r="F171">
        <f t="shared" si="24"/>
        <v>0.6311981630079595</v>
      </c>
      <c r="G171">
        <f t="shared" si="26"/>
        <v>3.6610202109202683E-2</v>
      </c>
      <c r="H171">
        <f t="shared" si="25"/>
        <v>1678892.5808454235</v>
      </c>
      <c r="I171">
        <v>1517326.0745656523</v>
      </c>
      <c r="J171">
        <f t="shared" si="27"/>
        <v>22.998343936868558</v>
      </c>
      <c r="K171">
        <f t="shared" si="30"/>
        <v>1.0130964544498233</v>
      </c>
      <c r="L171">
        <f t="shared" si="28"/>
        <v>0.21324402052122188</v>
      </c>
      <c r="M171">
        <f t="shared" si="29"/>
        <v>5.3671799999999999E-2</v>
      </c>
      <c r="N171">
        <f t="shared" si="32"/>
        <v>-0.2058686952006176</v>
      </c>
      <c r="O171">
        <f t="shared" si="32"/>
        <v>0.43517696079604412</v>
      </c>
      <c r="P171">
        <f t="shared" si="32"/>
        <v>-3.9516032904292529E-2</v>
      </c>
      <c r="Q171">
        <f t="shared" si="32"/>
        <v>-0.33987296198781214</v>
      </c>
      <c r="R171">
        <f t="shared" si="32"/>
        <v>3.0153371257810358E-2</v>
      </c>
      <c r="S171">
        <f t="shared" si="32"/>
        <v>-4.5204728108102929E-4</v>
      </c>
      <c r="T171">
        <f t="shared" si="32"/>
        <v>-5.7285624699034057E-3</v>
      </c>
      <c r="U171">
        <f t="shared" si="32"/>
        <v>0.74290146775507093</v>
      </c>
      <c r="V171">
        <f t="shared" si="32"/>
        <v>0.10039157760000003</v>
      </c>
      <c r="W171">
        <f t="shared" si="32"/>
        <v>-7.896005026389423E-2</v>
      </c>
      <c r="X171">
        <f t="shared" si="32"/>
        <v>0.13923393647767338</v>
      </c>
      <c r="Y171">
        <f t="shared" si="32"/>
        <v>-0.14036471855759658</v>
      </c>
      <c r="Z171">
        <f t="shared" si="32"/>
        <v>-6.3524169075042408E-2</v>
      </c>
      <c r="AA171">
        <f t="shared" si="32"/>
        <v>-0.18395481600000005</v>
      </c>
      <c r="AB171">
        <f t="shared" si="32"/>
        <v>-0.230043039625137</v>
      </c>
    </row>
    <row r="172" spans="1:28" x14ac:dyDescent="0.25">
      <c r="A172">
        <v>0.8</v>
      </c>
      <c r="B172">
        <v>7.5</v>
      </c>
      <c r="C172">
        <v>23</v>
      </c>
      <c r="D172">
        <v>0.69601111764705881</v>
      </c>
      <c r="E172">
        <v>1.0131260619656599</v>
      </c>
      <c r="F172">
        <f t="shared" si="24"/>
        <v>0.63715899396212727</v>
      </c>
      <c r="G172">
        <f t="shared" si="26"/>
        <v>3.6610202109202683E-2</v>
      </c>
      <c r="H172">
        <f t="shared" si="25"/>
        <v>1657905.161524035</v>
      </c>
      <c r="I172">
        <v>1658442.0684963705</v>
      </c>
      <c r="J172" t="str">
        <f t="shared" si="27"/>
        <v/>
      </c>
      <c r="K172" t="e">
        <f t="shared" si="30"/>
        <v>#VALUE!</v>
      </c>
      <c r="L172">
        <f t="shared" si="28"/>
        <v>0.21057830996444288</v>
      </c>
      <c r="M172">
        <f t="shared" si="29"/>
        <v>5.3671799999999999E-2</v>
      </c>
      <c r="N172">
        <f t="shared" si="32"/>
        <v>-0.21044355509396467</v>
      </c>
      <c r="O172">
        <f t="shared" si="32"/>
        <v>0.43905084302859326</v>
      </c>
      <c r="P172">
        <f t="shared" si="32"/>
        <v>-4.1291815123695313E-2</v>
      </c>
      <c r="Q172">
        <f t="shared" si="32"/>
        <v>-0.34595089424508185</v>
      </c>
      <c r="R172">
        <f t="shared" si="32"/>
        <v>3.2495314846963656E-2</v>
      </c>
      <c r="S172">
        <f t="shared" si="32"/>
        <v>-4.7673538155683191E-4</v>
      </c>
      <c r="T172">
        <f t="shared" si="32"/>
        <v>-6.310675451302622E-3</v>
      </c>
      <c r="U172">
        <f t="shared" si="32"/>
        <v>0.75618673990038354</v>
      </c>
      <c r="V172">
        <f t="shared" si="32"/>
        <v>0.10039157760000003</v>
      </c>
      <c r="W172">
        <f t="shared" si="32"/>
        <v>-8.1087549832551536E-2</v>
      </c>
      <c r="X172">
        <f t="shared" si="32"/>
        <v>0.14359500739586228</v>
      </c>
      <c r="Y172">
        <f t="shared" si="32"/>
        <v>-0.14476120771481771</v>
      </c>
      <c r="Z172">
        <f t="shared" si="32"/>
        <v>-6.6378835438414691E-2</v>
      </c>
      <c r="AA172">
        <f t="shared" si="32"/>
        <v>-0.18395481600000005</v>
      </c>
      <c r="AB172">
        <f t="shared" si="32"/>
        <v>-0.23415688852597466</v>
      </c>
    </row>
    <row r="173" spans="1:28" x14ac:dyDescent="0.25">
      <c r="A173">
        <v>0.8</v>
      </c>
      <c r="B173">
        <v>7.5</v>
      </c>
      <c r="C173">
        <v>23.5</v>
      </c>
      <c r="D173">
        <v>0.71114179411764711</v>
      </c>
      <c r="E173">
        <v>1.02213308199036</v>
      </c>
      <c r="F173">
        <f t="shared" si="24"/>
        <v>0.64279540706610849</v>
      </c>
      <c r="G173">
        <f t="shared" si="26"/>
        <v>3.6610202109202683E-2</v>
      </c>
      <c r="H173">
        <f t="shared" si="25"/>
        <v>1636984.6402536407</v>
      </c>
      <c r="I173">
        <v>1853109.38031263</v>
      </c>
      <c r="J173" t="str">
        <f t="shared" si="27"/>
        <v/>
      </c>
      <c r="K173" t="e">
        <f t="shared" si="30"/>
        <v>#VALUE!</v>
      </c>
      <c r="L173">
        <f t="shared" si="28"/>
        <v>0.20792109644286536</v>
      </c>
      <c r="M173">
        <f t="shared" si="29"/>
        <v>5.3671799999999999E-2</v>
      </c>
      <c r="N173">
        <f t="shared" ref="N173:AB187" si="33">N$4*$A173^N$1*$E173^N$2*$D173^N$3</f>
        <v>-0.21501841498731175</v>
      </c>
      <c r="O173">
        <f t="shared" si="33"/>
        <v>0.4429541477440474</v>
      </c>
      <c r="P173">
        <f t="shared" si="33"/>
        <v>-4.3106625523744314E-2</v>
      </c>
      <c r="Q173">
        <f t="shared" si="33"/>
        <v>-0.35212946928437638</v>
      </c>
      <c r="R173">
        <f t="shared" si="33"/>
        <v>3.4969126592388808E-2</v>
      </c>
      <c r="S173">
        <f t="shared" si="33"/>
        <v>-5.027373235491823E-4</v>
      </c>
      <c r="T173">
        <f t="shared" si="33"/>
        <v>-6.9387287124113911E-3</v>
      </c>
      <c r="U173">
        <f t="shared" si="33"/>
        <v>0.76969199915513808</v>
      </c>
      <c r="V173">
        <f t="shared" si="33"/>
        <v>0.10039157760000003</v>
      </c>
      <c r="W173">
        <f t="shared" si="33"/>
        <v>-8.3269517805276347E-2</v>
      </c>
      <c r="X173">
        <f t="shared" si="33"/>
        <v>0.14802099659590215</v>
      </c>
      <c r="Y173">
        <f t="shared" si="33"/>
        <v>-0.14922314238476203</v>
      </c>
      <c r="Z173">
        <f t="shared" si="33"/>
        <v>-6.9296241721861107E-2</v>
      </c>
      <c r="AA173">
        <f t="shared" si="33"/>
        <v>-0.18395481600000005</v>
      </c>
      <c r="AB173">
        <f t="shared" si="33"/>
        <v>-0.2383388575013187</v>
      </c>
    </row>
    <row r="174" spans="1:28" x14ac:dyDescent="0.25">
      <c r="A174">
        <v>0.8</v>
      </c>
      <c r="B174">
        <v>7.5</v>
      </c>
      <c r="C174">
        <v>24</v>
      </c>
      <c r="D174">
        <v>0.7262724705882353</v>
      </c>
      <c r="E174">
        <v>1.0312072684470599</v>
      </c>
      <c r="F174">
        <f t="shared" si="24"/>
        <v>0.64811285183579503</v>
      </c>
      <c r="G174">
        <f t="shared" si="26"/>
        <v>3.6610202109202683E-2</v>
      </c>
      <c r="H174">
        <f t="shared" si="25"/>
        <v>1616140.4248711606</v>
      </c>
      <c r="I174">
        <v>2123170.108253004</v>
      </c>
      <c r="J174" t="str">
        <f t="shared" si="27"/>
        <v/>
      </c>
      <c r="K174" t="e">
        <f t="shared" si="30"/>
        <v>#VALUE!</v>
      </c>
      <c r="L174">
        <f t="shared" si="28"/>
        <v>0.20527357488997836</v>
      </c>
      <c r="M174">
        <f t="shared" si="29"/>
        <v>5.3671799999999999E-2</v>
      </c>
      <c r="N174">
        <f t="shared" si="33"/>
        <v>-0.2195932748806588</v>
      </c>
      <c r="O174">
        <f t="shared" si="33"/>
        <v>0.44688655987238896</v>
      </c>
      <c r="P174">
        <f t="shared" si="33"/>
        <v>-4.4960464104439511E-2</v>
      </c>
      <c r="Q174">
        <f t="shared" si="33"/>
        <v>-0.35840941837718099</v>
      </c>
      <c r="R174">
        <f t="shared" si="33"/>
        <v>3.7579711728518421E-2</v>
      </c>
      <c r="S174">
        <f t="shared" si="33"/>
        <v>-5.3011763668252493E-4</v>
      </c>
      <c r="T174">
        <f t="shared" si="33"/>
        <v>-7.6153864418776248E-3</v>
      </c>
      <c r="U174">
        <f t="shared" si="33"/>
        <v>0.78341884394792571</v>
      </c>
      <c r="V174">
        <f t="shared" si="33"/>
        <v>0.10039157760000003</v>
      </c>
      <c r="W174">
        <f t="shared" si="33"/>
        <v>-8.5506988667098327E-2</v>
      </c>
      <c r="X174">
        <f t="shared" si="33"/>
        <v>0.15251242412877616</v>
      </c>
      <c r="Y174">
        <f t="shared" si="33"/>
        <v>-0.15375104684198318</v>
      </c>
      <c r="Z174">
        <f t="shared" si="33"/>
        <v>-7.2276387925381588E-2</v>
      </c>
      <c r="AA174">
        <f t="shared" si="33"/>
        <v>-0.18395481600000005</v>
      </c>
      <c r="AB174">
        <f t="shared" si="33"/>
        <v>-0.24258944151232839</v>
      </c>
    </row>
    <row r="175" spans="1:28" x14ac:dyDescent="0.25">
      <c r="A175">
        <v>0.8</v>
      </c>
      <c r="B175">
        <v>7.5</v>
      </c>
      <c r="C175">
        <v>24.5</v>
      </c>
      <c r="D175">
        <v>0.7414031470588236</v>
      </c>
      <c r="E175">
        <v>1.0403479785021299</v>
      </c>
      <c r="F175">
        <f t="shared" si="24"/>
        <v>0.65311718751207404</v>
      </c>
      <c r="G175">
        <f t="shared" si="26"/>
        <v>3.6610202109202683E-2</v>
      </c>
      <c r="H175">
        <f t="shared" si="25"/>
        <v>1595382.1560701046</v>
      </c>
      <c r="I175">
        <v>2493602.4526149882</v>
      </c>
      <c r="J175" t="str">
        <f t="shared" si="27"/>
        <v/>
      </c>
      <c r="K175" t="e">
        <f t="shared" si="30"/>
        <v>#VALUE!</v>
      </c>
      <c r="L175">
        <f t="shared" si="28"/>
        <v>0.20263696981547835</v>
      </c>
      <c r="M175">
        <f t="shared" si="29"/>
        <v>5.3671799999999999E-2</v>
      </c>
      <c r="N175">
        <f t="shared" si="33"/>
        <v>-0.22416813477400588</v>
      </c>
      <c r="O175">
        <f t="shared" si="33"/>
        <v>0.45084780083362924</v>
      </c>
      <c r="P175">
        <f t="shared" si="33"/>
        <v>-4.6853330865780939E-2</v>
      </c>
      <c r="Q175">
        <f t="shared" si="33"/>
        <v>-0.36479152324559722</v>
      </c>
      <c r="R175">
        <f t="shared" si="33"/>
        <v>4.0332081346090717E-2</v>
      </c>
      <c r="S175">
        <f t="shared" si="33"/>
        <v>-5.5894390676065127E-4</v>
      </c>
      <c r="T175">
        <f t="shared" si="33"/>
        <v>-8.3434175622333091E-3</v>
      </c>
      <c r="U175">
        <f t="shared" si="33"/>
        <v>0.79736898298335512</v>
      </c>
      <c r="V175">
        <f t="shared" si="33"/>
        <v>0.10039157760000003</v>
      </c>
      <c r="W175">
        <f t="shared" si="33"/>
        <v>-8.7801027530536035E-2</v>
      </c>
      <c r="X175">
        <f t="shared" si="33"/>
        <v>0.15706981379761228</v>
      </c>
      <c r="Y175">
        <f t="shared" si="33"/>
        <v>-0.15834544914365234</v>
      </c>
      <c r="Z175">
        <f t="shared" si="33"/>
        <v>-7.5319274048976231E-2</v>
      </c>
      <c r="AA175">
        <f t="shared" si="33"/>
        <v>-0.18395481600000005</v>
      </c>
      <c r="AB175">
        <f t="shared" si="33"/>
        <v>-0.24690916966766635</v>
      </c>
    </row>
    <row r="176" spans="1:28" x14ac:dyDescent="0.25">
      <c r="A176">
        <v>0.8</v>
      </c>
      <c r="B176">
        <v>7.5</v>
      </c>
      <c r="C176">
        <v>25</v>
      </c>
      <c r="D176">
        <v>0.75653382352941168</v>
      </c>
      <c r="E176">
        <v>1.049554652856</v>
      </c>
      <c r="F176">
        <f t="shared" si="24"/>
        <v>0.6578146862947748</v>
      </c>
      <c r="G176">
        <f t="shared" si="26"/>
        <v>3.6610202109202683E-2</v>
      </c>
      <c r="H176">
        <f t="shared" si="25"/>
        <v>1574719.6918565452</v>
      </c>
      <c r="I176">
        <v>2992051.5975530818</v>
      </c>
      <c r="J176" t="str">
        <f t="shared" si="27"/>
        <v/>
      </c>
      <c r="K176" t="e">
        <f t="shared" si="30"/>
        <v>#VALUE!</v>
      </c>
      <c r="L176">
        <f t="shared" si="28"/>
        <v>0.20001253333094965</v>
      </c>
      <c r="M176">
        <f t="shared" si="29"/>
        <v>5.3671799999999999E-2</v>
      </c>
      <c r="N176">
        <f t="shared" si="33"/>
        <v>-0.2287429946673529</v>
      </c>
      <c r="O176">
        <f t="shared" si="33"/>
        <v>0.45483762824830831</v>
      </c>
      <c r="P176">
        <f t="shared" si="33"/>
        <v>-4.8785225807768555E-2</v>
      </c>
      <c r="Q176">
        <f t="shared" si="33"/>
        <v>-0.37127661787511745</v>
      </c>
      <c r="R176">
        <f t="shared" si="33"/>
        <v>4.323135402244619E-2</v>
      </c>
      <c r="S176">
        <f t="shared" si="33"/>
        <v>-5.8928693155112374E-4</v>
      </c>
      <c r="T176">
        <f t="shared" si="33"/>
        <v>-9.1256983085522374E-3</v>
      </c>
      <c r="U176">
        <f t="shared" si="33"/>
        <v>0.81154423920445418</v>
      </c>
      <c r="V176">
        <f t="shared" si="33"/>
        <v>0.10039157760000003</v>
      </c>
      <c r="W176">
        <f t="shared" si="33"/>
        <v>-9.0152731629222049E-2</v>
      </c>
      <c r="X176">
        <f t="shared" si="33"/>
        <v>0.16169369435197833</v>
      </c>
      <c r="Y176">
        <f t="shared" si="33"/>
        <v>-0.16300688233355293</v>
      </c>
      <c r="Z176">
        <f t="shared" si="33"/>
        <v>-7.8424900092644939E-2</v>
      </c>
      <c r="AA176">
        <f t="shared" si="33"/>
        <v>-0.18395481600000005</v>
      </c>
      <c r="AB176">
        <f t="shared" si="33"/>
        <v>-0.25129860645047514</v>
      </c>
    </row>
    <row r="177" spans="1:28" x14ac:dyDescent="0.25">
      <c r="A177">
        <v>0.8</v>
      </c>
      <c r="B177">
        <v>7.7</v>
      </c>
      <c r="C177">
        <v>21</v>
      </c>
      <c r="D177">
        <v>0.6189822192513369</v>
      </c>
      <c r="E177">
        <v>0.92527197759549695</v>
      </c>
      <c r="F177">
        <f t="shared" si="24"/>
        <v>0.61361302182681132</v>
      </c>
      <c r="G177">
        <f t="shared" si="26"/>
        <v>3.209628868400452E-2</v>
      </c>
      <c r="H177">
        <f t="shared" si="25"/>
        <v>1748698.648907365</v>
      </c>
      <c r="I177">
        <v>1247303.7181313899</v>
      </c>
      <c r="J177" t="str">
        <f t="shared" si="27"/>
        <v/>
      </c>
      <c r="K177" t="e">
        <f t="shared" si="30"/>
        <v>#VALUE!</v>
      </c>
      <c r="L177">
        <f t="shared" si="28"/>
        <v>0.19991762307316358</v>
      </c>
      <c r="M177">
        <f t="shared" si="29"/>
        <v>5.3671799999999999E-2</v>
      </c>
      <c r="N177">
        <f t="shared" si="33"/>
        <v>-0.18715335927328874</v>
      </c>
      <c r="O177">
        <f t="shared" si="33"/>
        <v>0.40097817739072855</v>
      </c>
      <c r="P177">
        <f t="shared" si="33"/>
        <v>-3.265787843329962E-2</v>
      </c>
      <c r="Q177">
        <f t="shared" si="33"/>
        <v>-0.2885534702792581</v>
      </c>
      <c r="R177">
        <f t="shared" si="33"/>
        <v>2.0874335632644438E-2</v>
      </c>
      <c r="S177">
        <f t="shared" si="33"/>
        <v>-2.7663868871625596E-4</v>
      </c>
      <c r="T177">
        <f t="shared" si="33"/>
        <v>-3.6052032628587573E-3</v>
      </c>
      <c r="U177">
        <f t="shared" si="33"/>
        <v>0.63072624354263085</v>
      </c>
      <c r="V177">
        <f t="shared" si="33"/>
        <v>0.10039157760000003</v>
      </c>
      <c r="W177">
        <f t="shared" si="33"/>
        <v>-6.1769195369041248E-2</v>
      </c>
      <c r="X177">
        <f t="shared" si="33"/>
        <v>0.11662918998123883</v>
      </c>
      <c r="Y177">
        <f t="shared" si="33"/>
        <v>-0.11757638864101309</v>
      </c>
      <c r="Z177">
        <f t="shared" si="33"/>
        <v>-5.249931328515902E-2</v>
      </c>
      <c r="AA177">
        <f t="shared" si="33"/>
        <v>-0.18395481600000005</v>
      </c>
      <c r="AB177">
        <f t="shared" si="33"/>
        <v>-0.19530743784144428</v>
      </c>
    </row>
    <row r="178" spans="1:28" x14ac:dyDescent="0.25">
      <c r="A178">
        <v>0.8</v>
      </c>
      <c r="B178">
        <v>7.7</v>
      </c>
      <c r="C178">
        <v>21.5</v>
      </c>
      <c r="D178">
        <v>0.63371989113827354</v>
      </c>
      <c r="E178">
        <v>0.93398452857986702</v>
      </c>
      <c r="F178">
        <f t="shared" si="24"/>
        <v>0.62046330833105878</v>
      </c>
      <c r="G178">
        <f t="shared" si="26"/>
        <v>3.209628868400452E-2</v>
      </c>
      <c r="H178">
        <f t="shared" si="25"/>
        <v>1727099.4507211633</v>
      </c>
      <c r="I178">
        <v>1324620.7266210567</v>
      </c>
      <c r="J178" t="str">
        <f t="shared" si="27"/>
        <v/>
      </c>
      <c r="K178" t="e">
        <f t="shared" si="30"/>
        <v>#VALUE!</v>
      </c>
      <c r="L178">
        <f t="shared" si="28"/>
        <v>0.19744832376629348</v>
      </c>
      <c r="M178">
        <f t="shared" si="29"/>
        <v>5.3671799999999999E-2</v>
      </c>
      <c r="N178">
        <f t="shared" si="33"/>
        <v>-0.19160939163693849</v>
      </c>
      <c r="O178">
        <f t="shared" si="33"/>
        <v>0.40475387026669263</v>
      </c>
      <c r="P178">
        <f t="shared" si="33"/>
        <v>-3.4231529038078801E-2</v>
      </c>
      <c r="Q178">
        <f t="shared" si="33"/>
        <v>-0.29401321233613098</v>
      </c>
      <c r="R178">
        <f t="shared" si="33"/>
        <v>2.261207568117456E-2</v>
      </c>
      <c r="S178">
        <f t="shared" si="33"/>
        <v>-2.926405832010616E-4</v>
      </c>
      <c r="T178">
        <f t="shared" si="33"/>
        <v>-3.9983120783866101E-3</v>
      </c>
      <c r="U178">
        <f t="shared" si="33"/>
        <v>0.64266026254753306</v>
      </c>
      <c r="V178">
        <f t="shared" si="33"/>
        <v>0.10039157760000003</v>
      </c>
      <c r="W178">
        <f t="shared" si="33"/>
        <v>-6.3530571513837369E-2</v>
      </c>
      <c r="X178">
        <f t="shared" si="33"/>
        <v>0.1205304275885213</v>
      </c>
      <c r="Y178">
        <f t="shared" si="33"/>
        <v>-0.12150930997201578</v>
      </c>
      <c r="Z178">
        <f t="shared" si="33"/>
        <v>-5.5029042099920093E-2</v>
      </c>
      <c r="AA178">
        <f t="shared" si="33"/>
        <v>-0.18395481600000005</v>
      </c>
      <c r="AB178">
        <f t="shared" si="33"/>
        <v>-0.19900286465911879</v>
      </c>
    </row>
    <row r="179" spans="1:28" x14ac:dyDescent="0.25">
      <c r="A179">
        <v>0.8</v>
      </c>
      <c r="B179">
        <v>7.7</v>
      </c>
      <c r="C179">
        <v>22</v>
      </c>
      <c r="D179">
        <v>0.64845756302521007</v>
      </c>
      <c r="E179">
        <v>0.94276472576019799</v>
      </c>
      <c r="F179">
        <f t="shared" si="24"/>
        <v>0.62696367364991878</v>
      </c>
      <c r="G179">
        <f t="shared" si="26"/>
        <v>3.209628868400452E-2</v>
      </c>
      <c r="H179">
        <f t="shared" si="25"/>
        <v>1705530.1431891241</v>
      </c>
      <c r="I179">
        <v>1411058.3503110956</v>
      </c>
      <c r="J179" t="str">
        <f t="shared" si="27"/>
        <v/>
      </c>
      <c r="K179" t="e">
        <f t="shared" si="30"/>
        <v>#VALUE!</v>
      </c>
      <c r="L179">
        <f t="shared" si="28"/>
        <v>0.19498244166829237</v>
      </c>
      <c r="M179">
        <f t="shared" si="29"/>
        <v>5.3671799999999999E-2</v>
      </c>
      <c r="N179">
        <f t="shared" si="33"/>
        <v>-0.19606542400058821</v>
      </c>
      <c r="O179">
        <f t="shared" si="33"/>
        <v>0.40855887846725381</v>
      </c>
      <c r="P179">
        <f t="shared" si="33"/>
        <v>-3.5842206715911602E-2</v>
      </c>
      <c r="Q179">
        <f t="shared" si="33"/>
        <v>-0.29956711167073219</v>
      </c>
      <c r="R179">
        <f t="shared" si="33"/>
        <v>2.4454384452350823E-2</v>
      </c>
      <c r="S179">
        <f t="shared" si="33"/>
        <v>-3.0953973651094404E-4</v>
      </c>
      <c r="T179">
        <f t="shared" si="33"/>
        <v>-4.4246326018241681E-3</v>
      </c>
      <c r="U179">
        <f t="shared" si="33"/>
        <v>0.65480009251019744</v>
      </c>
      <c r="V179">
        <f t="shared" si="33"/>
        <v>0.10039157760000003</v>
      </c>
      <c r="W179">
        <f t="shared" si="33"/>
        <v>-6.5339181483947545E-2</v>
      </c>
      <c r="X179">
        <f t="shared" si="33"/>
        <v>0.1244928933821754</v>
      </c>
      <c r="Y179">
        <f t="shared" si="33"/>
        <v>-0.12550395675131981</v>
      </c>
      <c r="Z179">
        <f t="shared" si="33"/>
        <v>-5.7618293945616704E-2</v>
      </c>
      <c r="AA179">
        <f t="shared" si="33"/>
        <v>-0.18395481600000005</v>
      </c>
      <c r="AB179">
        <f t="shared" si="33"/>
        <v>-0.2027620218372338</v>
      </c>
    </row>
    <row r="180" spans="1:28" x14ac:dyDescent="0.25">
      <c r="A180">
        <v>0.8</v>
      </c>
      <c r="B180">
        <v>7.7</v>
      </c>
      <c r="C180">
        <v>22.5</v>
      </c>
      <c r="D180">
        <v>0.6631952349121466</v>
      </c>
      <c r="E180">
        <v>0.95161121461704201</v>
      </c>
      <c r="F180">
        <f t="shared" si="24"/>
        <v>0.6331174653580659</v>
      </c>
      <c r="G180">
        <f t="shared" si="26"/>
        <v>3.209628868400452E-2</v>
      </c>
      <c r="H180">
        <f t="shared" si="25"/>
        <v>1683997.6376482463</v>
      </c>
      <c r="I180">
        <v>1517326.0745656523</v>
      </c>
      <c r="J180" t="str">
        <f t="shared" si="27"/>
        <v/>
      </c>
      <c r="K180" t="e">
        <f t="shared" si="30"/>
        <v>#VALUE!</v>
      </c>
      <c r="L180">
        <f t="shared" si="28"/>
        <v>0.19252076690847497</v>
      </c>
      <c r="M180">
        <f t="shared" si="29"/>
        <v>5.3671799999999999E-2</v>
      </c>
      <c r="N180">
        <f t="shared" si="33"/>
        <v>-0.20052145636423793</v>
      </c>
      <c r="O180">
        <f t="shared" si="33"/>
        <v>0.41239261499447788</v>
      </c>
      <c r="P180">
        <f t="shared" si="33"/>
        <v>-3.7489911466798025E-2</v>
      </c>
      <c r="Q180">
        <f t="shared" si="33"/>
        <v>-0.30521550051744667</v>
      </c>
      <c r="R180">
        <f t="shared" si="33"/>
        <v>2.6405383186732165E-2</v>
      </c>
      <c r="S180">
        <f t="shared" si="33"/>
        <v>-3.2738122493845693E-4</v>
      </c>
      <c r="T180">
        <f t="shared" si="33"/>
        <v>-4.8862174567487586E-3</v>
      </c>
      <c r="U180">
        <f t="shared" si="33"/>
        <v>0.66714645963552943</v>
      </c>
      <c r="V180">
        <f t="shared" si="33"/>
        <v>0.10039157760000003</v>
      </c>
      <c r="W180">
        <f t="shared" si="33"/>
        <v>-6.7195837329752026E-2</v>
      </c>
      <c r="X180">
        <f t="shared" si="33"/>
        <v>0.12851701348196329</v>
      </c>
      <c r="Y180">
        <f t="shared" si="33"/>
        <v>-0.12956075855939961</v>
      </c>
      <c r="Z180">
        <f t="shared" si="33"/>
        <v>-6.0267068822248866E-2</v>
      </c>
      <c r="AA180">
        <f t="shared" si="33"/>
        <v>-0.18395481600000005</v>
      </c>
      <c r="AB180">
        <f t="shared" si="33"/>
        <v>-0.20658513424865743</v>
      </c>
    </row>
    <row r="181" spans="1:28" x14ac:dyDescent="0.25">
      <c r="A181">
        <v>0.8</v>
      </c>
      <c r="B181">
        <v>7.7</v>
      </c>
      <c r="C181">
        <v>23</v>
      </c>
      <c r="D181">
        <v>0.67793290679908325</v>
      </c>
      <c r="E181">
        <v>0.96052273348526396</v>
      </c>
      <c r="F181">
        <f>L181/G181*J182/2/PI()</f>
        <v>0.63913638756681701</v>
      </c>
      <c r="G181">
        <f t="shared" si="26"/>
        <v>3.209628868400452E-2</v>
      </c>
      <c r="H181">
        <f t="shared" si="25"/>
        <v>1662509.217380946</v>
      </c>
      <c r="I181">
        <v>1658442.0684963705</v>
      </c>
      <c r="J181">
        <f t="shared" si="27"/>
        <v>23.009410165539986</v>
      </c>
      <c r="K181">
        <f t="shared" si="30"/>
        <v>0.96069165310832172</v>
      </c>
      <c r="L181">
        <f t="shared" si="28"/>
        <v>0.19006413213831599</v>
      </c>
      <c r="M181">
        <f t="shared" si="29"/>
        <v>5.3671799999999999E-2</v>
      </c>
      <c r="N181">
        <f t="shared" si="33"/>
        <v>-0.20497748872788768</v>
      </c>
      <c r="O181">
        <f t="shared" si="33"/>
        <v>0.41625453309000771</v>
      </c>
      <c r="P181">
        <f t="shared" si="33"/>
        <v>-3.9174643290738088E-2</v>
      </c>
      <c r="Q181">
        <f t="shared" si="33"/>
        <v>-0.31095874793136857</v>
      </c>
      <c r="R181">
        <f t="shared" si="33"/>
        <v>2.8469282672213683E-2</v>
      </c>
      <c r="S181">
        <f t="shared" si="33"/>
        <v>-3.4621218516404641E-4</v>
      </c>
      <c r="T181">
        <f t="shared" si="33"/>
        <v>-5.3852039938273571E-3</v>
      </c>
      <c r="U181">
        <f t="shared" si="33"/>
        <v>0.67970017061191512</v>
      </c>
      <c r="V181">
        <f t="shared" si="33"/>
        <v>0.10039157760000003</v>
      </c>
      <c r="W181">
        <f t="shared" si="33"/>
        <v>-6.9101370347529154E-2</v>
      </c>
      <c r="X181">
        <f t="shared" si="33"/>
        <v>0.13260321056598329</v>
      </c>
      <c r="Y181">
        <f t="shared" si="33"/>
        <v>-0.13368014150711446</v>
      </c>
      <c r="Z181">
        <f t="shared" si="33"/>
        <v>-6.2975366729816601E-2</v>
      </c>
      <c r="AA181">
        <f t="shared" si="33"/>
        <v>-0.18395481600000005</v>
      </c>
      <c r="AB181">
        <f t="shared" si="33"/>
        <v>-0.21047245168835768</v>
      </c>
    </row>
    <row r="182" spans="1:28" x14ac:dyDescent="0.25">
      <c r="A182">
        <v>0.8</v>
      </c>
      <c r="B182">
        <v>7.7</v>
      </c>
      <c r="C182">
        <v>23.5</v>
      </c>
      <c r="D182">
        <v>0.69267057868601989</v>
      </c>
      <c r="E182">
        <v>0.96949811347937798</v>
      </c>
      <c r="F182">
        <f t="shared" si="24"/>
        <v>0.64440059885017087</v>
      </c>
      <c r="G182">
        <f t="shared" si="26"/>
        <v>3.209628868400452E-2</v>
      </c>
      <c r="H182">
        <f t="shared" si="25"/>
        <v>1641072.5261754848</v>
      </c>
      <c r="I182">
        <v>1853109.38031263</v>
      </c>
      <c r="J182">
        <f>J181*0.5144*0.75/7.7/1.7</f>
        <v>0.67815358608596843</v>
      </c>
      <c r="K182">
        <f t="shared" si="30"/>
        <v>0.55696290086046552</v>
      </c>
      <c r="L182">
        <f t="shared" si="28"/>
        <v>0.18761341122363642</v>
      </c>
      <c r="M182">
        <f t="shared" si="29"/>
        <v>5.3671799999999999E-2</v>
      </c>
      <c r="N182">
        <f t="shared" si="33"/>
        <v>-0.20943352109153743</v>
      </c>
      <c r="O182">
        <f t="shared" si="33"/>
        <v>0.42014412620270691</v>
      </c>
      <c r="P182">
        <f t="shared" si="33"/>
        <v>-4.089640218773178E-2</v>
      </c>
      <c r="Q182">
        <f t="shared" si="33"/>
        <v>-0.31679726194928465</v>
      </c>
      <c r="R182">
        <f t="shared" si="33"/>
        <v>3.0650384256287393E-2</v>
      </c>
      <c r="S182">
        <f t="shared" si="33"/>
        <v>-3.6608191139657738E-4</v>
      </c>
      <c r="T182">
        <f t="shared" si="33"/>
        <v>-5.9238163276123046E-3</v>
      </c>
      <c r="U182">
        <f t="shared" si="33"/>
        <v>0.69246211733474372</v>
      </c>
      <c r="V182">
        <f t="shared" si="33"/>
        <v>0.10039157760000003</v>
      </c>
      <c r="W182">
        <f t="shared" si="33"/>
        <v>-7.1056632321885888E-2</v>
      </c>
      <c r="X182">
        <f t="shared" si="33"/>
        <v>0.13675190525348968</v>
      </c>
      <c r="Y182">
        <f t="shared" si="33"/>
        <v>-0.13786252962975878</v>
      </c>
      <c r="Z182">
        <f t="shared" si="33"/>
        <v>-6.5743187668319894E-2</v>
      </c>
      <c r="AA182">
        <f t="shared" si="33"/>
        <v>-0.18395481600000005</v>
      </c>
      <c r="AB182">
        <f t="shared" si="33"/>
        <v>-0.21442425033606402</v>
      </c>
    </row>
    <row r="183" spans="1:28" x14ac:dyDescent="0.25">
      <c r="A183">
        <v>0.8</v>
      </c>
      <c r="B183">
        <v>7.7</v>
      </c>
      <c r="C183">
        <v>24</v>
      </c>
      <c r="D183">
        <v>0.70740825057295642</v>
      </c>
      <c r="E183">
        <v>0.97853627816458499</v>
      </c>
      <c r="F183">
        <f t="shared" si="24"/>
        <v>0.64953854838038116</v>
      </c>
      <c r="G183">
        <f t="shared" si="26"/>
        <v>3.209628868400452E-2</v>
      </c>
      <c r="H183">
        <f t="shared" si="25"/>
        <v>1619695.555451859</v>
      </c>
      <c r="I183">
        <v>2123170.108253004</v>
      </c>
      <c r="J183" t="str">
        <f t="shared" si="27"/>
        <v/>
      </c>
      <c r="K183" t="e">
        <f t="shared" si="30"/>
        <v>#VALUE!</v>
      </c>
      <c r="L183">
        <f t="shared" si="28"/>
        <v>0.18516951777278823</v>
      </c>
      <c r="M183">
        <f t="shared" si="29"/>
        <v>5.3671799999999999E-2</v>
      </c>
      <c r="N183">
        <f t="shared" si="33"/>
        <v>-0.21388955345518715</v>
      </c>
      <c r="O183">
        <f t="shared" si="33"/>
        <v>0.42406092784609994</v>
      </c>
      <c r="P183">
        <f t="shared" si="33"/>
        <v>-4.2655188157779092E-2</v>
      </c>
      <c r="Q183">
        <f t="shared" si="33"/>
        <v>-0.32273149165124093</v>
      </c>
      <c r="R183">
        <f t="shared" si="33"/>
        <v>3.2953080918922836E-2</v>
      </c>
      <c r="S183">
        <f t="shared" si="33"/>
        <v>-3.870419579841869E-4</v>
      </c>
      <c r="T183">
        <f t="shared" si="33"/>
        <v>-6.5043674102776795E-3</v>
      </c>
      <c r="U183">
        <f t="shared" si="33"/>
        <v>0.70543328141262396</v>
      </c>
      <c r="V183">
        <f t="shared" si="33"/>
        <v>0.10039157760000003</v>
      </c>
      <c r="W183">
        <f t="shared" si="33"/>
        <v>-7.3062496789900289E-2</v>
      </c>
      <c r="X183">
        <f t="shared" si="33"/>
        <v>0.14096351744973476</v>
      </c>
      <c r="Y183">
        <f t="shared" si="33"/>
        <v>-0.1421083462428262</v>
      </c>
      <c r="Z183">
        <f t="shared" si="33"/>
        <v>-6.8570531637758725E-2</v>
      </c>
      <c r="AA183">
        <f t="shared" si="33"/>
        <v>-0.18395481600000005</v>
      </c>
      <c r="AB183">
        <f t="shared" si="33"/>
        <v>-0.21844083415163906</v>
      </c>
    </row>
    <row r="184" spans="1:28" x14ac:dyDescent="0.25">
      <c r="A184">
        <v>0.8</v>
      </c>
      <c r="B184">
        <v>7.7</v>
      </c>
      <c r="C184">
        <v>24.5</v>
      </c>
      <c r="D184">
        <v>0.72214592245989306</v>
      </c>
      <c r="E184">
        <v>0.98763624299752095</v>
      </c>
      <c r="F184">
        <f t="shared" si="24"/>
        <v>0.65434715839929825</v>
      </c>
      <c r="G184">
        <f t="shared" si="26"/>
        <v>3.209628868400452E-2</v>
      </c>
      <c r="H184">
        <f t="shared" si="25"/>
        <v>1598386.6300657103</v>
      </c>
      <c r="I184">
        <v>2493602.4526149882</v>
      </c>
      <c r="J184" t="str">
        <f t="shared" si="27"/>
        <v/>
      </c>
      <c r="K184" t="e">
        <f t="shared" si="30"/>
        <v>#VALUE!</v>
      </c>
      <c r="L184">
        <f t="shared" si="28"/>
        <v>0.18273340351370529</v>
      </c>
      <c r="M184">
        <f t="shared" si="29"/>
        <v>5.3671799999999999E-2</v>
      </c>
      <c r="N184">
        <f t="shared" si="33"/>
        <v>-0.2183455858188369</v>
      </c>
      <c r="O184">
        <f t="shared" si="33"/>
        <v>0.42800451135601314</v>
      </c>
      <c r="P184">
        <f t="shared" si="33"/>
        <v>-4.4451001200880046E-2</v>
      </c>
      <c r="Q184">
        <f t="shared" si="33"/>
        <v>-0.32876192912513302</v>
      </c>
      <c r="R184">
        <f t="shared" si="33"/>
        <v>3.5381858408902303E-2</v>
      </c>
      <c r="S184">
        <f t="shared" si="33"/>
        <v>-4.0914624780787805E-4</v>
      </c>
      <c r="T184">
        <f t="shared" si="33"/>
        <v>-7.1292611446124613E-3</v>
      </c>
      <c r="U184">
        <f t="shared" si="33"/>
        <v>0.71861473846162638</v>
      </c>
      <c r="V184">
        <f t="shared" si="33"/>
        <v>0.10039157760000003</v>
      </c>
      <c r="W184">
        <f t="shared" si="33"/>
        <v>-7.5119860325981641E-2</v>
      </c>
      <c r="X184">
        <f t="shared" si="33"/>
        <v>0.14523846765102191</v>
      </c>
      <c r="Y184">
        <f t="shared" si="33"/>
        <v>-0.14641801525766174</v>
      </c>
      <c r="Z184">
        <f t="shared" si="33"/>
        <v>-7.1457398638133121E-2</v>
      </c>
      <c r="AA184">
        <f t="shared" si="33"/>
        <v>-0.18395481600000005</v>
      </c>
      <c r="AB184">
        <f t="shared" si="33"/>
        <v>-0.22252253620481152</v>
      </c>
    </row>
    <row r="185" spans="1:28" x14ac:dyDescent="0.25">
      <c r="A185">
        <v>0.8</v>
      </c>
      <c r="B185">
        <v>7.7</v>
      </c>
      <c r="C185">
        <v>25</v>
      </c>
      <c r="D185">
        <v>0.7368835943468296</v>
      </c>
      <c r="E185">
        <v>0.99679711456014697</v>
      </c>
      <c r="F185">
        <f t="shared" si="24"/>
        <v>0.65883174482943441</v>
      </c>
      <c r="G185">
        <f t="shared" si="26"/>
        <v>3.209628868400452E-2</v>
      </c>
      <c r="H185">
        <f t="shared" si="25"/>
        <v>1577154.3928987496</v>
      </c>
      <c r="I185">
        <v>2992051.5975530818</v>
      </c>
      <c r="J185" t="str">
        <f t="shared" si="27"/>
        <v/>
      </c>
      <c r="K185" t="e">
        <f t="shared" si="30"/>
        <v>#VALUE!</v>
      </c>
      <c r="L185">
        <f t="shared" si="28"/>
        <v>0.18030605653222473</v>
      </c>
      <c r="M185">
        <f t="shared" si="29"/>
        <v>5.3671799999999999E-2</v>
      </c>
      <c r="N185">
        <f t="shared" si="33"/>
        <v>-0.22280161818248659</v>
      </c>
      <c r="O185">
        <f t="shared" si="33"/>
        <v>0.43197448955857165</v>
      </c>
      <c r="P185">
        <f t="shared" si="33"/>
        <v>-4.6283841317034599E-2</v>
      </c>
      <c r="Q185">
        <f t="shared" si="33"/>
        <v>-0.3348891113374689</v>
      </c>
      <c r="R185">
        <f t="shared" si="33"/>
        <v>3.7941296446208653E-2</v>
      </c>
      <c r="S185">
        <f t="shared" si="33"/>
        <v>-4.3245118678651739E-4</v>
      </c>
      <c r="T185">
        <f t="shared" si="33"/>
        <v>-7.8009945386311496E-3</v>
      </c>
      <c r="U185">
        <f t="shared" si="33"/>
        <v>0.7320076621944368</v>
      </c>
      <c r="V185">
        <f t="shared" si="33"/>
        <v>0.10039157760000003</v>
      </c>
      <c r="W185">
        <f t="shared" si="33"/>
        <v>-7.7229643846717946E-2</v>
      </c>
      <c r="X185">
        <f t="shared" si="33"/>
        <v>0.14957717820864727</v>
      </c>
      <c r="Y185">
        <f t="shared" si="33"/>
        <v>-0.15079196245566842</v>
      </c>
      <c r="Z185">
        <f t="shared" si="33"/>
        <v>-7.4403788669443055E-2</v>
      </c>
      <c r="AA185">
        <f t="shared" si="33"/>
        <v>-0.18395481600000005</v>
      </c>
      <c r="AB185">
        <f t="shared" si="33"/>
        <v>-0.22666971994140242</v>
      </c>
    </row>
    <row r="186" spans="1:28" x14ac:dyDescent="0.25">
      <c r="A186">
        <v>0.8</v>
      </c>
      <c r="B186">
        <v>7.9</v>
      </c>
      <c r="C186">
        <v>21</v>
      </c>
      <c r="D186">
        <v>0.60331178332092328</v>
      </c>
      <c r="E186">
        <v>0.87660639906528703</v>
      </c>
      <c r="F186">
        <f t="shared" si="24"/>
        <v>0.61260589606252203</v>
      </c>
      <c r="G186">
        <f t="shared" si="26"/>
        <v>2.8234037483549489E-2</v>
      </c>
      <c r="H186">
        <f t="shared" si="25"/>
        <v>1745828.5020873884</v>
      </c>
      <c r="I186">
        <v>1247303.7181313899</v>
      </c>
      <c r="J186" t="str">
        <f t="shared" si="27"/>
        <v/>
      </c>
      <c r="K186" t="e">
        <f t="shared" si="30"/>
        <v>#VALUE!</v>
      </c>
      <c r="L186">
        <f t="shared" si="28"/>
        <v>0.18013255954705046</v>
      </c>
      <c r="M186">
        <f t="shared" si="29"/>
        <v>5.3671799999999999E-2</v>
      </c>
      <c r="N186">
        <f t="shared" si="33"/>
        <v>-0.18241529954485106</v>
      </c>
      <c r="O186">
        <f t="shared" si="33"/>
        <v>0.37988834061493043</v>
      </c>
      <c r="P186">
        <f t="shared" si="33"/>
        <v>-3.1025246151423398E-2</v>
      </c>
      <c r="Q186">
        <f t="shared" si="33"/>
        <v>-0.25899820601645118</v>
      </c>
      <c r="R186">
        <f t="shared" si="33"/>
        <v>1.8312126965944791E-2</v>
      </c>
      <c r="S186">
        <f t="shared" si="33"/>
        <v>-2.0004342422141384E-4</v>
      </c>
      <c r="T186">
        <f t="shared" si="33"/>
        <v>-3.0826166376335036E-3</v>
      </c>
      <c r="U186">
        <f t="shared" si="33"/>
        <v>0.56612372537728284</v>
      </c>
      <c r="V186">
        <f t="shared" si="33"/>
        <v>0.10039157760000003</v>
      </c>
      <c r="W186">
        <f t="shared" si="33"/>
        <v>-5.2526398641210101E-2</v>
      </c>
      <c r="X186">
        <f t="shared" si="33"/>
        <v>0.10769762356137226</v>
      </c>
      <c r="Y186">
        <f t="shared" si="33"/>
        <v>-0.10857228491085615</v>
      </c>
      <c r="Z186">
        <f t="shared" si="33"/>
        <v>-4.9874768221071591E-2</v>
      </c>
      <c r="AA186">
        <f t="shared" si="33"/>
        <v>-0.18395481600000005</v>
      </c>
      <c r="AB186">
        <f t="shared" si="33"/>
        <v>-0.17530295502476143</v>
      </c>
    </row>
    <row r="187" spans="1:28" x14ac:dyDescent="0.25">
      <c r="A187">
        <v>0.8</v>
      </c>
      <c r="B187">
        <v>7.9</v>
      </c>
      <c r="C187">
        <v>21.5</v>
      </c>
      <c r="D187">
        <v>0.61767634959046913</v>
      </c>
      <c r="E187">
        <v>0.88532122075803099</v>
      </c>
      <c r="F187">
        <f t="shared" si="24"/>
        <v>0.61932967671565531</v>
      </c>
      <c r="G187">
        <f t="shared" si="26"/>
        <v>2.8234037483549489E-2</v>
      </c>
      <c r="H187">
        <f t="shared" si="25"/>
        <v>1723943.914343759</v>
      </c>
      <c r="I187">
        <v>1324620.7266210567</v>
      </c>
      <c r="J187" t="str">
        <f t="shared" si="27"/>
        <v/>
      </c>
      <c r="K187" t="e">
        <f t="shared" si="30"/>
        <v>#VALUE!</v>
      </c>
      <c r="L187">
        <f t="shared" si="28"/>
        <v>0.17787453317150517</v>
      </c>
      <c r="M187">
        <f t="shared" si="29"/>
        <v>5.3671799999999999E-2</v>
      </c>
      <c r="N187">
        <f t="shared" si="33"/>
        <v>-0.18675852096258563</v>
      </c>
      <c r="O187">
        <f t="shared" si="33"/>
        <v>0.38366501753075222</v>
      </c>
      <c r="P187">
        <f t="shared" si="33"/>
        <v>-3.2520226833323056E-2</v>
      </c>
      <c r="Q187">
        <f t="shared" si="33"/>
        <v>-0.26417348840566701</v>
      </c>
      <c r="R187">
        <f t="shared" si="33"/>
        <v>1.9846892801971074E-2</v>
      </c>
      <c r="S187">
        <f t="shared" si="33"/>
        <v>-2.1227639592723749E-4</v>
      </c>
      <c r="T187">
        <f t="shared" si="33"/>
        <v>-3.4205222232160273E-3</v>
      </c>
      <c r="U187">
        <f t="shared" si="33"/>
        <v>0.5774359664585057</v>
      </c>
      <c r="V187">
        <f t="shared" si="33"/>
        <v>0.10039157760000003</v>
      </c>
      <c r="W187">
        <f t="shared" si="33"/>
        <v>-5.4108605101731287E-2</v>
      </c>
      <c r="X187">
        <f t="shared" si="33"/>
        <v>0.11135802583005612</v>
      </c>
      <c r="Y187">
        <f t="shared" si="33"/>
        <v>-0.11226241497001586</v>
      </c>
      <c r="Z187">
        <f t="shared" si="33"/>
        <v>-5.2278030862109637E-2</v>
      </c>
      <c r="AA187">
        <f t="shared" si="33"/>
        <v>-0.18395481600000005</v>
      </c>
      <c r="AB187">
        <f t="shared" si="33"/>
        <v>-0.17880584529520413</v>
      </c>
    </row>
    <row r="188" spans="1:28" x14ac:dyDescent="0.25">
      <c r="A188">
        <v>0.8</v>
      </c>
      <c r="B188">
        <v>7.9</v>
      </c>
      <c r="C188">
        <v>22</v>
      </c>
      <c r="D188">
        <v>0.63204091586001476</v>
      </c>
      <c r="E188">
        <v>0.89410176264182095</v>
      </c>
      <c r="F188">
        <f t="shared" si="24"/>
        <v>0.6256967832579744</v>
      </c>
      <c r="G188">
        <f t="shared" si="26"/>
        <v>2.8234037483549489E-2</v>
      </c>
      <c r="H188">
        <f t="shared" si="25"/>
        <v>1702083.8195145817</v>
      </c>
      <c r="I188">
        <v>1411058.3503110956</v>
      </c>
      <c r="J188" t="str">
        <f t="shared" si="27"/>
        <v/>
      </c>
      <c r="K188" t="e">
        <f t="shared" si="30"/>
        <v>#VALUE!</v>
      </c>
      <c r="L188">
        <f t="shared" si="28"/>
        <v>0.17561903394645942</v>
      </c>
      <c r="M188">
        <f t="shared" si="29"/>
        <v>5.3671799999999999E-2</v>
      </c>
      <c r="N188">
        <f t="shared" ref="N188:AB202" si="34">N$4*$A188^N$1*$E188^N$2*$D188^N$3</f>
        <v>-0.19110174238032013</v>
      </c>
      <c r="O188">
        <f t="shared" si="34"/>
        <v>0.38747017511286613</v>
      </c>
      <c r="P188">
        <f t="shared" si="34"/>
        <v>-3.4050383531267395E-2</v>
      </c>
      <c r="Q188">
        <f t="shared" si="34"/>
        <v>-0.26943957501200078</v>
      </c>
      <c r="R188">
        <f t="shared" si="34"/>
        <v>2.1474905606212891E-2</v>
      </c>
      <c r="S188">
        <f t="shared" si="34"/>
        <v>-2.252258147553348E-4</v>
      </c>
      <c r="T188">
        <f t="shared" si="34"/>
        <v>-3.7871750275793501E-3</v>
      </c>
      <c r="U188">
        <f t="shared" si="34"/>
        <v>0.58894668930709448</v>
      </c>
      <c r="V188">
        <f t="shared" si="34"/>
        <v>0.10039157760000003</v>
      </c>
      <c r="W188">
        <f t="shared" si="34"/>
        <v>-5.5734558949517898E-2</v>
      </c>
      <c r="X188">
        <f t="shared" si="34"/>
        <v>0.1150778715970361</v>
      </c>
      <c r="Y188">
        <f t="shared" si="34"/>
        <v>-0.11601247129513843</v>
      </c>
      <c r="Z188">
        <f t="shared" si="34"/>
        <v>-5.4737840859407354E-2</v>
      </c>
      <c r="AA188">
        <f t="shared" si="34"/>
        <v>-0.18395481600000005</v>
      </c>
      <c r="AB188">
        <f t="shared" si="34"/>
        <v>-0.18237019640676352</v>
      </c>
    </row>
    <row r="189" spans="1:28" x14ac:dyDescent="0.25">
      <c r="A189">
        <v>0.8</v>
      </c>
      <c r="B189">
        <v>7.9</v>
      </c>
      <c r="C189">
        <v>22.5</v>
      </c>
      <c r="D189">
        <v>0.64640548212956062</v>
      </c>
      <c r="E189">
        <v>0.90294628350075201</v>
      </c>
      <c r="F189">
        <f t="shared" si="24"/>
        <v>0.63170957316360532</v>
      </c>
      <c r="G189">
        <f t="shared" si="26"/>
        <v>2.8234037483549489E-2</v>
      </c>
      <c r="H189">
        <f t="shared" si="25"/>
        <v>1680252.8552669946</v>
      </c>
      <c r="I189">
        <v>1517326.0745656523</v>
      </c>
      <c r="J189" t="str">
        <f t="shared" si="27"/>
        <v/>
      </c>
      <c r="K189" t="e">
        <f t="shared" si="30"/>
        <v>#VALUE!</v>
      </c>
      <c r="L189">
        <f t="shared" si="28"/>
        <v>0.17336654038102836</v>
      </c>
      <c r="M189">
        <f t="shared" si="29"/>
        <v>5.3671799999999999E-2</v>
      </c>
      <c r="N189">
        <f t="shared" si="34"/>
        <v>-0.1954449637980547</v>
      </c>
      <c r="O189">
        <f t="shared" si="34"/>
        <v>0.39130305878359462</v>
      </c>
      <c r="P189">
        <f t="shared" si="34"/>
        <v>-3.5615716245256446E-2</v>
      </c>
      <c r="Q189">
        <f t="shared" si="34"/>
        <v>-0.27479657298244603</v>
      </c>
      <c r="R189">
        <f t="shared" si="34"/>
        <v>2.3199880033302481E-2</v>
      </c>
      <c r="S189">
        <f t="shared" si="34"/>
        <v>-2.3892849587988022E-4</v>
      </c>
      <c r="T189">
        <f t="shared" si="34"/>
        <v>-4.1843662427378074E-3</v>
      </c>
      <c r="U189">
        <f t="shared" si="34"/>
        <v>0.60065612812720104</v>
      </c>
      <c r="V189">
        <f t="shared" si="34"/>
        <v>0.10039157760000003</v>
      </c>
      <c r="W189">
        <f t="shared" si="34"/>
        <v>-5.7404965457493733E-2</v>
      </c>
      <c r="X189">
        <f t="shared" si="34"/>
        <v>0.11885750839050852</v>
      </c>
      <c r="Y189">
        <f t="shared" si="34"/>
        <v>-0.11982280423685458</v>
      </c>
      <c r="Z189">
        <f t="shared" si="34"/>
        <v>-5.7254198212964832E-2</v>
      </c>
      <c r="AA189">
        <f t="shared" si="34"/>
        <v>-0.18395481600000005</v>
      </c>
      <c r="AB189">
        <f t="shared" si="34"/>
        <v>-0.18599608088189015</v>
      </c>
    </row>
    <row r="190" spans="1:28" x14ac:dyDescent="0.25">
      <c r="A190">
        <v>0.8</v>
      </c>
      <c r="B190">
        <v>7.9</v>
      </c>
      <c r="C190">
        <v>23</v>
      </c>
      <c r="D190">
        <v>0.66077004839910647</v>
      </c>
      <c r="E190">
        <v>0.91185314494394298</v>
      </c>
      <c r="F190">
        <f t="shared" si="24"/>
        <v>0.63737074612189826</v>
      </c>
      <c r="G190">
        <f t="shared" si="26"/>
        <v>2.8234037483549489E-2</v>
      </c>
      <c r="H190">
        <f t="shared" si="25"/>
        <v>1658456.1464461263</v>
      </c>
      <c r="I190">
        <v>1658442.0684963705</v>
      </c>
      <c r="J190">
        <f t="shared" si="27"/>
        <v>23.000032523978877</v>
      </c>
      <c r="K190">
        <f t="shared" si="30"/>
        <v>0.91185372827234479</v>
      </c>
      <c r="L190">
        <f t="shared" si="28"/>
        <v>0.17111758125078713</v>
      </c>
      <c r="M190">
        <f t="shared" si="29"/>
        <v>5.3671799999999999E-2</v>
      </c>
      <c r="N190">
        <f t="shared" si="34"/>
        <v>-0.19978818521578925</v>
      </c>
      <c r="O190">
        <f t="shared" si="34"/>
        <v>0.39516295852576949</v>
      </c>
      <c r="P190">
        <f t="shared" si="34"/>
        <v>-3.7216224975290195E-2</v>
      </c>
      <c r="Q190">
        <f t="shared" si="34"/>
        <v>-0.28024461957300434</v>
      </c>
      <c r="R190">
        <f t="shared" si="34"/>
        <v>2.5025610355324985E-2</v>
      </c>
      <c r="S190">
        <f t="shared" si="34"/>
        <v>-2.5342290337845527E-4</v>
      </c>
      <c r="T190">
        <f t="shared" si="34"/>
        <v>-4.6139612935958843E-3</v>
      </c>
      <c r="U190">
        <f t="shared" si="34"/>
        <v>0.61256458293588023</v>
      </c>
      <c r="V190">
        <f t="shared" si="34"/>
        <v>0.10039157760000003</v>
      </c>
      <c r="W190">
        <f t="shared" si="34"/>
        <v>-5.9120543305997079E-2</v>
      </c>
      <c r="X190">
        <f t="shared" si="34"/>
        <v>0.12269727720115424</v>
      </c>
      <c r="Y190">
        <f t="shared" si="34"/>
        <v>-0.12369375755518548</v>
      </c>
      <c r="Z190">
        <f t="shared" si="34"/>
        <v>-5.9827102922782024E-2</v>
      </c>
      <c r="AA190">
        <f t="shared" si="34"/>
        <v>-0.18395481600000005</v>
      </c>
      <c r="AB190">
        <f t="shared" si="34"/>
        <v>-0.18968359162231896</v>
      </c>
    </row>
    <row r="191" spans="1:28" x14ac:dyDescent="0.25">
      <c r="A191">
        <v>0.8</v>
      </c>
      <c r="B191">
        <v>7.9</v>
      </c>
      <c r="C191">
        <v>23.5</v>
      </c>
      <c r="D191">
        <v>0.67513461466865221</v>
      </c>
      <c r="E191">
        <v>0.92082081159940499</v>
      </c>
      <c r="F191">
        <f t="shared" si="24"/>
        <v>0.64268336087270783</v>
      </c>
      <c r="G191">
        <f t="shared" si="26"/>
        <v>2.8234037483549489E-2</v>
      </c>
      <c r="H191">
        <f t="shared" si="25"/>
        <v>1636699.296121465</v>
      </c>
      <c r="I191">
        <v>1853109.38031263</v>
      </c>
      <c r="J191" t="str">
        <f t="shared" si="27"/>
        <v/>
      </c>
      <c r="K191" t="e">
        <f t="shared" si="30"/>
        <v>#VALUE!</v>
      </c>
      <c r="L191">
        <f t="shared" si="28"/>
        <v>0.16887273467394556</v>
      </c>
      <c r="M191">
        <f t="shared" si="29"/>
        <v>5.3671799999999999E-2</v>
      </c>
      <c r="N191">
        <f t="shared" si="34"/>
        <v>-0.2041314066335238</v>
      </c>
      <c r="O191">
        <f t="shared" si="34"/>
        <v>0.39904920896674712</v>
      </c>
      <c r="P191">
        <f t="shared" si="34"/>
        <v>-3.8851909721368635E-2</v>
      </c>
      <c r="Q191">
        <f t="shared" si="34"/>
        <v>-0.28578388463611742</v>
      </c>
      <c r="R191">
        <f t="shared" si="34"/>
        <v>2.6955971164661998E-2</v>
      </c>
      <c r="S191">
        <f t="shared" si="34"/>
        <v>-2.6874922344712239E-4</v>
      </c>
      <c r="T191">
        <f t="shared" si="34"/>
        <v>-5.0779015658956395E-3</v>
      </c>
      <c r="U191">
        <f t="shared" si="34"/>
        <v>0.62467242500017084</v>
      </c>
      <c r="V191">
        <f t="shared" si="34"/>
        <v>0.10039157760000003</v>
      </c>
      <c r="W191">
        <f t="shared" si="34"/>
        <v>-6.0882025745900688E-2</v>
      </c>
      <c r="X191">
        <f t="shared" si="34"/>
        <v>0.12659751401269953</v>
      </c>
      <c r="Y191">
        <f t="shared" si="34"/>
        <v>-0.12762566996253397</v>
      </c>
      <c r="Z191">
        <f t="shared" si="34"/>
        <v>-6.2456554988858923E-2</v>
      </c>
      <c r="AA191">
        <f t="shared" si="34"/>
        <v>-0.18395481600000005</v>
      </c>
      <c r="AB191">
        <f t="shared" si="34"/>
        <v>-0.19343284359268767</v>
      </c>
    </row>
    <row r="192" spans="1:28" x14ac:dyDescent="0.25">
      <c r="A192">
        <v>0.8</v>
      </c>
      <c r="B192">
        <v>7.9</v>
      </c>
      <c r="C192">
        <v>24</v>
      </c>
      <c r="D192">
        <v>0.68949918093819806</v>
      </c>
      <c r="E192">
        <v>0.92984785094082001</v>
      </c>
      <c r="F192">
        <f t="shared" si="24"/>
        <v>0.64765085072633188</v>
      </c>
      <c r="G192">
        <f t="shared" si="26"/>
        <v>2.8234037483549489E-2</v>
      </c>
      <c r="H192">
        <f t="shared" si="25"/>
        <v>1614988.374472494</v>
      </c>
      <c r="I192">
        <v>2123170.108253004</v>
      </c>
      <c r="J192" t="str">
        <f t="shared" si="27"/>
        <v/>
      </c>
      <c r="K192" t="e">
        <f t="shared" si="30"/>
        <v>#VALUE!</v>
      </c>
      <c r="L192">
        <f t="shared" si="28"/>
        <v>0.16663262696458084</v>
      </c>
      <c r="M192">
        <f t="shared" si="29"/>
        <v>5.3671799999999999E-2</v>
      </c>
      <c r="N192">
        <f t="shared" si="34"/>
        <v>-0.20847462805125835</v>
      </c>
      <c r="O192">
        <f t="shared" si="34"/>
        <v>0.40296118930334107</v>
      </c>
      <c r="P192">
        <f t="shared" si="34"/>
        <v>-4.0522770483491788E-2</v>
      </c>
      <c r="Q192">
        <f t="shared" si="34"/>
        <v>-0.29141457296693007</v>
      </c>
      <c r="R192">
        <f t="shared" si="34"/>
        <v>2.8994918131332197E-2</v>
      </c>
      <c r="S192">
        <f t="shared" si="34"/>
        <v>-2.8494944166642034E-4</v>
      </c>
      <c r="T192">
        <f t="shared" si="34"/>
        <v>-5.5782061615507333E-3</v>
      </c>
      <c r="U192">
        <f t="shared" si="34"/>
        <v>0.63698010196560739</v>
      </c>
      <c r="V192">
        <f t="shared" si="34"/>
        <v>0.10039157760000003</v>
      </c>
      <c r="W192">
        <f t="shared" si="34"/>
        <v>-6.2690161777193693E-2</v>
      </c>
      <c r="X192">
        <f t="shared" si="34"/>
        <v>0.13055855128433708</v>
      </c>
      <c r="Y192">
        <f t="shared" si="34"/>
        <v>-0.13161887661814489</v>
      </c>
      <c r="Z192">
        <f t="shared" si="34"/>
        <v>-6.5142554411195555E-2</v>
      </c>
      <c r="AA192">
        <f t="shared" si="34"/>
        <v>-0.18395481600000005</v>
      </c>
      <c r="AB192">
        <f t="shared" si="34"/>
        <v>-0.19724397540860536</v>
      </c>
    </row>
    <row r="193" spans="1:28" x14ac:dyDescent="0.25">
      <c r="A193">
        <v>0.8</v>
      </c>
      <c r="B193">
        <v>7.9</v>
      </c>
      <c r="C193">
        <v>24.5</v>
      </c>
      <c r="D193">
        <v>0.70386374720774392</v>
      </c>
      <c r="E193">
        <v>0.93893293278148404</v>
      </c>
      <c r="F193">
        <f t="shared" si="24"/>
        <v>0.65227703771448775</v>
      </c>
      <c r="G193">
        <f t="shared" si="26"/>
        <v>2.8234037483549489E-2</v>
      </c>
      <c r="H193">
        <f t="shared" si="25"/>
        <v>1593329.9056912696</v>
      </c>
      <c r="I193">
        <v>2493602.4526149882</v>
      </c>
      <c r="J193" t="str">
        <f t="shared" si="27"/>
        <v/>
      </c>
      <c r="K193" t="e">
        <f t="shared" si="30"/>
        <v>#VALUE!</v>
      </c>
      <c r="L193">
        <f t="shared" si="28"/>
        <v>0.16439793128126076</v>
      </c>
      <c r="M193">
        <f t="shared" si="29"/>
        <v>5.3671799999999999E-2</v>
      </c>
      <c r="N193">
        <f t="shared" si="34"/>
        <v>-0.21281784946899293</v>
      </c>
      <c r="O193">
        <f t="shared" si="34"/>
        <v>0.40689832308251589</v>
      </c>
      <c r="P193">
        <f t="shared" si="34"/>
        <v>-4.2228807261659632E-2</v>
      </c>
      <c r="Q193">
        <f t="shared" si="34"/>
        <v>-0.29713692651076368</v>
      </c>
      <c r="R193">
        <f t="shared" si="34"/>
        <v>3.1146488817271535E-2</v>
      </c>
      <c r="S193">
        <f t="shared" si="34"/>
        <v>-3.0206742454592716E-4</v>
      </c>
      <c r="T193">
        <f t="shared" si="34"/>
        <v>-6.1169736833756741E-3</v>
      </c>
      <c r="U193">
        <f t="shared" si="34"/>
        <v>0.64948814268136124</v>
      </c>
      <c r="V193">
        <f t="shared" si="34"/>
        <v>0.10039157760000003</v>
      </c>
      <c r="W193">
        <f t="shared" si="34"/>
        <v>-6.454571734097074E-2</v>
      </c>
      <c r="X193">
        <f t="shared" si="34"/>
        <v>0.13458071938239988</v>
      </c>
      <c r="Y193">
        <f t="shared" si="34"/>
        <v>-0.13567371057140643</v>
      </c>
      <c r="Z193">
        <f t="shared" si="34"/>
        <v>-6.7885101189791908E-2</v>
      </c>
      <c r="AA193">
        <f t="shared" si="34"/>
        <v>-0.18395481600000005</v>
      </c>
      <c r="AB193">
        <f t="shared" si="34"/>
        <v>-0.20111715083078077</v>
      </c>
    </row>
    <row r="194" spans="1:28" x14ac:dyDescent="0.25">
      <c r="A194">
        <v>0.8</v>
      </c>
      <c r="B194">
        <v>7.9</v>
      </c>
      <c r="C194">
        <v>25</v>
      </c>
      <c r="D194">
        <v>0.71822831347728955</v>
      </c>
      <c r="E194">
        <v>0.94807482846909497</v>
      </c>
      <c r="F194">
        <f t="shared" si="24"/>
        <v>0.65656614532920521</v>
      </c>
      <c r="G194">
        <f t="shared" si="26"/>
        <v>2.8234037483549489E-2</v>
      </c>
      <c r="H194">
        <f t="shared" si="25"/>
        <v>1571730.8530763616</v>
      </c>
      <c r="I194">
        <v>2992051.5975530818</v>
      </c>
      <c r="J194" t="str">
        <f t="shared" si="27"/>
        <v/>
      </c>
      <c r="K194" t="e">
        <f t="shared" si="30"/>
        <v>#VALUE!</v>
      </c>
      <c r="L194">
        <f t="shared" si="28"/>
        <v>0.1621693660890538</v>
      </c>
      <c r="M194">
        <f t="shared" si="29"/>
        <v>5.3671799999999999E-2</v>
      </c>
      <c r="N194">
        <f t="shared" si="34"/>
        <v>-0.21716107088672743</v>
      </c>
      <c r="O194">
        <f t="shared" si="34"/>
        <v>0.41086007785243817</v>
      </c>
      <c r="P194">
        <f t="shared" si="34"/>
        <v>-4.397002005587216E-2</v>
      </c>
      <c r="Q194">
        <f t="shared" si="34"/>
        <v>-0.30295122643534478</v>
      </c>
      <c r="R194">
        <f t="shared" si="34"/>
        <v>3.3414803549709285E-2</v>
      </c>
      <c r="S194">
        <f t="shared" si="34"/>
        <v>-3.2014900558530293E-4</v>
      </c>
      <c r="T194">
        <f t="shared" si="34"/>
        <v>-6.6963840512399902E-3</v>
      </c>
      <c r="U194">
        <f t="shared" si="34"/>
        <v>0.66219716172976195</v>
      </c>
      <c r="V194">
        <f t="shared" si="34"/>
        <v>0.10039157760000003</v>
      </c>
      <c r="W194">
        <f t="shared" si="34"/>
        <v>-6.6449476523138817E-2</v>
      </c>
      <c r="X194">
        <f t="shared" si="34"/>
        <v>0.1386643479593995</v>
      </c>
      <c r="Y194">
        <f t="shared" si="34"/>
        <v>-0.13979050415208799</v>
      </c>
      <c r="Z194">
        <f t="shared" si="34"/>
        <v>-7.0684195324647939E-2</v>
      </c>
      <c r="AA194">
        <f t="shared" si="34"/>
        <v>-0.18395481600000005</v>
      </c>
      <c r="AB194">
        <f t="shared" si="34"/>
        <v>-0.20505256016761059</v>
      </c>
    </row>
    <row r="195" spans="1:28" x14ac:dyDescent="0.25">
      <c r="A195">
        <v>0.8</v>
      </c>
      <c r="B195">
        <v>8.1</v>
      </c>
      <c r="C195">
        <v>21</v>
      </c>
      <c r="D195">
        <v>0.5884151960784314</v>
      </c>
      <c r="E195">
        <v>0.83131892563897702</v>
      </c>
      <c r="F195">
        <f t="shared" si="24"/>
        <v>0.60802906831930914</v>
      </c>
      <c r="G195">
        <f t="shared" si="26"/>
        <v>2.4916288395533018E-2</v>
      </c>
      <c r="H195">
        <f t="shared" si="25"/>
        <v>1732785.2774390418</v>
      </c>
      <c r="I195">
        <v>1247303.7181313899</v>
      </c>
      <c r="J195" t="str">
        <f t="shared" si="27"/>
        <v/>
      </c>
      <c r="K195" t="e">
        <f t="shared" si="30"/>
        <v>#VALUE!</v>
      </c>
      <c r="L195">
        <f t="shared" si="28"/>
        <v>0.16177212100758642</v>
      </c>
      <c r="M195">
        <f t="shared" si="29"/>
        <v>5.3671799999999999E-2</v>
      </c>
      <c r="N195">
        <f t="shared" si="34"/>
        <v>-0.17791121807460783</v>
      </c>
      <c r="O195">
        <f t="shared" si="34"/>
        <v>0.36026244791222117</v>
      </c>
      <c r="P195">
        <f t="shared" si="34"/>
        <v>-2.9512050180008145E-2</v>
      </c>
      <c r="Q195">
        <f t="shared" si="34"/>
        <v>-0.23292860088440132</v>
      </c>
      <c r="R195">
        <f t="shared" si="34"/>
        <v>1.6111205573669986E-2</v>
      </c>
      <c r="S195">
        <f t="shared" si="34"/>
        <v>-1.4551322510762213E-4</v>
      </c>
      <c r="T195">
        <f t="shared" si="34"/>
        <v>-2.6451532521005235E-3</v>
      </c>
      <c r="U195">
        <f t="shared" si="34"/>
        <v>0.50914023424247024</v>
      </c>
      <c r="V195">
        <f t="shared" si="34"/>
        <v>0.10039157760000003</v>
      </c>
      <c r="W195">
        <f t="shared" si="34"/>
        <v>-4.4798834828184822E-2</v>
      </c>
      <c r="X195">
        <f t="shared" si="34"/>
        <v>9.9611899976238288E-2</v>
      </c>
      <c r="Y195">
        <f t="shared" si="34"/>
        <v>-0.10042089348952805</v>
      </c>
      <c r="Z195">
        <f t="shared" si="34"/>
        <v>-4.7442223512834607E-2</v>
      </c>
      <c r="AA195">
        <f t="shared" si="34"/>
        <v>-0.18395481600000005</v>
      </c>
      <c r="AB195">
        <f t="shared" si="34"/>
        <v>-0.15765774085024031</v>
      </c>
    </row>
    <row r="196" spans="1:28" x14ac:dyDescent="0.25">
      <c r="A196">
        <v>0.8</v>
      </c>
      <c r="B196">
        <v>8.1</v>
      </c>
      <c r="C196">
        <v>21.5</v>
      </c>
      <c r="D196">
        <v>0.6024250816993465</v>
      </c>
      <c r="E196">
        <v>0.84004800912539901</v>
      </c>
      <c r="F196">
        <f t="shared" si="24"/>
        <v>0.61460391197870845</v>
      </c>
      <c r="G196">
        <f t="shared" si="26"/>
        <v>2.4916288395533018E-2</v>
      </c>
      <c r="H196">
        <f t="shared" si="25"/>
        <v>1710789.4448177977</v>
      </c>
      <c r="I196">
        <v>1324620.7266210567</v>
      </c>
      <c r="J196" t="str">
        <f t="shared" si="27"/>
        <v/>
      </c>
      <c r="K196" t="e">
        <f t="shared" si="30"/>
        <v>#VALUE!</v>
      </c>
      <c r="L196">
        <f t="shared" si="28"/>
        <v>0.15971859911840838</v>
      </c>
      <c r="M196">
        <f t="shared" si="29"/>
        <v>5.3671799999999999E-2</v>
      </c>
      <c r="N196">
        <f t="shared" si="34"/>
        <v>-0.18214719945733662</v>
      </c>
      <c r="O196">
        <f t="shared" si="34"/>
        <v>0.36404530535460572</v>
      </c>
      <c r="P196">
        <f t="shared" si="34"/>
        <v>-3.0934116090042561E-2</v>
      </c>
      <c r="Q196">
        <f t="shared" si="34"/>
        <v>-0.23784591482222953</v>
      </c>
      <c r="R196">
        <f t="shared" si="34"/>
        <v>1.7471169370445256E-2</v>
      </c>
      <c r="S196">
        <f t="shared" si="34"/>
        <v>-1.549248562026325E-4</v>
      </c>
      <c r="T196">
        <f t="shared" si="34"/>
        <v>-2.9367294521717457E-3</v>
      </c>
      <c r="U196">
        <f t="shared" si="34"/>
        <v>0.51988860245763902</v>
      </c>
      <c r="V196">
        <f t="shared" si="34"/>
        <v>0.10039157760000003</v>
      </c>
      <c r="W196">
        <f t="shared" si="34"/>
        <v>-4.622490595539E-2</v>
      </c>
      <c r="X196">
        <f t="shared" si="34"/>
        <v>0.10305446860568813</v>
      </c>
      <c r="Y196">
        <f t="shared" si="34"/>
        <v>-0.10389142078346421</v>
      </c>
      <c r="Z196">
        <f t="shared" si="34"/>
        <v>-4.9728271697976875E-2</v>
      </c>
      <c r="AA196">
        <f t="shared" si="34"/>
        <v>-0.18395481600000005</v>
      </c>
      <c r="AB196">
        <f t="shared" si="34"/>
        <v>-0.16098602515515545</v>
      </c>
    </row>
    <row r="197" spans="1:28" x14ac:dyDescent="0.25">
      <c r="A197">
        <v>0.8</v>
      </c>
      <c r="B197">
        <v>8.1</v>
      </c>
      <c r="C197">
        <v>22</v>
      </c>
      <c r="D197">
        <v>0.61643496732026137</v>
      </c>
      <c r="E197">
        <v>0.84884185006879098</v>
      </c>
      <c r="F197">
        <f t="shared" si="24"/>
        <v>0.62082062645774738</v>
      </c>
      <c r="G197">
        <f t="shared" si="26"/>
        <v>2.4916288395533018E-2</v>
      </c>
      <c r="H197">
        <f t="shared" si="25"/>
        <v>1688819.2034686645</v>
      </c>
      <c r="I197">
        <v>1411058.3503110956</v>
      </c>
      <c r="J197" t="str">
        <f t="shared" si="27"/>
        <v/>
      </c>
      <c r="K197" t="e">
        <f t="shared" si="30"/>
        <v>#VALUE!</v>
      </c>
      <c r="L197">
        <f t="shared" si="28"/>
        <v>0.15766746641987192</v>
      </c>
      <c r="M197">
        <f t="shared" si="29"/>
        <v>5.3671799999999999E-2</v>
      </c>
      <c r="N197">
        <f t="shared" si="34"/>
        <v>-0.18638318084006533</v>
      </c>
      <c r="O197">
        <f t="shared" si="34"/>
        <v>0.3678562262504364</v>
      </c>
      <c r="P197">
        <f t="shared" si="34"/>
        <v>-3.2389642374430698E-2</v>
      </c>
      <c r="Q197">
        <f t="shared" si="34"/>
        <v>-0.24285164477635565</v>
      </c>
      <c r="R197">
        <f t="shared" si="34"/>
        <v>1.8914606601448787E-2</v>
      </c>
      <c r="S197">
        <f t="shared" si="34"/>
        <v>-1.6491386108010328E-4</v>
      </c>
      <c r="T197">
        <f t="shared" si="34"/>
        <v>-3.2532953970495562E-3</v>
      </c>
      <c r="U197">
        <f t="shared" si="34"/>
        <v>0.530830232260598</v>
      </c>
      <c r="V197">
        <f t="shared" si="34"/>
        <v>0.10039157760000003</v>
      </c>
      <c r="W197">
        <f t="shared" si="34"/>
        <v>-4.7691838575022454E-2</v>
      </c>
      <c r="X197">
        <f t="shared" si="34"/>
        <v>0.10655497351727841</v>
      </c>
      <c r="Y197">
        <f t="shared" si="34"/>
        <v>-0.10742035488642007</v>
      </c>
      <c r="Z197">
        <f t="shared" si="34"/>
        <v>-5.2068109252181277E-2</v>
      </c>
      <c r="AA197">
        <f t="shared" si="34"/>
        <v>-0.18395481600000005</v>
      </c>
      <c r="AB197">
        <f t="shared" si="34"/>
        <v>-0.1643741538472844</v>
      </c>
    </row>
    <row r="198" spans="1:28" x14ac:dyDescent="0.25">
      <c r="A198">
        <v>0.8</v>
      </c>
      <c r="B198">
        <v>8.1</v>
      </c>
      <c r="C198">
        <v>22.5</v>
      </c>
      <c r="D198">
        <v>0.63044485294117647</v>
      </c>
      <c r="E198">
        <v>0.85769829772153605</v>
      </c>
      <c r="F198">
        <f t="shared" ref="F198:F221" si="35">L198/G198*D198/2/PI()</f>
        <v>0.62668049185477337</v>
      </c>
      <c r="G198">
        <f t="shared" si="26"/>
        <v>2.4916288395533018E-2</v>
      </c>
      <c r="H198">
        <f t="shared" ref="H198:H221" si="36">(1-$B$1)*L198*$B$2^2*B198^4*1025</f>
        <v>1666876.2521767232</v>
      </c>
      <c r="I198">
        <v>1517326.0745656523</v>
      </c>
      <c r="J198">
        <f t="shared" si="27"/>
        <v>22.958660329331394</v>
      </c>
      <c r="K198">
        <f t="shared" si="30"/>
        <v>0.8658780628121765</v>
      </c>
      <c r="L198">
        <f t="shared" si="28"/>
        <v>0.15561888150985359</v>
      </c>
      <c r="M198">
        <f t="shared" si="29"/>
        <v>5.3671799999999999E-2</v>
      </c>
      <c r="N198">
        <f t="shared" si="34"/>
        <v>-0.1906191622227941</v>
      </c>
      <c r="O198">
        <f t="shared" si="34"/>
        <v>0.37169427854634918</v>
      </c>
      <c r="P198">
        <f t="shared" si="34"/>
        <v>-3.3878629033172618E-2</v>
      </c>
      <c r="Q198">
        <f t="shared" si="34"/>
        <v>-0.24794569887207019</v>
      </c>
      <c r="R198">
        <f t="shared" si="34"/>
        <v>2.0444881125002343E-2</v>
      </c>
      <c r="S198">
        <f t="shared" si="34"/>
        <v>-1.7551076093270224E-4</v>
      </c>
      <c r="T198">
        <f t="shared" si="34"/>
        <v>-3.596421727544364E-3</v>
      </c>
      <c r="U198">
        <f t="shared" si="34"/>
        <v>0.54196492282967534</v>
      </c>
      <c r="V198">
        <f t="shared" si="34"/>
        <v>0.10039157760000003</v>
      </c>
      <c r="W198">
        <f t="shared" si="34"/>
        <v>-4.9200255711777059E-2</v>
      </c>
      <c r="X198">
        <f t="shared" si="34"/>
        <v>0.11011369284154357</v>
      </c>
      <c r="Y198">
        <f t="shared" si="34"/>
        <v>-0.11100797618775461</v>
      </c>
      <c r="Z198">
        <f t="shared" si="34"/>
        <v>-5.4461736175447889E-2</v>
      </c>
      <c r="AA198">
        <f t="shared" si="34"/>
        <v>-0.18395481600000005</v>
      </c>
      <c r="AB198">
        <f t="shared" si="34"/>
        <v>-0.1678220647412233</v>
      </c>
    </row>
    <row r="199" spans="1:28" x14ac:dyDescent="0.25">
      <c r="A199">
        <v>0.8</v>
      </c>
      <c r="B199">
        <v>8.1</v>
      </c>
      <c r="C199">
        <v>23</v>
      </c>
      <c r="D199">
        <v>0.64445473856209157</v>
      </c>
      <c r="E199">
        <v>0.86661531601104502</v>
      </c>
      <c r="F199">
        <f t="shared" si="35"/>
        <v>0.63218508357438363</v>
      </c>
      <c r="G199">
        <f t="shared" ref="G199:G222" si="37">$E$1/$B$2^2/B199^5/1025</f>
        <v>2.4916288395533018E-2</v>
      </c>
      <c r="H199">
        <f t="shared" si="36"/>
        <v>1644962.910401565</v>
      </c>
      <c r="I199">
        <v>1658442.0684963705</v>
      </c>
      <c r="J199" t="str">
        <f t="shared" ref="J199:J221" si="38">IF(AND(H199&gt;I199,H200&lt;I200),(C199-C200)*(I200-H200)/(H199-I199-H200+I200)+C200,"")</f>
        <v/>
      </c>
      <c r="K199" t="e">
        <f t="shared" si="30"/>
        <v>#VALUE!</v>
      </c>
      <c r="L199">
        <f t="shared" ref="L199:L227" si="39">SUM(M199:AB199)</f>
        <v>0.1535730609321472</v>
      </c>
      <c r="M199">
        <f t="shared" ref="M199:AB222" si="40">M$4*$A199^M$1*$E199^M$2*$D199^M$3</f>
        <v>5.3671799999999999E-2</v>
      </c>
      <c r="N199">
        <f t="shared" si="40"/>
        <v>-0.19485514360552289</v>
      </c>
      <c r="O199">
        <f t="shared" si="40"/>
        <v>0.37555857988483649</v>
      </c>
      <c r="P199">
        <f t="shared" si="40"/>
        <v>-3.5401076066268279E-2</v>
      </c>
      <c r="Q199">
        <f t="shared" si="40"/>
        <v>-0.25312800897603904</v>
      </c>
      <c r="R199">
        <f t="shared" si="40"/>
        <v>2.2065427985523581E-2</v>
      </c>
      <c r="S199">
        <f t="shared" si="40"/>
        <v>-1.867474247518905E-4</v>
      </c>
      <c r="T199">
        <f t="shared" si="40"/>
        <v>-3.9677444831923486E-3</v>
      </c>
      <c r="U199">
        <f t="shared" si="40"/>
        <v>0.55329252523759631</v>
      </c>
      <c r="V199">
        <f t="shared" si="40"/>
        <v>0.10039157760000003</v>
      </c>
      <c r="W199">
        <f t="shared" si="40"/>
        <v>-5.0750788740638361E-2</v>
      </c>
      <c r="X199">
        <f t="shared" si="40"/>
        <v>0.11373089521457165</v>
      </c>
      <c r="Y199">
        <f t="shared" si="40"/>
        <v>-0.11465455550527159</v>
      </c>
      <c r="Z199">
        <f t="shared" si="40"/>
        <v>-5.6909152467776669E-2</v>
      </c>
      <c r="AA199">
        <f t="shared" si="40"/>
        <v>-0.18395481600000005</v>
      </c>
      <c r="AB199">
        <f t="shared" si="40"/>
        <v>-0.17132971172091979</v>
      </c>
    </row>
    <row r="200" spans="1:28" x14ac:dyDescent="0.25">
      <c r="A200">
        <v>0.8</v>
      </c>
      <c r="B200">
        <v>8.1</v>
      </c>
      <c r="C200">
        <v>23.5</v>
      </c>
      <c r="D200">
        <v>0.65846462418300655</v>
      </c>
      <c r="E200">
        <v>0.875590984210046</v>
      </c>
      <c r="F200">
        <f t="shared" si="35"/>
        <v>0.63733629647903089</v>
      </c>
      <c r="G200">
        <f t="shared" si="37"/>
        <v>2.4916288395533018E-2</v>
      </c>
      <c r="H200">
        <f t="shared" si="36"/>
        <v>1623082.1137541432</v>
      </c>
      <c r="I200">
        <v>1853109.38031263</v>
      </c>
      <c r="J200" t="str">
        <f t="shared" si="38"/>
        <v/>
      </c>
      <c r="K200" t="e">
        <f t="shared" si="30"/>
        <v>#VALUE!</v>
      </c>
      <c r="L200">
        <f t="shared" si="39"/>
        <v>0.15153027875418421</v>
      </c>
      <c r="M200">
        <f t="shared" si="40"/>
        <v>5.3671799999999999E-2</v>
      </c>
      <c r="N200">
        <f t="shared" si="34"/>
        <v>-0.19909112498825163</v>
      </c>
      <c r="O200">
        <f t="shared" si="34"/>
        <v>0.37944829789472606</v>
      </c>
      <c r="P200">
        <f t="shared" si="34"/>
        <v>-3.6956983473717682E-2</v>
      </c>
      <c r="Q200">
        <f t="shared" si="34"/>
        <v>-0.25839853366890847</v>
      </c>
      <c r="R200">
        <f t="shared" si="34"/>
        <v>2.377975386828084E-2</v>
      </c>
      <c r="S200">
        <f t="shared" si="34"/>
        <v>-1.9865712535405104E-4</v>
      </c>
      <c r="T200">
        <f t="shared" si="34"/>
        <v>-4.3689665771632436E-3</v>
      </c>
      <c r="U200">
        <f t="shared" si="34"/>
        <v>0.56481294894906675</v>
      </c>
      <c r="V200">
        <f t="shared" si="34"/>
        <v>0.10039157760000003</v>
      </c>
      <c r="W200">
        <f t="shared" si="34"/>
        <v>-5.2344078522414871E-2</v>
      </c>
      <c r="X200">
        <f t="shared" si="34"/>
        <v>0.11740684150369345</v>
      </c>
      <c r="Y200">
        <f t="shared" si="34"/>
        <v>-0.11836035582492398</v>
      </c>
      <c r="Z200">
        <f t="shared" si="34"/>
        <v>-5.9410358129167597E-2</v>
      </c>
      <c r="AA200">
        <f t="shared" si="34"/>
        <v>-0.18395481600000005</v>
      </c>
      <c r="AB200">
        <f t="shared" si="34"/>
        <v>-0.17489706675168129</v>
      </c>
    </row>
    <row r="201" spans="1:28" x14ac:dyDescent="0.25">
      <c r="A201">
        <v>0.8</v>
      </c>
      <c r="B201">
        <v>8.1</v>
      </c>
      <c r="C201">
        <v>24</v>
      </c>
      <c r="D201">
        <v>0.67247450980392165</v>
      </c>
      <c r="E201">
        <v>0.88462349708757904</v>
      </c>
      <c r="F201">
        <f t="shared" si="35"/>
        <v>0.64213636750359182</v>
      </c>
      <c r="G201">
        <f t="shared" si="37"/>
        <v>2.4916288395533018E-2</v>
      </c>
      <c r="H201">
        <f t="shared" si="36"/>
        <v>1601237.4062062423</v>
      </c>
      <c r="I201">
        <v>2123170.108253004</v>
      </c>
      <c r="J201" t="str">
        <f t="shared" si="38"/>
        <v/>
      </c>
      <c r="K201" t="e">
        <f t="shared" si="30"/>
        <v>#VALUE!</v>
      </c>
      <c r="L201">
        <f t="shared" si="39"/>
        <v>0.14949086583971322</v>
      </c>
      <c r="M201">
        <f t="shared" si="40"/>
        <v>5.3671799999999999E-2</v>
      </c>
      <c r="N201">
        <f t="shared" si="34"/>
        <v>-0.20332710637098039</v>
      </c>
      <c r="O201">
        <f t="shared" si="34"/>
        <v>0.38336265025661598</v>
      </c>
      <c r="P201">
        <f t="shared" si="34"/>
        <v>-3.8546351255520854E-2</v>
      </c>
      <c r="Q201">
        <f t="shared" si="34"/>
        <v>-0.2637572610294272</v>
      </c>
      <c r="R201">
        <f t="shared" si="34"/>
        <v>2.5591437605622255E-2</v>
      </c>
      <c r="S201">
        <f t="shared" si="34"/>
        <v>-2.1127459847328776E-4</v>
      </c>
      <c r="T201">
        <f t="shared" si="34"/>
        <v>-4.8018592914925362E-3</v>
      </c>
      <c r="U201">
        <f t="shared" si="34"/>
        <v>0.57652616790636457</v>
      </c>
      <c r="V201">
        <f t="shared" si="34"/>
        <v>0.10039157760000003</v>
      </c>
      <c r="W201">
        <f t="shared" si="34"/>
        <v>-5.3980776551904523E-2</v>
      </c>
      <c r="X201">
        <f t="shared" si="34"/>
        <v>0.12114178647353262</v>
      </c>
      <c r="Y201">
        <f t="shared" si="34"/>
        <v>-0.12212563398039473</v>
      </c>
      <c r="Z201">
        <f t="shared" si="34"/>
        <v>-6.1965353159620727E-2</v>
      </c>
      <c r="AA201">
        <f t="shared" si="34"/>
        <v>-0.18395481600000005</v>
      </c>
      <c r="AB201">
        <f t="shared" si="34"/>
        <v>-0.17852412176460791</v>
      </c>
    </row>
    <row r="202" spans="1:28" x14ac:dyDescent="0.25">
      <c r="A202">
        <v>0.8</v>
      </c>
      <c r="B202">
        <v>8.1</v>
      </c>
      <c r="C202">
        <v>24.5</v>
      </c>
      <c r="D202">
        <v>0.68648439542483664</v>
      </c>
      <c r="E202">
        <v>0.89371116458801103</v>
      </c>
      <c r="F202">
        <f t="shared" si="35"/>
        <v>0.64658789665084637</v>
      </c>
      <c r="G202">
        <f t="shared" si="37"/>
        <v>2.4916288395533018E-2</v>
      </c>
      <c r="H202">
        <f t="shared" si="36"/>
        <v>1579432.929298911</v>
      </c>
      <c r="I202">
        <v>2493602.4526149882</v>
      </c>
      <c r="J202" t="str">
        <f t="shared" si="38"/>
        <v/>
      </c>
      <c r="K202" t="e">
        <f t="shared" si="30"/>
        <v>#VALUE!</v>
      </c>
      <c r="L202">
        <f t="shared" si="39"/>
        <v>0.14745520884130364</v>
      </c>
      <c r="M202">
        <f t="shared" si="40"/>
        <v>5.3671799999999999E-2</v>
      </c>
      <c r="N202">
        <f t="shared" si="34"/>
        <v>-0.20756308775370913</v>
      </c>
      <c r="O202">
        <f t="shared" si="34"/>
        <v>0.38730090456377192</v>
      </c>
      <c r="P202">
        <f t="shared" si="34"/>
        <v>-4.0169179411677754E-2</v>
      </c>
      <c r="Q202">
        <f t="shared" si="34"/>
        <v>-0.26920421123164495</v>
      </c>
      <c r="R202">
        <f t="shared" si="34"/>
        <v>2.7504130736784756E-2</v>
      </c>
      <c r="S202">
        <f t="shared" si="34"/>
        <v>-2.2463610509439297E-4</v>
      </c>
      <c r="T202">
        <f t="shared" si="34"/>
        <v>-5.2682637944498909E-3</v>
      </c>
      <c r="U202">
        <f t="shared" si="34"/>
        <v>0.58843222620635205</v>
      </c>
      <c r="V202">
        <f t="shared" si="34"/>
        <v>0.10039157760000003</v>
      </c>
      <c r="W202">
        <f t="shared" si="34"/>
        <v>-5.5661546115279147E-2</v>
      </c>
      <c r="X202">
        <f t="shared" si="34"/>
        <v>0.12493598038865998</v>
      </c>
      <c r="Y202">
        <f t="shared" si="34"/>
        <v>-0.12595064226876701</v>
      </c>
      <c r="Z202">
        <f t="shared" si="34"/>
        <v>-6.4574137559135991E-2</v>
      </c>
      <c r="AA202">
        <f t="shared" si="34"/>
        <v>-0.18395481600000005</v>
      </c>
      <c r="AB202">
        <f t="shared" si="34"/>
        <v>-0.18221089041450672</v>
      </c>
    </row>
    <row r="203" spans="1:28" x14ac:dyDescent="0.25">
      <c r="A203">
        <v>0.8</v>
      </c>
      <c r="B203">
        <v>8.1</v>
      </c>
      <c r="C203">
        <v>25</v>
      </c>
      <c r="D203">
        <v>0.70049428104575162</v>
      </c>
      <c r="E203">
        <v>0.90285241108509395</v>
      </c>
      <c r="F203">
        <f t="shared" si="35"/>
        <v>0.65069386630348203</v>
      </c>
      <c r="G203">
        <f t="shared" si="37"/>
        <v>2.4916288395533018E-2</v>
      </c>
      <c r="H203">
        <f t="shared" si="36"/>
        <v>1557673.408615873</v>
      </c>
      <c r="I203">
        <v>2992051.5975530818</v>
      </c>
      <c r="J203" t="str">
        <f t="shared" si="38"/>
        <v/>
      </c>
      <c r="K203" t="e">
        <f t="shared" ref="K203:K221" si="41">(J203-C203)/(C204-C203)*(E204-E203)+E203</f>
        <v>#VALUE!</v>
      </c>
      <c r="L203">
        <f t="shared" si="39"/>
        <v>0.14542374893750876</v>
      </c>
      <c r="M203">
        <f t="shared" si="40"/>
        <v>5.3671799999999999E-2</v>
      </c>
      <c r="N203">
        <f t="shared" ref="N203:AB217" si="42">N$4*$A203^N$1*$E203^N$2*$D203^N$3</f>
        <v>-0.2117990691364379</v>
      </c>
      <c r="O203">
        <f t="shared" si="42"/>
        <v>0.39126237799886399</v>
      </c>
      <c r="P203">
        <f t="shared" si="42"/>
        <v>-4.1825467942188416E-2</v>
      </c>
      <c r="Q203">
        <f t="shared" si="42"/>
        <v>-0.27473943895865116</v>
      </c>
      <c r="R203">
        <f t="shared" si="42"/>
        <v>2.9521558123047985E-2</v>
      </c>
      <c r="S203">
        <f t="shared" si="42"/>
        <v>-2.3877949720573969E-4</v>
      </c>
      <c r="T203">
        <f t="shared" si="42"/>
        <v>-5.7700926818549615E-3</v>
      </c>
      <c r="U203">
        <f t="shared" si="42"/>
        <v>0.60053124337647623</v>
      </c>
      <c r="V203">
        <f t="shared" si="42"/>
        <v>0.10039157760000003</v>
      </c>
      <c r="W203">
        <f t="shared" si="42"/>
        <v>-5.7387063453787267E-2</v>
      </c>
      <c r="X203">
        <f t="shared" si="42"/>
        <v>0.12878967055013457</v>
      </c>
      <c r="Y203">
        <f t="shared" si="42"/>
        <v>-0.12983562999954409</v>
      </c>
      <c r="Z203">
        <f t="shared" si="42"/>
        <v>-6.7236711327713444E-2</v>
      </c>
      <c r="AA203">
        <f t="shared" si="42"/>
        <v>-0.18395481600000005</v>
      </c>
      <c r="AB203">
        <f t="shared" si="42"/>
        <v>-0.18595740971363095</v>
      </c>
    </row>
    <row r="204" spans="1:28" x14ac:dyDescent="0.25">
      <c r="A204">
        <v>0.8</v>
      </c>
      <c r="B204">
        <v>8.3000000000000007</v>
      </c>
      <c r="C204">
        <v>21</v>
      </c>
      <c r="D204">
        <v>0.57423651665485465</v>
      </c>
      <c r="E204">
        <v>0.78903680141050603</v>
      </c>
      <c r="F204">
        <f t="shared" si="35"/>
        <v>0.59963593857887754</v>
      </c>
      <c r="G204">
        <f t="shared" si="37"/>
        <v>2.2055554532738997E-2</v>
      </c>
      <c r="H204">
        <f t="shared" si="36"/>
        <v>1708866.2044808092</v>
      </c>
      <c r="I204">
        <v>1247303.7181313899</v>
      </c>
      <c r="J204" t="str">
        <f t="shared" si="38"/>
        <v/>
      </c>
      <c r="K204" t="e">
        <f t="shared" si="41"/>
        <v>#VALUE!</v>
      </c>
      <c r="L204">
        <f t="shared" si="39"/>
        <v>0.14470871841431768</v>
      </c>
      <c r="M204">
        <f t="shared" si="40"/>
        <v>5.3671799999999999E-2</v>
      </c>
      <c r="N204">
        <f t="shared" si="42"/>
        <v>-0.1736242007716052</v>
      </c>
      <c r="O204">
        <f t="shared" si="42"/>
        <v>0.34193896085126041</v>
      </c>
      <c r="P204">
        <f t="shared" si="42"/>
        <v>-2.8106918454207198E-2</v>
      </c>
      <c r="Q204">
        <f t="shared" si="42"/>
        <v>-0.2098369677527063</v>
      </c>
      <c r="R204">
        <f t="shared" si="42"/>
        <v>1.4212759609044683E-2</v>
      </c>
      <c r="S204">
        <f t="shared" si="42"/>
        <v>-1.0638490689003383E-4</v>
      </c>
      <c r="T204">
        <f t="shared" si="42"/>
        <v>-2.2772365029261345E-3</v>
      </c>
      <c r="U204">
        <f t="shared" si="42"/>
        <v>0.4586660569320285</v>
      </c>
      <c r="V204">
        <f t="shared" si="42"/>
        <v>0.10039157760000003</v>
      </c>
      <c r="W204">
        <f t="shared" si="42"/>
        <v>-3.830500243707604E-2</v>
      </c>
      <c r="X204">
        <f t="shared" si="42"/>
        <v>9.2267285150350722E-2</v>
      </c>
      <c r="Y204">
        <f t="shared" si="42"/>
        <v>-9.301662970851389E-2</v>
      </c>
      <c r="Z204">
        <f t="shared" si="42"/>
        <v>-4.5183397948571312E-2</v>
      </c>
      <c r="AA204">
        <f t="shared" si="42"/>
        <v>-0.18395481600000005</v>
      </c>
      <c r="AB204">
        <f t="shared" si="42"/>
        <v>-0.14202816724587061</v>
      </c>
    </row>
    <row r="205" spans="1:28" x14ac:dyDescent="0.25">
      <c r="A205">
        <v>0.8</v>
      </c>
      <c r="B205">
        <v>8.3000000000000007</v>
      </c>
      <c r="C205">
        <v>21.5</v>
      </c>
      <c r="D205">
        <v>0.58790881467044653</v>
      </c>
      <c r="E205">
        <v>0.79778551524612995</v>
      </c>
      <c r="F205">
        <f t="shared" si="35"/>
        <v>0.60602901204085347</v>
      </c>
      <c r="G205">
        <f t="shared" si="37"/>
        <v>2.2055554532738997E-2</v>
      </c>
      <c r="H205">
        <f t="shared" si="36"/>
        <v>1686920.6603565633</v>
      </c>
      <c r="I205">
        <v>1324620.7266210567</v>
      </c>
      <c r="J205" t="str">
        <f t="shared" si="38"/>
        <v/>
      </c>
      <c r="K205" t="e">
        <f t="shared" si="41"/>
        <v>#VALUE!</v>
      </c>
      <c r="L205">
        <f t="shared" si="39"/>
        <v>0.1428503449753688</v>
      </c>
      <c r="M205">
        <f t="shared" si="40"/>
        <v>5.3671799999999999E-2</v>
      </c>
      <c r="N205">
        <f t="shared" si="42"/>
        <v>-0.17775811031378633</v>
      </c>
      <c r="O205">
        <f t="shared" si="42"/>
        <v>0.34573032535085096</v>
      </c>
      <c r="P205">
        <f t="shared" si="42"/>
        <v>-2.9461276769744405E-2</v>
      </c>
      <c r="Q205">
        <f t="shared" si="42"/>
        <v>-0.21451604261445006</v>
      </c>
      <c r="R205">
        <f t="shared" si="42"/>
        <v>1.5421435203478629E-2</v>
      </c>
      <c r="S205">
        <f t="shared" si="42"/>
        <v>-1.1366148916813531E-4</v>
      </c>
      <c r="T205">
        <f t="shared" si="42"/>
        <v>-2.529727167317915E-3</v>
      </c>
      <c r="U205">
        <f t="shared" si="42"/>
        <v>0.46889367716458458</v>
      </c>
      <c r="V205">
        <f t="shared" si="42"/>
        <v>0.10039157760000003</v>
      </c>
      <c r="W205">
        <f t="shared" si="42"/>
        <v>-3.9593341544466601E-2</v>
      </c>
      <c r="X205">
        <f t="shared" si="42"/>
        <v>9.5511528383033895E-2</v>
      </c>
      <c r="Y205">
        <f t="shared" si="42"/>
        <v>-9.6287220914997404E-2</v>
      </c>
      <c r="Z205">
        <f t="shared" si="42"/>
        <v>-4.7360602498247389E-2</v>
      </c>
      <c r="AA205">
        <f t="shared" si="42"/>
        <v>-0.18395481600000005</v>
      </c>
      <c r="AB205">
        <f t="shared" si="42"/>
        <v>-0.14519519941440101</v>
      </c>
    </row>
    <row r="206" spans="1:28" x14ac:dyDescent="0.25">
      <c r="A206">
        <v>0.8</v>
      </c>
      <c r="B206">
        <v>8.3000000000000007</v>
      </c>
      <c r="C206">
        <v>22</v>
      </c>
      <c r="D206">
        <v>0.6015811126860382</v>
      </c>
      <c r="E206">
        <v>0.80659899725044404</v>
      </c>
      <c r="F206">
        <f t="shared" si="35"/>
        <v>0.61206832096528219</v>
      </c>
      <c r="G206">
        <f t="shared" si="37"/>
        <v>2.2055554532738997E-2</v>
      </c>
      <c r="H206">
        <f t="shared" si="36"/>
        <v>1665010.2948074997</v>
      </c>
      <c r="I206">
        <v>1411058.3503110956</v>
      </c>
      <c r="J206" t="str">
        <f t="shared" si="38"/>
        <v/>
      </c>
      <c r="K206" t="e">
        <f t="shared" si="41"/>
        <v>#VALUE!</v>
      </c>
      <c r="L206">
        <f t="shared" si="39"/>
        <v>0.14099495049786057</v>
      </c>
      <c r="M206">
        <f t="shared" si="40"/>
        <v>5.3671799999999999E-2</v>
      </c>
      <c r="N206">
        <f t="shared" si="42"/>
        <v>-0.18189201985596737</v>
      </c>
      <c r="O206">
        <f t="shared" si="42"/>
        <v>0.34954975794594556</v>
      </c>
      <c r="P206">
        <f t="shared" si="42"/>
        <v>-3.0847502339764816E-2</v>
      </c>
      <c r="Q206">
        <f t="shared" si="42"/>
        <v>-0.21928192659482143</v>
      </c>
      <c r="R206">
        <f t="shared" si="42"/>
        <v>1.6705096432350963E-2</v>
      </c>
      <c r="S206">
        <f t="shared" si="42"/>
        <v>-1.2140666432008089E-4</v>
      </c>
      <c r="T206">
        <f t="shared" si="42"/>
        <v>-2.8040264067055848E-3</v>
      </c>
      <c r="U206">
        <f t="shared" si="42"/>
        <v>0.47931104659421053</v>
      </c>
      <c r="V206">
        <f t="shared" si="42"/>
        <v>0.10039157760000003</v>
      </c>
      <c r="W206">
        <f t="shared" si="42"/>
        <v>-4.0920105888402912E-2</v>
      </c>
      <c r="X206">
        <f t="shared" si="42"/>
        <v>9.8812422464934158E-2</v>
      </c>
      <c r="Y206">
        <f t="shared" si="42"/>
        <v>-9.9614923057992286E-2</v>
      </c>
      <c r="Z206">
        <f t="shared" si="42"/>
        <v>-4.9589035390268738E-2</v>
      </c>
      <c r="AA206">
        <f t="shared" si="42"/>
        <v>-0.18395481600000005</v>
      </c>
      <c r="AB206">
        <f t="shared" si="42"/>
        <v>-0.14842098834133746</v>
      </c>
    </row>
    <row r="207" spans="1:28" x14ac:dyDescent="0.25">
      <c r="A207">
        <v>0.8</v>
      </c>
      <c r="B207">
        <v>8.3000000000000007</v>
      </c>
      <c r="C207">
        <v>22.5</v>
      </c>
      <c r="D207">
        <v>0.61525341070162998</v>
      </c>
      <c r="E207">
        <v>0.81547465876639902</v>
      </c>
      <c r="F207">
        <f t="shared" si="35"/>
        <v>0.61775398950671612</v>
      </c>
      <c r="G207">
        <f t="shared" si="37"/>
        <v>2.2055554532738997E-2</v>
      </c>
      <c r="H207">
        <f t="shared" si="36"/>
        <v>1643133.0928277886</v>
      </c>
      <c r="I207">
        <v>1517326.0745656523</v>
      </c>
      <c r="J207">
        <f t="shared" si="38"/>
        <v>22.886002800356621</v>
      </c>
      <c r="K207">
        <f t="shared" si="41"/>
        <v>0.82237282221289876</v>
      </c>
      <c r="L207">
        <f t="shared" si="39"/>
        <v>0.13914236434882554</v>
      </c>
      <c r="M207">
        <f t="shared" si="40"/>
        <v>5.3671799999999999E-2</v>
      </c>
      <c r="N207">
        <f t="shared" si="42"/>
        <v>-0.18602592939814844</v>
      </c>
      <c r="O207">
        <f t="shared" si="42"/>
        <v>0.35339613680965359</v>
      </c>
      <c r="P207">
        <f t="shared" si="42"/>
        <v>-3.2265595164268468E-2</v>
      </c>
      <c r="Q207">
        <f t="shared" si="42"/>
        <v>-0.22413435107708879</v>
      </c>
      <c r="R207">
        <f t="shared" si="42"/>
        <v>1.8066802240906569E-2</v>
      </c>
      <c r="S207">
        <f t="shared" si="42"/>
        <v>-1.2964604674199401E-4</v>
      </c>
      <c r="T207">
        <f t="shared" si="42"/>
        <v>-3.10151753116751E-3</v>
      </c>
      <c r="U207">
        <f t="shared" si="42"/>
        <v>0.48991757807280556</v>
      </c>
      <c r="V207">
        <f t="shared" si="42"/>
        <v>0.10039157760000003</v>
      </c>
      <c r="W207">
        <f t="shared" si="42"/>
        <v>-4.2285855818081849E-2</v>
      </c>
      <c r="X207">
        <f t="shared" si="42"/>
        <v>0.10217018404878499</v>
      </c>
      <c r="Y207">
        <f t="shared" si="42"/>
        <v>-0.10299995454976735</v>
      </c>
      <c r="Z207">
        <f t="shared" si="42"/>
        <v>-5.1868696624635439E-2</v>
      </c>
      <c r="AA207">
        <f t="shared" si="42"/>
        <v>-0.18395481600000005</v>
      </c>
      <c r="AB207">
        <f t="shared" si="42"/>
        <v>-0.15170535221342518</v>
      </c>
    </row>
    <row r="208" spans="1:28" x14ac:dyDescent="0.25">
      <c r="A208">
        <v>0.8</v>
      </c>
      <c r="B208">
        <v>8.3000000000000007</v>
      </c>
      <c r="C208">
        <v>23</v>
      </c>
      <c r="D208">
        <v>0.62892570871722175</v>
      </c>
      <c r="E208">
        <v>0.82441003882080099</v>
      </c>
      <c r="F208">
        <f t="shared" si="35"/>
        <v>0.62308637067714134</v>
      </c>
      <c r="G208">
        <f t="shared" si="37"/>
        <v>2.2055554532738997E-2</v>
      </c>
      <c r="H208">
        <f t="shared" si="36"/>
        <v>1621287.8101228115</v>
      </c>
      <c r="I208">
        <v>1658442.0684963705</v>
      </c>
      <c r="J208" t="str">
        <f t="shared" si="38"/>
        <v/>
      </c>
      <c r="K208" t="e">
        <f t="shared" si="41"/>
        <v>#VALUE!</v>
      </c>
      <c r="L208">
        <f t="shared" si="39"/>
        <v>0.13729248115999149</v>
      </c>
      <c r="M208">
        <f t="shared" si="40"/>
        <v>5.3671799999999999E-2</v>
      </c>
      <c r="N208">
        <f t="shared" si="42"/>
        <v>-0.19015983894032951</v>
      </c>
      <c r="O208">
        <f t="shared" si="42"/>
        <v>0.35726839544847938</v>
      </c>
      <c r="P208">
        <f t="shared" si="42"/>
        <v>-3.3715555243255348E-2</v>
      </c>
      <c r="Q208">
        <f t="shared" si="42"/>
        <v>-0.22907306449033168</v>
      </c>
      <c r="R208">
        <f t="shared" si="42"/>
        <v>1.9509675519042379E-2</v>
      </c>
      <c r="S208">
        <f t="shared" si="42"/>
        <v>-1.3840637351329185E-4</v>
      </c>
      <c r="T208">
        <f t="shared" si="42"/>
        <v>-3.4236417500527914E-3</v>
      </c>
      <c r="U208">
        <f t="shared" si="42"/>
        <v>0.50071272171136127</v>
      </c>
      <c r="V208">
        <f t="shared" si="42"/>
        <v>0.10039157760000003</v>
      </c>
      <c r="W208">
        <f t="shared" si="42"/>
        <v>-4.3691155451249228E-2</v>
      </c>
      <c r="X208">
        <f t="shared" si="42"/>
        <v>0.10558501731082204</v>
      </c>
      <c r="Y208">
        <f t="shared" si="42"/>
        <v>-0.10644252122476623</v>
      </c>
      <c r="Z208">
        <f t="shared" si="42"/>
        <v>-5.4199586201347447E-2</v>
      </c>
      <c r="AA208">
        <f t="shared" si="42"/>
        <v>-0.18395481600000005</v>
      </c>
      <c r="AB208">
        <f t="shared" si="42"/>
        <v>-0.15504812075486796</v>
      </c>
    </row>
    <row r="209" spans="1:28" x14ac:dyDescent="0.25">
      <c r="A209">
        <v>0.8</v>
      </c>
      <c r="B209">
        <v>8.3000000000000007</v>
      </c>
      <c r="C209">
        <v>23.5</v>
      </c>
      <c r="D209">
        <v>0.64259800673281353</v>
      </c>
      <c r="E209">
        <v>0.83340280558163504</v>
      </c>
      <c r="F209">
        <f t="shared" si="35"/>
        <v>0.62806607975733086</v>
      </c>
      <c r="G209">
        <f t="shared" si="37"/>
        <v>2.2055554532738997E-2</v>
      </c>
      <c r="H209">
        <f t="shared" si="36"/>
        <v>1599473.9762061338</v>
      </c>
      <c r="I209">
        <v>1853109.38031263</v>
      </c>
      <c r="J209" t="str">
        <f t="shared" si="38"/>
        <v/>
      </c>
      <c r="K209" t="e">
        <f t="shared" si="41"/>
        <v>#VALUE!</v>
      </c>
      <c r="L209">
        <f t="shared" si="39"/>
        <v>0.13544526109003624</v>
      </c>
      <c r="M209">
        <f t="shared" si="40"/>
        <v>5.3671799999999999E-2</v>
      </c>
      <c r="N209">
        <f t="shared" si="42"/>
        <v>-0.1942937484825106</v>
      </c>
      <c r="O209">
        <f t="shared" si="42"/>
        <v>0.36116552333387131</v>
      </c>
      <c r="P209">
        <f t="shared" si="42"/>
        <v>-3.5197382576725458E-2</v>
      </c>
      <c r="Q209">
        <f t="shared" si="42"/>
        <v>-0.23409783593565114</v>
      </c>
      <c r="R209">
        <f t="shared" si="42"/>
        <v>2.1036903352731517E-2</v>
      </c>
      <c r="S209">
        <f t="shared" si="42"/>
        <v>-1.4771554772841314E-4</v>
      </c>
      <c r="T209">
        <f t="shared" si="42"/>
        <v>-3.7718994367660352E-3</v>
      </c>
      <c r="U209">
        <f t="shared" si="42"/>
        <v>0.51169597280620849</v>
      </c>
      <c r="V209">
        <f t="shared" si="42"/>
        <v>0.10039157760000003</v>
      </c>
      <c r="W209">
        <f t="shared" si="42"/>
        <v>-4.5136573816450878E-2</v>
      </c>
      <c r="X209">
        <f t="shared" si="42"/>
        <v>0.10905711591897511</v>
      </c>
      <c r="Y209">
        <f t="shared" si="42"/>
        <v>-0.10994281832378403</v>
      </c>
      <c r="Z209">
        <f t="shared" si="42"/>
        <v>-5.658170412040478E-2</v>
      </c>
      <c r="AA209">
        <f t="shared" si="42"/>
        <v>-0.18395481600000005</v>
      </c>
      <c r="AB209">
        <f t="shared" si="42"/>
        <v>-0.1584491376817288</v>
      </c>
    </row>
    <row r="210" spans="1:28" x14ac:dyDescent="0.25">
      <c r="A210">
        <v>0.8</v>
      </c>
      <c r="B210">
        <v>8.3000000000000007</v>
      </c>
      <c r="C210">
        <v>24</v>
      </c>
      <c r="D210">
        <v>0.65627030474840531</v>
      </c>
      <c r="E210">
        <v>0.84245075709375505</v>
      </c>
      <c r="F210">
        <f t="shared" si="35"/>
        <v>0.63269402589934187</v>
      </c>
      <c r="G210">
        <f t="shared" si="37"/>
        <v>2.2055554532738997E-2</v>
      </c>
      <c r="H210">
        <f t="shared" si="36"/>
        <v>1577691.8925987792</v>
      </c>
      <c r="I210">
        <v>2123170.108253004</v>
      </c>
      <c r="J210" t="str">
        <f t="shared" si="38"/>
        <v/>
      </c>
      <c r="K210" t="e">
        <f t="shared" si="41"/>
        <v>#VALUE!</v>
      </c>
      <c r="L210">
        <f t="shared" si="39"/>
        <v>0.13360072967210032</v>
      </c>
      <c r="M210">
        <f t="shared" si="40"/>
        <v>5.3671799999999999E-2</v>
      </c>
      <c r="N210">
        <f t="shared" si="42"/>
        <v>-0.19842765802469167</v>
      </c>
      <c r="O210">
        <f t="shared" si="42"/>
        <v>0.36508656622104241</v>
      </c>
      <c r="P210">
        <f t="shared" si="42"/>
        <v>-3.6711077164678793E-2</v>
      </c>
      <c r="Q210">
        <f t="shared" si="42"/>
        <v>-0.23920845857182102</v>
      </c>
      <c r="R210">
        <f t="shared" si="42"/>
        <v>2.2651737326223088E-2</v>
      </c>
      <c r="S210">
        <f t="shared" si="42"/>
        <v>-1.5760268418572773E-4</v>
      </c>
      <c r="T210">
        <f t="shared" si="42"/>
        <v>-4.1478514086047543E-3</v>
      </c>
      <c r="U210">
        <f t="shared" si="42"/>
        <v>0.52286687923944519</v>
      </c>
      <c r="V210">
        <f t="shared" si="42"/>
        <v>0.10039157760000003</v>
      </c>
      <c r="W210">
        <f t="shared" si="42"/>
        <v>-4.6622686008814376E-2</v>
      </c>
      <c r="X210">
        <f t="shared" si="42"/>
        <v>0.11258666492896466</v>
      </c>
      <c r="Y210">
        <f t="shared" si="42"/>
        <v>-0.1135010324054628</v>
      </c>
      <c r="Z210">
        <f t="shared" si="42"/>
        <v>-5.9015050381807432E-2</v>
      </c>
      <c r="AA210">
        <f t="shared" si="42"/>
        <v>-0.18395481600000005</v>
      </c>
      <c r="AB210">
        <f t="shared" si="42"/>
        <v>-0.16190826299350838</v>
      </c>
    </row>
    <row r="211" spans="1:28" x14ac:dyDescent="0.25">
      <c r="A211">
        <v>0.8</v>
      </c>
      <c r="B211">
        <v>8.3000000000000007</v>
      </c>
      <c r="C211">
        <v>24.5</v>
      </c>
      <c r="D211">
        <v>0.6699426027639972</v>
      </c>
      <c r="E211">
        <v>0.85155182135611296</v>
      </c>
      <c r="F211">
        <f t="shared" si="35"/>
        <v>0.63697144178963327</v>
      </c>
      <c r="G211">
        <f t="shared" si="37"/>
        <v>2.2055554532738997E-2</v>
      </c>
      <c r="H211">
        <f t="shared" si="36"/>
        <v>1555942.6265116346</v>
      </c>
      <c r="I211">
        <v>2493602.4526149882</v>
      </c>
      <c r="J211" t="str">
        <f t="shared" si="38"/>
        <v/>
      </c>
      <c r="K211" t="e">
        <f t="shared" si="41"/>
        <v>#VALUE!</v>
      </c>
      <c r="L211">
        <f t="shared" si="39"/>
        <v>0.13175897727880576</v>
      </c>
      <c r="M211">
        <f t="shared" si="40"/>
        <v>5.3671799999999999E-2</v>
      </c>
      <c r="N211">
        <f t="shared" si="42"/>
        <v>-0.20256156756687277</v>
      </c>
      <c r="O211">
        <f t="shared" si="42"/>
        <v>0.36903062618243848</v>
      </c>
      <c r="P211">
        <f t="shared" si="42"/>
        <v>-3.8256639007115366E-2</v>
      </c>
      <c r="Q211">
        <f t="shared" si="42"/>
        <v>-0.24440475275971932</v>
      </c>
      <c r="R211">
        <f t="shared" si="42"/>
        <v>2.4357493876819888E-2</v>
      </c>
      <c r="S211">
        <f t="shared" si="42"/>
        <v>-1.6809815757272303E-4</v>
      </c>
      <c r="T211">
        <f t="shared" si="42"/>
        <v>-4.5531202233422378E-3</v>
      </c>
      <c r="U211">
        <f t="shared" si="42"/>
        <v>0.53422504835210094</v>
      </c>
      <c r="V211">
        <f t="shared" si="42"/>
        <v>0.10039157760000003</v>
      </c>
      <c r="W211">
        <f t="shared" si="42"/>
        <v>-4.8150074354162811E-2</v>
      </c>
      <c r="X211">
        <f t="shared" si="42"/>
        <v>0.11617384260285696</v>
      </c>
      <c r="Y211">
        <f t="shared" si="42"/>
        <v>-0.11711734317961611</v>
      </c>
      <c r="Z211">
        <f t="shared" si="42"/>
        <v>-6.1499624985555418E-2</v>
      </c>
      <c r="AA211">
        <f t="shared" si="42"/>
        <v>-0.18395481600000005</v>
      </c>
      <c r="AB211">
        <f t="shared" si="42"/>
        <v>-0.16542537510145366</v>
      </c>
    </row>
    <row r="212" spans="1:28" x14ac:dyDescent="0.25">
      <c r="A212">
        <v>0.8</v>
      </c>
      <c r="B212">
        <v>8.3000000000000007</v>
      </c>
      <c r="C212">
        <v>25</v>
      </c>
      <c r="D212">
        <v>0.68361490077958886</v>
      </c>
      <c r="E212">
        <v>0.86070405580415499</v>
      </c>
      <c r="F212">
        <f t="shared" si="35"/>
        <v>0.64089991127081836</v>
      </c>
      <c r="G212">
        <f t="shared" si="37"/>
        <v>2.2055554532738997E-2</v>
      </c>
      <c r="H212">
        <f t="shared" si="36"/>
        <v>1534228.0003992168</v>
      </c>
      <c r="I212">
        <v>2992051.5975530818</v>
      </c>
      <c r="J212" t="str">
        <f t="shared" si="38"/>
        <v/>
      </c>
      <c r="K212" t="e">
        <f t="shared" si="41"/>
        <v>#VALUE!</v>
      </c>
      <c r="L212">
        <f t="shared" si="39"/>
        <v>0.12992015823765748</v>
      </c>
      <c r="M212">
        <f t="shared" si="40"/>
        <v>5.3671799999999999E-2</v>
      </c>
      <c r="N212">
        <f t="shared" si="42"/>
        <v>-0.20669547710905381</v>
      </c>
      <c r="O212">
        <f t="shared" si="42"/>
        <v>0.37299686138342808</v>
      </c>
      <c r="P212">
        <f t="shared" si="42"/>
        <v>-3.9834068104035142E-2</v>
      </c>
      <c r="Q212">
        <f t="shared" si="42"/>
        <v>-0.24968656896784203</v>
      </c>
      <c r="R212">
        <f t="shared" si="42"/>
        <v>2.6157554703627541E-2</v>
      </c>
      <c r="S212">
        <f t="shared" si="42"/>
        <v>-1.7923365328982699E-4</v>
      </c>
      <c r="T212">
        <f t="shared" si="42"/>
        <v>-4.9893914942257377E-3</v>
      </c>
      <c r="U212">
        <f t="shared" si="42"/>
        <v>0.54577015329506962</v>
      </c>
      <c r="V212">
        <f t="shared" si="42"/>
        <v>0.10039157760000003</v>
      </c>
      <c r="W212">
        <f t="shared" si="42"/>
        <v>-4.9719329576945456E-2</v>
      </c>
      <c r="X212">
        <f t="shared" si="42"/>
        <v>0.11981882214610239</v>
      </c>
      <c r="Y212">
        <f t="shared" si="42"/>
        <v>-0.12079192525837448</v>
      </c>
      <c r="Z212">
        <f t="shared" si="42"/>
        <v>-6.4035427931648681E-2</v>
      </c>
      <c r="AA212">
        <f t="shared" si="42"/>
        <v>-0.18395481600000005</v>
      </c>
      <c r="AB212">
        <f t="shared" si="42"/>
        <v>-0.16900037279515498</v>
      </c>
    </row>
    <row r="213" spans="1:28" x14ac:dyDescent="0.25">
      <c r="A213">
        <v>0.8</v>
      </c>
      <c r="B213">
        <v>8.5</v>
      </c>
      <c r="C213">
        <v>21</v>
      </c>
      <c r="D213">
        <v>0.56072506920415233</v>
      </c>
      <c r="E213">
        <v>0.74946149070282198</v>
      </c>
      <c r="F213">
        <f t="shared" si="35"/>
        <v>0.58721156275879383</v>
      </c>
      <c r="G213">
        <f t="shared" si="37"/>
        <v>1.9580050826721131E-2</v>
      </c>
      <c r="H213">
        <f t="shared" si="36"/>
        <v>1673458.7270687174</v>
      </c>
      <c r="I213">
        <v>1247303.7181313899</v>
      </c>
      <c r="J213" t="str">
        <f t="shared" si="38"/>
        <v/>
      </c>
      <c r="K213" t="e">
        <f t="shared" si="41"/>
        <v>#VALUE!</v>
      </c>
      <c r="L213">
        <f t="shared" si="39"/>
        <v>0.12883631918002983</v>
      </c>
      <c r="M213">
        <f t="shared" si="40"/>
        <v>5.3671799999999999E-2</v>
      </c>
      <c r="N213">
        <f t="shared" si="42"/>
        <v>-0.16953892545933219</v>
      </c>
      <c r="O213">
        <f t="shared" si="42"/>
        <v>0.32478850526470165</v>
      </c>
      <c r="P213">
        <f t="shared" si="42"/>
        <v>-2.6799800862426785E-2</v>
      </c>
      <c r="Q213">
        <f t="shared" si="42"/>
        <v>-0.18931548039585713</v>
      </c>
      <c r="R213">
        <f t="shared" si="42"/>
        <v>1.2569209747056068E-2</v>
      </c>
      <c r="S213">
        <f t="shared" si="42"/>
        <v>-7.8125425509480774E-5</v>
      </c>
      <c r="T213">
        <f t="shared" si="42"/>
        <v>-1.9665132019817773E-3</v>
      </c>
      <c r="U213">
        <f t="shared" si="42"/>
        <v>0.41380975830575806</v>
      </c>
      <c r="V213">
        <f t="shared" si="42"/>
        <v>0.10039157760000003</v>
      </c>
      <c r="W213">
        <f t="shared" si="42"/>
        <v>-3.2825525188782345E-2</v>
      </c>
      <c r="X213">
        <f t="shared" si="42"/>
        <v>8.5577377181397712E-2</v>
      </c>
      <c r="Y213">
        <f t="shared" si="42"/>
        <v>-8.6272389956383574E-2</v>
      </c>
      <c r="Z213">
        <f t="shared" si="42"/>
        <v>-4.3082135428056466E-2</v>
      </c>
      <c r="AA213">
        <f t="shared" si="42"/>
        <v>-0.18395481600000005</v>
      </c>
      <c r="AB213">
        <f t="shared" si="42"/>
        <v>-0.12813819700055382</v>
      </c>
    </row>
    <row r="214" spans="1:28" x14ac:dyDescent="0.25">
      <c r="A214">
        <v>0.8</v>
      </c>
      <c r="B214">
        <v>8.5</v>
      </c>
      <c r="C214">
        <v>21.5</v>
      </c>
      <c r="D214">
        <v>0.57407566608996541</v>
      </c>
      <c r="E214">
        <v>0.75822947532352203</v>
      </c>
      <c r="F214">
        <f t="shared" si="35"/>
        <v>0.5933773520420581</v>
      </c>
      <c r="G214">
        <f t="shared" si="37"/>
        <v>1.9580050826721131E-2</v>
      </c>
      <c r="H214">
        <f t="shared" si="36"/>
        <v>1651703.9525492876</v>
      </c>
      <c r="I214">
        <v>1324620.7266210567</v>
      </c>
      <c r="J214" t="str">
        <f t="shared" si="38"/>
        <v/>
      </c>
      <c r="K214" t="e">
        <f t="shared" si="41"/>
        <v>#VALUE!</v>
      </c>
      <c r="L214">
        <f t="shared" si="39"/>
        <v>0.12716146157623082</v>
      </c>
      <c r="M214">
        <f t="shared" si="40"/>
        <v>5.3671799999999999E-2</v>
      </c>
      <c r="N214">
        <f t="shared" si="42"/>
        <v>-0.17357556654169723</v>
      </c>
      <c r="O214">
        <f t="shared" si="42"/>
        <v>0.32858822099988982</v>
      </c>
      <c r="P214">
        <f t="shared" si="42"/>
        <v>-2.809117448675006E-2</v>
      </c>
      <c r="Q214">
        <f t="shared" si="42"/>
        <v>-0.19377101267797589</v>
      </c>
      <c r="R214">
        <f t="shared" si="42"/>
        <v>1.3646359546406639E-2</v>
      </c>
      <c r="S214">
        <f t="shared" si="42"/>
        <v>-8.3772299960443254E-5</v>
      </c>
      <c r="T214">
        <f t="shared" si="42"/>
        <v>-2.1858727078443137E-3</v>
      </c>
      <c r="U214">
        <f t="shared" si="42"/>
        <v>0.42354875446672607</v>
      </c>
      <c r="V214">
        <f t="shared" si="42"/>
        <v>0.10039157760000003</v>
      </c>
      <c r="W214">
        <f t="shared" si="42"/>
        <v>-3.3991138019641376E-2</v>
      </c>
      <c r="X214">
        <f t="shared" si="42"/>
        <v>8.8639944940920673E-2</v>
      </c>
      <c r="Y214">
        <f t="shared" si="42"/>
        <v>-8.9359830220617872E-2</v>
      </c>
      <c r="Z214">
        <f t="shared" si="42"/>
        <v>-4.5158088665802933E-2</v>
      </c>
      <c r="AA214">
        <f t="shared" si="42"/>
        <v>-0.18395481600000005</v>
      </c>
      <c r="AB214">
        <f t="shared" si="42"/>
        <v>-0.13115392435742218</v>
      </c>
    </row>
    <row r="215" spans="1:28" x14ac:dyDescent="0.25">
      <c r="A215">
        <v>0.8</v>
      </c>
      <c r="B215">
        <v>8.5</v>
      </c>
      <c r="C215">
        <v>22</v>
      </c>
      <c r="D215">
        <v>0.58742626297577849</v>
      </c>
      <c r="E215">
        <v>0.76706325588601798</v>
      </c>
      <c r="F215">
        <f t="shared" si="35"/>
        <v>0.59920009746438341</v>
      </c>
      <c r="G215">
        <f t="shared" si="37"/>
        <v>1.9580050826721131E-2</v>
      </c>
      <c r="H215">
        <f t="shared" si="36"/>
        <v>1630004.8487306789</v>
      </c>
      <c r="I215">
        <v>1411058.3503110956</v>
      </c>
      <c r="J215" t="str">
        <f t="shared" si="38"/>
        <v/>
      </c>
      <c r="K215" t="e">
        <f t="shared" si="41"/>
        <v>#VALUE!</v>
      </c>
      <c r="L215">
        <f t="shared" si="39"/>
        <v>0.12549088995096477</v>
      </c>
      <c r="M215">
        <f t="shared" si="40"/>
        <v>5.3671799999999999E-2</v>
      </c>
      <c r="N215">
        <f t="shared" si="42"/>
        <v>-0.17761220762406224</v>
      </c>
      <c r="O215">
        <f t="shared" si="42"/>
        <v>0.33241645022890448</v>
      </c>
      <c r="P215">
        <f t="shared" si="42"/>
        <v>-2.9412933372822119E-2</v>
      </c>
      <c r="Q215">
        <f t="shared" si="42"/>
        <v>-0.19831238689721917</v>
      </c>
      <c r="R215">
        <f t="shared" si="42"/>
        <v>1.4791083498604148E-2</v>
      </c>
      <c r="S215">
        <f t="shared" si="42"/>
        <v>-8.9801488944550107E-5</v>
      </c>
      <c r="T215">
        <f t="shared" si="42"/>
        <v>-2.4243329694178363E-3</v>
      </c>
      <c r="U215">
        <f t="shared" si="42"/>
        <v>0.43347538573909494</v>
      </c>
      <c r="V215">
        <f t="shared" si="42"/>
        <v>0.10039157760000003</v>
      </c>
      <c r="W215">
        <f t="shared" si="42"/>
        <v>-3.5193078169665458E-2</v>
      </c>
      <c r="X215">
        <f t="shared" si="42"/>
        <v>9.1758058316079388E-2</v>
      </c>
      <c r="Y215">
        <f t="shared" si="42"/>
        <v>-9.2503267211677995E-2</v>
      </c>
      <c r="Z215">
        <f t="shared" si="42"/>
        <v>-4.7282887862084615E-2</v>
      </c>
      <c r="AA215">
        <f t="shared" si="42"/>
        <v>-0.18395481600000005</v>
      </c>
      <c r="AB215">
        <f t="shared" si="42"/>
        <v>-0.13422775383582422</v>
      </c>
    </row>
    <row r="216" spans="1:28" x14ac:dyDescent="0.25">
      <c r="A216">
        <v>0.8</v>
      </c>
      <c r="B216">
        <v>8.5</v>
      </c>
      <c r="C216">
        <v>22.5</v>
      </c>
      <c r="D216">
        <v>0.60077685986159168</v>
      </c>
      <c r="E216">
        <v>0.77595977498483504</v>
      </c>
      <c r="F216">
        <f t="shared" si="35"/>
        <v>0.60467870986438366</v>
      </c>
      <c r="G216">
        <f t="shared" si="37"/>
        <v>1.9580050826721131E-2</v>
      </c>
      <c r="H216">
        <f t="shared" si="36"/>
        <v>1608354.8072266716</v>
      </c>
      <c r="I216">
        <v>1517326.0745656523</v>
      </c>
      <c r="J216">
        <f t="shared" si="38"/>
        <v>22.779705168875903</v>
      </c>
      <c r="K216">
        <f t="shared" si="41"/>
        <v>0.78097004476035714</v>
      </c>
      <c r="L216">
        <f t="shared" si="39"/>
        <v>0.12382409553748255</v>
      </c>
      <c r="M216">
        <f t="shared" si="40"/>
        <v>5.3671799999999999E-2</v>
      </c>
      <c r="N216">
        <f t="shared" si="42"/>
        <v>-0.18164884870642731</v>
      </c>
      <c r="O216">
        <f t="shared" si="42"/>
        <v>0.33627186798686554</v>
      </c>
      <c r="P216">
        <f t="shared" si="42"/>
        <v>-3.0765077520642978E-2</v>
      </c>
      <c r="Q216">
        <f t="shared" si="42"/>
        <v>-0.20293917922151161</v>
      </c>
      <c r="R216">
        <f t="shared" si="42"/>
        <v>1.600617384544387E-2</v>
      </c>
      <c r="S216">
        <f t="shared" si="42"/>
        <v>-9.6234703128661117E-5</v>
      </c>
      <c r="T216">
        <f t="shared" si="42"/>
        <v>-2.683117214922742E-3</v>
      </c>
      <c r="U216">
        <f t="shared" si="42"/>
        <v>0.44358872570180141</v>
      </c>
      <c r="V216">
        <f t="shared" si="42"/>
        <v>0.10039157760000003</v>
      </c>
      <c r="W216">
        <f t="shared" si="42"/>
        <v>-3.643185970494478E-2</v>
      </c>
      <c r="X216">
        <f t="shared" si="42"/>
        <v>9.4931879897235324E-2</v>
      </c>
      <c r="Y216">
        <f t="shared" si="42"/>
        <v>-9.5702864840395599E-2</v>
      </c>
      <c r="Z216">
        <f t="shared" si="42"/>
        <v>-4.9456533016901533E-2</v>
      </c>
      <c r="AA216">
        <f t="shared" si="42"/>
        <v>-0.18395481600000005</v>
      </c>
      <c r="AB216">
        <f t="shared" si="42"/>
        <v>-0.13735939856498822</v>
      </c>
    </row>
    <row r="217" spans="1:28" x14ac:dyDescent="0.25">
      <c r="A217">
        <v>0.8</v>
      </c>
      <c r="B217">
        <v>8.5</v>
      </c>
      <c r="C217">
        <v>23</v>
      </c>
      <c r="D217">
        <v>0.61412745674740488</v>
      </c>
      <c r="E217">
        <v>0.78491611604148703</v>
      </c>
      <c r="F217">
        <f t="shared" si="35"/>
        <v>0.6098122371847241</v>
      </c>
      <c r="G217">
        <f t="shared" si="37"/>
        <v>1.9580050826721131E-2</v>
      </c>
      <c r="H217">
        <f t="shared" si="36"/>
        <v>1586748.151041822</v>
      </c>
      <c r="I217">
        <v>1658442.0684963705</v>
      </c>
      <c r="J217" t="str">
        <f t="shared" si="38"/>
        <v/>
      </c>
      <c r="K217" t="e">
        <f t="shared" si="41"/>
        <v>#VALUE!</v>
      </c>
      <c r="L217">
        <f t="shared" si="39"/>
        <v>0.12216064127499202</v>
      </c>
      <c r="M217">
        <f t="shared" si="40"/>
        <v>5.3671799999999999E-2</v>
      </c>
      <c r="N217">
        <f t="shared" si="42"/>
        <v>-0.18568548978879237</v>
      </c>
      <c r="O217">
        <f t="shared" si="42"/>
        <v>0.34015321033802892</v>
      </c>
      <c r="P217">
        <f t="shared" si="42"/>
        <v>-3.2147606930212617E-2</v>
      </c>
      <c r="Q217">
        <f t="shared" si="42"/>
        <v>-0.20765097521400108</v>
      </c>
      <c r="R217">
        <f t="shared" si="42"/>
        <v>1.7294480500024505E-2</v>
      </c>
      <c r="S217">
        <f t="shared" si="42"/>
        <v>-1.0309460463590073E-4</v>
      </c>
      <c r="T217">
        <f t="shared" si="42"/>
        <v>-2.9635001605397811E-3</v>
      </c>
      <c r="U217">
        <f t="shared" si="42"/>
        <v>0.45388786847005852</v>
      </c>
      <c r="V217">
        <f t="shared" si="42"/>
        <v>0.10039157760000003</v>
      </c>
      <c r="W217">
        <f t="shared" si="42"/>
        <v>-3.7707996155525725E-2</v>
      </c>
      <c r="X217">
        <f t="shared" si="42"/>
        <v>9.8161556637961681E-2</v>
      </c>
      <c r="Y217">
        <f t="shared" si="42"/>
        <v>-9.8958771253820604E-2</v>
      </c>
      <c r="Z217">
        <f t="shared" si="42"/>
        <v>-5.1679024130253659E-2</v>
      </c>
      <c r="AA217">
        <f t="shared" si="42"/>
        <v>-0.18395481600000005</v>
      </c>
      <c r="AB217">
        <f t="shared" si="42"/>
        <v>-0.14054857803329993</v>
      </c>
    </row>
    <row r="218" spans="1:28" x14ac:dyDescent="0.25">
      <c r="A218">
        <v>0.8</v>
      </c>
      <c r="B218">
        <v>8.5</v>
      </c>
      <c r="C218">
        <v>23.5</v>
      </c>
      <c r="D218">
        <v>0.62747805363321796</v>
      </c>
      <c r="E218">
        <v>0.79392950599800605</v>
      </c>
      <c r="F218">
        <f t="shared" si="35"/>
        <v>0.61459990954503085</v>
      </c>
      <c r="G218">
        <f t="shared" si="37"/>
        <v>1.9580050826721131E-2</v>
      </c>
      <c r="H218">
        <f t="shared" si="36"/>
        <v>1565180.1502729482</v>
      </c>
      <c r="I218">
        <v>1853109.38031263</v>
      </c>
      <c r="J218" t="str">
        <f t="shared" si="38"/>
        <v/>
      </c>
      <c r="K218" t="e">
        <f t="shared" si="41"/>
        <v>#VALUE!</v>
      </c>
      <c r="L218">
        <f t="shared" si="39"/>
        <v>0.12050016301748454</v>
      </c>
      <c r="M218">
        <f t="shared" si="40"/>
        <v>5.3671799999999999E-2</v>
      </c>
      <c r="N218">
        <f t="shared" ref="N218:AB221" si="43">N$4*$A218^N$1*$E218^N$2*$D218^N$3</f>
        <v>-0.18972213087115741</v>
      </c>
      <c r="O218">
        <f t="shared" si="43"/>
        <v>0.34405927554306087</v>
      </c>
      <c r="P218">
        <f t="shared" si="43"/>
        <v>-3.3560521601531029E-2</v>
      </c>
      <c r="Q218">
        <f t="shared" si="43"/>
        <v>-0.21244737429113664</v>
      </c>
      <c r="R218">
        <f t="shared" si="43"/>
        <v>1.8658911127490838E-2</v>
      </c>
      <c r="S218">
        <f t="shared" si="43"/>
        <v>-1.1040484079820119E-4</v>
      </c>
      <c r="T218">
        <f t="shared" si="43"/>
        <v>-3.2668090987075051E-3</v>
      </c>
      <c r="U218">
        <f t="shared" si="43"/>
        <v>0.46437193843991637</v>
      </c>
      <c r="V218">
        <f t="shared" si="43"/>
        <v>0.10039157760000003</v>
      </c>
      <c r="W218">
        <f t="shared" si="43"/>
        <v>-3.9022001683238418E-2</v>
      </c>
      <c r="X218">
        <f t="shared" si="43"/>
        <v>0.1014472221135464</v>
      </c>
      <c r="Y218">
        <f t="shared" si="43"/>
        <v>-0.10227112111206667</v>
      </c>
      <c r="Z218">
        <f t="shared" si="43"/>
        <v>-5.395036120214098E-2</v>
      </c>
      <c r="AA218">
        <f t="shared" si="43"/>
        <v>-0.18395481600000005</v>
      </c>
      <c r="AB218">
        <f t="shared" si="43"/>
        <v>-0.14379502110575307</v>
      </c>
    </row>
    <row r="219" spans="1:28" x14ac:dyDescent="0.25">
      <c r="A219">
        <v>0.8</v>
      </c>
      <c r="B219">
        <v>8.5</v>
      </c>
      <c r="C219">
        <v>24</v>
      </c>
      <c r="D219">
        <v>0.64082865051903115</v>
      </c>
      <c r="E219">
        <v>0.80299731702619803</v>
      </c>
      <c r="F219">
        <f t="shared" si="35"/>
        <v>0.61904118220744364</v>
      </c>
      <c r="G219">
        <f t="shared" si="37"/>
        <v>1.9580050826721131E-2</v>
      </c>
      <c r="H219">
        <f t="shared" si="36"/>
        <v>1543647.0305929966</v>
      </c>
      <c r="I219">
        <v>2123170.108253004</v>
      </c>
      <c r="J219" t="str">
        <f t="shared" si="38"/>
        <v/>
      </c>
      <c r="K219" t="e">
        <f t="shared" si="41"/>
        <v>#VALUE!</v>
      </c>
      <c r="L219">
        <f t="shared" si="39"/>
        <v>0.11884237018689139</v>
      </c>
      <c r="M219">
        <f t="shared" si="40"/>
        <v>5.3671799999999999E-2</v>
      </c>
      <c r="N219">
        <f t="shared" si="43"/>
        <v>-0.19375877195352248</v>
      </c>
      <c r="O219">
        <f t="shared" si="43"/>
        <v>0.34798892479976573</v>
      </c>
      <c r="P219">
        <f t="shared" si="43"/>
        <v>-3.5003821534598238E-2</v>
      </c>
      <c r="Q219">
        <f t="shared" si="43"/>
        <v>-0.21732799388664201</v>
      </c>
      <c r="R219">
        <f t="shared" si="43"/>
        <v>2.0102431277693816E-2</v>
      </c>
      <c r="S219">
        <f t="shared" si="43"/>
        <v>-1.1819007973344134E-4</v>
      </c>
      <c r="T219">
        <f t="shared" si="43"/>
        <v>-3.5944249975074722E-3</v>
      </c>
      <c r="U219">
        <f t="shared" si="43"/>
        <v>0.47504009938996317</v>
      </c>
      <c r="V219">
        <f t="shared" si="43"/>
        <v>0.10039157760000003</v>
      </c>
      <c r="W219">
        <f t="shared" si="43"/>
        <v>-4.0374392268654233E-2</v>
      </c>
      <c r="X219">
        <f t="shared" si="43"/>
        <v>0.10478899869498765</v>
      </c>
      <c r="Y219">
        <f t="shared" si="43"/>
        <v>-0.10564003777996239</v>
      </c>
      <c r="Z219">
        <f t="shared" si="43"/>
        <v>-5.627054423256353E-2</v>
      </c>
      <c r="AA219">
        <f t="shared" si="43"/>
        <v>-0.18395481600000005</v>
      </c>
      <c r="AB219">
        <f t="shared" si="43"/>
        <v>-0.1470984688423351</v>
      </c>
    </row>
    <row r="220" spans="1:28" x14ac:dyDescent="0.25">
      <c r="A220">
        <v>0.8</v>
      </c>
      <c r="B220">
        <v>8.5</v>
      </c>
      <c r="C220">
        <v>24.5</v>
      </c>
      <c r="D220">
        <v>0.65417924740484434</v>
      </c>
      <c r="E220">
        <v>0.81211706733335898</v>
      </c>
      <c r="F220">
        <f t="shared" si="35"/>
        <v>0.62313577622347105</v>
      </c>
      <c r="G220">
        <f t="shared" si="37"/>
        <v>1.9580050826721131E-2</v>
      </c>
      <c r="H220">
        <f t="shared" si="36"/>
        <v>1522145.9750321466</v>
      </c>
      <c r="I220">
        <v>2493602.4526149882</v>
      </c>
      <c r="J220" t="str">
        <f t="shared" si="38"/>
        <v/>
      </c>
      <c r="K220" t="e">
        <f t="shared" si="41"/>
        <v>#VALUE!</v>
      </c>
      <c r="L220">
        <f t="shared" si="39"/>
        <v>0.11718704591020759</v>
      </c>
      <c r="M220">
        <f t="shared" si="40"/>
        <v>5.3671799999999999E-2</v>
      </c>
      <c r="N220">
        <f t="shared" si="43"/>
        <v>-0.19779541303588755</v>
      </c>
      <c r="O220">
        <f t="shared" si="43"/>
        <v>0.35194108259225276</v>
      </c>
      <c r="P220">
        <f t="shared" si="43"/>
        <v>-3.6477506729414223E-2</v>
      </c>
      <c r="Q220">
        <f t="shared" si="43"/>
        <v>-0.22229247331598306</v>
      </c>
      <c r="R220">
        <f t="shared" si="43"/>
        <v>2.1628064571293661E-2</v>
      </c>
      <c r="S220">
        <f t="shared" si="43"/>
        <v>-1.264760478652803E-4</v>
      </c>
      <c r="T220">
        <f t="shared" si="43"/>
        <v>-3.9477836127694938E-3</v>
      </c>
      <c r="U220">
        <f t="shared" si="43"/>
        <v>0.48589156292835894</v>
      </c>
      <c r="V220">
        <f t="shared" si="43"/>
        <v>0.10039157760000003</v>
      </c>
      <c r="W220">
        <f t="shared" si="43"/>
        <v>-4.176568690960214E-2</v>
      </c>
      <c r="X220">
        <f t="shared" si="43"/>
        <v>0.10818699963050463</v>
      </c>
      <c r="Y220">
        <f t="shared" si="43"/>
        <v>-0.10906563542546724</v>
      </c>
      <c r="Z220">
        <f t="shared" si="43"/>
        <v>-5.8639573221521288E-2</v>
      </c>
      <c r="AA220">
        <f t="shared" si="43"/>
        <v>-0.18395481600000005</v>
      </c>
      <c r="AB220">
        <f t="shared" si="43"/>
        <v>-0.15045867711369218</v>
      </c>
    </row>
    <row r="221" spans="1:28" x14ac:dyDescent="0.25">
      <c r="A221">
        <v>0.8</v>
      </c>
      <c r="B221">
        <v>8.5</v>
      </c>
      <c r="C221">
        <v>25</v>
      </c>
      <c r="D221">
        <v>0.66752984429065743</v>
      </c>
      <c r="E221">
        <v>0.82128642114748995</v>
      </c>
      <c r="F221">
        <f t="shared" si="35"/>
        <v>0.62688371659599684</v>
      </c>
      <c r="G221">
        <f t="shared" si="37"/>
        <v>1.9580050826721131E-2</v>
      </c>
      <c r="H221">
        <f t="shared" si="36"/>
        <v>1500675.1195967866</v>
      </c>
      <c r="I221">
        <v>2992051.5975530818</v>
      </c>
      <c r="J221" t="str">
        <f t="shared" si="38"/>
        <v/>
      </c>
      <c r="K221" t="e">
        <f t="shared" si="41"/>
        <v>#VALUE!</v>
      </c>
      <c r="L221">
        <f t="shared" si="39"/>
        <v>0.11553404668220527</v>
      </c>
      <c r="M221">
        <f t="shared" si="40"/>
        <v>5.3671799999999999E-2</v>
      </c>
      <c r="N221">
        <f t="shared" si="43"/>
        <v>-0.20183205411825259</v>
      </c>
      <c r="O221">
        <f t="shared" si="43"/>
        <v>0.35591473668452911</v>
      </c>
      <c r="P221">
        <f t="shared" si="43"/>
        <v>-3.7981577185978985E-2</v>
      </c>
      <c r="Q221">
        <f t="shared" si="43"/>
        <v>-0.22734047734050361</v>
      </c>
      <c r="R221">
        <f t="shared" si="43"/>
        <v>2.323889294034269E-2</v>
      </c>
      <c r="S221">
        <f t="shared" si="43"/>
        <v>-1.3528956950482768E-4</v>
      </c>
      <c r="T221">
        <f t="shared" si="43"/>
        <v>-4.3283766144835709E-3</v>
      </c>
      <c r="U221">
        <f t="shared" si="43"/>
        <v>0.49692559628339911</v>
      </c>
      <c r="V221">
        <f t="shared" si="43"/>
        <v>0.10039157760000003</v>
      </c>
      <c r="W221">
        <f t="shared" si="43"/>
        <v>-4.3196408824573047E-2</v>
      </c>
      <c r="X221">
        <f t="shared" si="43"/>
        <v>0.11164133102865702</v>
      </c>
      <c r="Y221">
        <f t="shared" si="43"/>
        <v>-0.11254802101889676</v>
      </c>
      <c r="Z221">
        <f t="shared" si="43"/>
        <v>-6.105744816901424E-2</v>
      </c>
      <c r="AA221">
        <f t="shared" si="43"/>
        <v>-0.18395481600000005</v>
      </c>
      <c r="AB221">
        <f t="shared" si="43"/>
        <v>-0.15387541901351495</v>
      </c>
    </row>
    <row r="222" spans="1:28" x14ac:dyDescent="0.25">
      <c r="G222" t="e">
        <f t="shared" si="37"/>
        <v>#DIV/0!</v>
      </c>
      <c r="L222" t="e">
        <f t="shared" si="39"/>
        <v>#NUM!</v>
      </c>
      <c r="M222" t="e">
        <f t="shared" si="40"/>
        <v>#NUM!</v>
      </c>
      <c r="P222" t="e">
        <f>P$4*$A222^P$1*$E222^P$2*$D222^P$3</f>
        <v>#NUM!</v>
      </c>
      <c r="Q222" t="e">
        <f>Q$4*$A222^Q$1*$E222^Q$2*$D222^Q$3</f>
        <v>#NUM!</v>
      </c>
    </row>
    <row r="223" spans="1:28" x14ac:dyDescent="0.25">
      <c r="G223">
        <f>$E$1/$B$2^2/计算螺距比!B1519^5/1025</f>
        <v>2.8312372331925285E-2</v>
      </c>
      <c r="L223" t="e">
        <f t="shared" si="39"/>
        <v>#REF!</v>
      </c>
      <c r="M223" t="e">
        <f>M$4*计算螺距比!$C1519^M$1*计算螺距比!$D1519^M$2*计算螺距比!#REF!^M$3</f>
        <v>#REF!</v>
      </c>
      <c r="N223" t="e">
        <f>N$4*计算螺距比!$C1519^N$1*计算螺距比!$D1519^N$2*计算螺距比!#REF!^N$3</f>
        <v>#REF!</v>
      </c>
      <c r="O223" t="e">
        <f>O$4*计算螺距比!$C1519^O$1*计算螺距比!$D1519^O$2*计算螺距比!#REF!^O$3</f>
        <v>#REF!</v>
      </c>
      <c r="P223" t="e">
        <f>P$4*计算螺距比!$A1519^P$1*计算螺距比!$D1519^P$2*计算螺距比!#REF!^P$3</f>
        <v>#REF!</v>
      </c>
      <c r="Q223" t="e">
        <f>Q$4*计算螺距比!$A1519^Q$1*计算螺距比!$D1519^Q$2*计算螺距比!#REF!^Q$3</f>
        <v>#REF!</v>
      </c>
      <c r="R223" t="e">
        <f>R$4*计算螺距比!$A1519^R$1*计算螺距比!$D1519^R$2*计算螺距比!#REF!^R$3</f>
        <v>#REF!</v>
      </c>
      <c r="S223" t="e">
        <f>S$4*计算螺距比!$A1519^S$1*计算螺距比!$D1519^S$2*计算螺距比!#REF!^S$3</f>
        <v>#REF!</v>
      </c>
      <c r="T223" t="e">
        <f>T$4*计算螺距比!$A1519^T$1*计算螺距比!$D1519^T$2*计算螺距比!#REF!^T$3</f>
        <v>#REF!</v>
      </c>
      <c r="U223" t="e">
        <f>U$4*计算螺距比!$A1519^U$1*计算螺距比!$D1519^U$2*计算螺距比!#REF!^U$3</f>
        <v>#REF!</v>
      </c>
      <c r="V223" t="e">
        <f>V$4*计算螺距比!$A1519^V$1*计算螺距比!$D1519^V$2*计算螺距比!#REF!^V$3</f>
        <v>#REF!</v>
      </c>
      <c r="W223" t="e">
        <f>W$4*计算螺距比!$A1519^W$1*计算螺距比!$D1519^W$2*计算螺距比!#REF!^W$3</f>
        <v>#REF!</v>
      </c>
      <c r="X223" t="e">
        <f>X$4*计算螺距比!$A1519^X$1*计算螺距比!$D1519^X$2*计算螺距比!#REF!^X$3</f>
        <v>#REF!</v>
      </c>
      <c r="Y223" t="e">
        <f>Y$4*计算螺距比!$A1519^Y$1*计算螺距比!$D1519^Y$2*计算螺距比!#REF!^Y$3</f>
        <v>#REF!</v>
      </c>
      <c r="Z223" t="e">
        <f>Z$4*计算螺距比!$A1519^Z$1*计算螺距比!$D1519^Z$2*计算螺距比!#REF!^Z$3</f>
        <v>#REF!</v>
      </c>
      <c r="AA223" t="e">
        <f>AA$4*计算螺距比!$A1519^AA$1*计算螺距比!$D1519^AA$2*计算螺距比!#REF!^AA$3</f>
        <v>#REF!</v>
      </c>
      <c r="AB223" t="e">
        <f>AB$4*计算螺距比!$A1519^AB$1*计算螺距比!$D1519^AB$2*计算螺距比!#REF!^AB$3</f>
        <v>#REF!</v>
      </c>
    </row>
    <row r="224" spans="1:28" x14ac:dyDescent="0.25">
      <c r="G224">
        <f>$E$1/$B$2^2/计算螺距比!B1520^5/1025</f>
        <v>2.8312372331925285E-2</v>
      </c>
      <c r="L224" t="e">
        <f t="shared" si="39"/>
        <v>#REF!</v>
      </c>
      <c r="M224" t="e">
        <f>M$4*计算螺距比!$C1520^M$1*计算螺距比!$D1520^M$2*计算螺距比!#REF!^M$3</f>
        <v>#REF!</v>
      </c>
      <c r="N224" t="e">
        <f>N$4*计算螺距比!$C1520^N$1*计算螺距比!$D1520^N$2*计算螺距比!#REF!^N$3</f>
        <v>#REF!</v>
      </c>
      <c r="O224" t="e">
        <f>O$4*计算螺距比!$C1520^O$1*计算螺距比!$D1520^O$2*计算螺距比!#REF!^O$3</f>
        <v>#REF!</v>
      </c>
      <c r="P224" t="e">
        <f>P$4*计算螺距比!$A1520^P$1*计算螺距比!$D1520^P$2*计算螺距比!#REF!^P$3</f>
        <v>#REF!</v>
      </c>
      <c r="Q224" t="e">
        <f>Q$4*计算螺距比!$A1520^Q$1*计算螺距比!$D1520^Q$2*计算螺距比!#REF!^Q$3</f>
        <v>#REF!</v>
      </c>
      <c r="R224" t="e">
        <f>R$4*计算螺距比!$A1520^R$1*计算螺距比!$D1520^R$2*计算螺距比!#REF!^R$3</f>
        <v>#REF!</v>
      </c>
      <c r="S224" t="e">
        <f>S$4*计算螺距比!$A1520^S$1*计算螺距比!$D1520^S$2*计算螺距比!#REF!^S$3</f>
        <v>#REF!</v>
      </c>
      <c r="T224" t="e">
        <f>T$4*计算螺距比!$A1520^T$1*计算螺距比!$D1520^T$2*计算螺距比!#REF!^T$3</f>
        <v>#REF!</v>
      </c>
      <c r="U224" t="e">
        <f>U$4*计算螺距比!$A1520^U$1*计算螺距比!$D1520^U$2*计算螺距比!#REF!^U$3</f>
        <v>#REF!</v>
      </c>
      <c r="V224" t="e">
        <f>V$4*计算螺距比!$A1520^V$1*计算螺距比!$D1520^V$2*计算螺距比!#REF!^V$3</f>
        <v>#REF!</v>
      </c>
      <c r="W224" t="e">
        <f>W$4*计算螺距比!$A1520^W$1*计算螺距比!$D1520^W$2*计算螺距比!#REF!^W$3</f>
        <v>#REF!</v>
      </c>
      <c r="X224" t="e">
        <f>X$4*计算螺距比!$A1520^X$1*计算螺距比!$D1520^X$2*计算螺距比!#REF!^X$3</f>
        <v>#REF!</v>
      </c>
      <c r="Y224" t="e">
        <f>Y$4*计算螺距比!$A1520^Y$1*计算螺距比!$D1520^Y$2*计算螺距比!#REF!^Y$3</f>
        <v>#REF!</v>
      </c>
      <c r="Z224" t="e">
        <f>Z$4*计算螺距比!$A1520^Z$1*计算螺距比!$D1520^Z$2*计算螺距比!#REF!^Z$3</f>
        <v>#REF!</v>
      </c>
      <c r="AA224" t="e">
        <f>AA$4*计算螺距比!$A1520^AA$1*计算螺距比!$D1520^AA$2*计算螺距比!#REF!^AA$3</f>
        <v>#REF!</v>
      </c>
      <c r="AB224" t="e">
        <f>AB$4*计算螺距比!$A1520^AB$1*计算螺距比!$D1520^AB$2*计算螺距比!#REF!^AB$3</f>
        <v>#REF!</v>
      </c>
    </row>
    <row r="225" spans="7:28" x14ac:dyDescent="0.25">
      <c r="G225">
        <f>$E$1/$B$2^2/计算螺距比!B1521^5/1025</f>
        <v>2.8312372331925285E-2</v>
      </c>
      <c r="L225" t="e">
        <f t="shared" si="39"/>
        <v>#REF!</v>
      </c>
      <c r="M225" t="e">
        <f>M$4*计算螺距比!$C1521^M$1*计算螺距比!$D1521^M$2*计算螺距比!#REF!^M$3</f>
        <v>#REF!</v>
      </c>
      <c r="N225" t="e">
        <f>N$4*计算螺距比!$C1521^N$1*计算螺距比!$D1521^N$2*计算螺距比!#REF!^N$3</f>
        <v>#REF!</v>
      </c>
      <c r="O225" t="e">
        <f>O$4*计算螺距比!$C1521^O$1*计算螺距比!$D1521^O$2*计算螺距比!#REF!^O$3</f>
        <v>#REF!</v>
      </c>
      <c r="P225" t="e">
        <f>P$4*计算螺距比!$A1521^P$1*计算螺距比!$D1521^P$2*计算螺距比!#REF!^P$3</f>
        <v>#REF!</v>
      </c>
      <c r="Q225" t="e">
        <f>Q$4*计算螺距比!$A1521^Q$1*计算螺距比!$D1521^Q$2*计算螺距比!#REF!^Q$3</f>
        <v>#REF!</v>
      </c>
      <c r="R225" t="e">
        <f>R$4*计算螺距比!$A1521^R$1*计算螺距比!$D1521^R$2*计算螺距比!#REF!^R$3</f>
        <v>#REF!</v>
      </c>
      <c r="S225" t="e">
        <f>S$4*计算螺距比!$A1521^S$1*计算螺距比!$D1521^S$2*计算螺距比!#REF!^S$3</f>
        <v>#REF!</v>
      </c>
      <c r="T225" t="e">
        <f>T$4*计算螺距比!$A1521^T$1*计算螺距比!$D1521^T$2*计算螺距比!#REF!^T$3</f>
        <v>#REF!</v>
      </c>
      <c r="U225" t="e">
        <f>U$4*计算螺距比!$A1521^U$1*计算螺距比!$D1521^U$2*计算螺距比!#REF!^U$3</f>
        <v>#REF!</v>
      </c>
      <c r="V225" t="e">
        <f>V$4*计算螺距比!$A1521^V$1*计算螺距比!$D1521^V$2*计算螺距比!#REF!^V$3</f>
        <v>#REF!</v>
      </c>
      <c r="W225" t="e">
        <f>W$4*计算螺距比!$A1521^W$1*计算螺距比!$D1521^W$2*计算螺距比!#REF!^W$3</f>
        <v>#REF!</v>
      </c>
      <c r="X225" t="e">
        <f>X$4*计算螺距比!$A1521^X$1*计算螺距比!$D1521^X$2*计算螺距比!#REF!^X$3</f>
        <v>#REF!</v>
      </c>
      <c r="Y225" t="e">
        <f>Y$4*计算螺距比!$A1521^Y$1*计算螺距比!$D1521^Y$2*计算螺距比!#REF!^Y$3</f>
        <v>#REF!</v>
      </c>
      <c r="Z225" t="e">
        <f>Z$4*计算螺距比!$A1521^Z$1*计算螺距比!$D1521^Z$2*计算螺距比!#REF!^Z$3</f>
        <v>#REF!</v>
      </c>
      <c r="AA225" t="e">
        <f>AA$4*计算螺距比!$A1521^AA$1*计算螺距比!$D1521^AA$2*计算螺距比!#REF!^AA$3</f>
        <v>#REF!</v>
      </c>
      <c r="AB225" t="e">
        <f>AB$4*计算螺距比!$A1521^AB$1*计算螺距比!$D1521^AB$2*计算螺距比!#REF!^AB$3</f>
        <v>#REF!</v>
      </c>
    </row>
    <row r="226" spans="7:28" x14ac:dyDescent="0.25">
      <c r="G226">
        <f>$E$1/$B$2^2/计算螺距比!B1522^5/1025</f>
        <v>2.8312372331925285E-2</v>
      </c>
      <c r="L226" t="e">
        <f t="shared" si="39"/>
        <v>#REF!</v>
      </c>
      <c r="M226" t="e">
        <f>M$4*计算螺距比!$C1522^M$1*计算螺距比!$D1522^M$2*计算螺距比!#REF!^M$3</f>
        <v>#REF!</v>
      </c>
      <c r="N226" t="e">
        <f>N$4*计算螺距比!$C1522^N$1*计算螺距比!$D1522^N$2*计算螺距比!#REF!^N$3</f>
        <v>#REF!</v>
      </c>
      <c r="O226" t="e">
        <f>O$4*计算螺距比!$C1522^O$1*计算螺距比!$D1522^O$2*计算螺距比!#REF!^O$3</f>
        <v>#REF!</v>
      </c>
      <c r="P226" t="e">
        <f>P$4*计算螺距比!$A1522^P$1*计算螺距比!$D1522^P$2*计算螺距比!#REF!^P$3</f>
        <v>#REF!</v>
      </c>
      <c r="Q226" t="e">
        <f>Q$4*计算螺距比!$A1522^Q$1*计算螺距比!$D1522^Q$2*计算螺距比!#REF!^Q$3</f>
        <v>#REF!</v>
      </c>
      <c r="R226" t="e">
        <f>R$4*计算螺距比!$A1522^R$1*计算螺距比!$D1522^R$2*计算螺距比!#REF!^R$3</f>
        <v>#REF!</v>
      </c>
      <c r="S226" t="e">
        <f>S$4*计算螺距比!$A1522^S$1*计算螺距比!$D1522^S$2*计算螺距比!#REF!^S$3</f>
        <v>#REF!</v>
      </c>
      <c r="T226" t="e">
        <f>T$4*计算螺距比!$A1522^T$1*计算螺距比!$D1522^T$2*计算螺距比!#REF!^T$3</f>
        <v>#REF!</v>
      </c>
      <c r="U226" t="e">
        <f>U$4*计算螺距比!$A1522^U$1*计算螺距比!$D1522^U$2*计算螺距比!#REF!^U$3</f>
        <v>#REF!</v>
      </c>
      <c r="V226" t="e">
        <f>V$4*计算螺距比!$A1522^V$1*计算螺距比!$D1522^V$2*计算螺距比!#REF!^V$3</f>
        <v>#REF!</v>
      </c>
      <c r="W226" t="e">
        <f>W$4*计算螺距比!$A1522^W$1*计算螺距比!$D1522^W$2*计算螺距比!#REF!^W$3</f>
        <v>#REF!</v>
      </c>
      <c r="X226" t="e">
        <f>X$4*计算螺距比!$A1522^X$1*计算螺距比!$D1522^X$2*计算螺距比!#REF!^X$3</f>
        <v>#REF!</v>
      </c>
      <c r="Y226" t="e">
        <f>Y$4*计算螺距比!$A1522^Y$1*计算螺距比!$D1522^Y$2*计算螺距比!#REF!^Y$3</f>
        <v>#REF!</v>
      </c>
      <c r="Z226" t="e">
        <f>Z$4*计算螺距比!$A1522^Z$1*计算螺距比!$D1522^Z$2*计算螺距比!#REF!^Z$3</f>
        <v>#REF!</v>
      </c>
      <c r="AA226" t="e">
        <f>AA$4*计算螺距比!$A1522^AA$1*计算螺距比!$D1522^AA$2*计算螺距比!#REF!^AA$3</f>
        <v>#REF!</v>
      </c>
      <c r="AB226" t="e">
        <f>AB$4*计算螺距比!$A1522^AB$1*计算螺距比!$D1522^AB$2*计算螺距比!#REF!^AB$3</f>
        <v>#REF!</v>
      </c>
    </row>
    <row r="227" spans="7:28" x14ac:dyDescent="0.25">
      <c r="G227">
        <f>$E$1/$B$2^2/计算螺距比!B1523^5/1025</f>
        <v>2.8312372331925285E-2</v>
      </c>
      <c r="L227" t="e">
        <f t="shared" si="39"/>
        <v>#REF!</v>
      </c>
      <c r="M227" t="e">
        <f>M$4*计算螺距比!$C1523^M$1*计算螺距比!$D1523^M$2*计算螺距比!#REF!^M$3</f>
        <v>#REF!</v>
      </c>
      <c r="N227" t="e">
        <f>N$4*计算螺距比!$C1523^N$1*计算螺距比!$D1523^N$2*计算螺距比!#REF!^N$3</f>
        <v>#REF!</v>
      </c>
      <c r="O227" t="e">
        <f>O$4*计算螺距比!$C1523^O$1*计算螺距比!$D1523^O$2*计算螺距比!#REF!^O$3</f>
        <v>#REF!</v>
      </c>
      <c r="P227" t="e">
        <f>P$4*计算螺距比!$A1523^P$1*计算螺距比!$D1523^P$2*计算螺距比!#REF!^P$3</f>
        <v>#REF!</v>
      </c>
      <c r="Q227" t="e">
        <f>Q$4*计算螺距比!$A1523^Q$1*计算螺距比!$D1523^Q$2*计算螺距比!#REF!^Q$3</f>
        <v>#REF!</v>
      </c>
      <c r="R227" t="e">
        <f>R$4*计算螺距比!$A1523^R$1*计算螺距比!$D1523^R$2*计算螺距比!#REF!^R$3</f>
        <v>#REF!</v>
      </c>
      <c r="S227" t="e">
        <f>S$4*计算螺距比!$A1523^S$1*计算螺距比!$D1523^S$2*计算螺距比!#REF!^S$3</f>
        <v>#REF!</v>
      </c>
      <c r="T227" t="e">
        <f>T$4*计算螺距比!$A1523^T$1*计算螺距比!$D1523^T$2*计算螺距比!#REF!^T$3</f>
        <v>#REF!</v>
      </c>
      <c r="U227" t="e">
        <f>U$4*计算螺距比!$A1523^U$1*计算螺距比!$D1523^U$2*计算螺距比!#REF!^U$3</f>
        <v>#REF!</v>
      </c>
      <c r="V227" t="e">
        <f>V$4*计算螺距比!$A1523^V$1*计算螺距比!$D1523^V$2*计算螺距比!#REF!^V$3</f>
        <v>#REF!</v>
      </c>
      <c r="W227" t="e">
        <f>W$4*计算螺距比!$A1523^W$1*计算螺距比!$D1523^W$2*计算螺距比!#REF!^W$3</f>
        <v>#REF!</v>
      </c>
      <c r="X227" t="e">
        <f>X$4*计算螺距比!$A1523^X$1*计算螺距比!$D1523^X$2*计算螺距比!#REF!^X$3</f>
        <v>#REF!</v>
      </c>
      <c r="Y227" t="e">
        <f>Y$4*计算螺距比!$A1523^Y$1*计算螺距比!$D1523^Y$2*计算螺距比!#REF!^Y$3</f>
        <v>#REF!</v>
      </c>
      <c r="Z227" t="e">
        <f>Z$4*计算螺距比!$A1523^Z$1*计算螺距比!$D1523^Z$2*计算螺距比!#REF!^Z$3</f>
        <v>#REF!</v>
      </c>
      <c r="AA227" t="e">
        <f>AA$4*计算螺距比!$A1523^AA$1*计算螺距比!$D1523^AA$2*计算螺距比!#REF!^AA$3</f>
        <v>#REF!</v>
      </c>
      <c r="AB227" t="e">
        <f>AB$4*计算螺距比!$A1523^AB$1*计算螺距比!$D1523^AB$2*计算螺距比!#REF!^AB$3</f>
        <v>#REF!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6" sqref="E16"/>
    </sheetView>
  </sheetViews>
  <sheetFormatPr defaultRowHeight="14" x14ac:dyDescent="0.25"/>
  <cols>
    <col min="4" max="4" width="12.6328125" customWidth="1"/>
  </cols>
  <sheetData>
    <row r="1" spans="1:10" x14ac:dyDescent="0.25">
      <c r="A1" t="s">
        <v>53</v>
      </c>
      <c r="B1" t="s">
        <v>51</v>
      </c>
      <c r="C1" t="s">
        <v>4</v>
      </c>
      <c r="D1" t="s">
        <v>45</v>
      </c>
      <c r="E1" t="s">
        <v>70</v>
      </c>
      <c r="F1" t="s">
        <v>68</v>
      </c>
      <c r="G1" t="s">
        <v>50</v>
      </c>
      <c r="H1" t="s">
        <v>52</v>
      </c>
      <c r="I1" t="s">
        <v>73</v>
      </c>
      <c r="J1" t="s">
        <v>75</v>
      </c>
    </row>
    <row r="2" spans="1:10" x14ac:dyDescent="0.25">
      <c r="A2">
        <v>0.5</v>
      </c>
      <c r="B2">
        <v>7.5</v>
      </c>
      <c r="C2">
        <v>0.69601111764705881</v>
      </c>
      <c r="D2">
        <v>0.99819577752519617</v>
      </c>
      <c r="E2">
        <v>0.65808868079269067</v>
      </c>
      <c r="F2">
        <v>3.6610202109202683E-2</v>
      </c>
      <c r="G2">
        <v>1710744.4098994643</v>
      </c>
      <c r="H2">
        <v>1658442.06849637</v>
      </c>
      <c r="I2">
        <v>23.126011082233603</v>
      </c>
      <c r="J2" s="23">
        <v>7.7</v>
      </c>
    </row>
    <row r="3" spans="1:10" x14ac:dyDescent="0.25">
      <c r="A3">
        <v>0.5</v>
      </c>
      <c r="B3">
        <v>7.7</v>
      </c>
      <c r="C3">
        <v>0.67793290679908325</v>
      </c>
      <c r="D3">
        <v>0.93939263281410001</v>
      </c>
      <c r="E3">
        <v>0.66121518755016451</v>
      </c>
      <c r="F3">
        <v>3.209628868400452E-2</v>
      </c>
      <c r="G3">
        <v>1699910.9197532258</v>
      </c>
      <c r="H3">
        <v>1658442.0684963705</v>
      </c>
      <c r="I3">
        <v>23.144650839920352</v>
      </c>
      <c r="J3" s="23"/>
    </row>
    <row r="4" spans="1:10" x14ac:dyDescent="0.25">
      <c r="A4">
        <v>0.5</v>
      </c>
      <c r="B4">
        <v>7.9</v>
      </c>
      <c r="C4">
        <v>0.66077004839910647</v>
      </c>
      <c r="D4">
        <v>0.88503753682351916</v>
      </c>
      <c r="E4">
        <v>0.66116796826447877</v>
      </c>
      <c r="F4">
        <v>2.8234037483549489E-2</v>
      </c>
      <c r="G4">
        <v>1694440.3398431747</v>
      </c>
      <c r="H4">
        <v>1658442.0684963705</v>
      </c>
      <c r="I4">
        <v>23.144066763736856</v>
      </c>
      <c r="J4" s="23"/>
    </row>
    <row r="5" spans="1:10" x14ac:dyDescent="0.25">
      <c r="A5">
        <v>0.5</v>
      </c>
      <c r="B5">
        <v>8.1</v>
      </c>
      <c r="C5">
        <v>0.64445473856209157</v>
      </c>
      <c r="D5">
        <v>0.83457600364035855</v>
      </c>
      <c r="E5">
        <v>0.65787270095920114</v>
      </c>
      <c r="F5">
        <v>2.4916288395533018E-2</v>
      </c>
      <c r="G5">
        <v>1695622.8179636102</v>
      </c>
      <c r="H5">
        <v>1658442.0684963705</v>
      </c>
      <c r="I5">
        <v>23.123913254365807</v>
      </c>
      <c r="J5" s="23"/>
    </row>
    <row r="6" spans="1:10" x14ac:dyDescent="0.25">
      <c r="A6">
        <v>0.5</v>
      </c>
      <c r="B6">
        <v>8.3000000000000007</v>
      </c>
      <c r="C6">
        <v>0.62892570871722175</v>
      </c>
      <c r="D6">
        <v>0.78758153570989697</v>
      </c>
      <c r="E6">
        <v>0.65132091444199536</v>
      </c>
      <c r="F6">
        <v>2.2055554532738997E-2</v>
      </c>
      <c r="G6">
        <v>1684922.5347022095</v>
      </c>
      <c r="H6">
        <v>1658442.0684963705</v>
      </c>
      <c r="I6">
        <v>23.084202089904018</v>
      </c>
      <c r="J6" s="23"/>
    </row>
    <row r="7" spans="1:10" x14ac:dyDescent="0.25">
      <c r="A7">
        <v>0.5</v>
      </c>
      <c r="B7">
        <v>8.5</v>
      </c>
      <c r="C7">
        <v>0.60077685986159168</v>
      </c>
      <c r="D7">
        <v>0.74372395123827117</v>
      </c>
      <c r="E7">
        <v>0.64157199923918884</v>
      </c>
      <c r="F7">
        <v>1.9580050826721131E-2</v>
      </c>
      <c r="G7">
        <v>1654598.8208513788</v>
      </c>
      <c r="H7">
        <v>1517326.0745656523</v>
      </c>
      <c r="I7">
        <v>23.025345238034074</v>
      </c>
      <c r="J7" s="23"/>
    </row>
    <row r="8" spans="1:10" x14ac:dyDescent="0.25">
      <c r="D8" t="s">
        <v>105</v>
      </c>
      <c r="E8">
        <f>MAX(E2:E7)</f>
        <v>0.66121518755016451</v>
      </c>
      <c r="H8" t="s">
        <v>77</v>
      </c>
      <c r="I8">
        <f>MAX(I2:I7)</f>
        <v>23.144650839920352</v>
      </c>
    </row>
    <row r="9" spans="1:10" x14ac:dyDescent="0.25">
      <c r="A9" t="s">
        <v>53</v>
      </c>
      <c r="B9" t="s">
        <v>51</v>
      </c>
      <c r="C9" t="s">
        <v>4</v>
      </c>
      <c r="D9" t="s">
        <v>45</v>
      </c>
      <c r="E9" t="s">
        <v>70</v>
      </c>
      <c r="F9" t="s">
        <v>68</v>
      </c>
      <c r="G9" t="s">
        <v>50</v>
      </c>
      <c r="H9" t="s">
        <v>52</v>
      </c>
      <c r="I9" t="s">
        <v>73</v>
      </c>
      <c r="J9" t="s">
        <v>75</v>
      </c>
    </row>
    <row r="10" spans="1:10" x14ac:dyDescent="0.25">
      <c r="A10">
        <v>0.6</v>
      </c>
      <c r="B10">
        <v>7.5</v>
      </c>
      <c r="C10">
        <v>0.69601111764705881</v>
      </c>
      <c r="D10">
        <v>1.0124994330333026</v>
      </c>
      <c r="E10">
        <v>0.66339053299842854</v>
      </c>
      <c r="F10">
        <v>3.6610202109202683E-2</v>
      </c>
      <c r="G10">
        <v>1722476.9587334173</v>
      </c>
      <c r="H10">
        <v>1658442.0684963705</v>
      </c>
      <c r="I10">
        <v>23.158217956321536</v>
      </c>
      <c r="J10" s="23">
        <v>7.9</v>
      </c>
    </row>
    <row r="11" spans="1:10" x14ac:dyDescent="0.25">
      <c r="A11">
        <v>0.6</v>
      </c>
      <c r="B11">
        <v>7.7</v>
      </c>
      <c r="C11">
        <v>0.67793290679908325</v>
      </c>
      <c r="D11">
        <v>0.95707026434230857</v>
      </c>
      <c r="E11">
        <v>0.66823346074054502</v>
      </c>
      <c r="F11">
        <v>3.209628868400452E-2</v>
      </c>
      <c r="G11">
        <v>1717388.0634878431</v>
      </c>
      <c r="H11">
        <v>1658442.0684963705</v>
      </c>
      <c r="I11">
        <v>23.187315136208646</v>
      </c>
      <c r="J11" s="23"/>
    </row>
    <row r="12" spans="1:10" x14ac:dyDescent="0.25">
      <c r="A12">
        <v>0.6</v>
      </c>
      <c r="B12">
        <v>7.9</v>
      </c>
      <c r="C12">
        <v>0.66077004839910647</v>
      </c>
      <c r="D12">
        <v>0.90558253819869583</v>
      </c>
      <c r="E12">
        <v>0.66988584798365547</v>
      </c>
      <c r="F12">
        <v>2.8234037483549489E-2</v>
      </c>
      <c r="G12">
        <v>1709508.1513744483</v>
      </c>
      <c r="H12">
        <v>1658442.0684963705</v>
      </c>
      <c r="I12">
        <v>23.197118049603628</v>
      </c>
      <c r="J12" s="23"/>
    </row>
    <row r="13" spans="1:10" x14ac:dyDescent="0.25">
      <c r="A13">
        <v>0.6</v>
      </c>
      <c r="B13">
        <v>8.1</v>
      </c>
      <c r="C13">
        <v>0.64445473856209157</v>
      </c>
      <c r="D13">
        <v>0.8575162959559921</v>
      </c>
      <c r="E13">
        <v>0.66817466821713456</v>
      </c>
      <c r="F13">
        <v>2.4916288395533018E-2</v>
      </c>
      <c r="G13">
        <v>1709220.687873557</v>
      </c>
      <c r="H13">
        <v>1658442.0684963705</v>
      </c>
      <c r="I13">
        <v>23.186653247542289</v>
      </c>
      <c r="J13" s="23"/>
    </row>
    <row r="14" spans="1:10" x14ac:dyDescent="0.25">
      <c r="A14">
        <v>0.6</v>
      </c>
      <c r="B14">
        <v>8.3000000000000007</v>
      </c>
      <c r="C14">
        <v>0.62892570871722175</v>
      </c>
      <c r="D14">
        <v>0.81245981229309761</v>
      </c>
      <c r="E14">
        <v>0.66297080503334416</v>
      </c>
      <c r="F14">
        <v>2.2055554532738997E-2</v>
      </c>
      <c r="G14">
        <v>1717495.7543075844</v>
      </c>
      <c r="H14">
        <v>1658442.0684963705</v>
      </c>
      <c r="I14">
        <v>23.155133123361249</v>
      </c>
      <c r="J14" s="23"/>
    </row>
    <row r="15" spans="1:10" x14ac:dyDescent="0.25">
      <c r="A15">
        <v>0.6</v>
      </c>
      <c r="B15">
        <v>8.5</v>
      </c>
      <c r="C15">
        <v>0.61412745674740488</v>
      </c>
      <c r="D15">
        <v>0.77008615866660279</v>
      </c>
      <c r="E15">
        <v>0.65419598267935053</v>
      </c>
      <c r="F15">
        <v>1.9580050826721131E-2</v>
      </c>
      <c r="G15">
        <v>1673386.4862192525</v>
      </c>
      <c r="H15">
        <v>1658442.0684963705</v>
      </c>
      <c r="I15">
        <v>23.102015287647582</v>
      </c>
      <c r="J15" s="23"/>
    </row>
    <row r="16" spans="1:10" x14ac:dyDescent="0.25">
      <c r="D16" t="s">
        <v>105</v>
      </c>
      <c r="E16">
        <f>MAX(E10:E15)</f>
        <v>0.66988584798365547</v>
      </c>
      <c r="H16" t="s">
        <v>76</v>
      </c>
      <c r="I16">
        <f>MAX(I10:I15)</f>
        <v>23.197118049603628</v>
      </c>
    </row>
    <row r="17" spans="1:10" x14ac:dyDescent="0.25">
      <c r="A17" t="s">
        <v>53</v>
      </c>
      <c r="B17" t="s">
        <v>51</v>
      </c>
      <c r="C17" t="s">
        <v>4</v>
      </c>
      <c r="D17" t="s">
        <v>45</v>
      </c>
      <c r="E17" t="s">
        <v>70</v>
      </c>
      <c r="F17" t="s">
        <v>68</v>
      </c>
      <c r="G17" t="s">
        <v>50</v>
      </c>
      <c r="H17" t="s">
        <v>52</v>
      </c>
      <c r="I17" t="s">
        <v>73</v>
      </c>
      <c r="J17" t="s">
        <v>75</v>
      </c>
    </row>
    <row r="18" spans="1:10" x14ac:dyDescent="0.25">
      <c r="A18">
        <v>0.7</v>
      </c>
      <c r="B18">
        <v>7.5</v>
      </c>
      <c r="C18">
        <v>0.69601111764705881</v>
      </c>
      <c r="D18">
        <v>1.0182987324926314</v>
      </c>
      <c r="E18">
        <v>0.66064715019302511</v>
      </c>
      <c r="F18">
        <v>3.6610202109202683E-2</v>
      </c>
      <c r="G18">
        <v>1712386.4579254559</v>
      </c>
      <c r="H18">
        <v>1658442.0684963705</v>
      </c>
      <c r="I18">
        <v>23.141344863816663</v>
      </c>
      <c r="J18" s="23">
        <v>7.9</v>
      </c>
    </row>
    <row r="19" spans="1:10" x14ac:dyDescent="0.25">
      <c r="A19">
        <v>0.7</v>
      </c>
      <c r="B19">
        <v>7.7</v>
      </c>
      <c r="C19">
        <v>0.67793290679908325</v>
      </c>
      <c r="D19">
        <v>0.96497813612181371</v>
      </c>
      <c r="E19">
        <v>0.6650879008007996</v>
      </c>
      <c r="F19">
        <v>3.209628868400452E-2</v>
      </c>
      <c r="G19">
        <v>1708882.2342485061</v>
      </c>
      <c r="H19">
        <v>1658442.0684963705</v>
      </c>
      <c r="I19">
        <v>23.168016200299842</v>
      </c>
      <c r="J19" s="23"/>
    </row>
    <row r="20" spans="1:10" x14ac:dyDescent="0.25">
      <c r="A20">
        <v>0.7</v>
      </c>
      <c r="B20">
        <v>7.9</v>
      </c>
      <c r="C20">
        <v>0.66077004839910647</v>
      </c>
      <c r="D20">
        <v>0.91533886450656921</v>
      </c>
      <c r="E20">
        <v>0.66631693486601495</v>
      </c>
      <c r="F20">
        <v>2.8234037483549489E-2</v>
      </c>
      <c r="G20">
        <v>1695142.2785415105</v>
      </c>
      <c r="H20">
        <v>1658442.0684963705</v>
      </c>
      <c r="I20">
        <v>23.175311372535429</v>
      </c>
      <c r="J20" s="23"/>
    </row>
    <row r="21" spans="1:10" x14ac:dyDescent="0.25">
      <c r="A21">
        <v>0.7</v>
      </c>
      <c r="B21">
        <v>8.1</v>
      </c>
      <c r="C21">
        <v>0.64445473856209157</v>
      </c>
      <c r="D21">
        <v>0.86886462082724358</v>
      </c>
      <c r="E21">
        <v>0.6640912464452049</v>
      </c>
      <c r="F21">
        <v>2.4916288395533018E-2</v>
      </c>
      <c r="G21">
        <v>1689663.8793665669</v>
      </c>
      <c r="H21">
        <v>1658442.0684963705</v>
      </c>
      <c r="I21">
        <v>23.161824562741977</v>
      </c>
      <c r="J21" s="23"/>
    </row>
    <row r="22" spans="1:10" x14ac:dyDescent="0.25">
      <c r="A22">
        <v>0.7</v>
      </c>
      <c r="B22">
        <v>8.3000000000000007</v>
      </c>
      <c r="C22">
        <v>0.62892570871722175</v>
      </c>
      <c r="D22">
        <v>0.82513853297358308</v>
      </c>
      <c r="E22">
        <v>0.65819492679275193</v>
      </c>
      <c r="F22">
        <v>2.2055554532738997E-2</v>
      </c>
      <c r="G22">
        <v>1693352.0674592506</v>
      </c>
      <c r="H22">
        <v>1658442.0684963705</v>
      </c>
      <c r="I22">
        <v>23.126211187223067</v>
      </c>
      <c r="J22" s="23"/>
    </row>
    <row r="23" spans="1:10" x14ac:dyDescent="0.25">
      <c r="A23">
        <v>0.7</v>
      </c>
      <c r="B23">
        <v>8.5</v>
      </c>
      <c r="C23">
        <v>0.61412745674740488</v>
      </c>
      <c r="D23">
        <v>0.78382210374166728</v>
      </c>
      <c r="E23">
        <v>0.64844675914733263</v>
      </c>
      <c r="F23">
        <v>1.9580050826721131E-2</v>
      </c>
      <c r="G23">
        <v>1666378.4326978556</v>
      </c>
      <c r="H23">
        <v>1658442.0684963705</v>
      </c>
      <c r="I23">
        <v>23.067237202812848</v>
      </c>
      <c r="J23" s="23"/>
    </row>
    <row r="24" spans="1:10" x14ac:dyDescent="0.25">
      <c r="D24" t="s">
        <v>105</v>
      </c>
      <c r="E24">
        <f>MAX(E18:E23)</f>
        <v>0.66631693486601495</v>
      </c>
      <c r="H24" t="s">
        <v>77</v>
      </c>
      <c r="I24">
        <f>MAX(I18:I23)</f>
        <v>23.175311372535429</v>
      </c>
    </row>
    <row r="25" spans="1:10" x14ac:dyDescent="0.25">
      <c r="A25" t="s">
        <v>53</v>
      </c>
      <c r="B25" t="s">
        <v>51</v>
      </c>
      <c r="C25" t="s">
        <v>4</v>
      </c>
      <c r="D25" t="s">
        <v>45</v>
      </c>
      <c r="E25" t="s">
        <v>70</v>
      </c>
      <c r="F25" t="s">
        <v>68</v>
      </c>
      <c r="G25" t="s">
        <v>50</v>
      </c>
      <c r="H25" t="s">
        <v>52</v>
      </c>
      <c r="I25" t="s">
        <v>73</v>
      </c>
      <c r="J25" t="s">
        <v>75</v>
      </c>
    </row>
    <row r="26" spans="1:10" x14ac:dyDescent="0.25">
      <c r="A26">
        <v>0.8</v>
      </c>
      <c r="B26">
        <v>7.5</v>
      </c>
      <c r="C26">
        <v>0.68088044117647051</v>
      </c>
      <c r="D26">
        <v>1.0130964544498233</v>
      </c>
      <c r="E26">
        <v>0.6311981630079595</v>
      </c>
      <c r="F26">
        <v>3.6610202109202683E-2</v>
      </c>
      <c r="G26">
        <v>1676912.1994467406</v>
      </c>
      <c r="H26">
        <v>1517326.0745656523</v>
      </c>
      <c r="I26">
        <v>22.998343936868558</v>
      </c>
      <c r="J26" s="23">
        <v>7.7</v>
      </c>
    </row>
    <row r="27" spans="1:10" x14ac:dyDescent="0.25">
      <c r="A27">
        <v>0.8</v>
      </c>
      <c r="B27">
        <v>7.7</v>
      </c>
      <c r="C27">
        <v>0.6631952349121466</v>
      </c>
      <c r="D27">
        <v>0.96069165310832172</v>
      </c>
      <c r="E27">
        <v>0.63892840494293268</v>
      </c>
      <c r="F27">
        <v>3.209628868400452E-2</v>
      </c>
      <c r="G27">
        <v>1655859.3249218275</v>
      </c>
      <c r="H27">
        <v>1517326.0745656523</v>
      </c>
      <c r="I27">
        <v>23.009410165539986</v>
      </c>
      <c r="J27" s="23"/>
    </row>
    <row r="28" spans="1:10" x14ac:dyDescent="0.25">
      <c r="A28">
        <v>0.8</v>
      </c>
      <c r="B28">
        <v>7.9</v>
      </c>
      <c r="C28">
        <v>0.64640548212956062</v>
      </c>
      <c r="D28">
        <v>0.91185372827234479</v>
      </c>
      <c r="E28">
        <v>0.63737074612189826</v>
      </c>
      <c r="F28">
        <v>2.8234037483549489E-2</v>
      </c>
      <c r="G28">
        <v>1637623.1958195518</v>
      </c>
      <c r="H28">
        <v>1517326.0745656523</v>
      </c>
      <c r="I28">
        <v>23.000032523978877</v>
      </c>
      <c r="J28" s="23"/>
    </row>
    <row r="29" spans="1:10" x14ac:dyDescent="0.25">
      <c r="A29">
        <v>0.8</v>
      </c>
      <c r="B29">
        <v>8.1</v>
      </c>
      <c r="C29">
        <v>0.63044485294117647</v>
      </c>
      <c r="D29">
        <v>0.8658780628121765</v>
      </c>
      <c r="E29">
        <v>0.62668049185477337</v>
      </c>
      <c r="F29">
        <v>2.4916288395533018E-2</v>
      </c>
      <c r="G29">
        <v>1628182.6978151035</v>
      </c>
      <c r="H29">
        <v>1517326.0745656523</v>
      </c>
      <c r="I29">
        <v>22.958660329331394</v>
      </c>
      <c r="J29" s="23"/>
    </row>
    <row r="30" spans="1:10" x14ac:dyDescent="0.25">
      <c r="A30">
        <v>0.8</v>
      </c>
      <c r="B30">
        <v>8.3000000000000007</v>
      </c>
      <c r="C30">
        <v>0.61525341070162998</v>
      </c>
      <c r="D30">
        <v>0.82237282221289876</v>
      </c>
      <c r="E30">
        <v>0.61775398950671612</v>
      </c>
      <c r="F30">
        <v>2.2055554532738997E-2</v>
      </c>
      <c r="G30">
        <v>1628356.6265582254</v>
      </c>
      <c r="H30">
        <v>1517326.0745656523</v>
      </c>
      <c r="I30">
        <v>22.886002800356621</v>
      </c>
      <c r="J30" s="23"/>
    </row>
    <row r="31" spans="1:10" x14ac:dyDescent="0.25">
      <c r="A31">
        <v>0.8</v>
      </c>
      <c r="B31">
        <v>8.5</v>
      </c>
      <c r="C31">
        <v>0.60077685986159168</v>
      </c>
      <c r="D31">
        <v>0.78097004476035714</v>
      </c>
      <c r="E31">
        <v>0.60467870986438366</v>
      </c>
      <c r="F31">
        <v>1.9580050826721131E-2</v>
      </c>
      <c r="G31">
        <v>1576852.2272155024</v>
      </c>
      <c r="H31">
        <v>1517326.0745656523</v>
      </c>
      <c r="I31">
        <v>22.779705168875903</v>
      </c>
      <c r="J31" s="23"/>
    </row>
    <row r="32" spans="1:10" x14ac:dyDescent="0.25">
      <c r="D32" t="s">
        <v>105</v>
      </c>
      <c r="E32">
        <f>MAX(E26:E31)</f>
        <v>0.63892840494293268</v>
      </c>
      <c r="H32" t="s">
        <v>77</v>
      </c>
      <c r="I32">
        <f>MAX(I26:I31)</f>
        <v>23.009410165539986</v>
      </c>
    </row>
  </sheetData>
  <mergeCells count="4">
    <mergeCell ref="J2:J7"/>
    <mergeCell ref="J10:J15"/>
    <mergeCell ref="J18:J23"/>
    <mergeCell ref="J26:J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0" sqref="F20"/>
    </sheetView>
  </sheetViews>
  <sheetFormatPr defaultRowHeight="14" x14ac:dyDescent="0.25"/>
  <cols>
    <col min="2" max="2" width="22.7265625" customWidth="1"/>
  </cols>
  <sheetData>
    <row r="1" spans="1:7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A2">
        <v>1</v>
      </c>
      <c r="B2" t="s">
        <v>85</v>
      </c>
      <c r="C2" t="s">
        <v>87</v>
      </c>
      <c r="D2">
        <v>23.145</v>
      </c>
      <c r="E2">
        <v>23.196999999999999</v>
      </c>
      <c r="F2">
        <v>23.175000000000001</v>
      </c>
      <c r="G2">
        <v>23.009</v>
      </c>
    </row>
    <row r="3" spans="1:7" x14ac:dyDescent="0.25">
      <c r="A3">
        <v>2</v>
      </c>
      <c r="B3" t="s">
        <v>91</v>
      </c>
      <c r="C3" t="s">
        <v>92</v>
      </c>
      <c r="D3">
        <v>7.7</v>
      </c>
      <c r="E3">
        <v>7.9</v>
      </c>
      <c r="F3">
        <v>7.9</v>
      </c>
      <c r="G3">
        <v>7.7</v>
      </c>
    </row>
    <row r="4" spans="1:7" ht="17" x14ac:dyDescent="0.25">
      <c r="A4">
        <v>3</v>
      </c>
      <c r="B4" t="s">
        <v>104</v>
      </c>
      <c r="D4">
        <v>0.6653</v>
      </c>
      <c r="E4">
        <v>0.67559999999999998</v>
      </c>
      <c r="F4">
        <v>0.67130000000000001</v>
      </c>
      <c r="G4">
        <v>0.6391</v>
      </c>
    </row>
    <row r="5" spans="1:7" x14ac:dyDescent="0.25">
      <c r="A5">
        <v>4</v>
      </c>
      <c r="B5" t="s">
        <v>90</v>
      </c>
      <c r="C5" t="s">
        <v>93</v>
      </c>
      <c r="D5">
        <f>102/60</f>
        <v>1.7</v>
      </c>
      <c r="E5">
        <f t="shared" ref="E5:G5" si="0">102/60</f>
        <v>1.7</v>
      </c>
      <c r="F5">
        <f t="shared" si="0"/>
        <v>1.7</v>
      </c>
      <c r="G5">
        <f t="shared" si="0"/>
        <v>1.7</v>
      </c>
    </row>
    <row r="6" spans="1:7" x14ac:dyDescent="0.25">
      <c r="A6">
        <v>5</v>
      </c>
      <c r="B6" t="s">
        <v>58</v>
      </c>
      <c r="D6">
        <v>0.25</v>
      </c>
      <c r="E6">
        <v>0.25</v>
      </c>
      <c r="F6">
        <v>0.25</v>
      </c>
      <c r="G6">
        <v>0.25</v>
      </c>
    </row>
    <row r="7" spans="1:7" x14ac:dyDescent="0.25">
      <c r="A7">
        <v>6</v>
      </c>
      <c r="B7" t="s">
        <v>102</v>
      </c>
      <c r="C7" t="s">
        <v>103</v>
      </c>
      <c r="D7">
        <f>0.85*33000*0.98</f>
        <v>27489</v>
      </c>
      <c r="E7">
        <f t="shared" ref="E7:G7" si="1">0.85*33000*0.98</f>
        <v>27489</v>
      </c>
      <c r="F7">
        <f t="shared" si="1"/>
        <v>27489</v>
      </c>
      <c r="G7">
        <f t="shared" si="1"/>
        <v>27489</v>
      </c>
    </row>
    <row r="8" spans="1:7" x14ac:dyDescent="0.25">
      <c r="A8">
        <v>7</v>
      </c>
      <c r="B8" t="s">
        <v>86</v>
      </c>
      <c r="C8" t="s">
        <v>89</v>
      </c>
      <c r="D8">
        <f>D2*(1-D6)*0.514443</f>
        <v>8.9300874262499992</v>
      </c>
      <c r="E8">
        <f t="shared" ref="E8:G8" si="2">E2*(1-E6)*0.514443</f>
        <v>8.9501507032499994</v>
      </c>
      <c r="F8">
        <f t="shared" si="2"/>
        <v>8.9416623937500006</v>
      </c>
      <c r="G8">
        <f t="shared" si="2"/>
        <v>8.8776142402500007</v>
      </c>
    </row>
    <row r="9" spans="1:7" ht="17" x14ac:dyDescent="0.25">
      <c r="A9">
        <v>8</v>
      </c>
      <c r="B9" t="s">
        <v>88</v>
      </c>
      <c r="C9" t="s">
        <v>94</v>
      </c>
      <c r="D9" s="5">
        <f>D8^2+(0.7*PI()*D5*D3)^2</f>
        <v>908.40406276083502</v>
      </c>
      <c r="E9" s="5">
        <f t="shared" ref="E9:G9" si="3">E8^2+(0.7*PI()*E5*E3)^2</f>
        <v>952.36900092348685</v>
      </c>
      <c r="F9" s="5">
        <f t="shared" si="3"/>
        <v>952.21712967640337</v>
      </c>
      <c r="G9" s="5">
        <f t="shared" si="3"/>
        <v>907.46963591905626</v>
      </c>
    </row>
    <row r="10" spans="1:7" x14ac:dyDescent="0.25">
      <c r="A10">
        <v>9</v>
      </c>
      <c r="B10" t="s">
        <v>96</v>
      </c>
      <c r="C10" t="s">
        <v>92</v>
      </c>
      <c r="D10" s="5">
        <f>8</f>
        <v>8</v>
      </c>
      <c r="E10" s="5">
        <f>8</f>
        <v>8</v>
      </c>
      <c r="F10" s="5">
        <f>8</f>
        <v>8</v>
      </c>
      <c r="G10" s="5">
        <f>8</f>
        <v>8</v>
      </c>
    </row>
    <row r="11" spans="1:7" ht="17" x14ac:dyDescent="0.25">
      <c r="A11">
        <v>10</v>
      </c>
      <c r="B11" t="s">
        <v>97</v>
      </c>
      <c r="C11" t="s">
        <v>98</v>
      </c>
      <c r="D11" s="5">
        <f>10330+1025*D10-174</f>
        <v>18356</v>
      </c>
      <c r="E11" s="5">
        <f t="shared" ref="E11:G11" si="4">10330+1025*E10-174</f>
        <v>18356</v>
      </c>
      <c r="F11" s="5">
        <f t="shared" si="4"/>
        <v>18356</v>
      </c>
      <c r="G11" s="5">
        <f t="shared" si="4"/>
        <v>18356</v>
      </c>
    </row>
    <row r="12" spans="1:7" x14ac:dyDescent="0.25">
      <c r="A12">
        <v>11</v>
      </c>
      <c r="B12" t="s">
        <v>95</v>
      </c>
      <c r="D12">
        <f>D11/0.5/104.63/D9</f>
        <v>0.38625378789295822</v>
      </c>
      <c r="E12">
        <f t="shared" ref="E12:G12" si="5">E11/0.5/104.63/E9</f>
        <v>0.36842285903729688</v>
      </c>
      <c r="F12">
        <f t="shared" si="5"/>
        <v>0.36848161962594023</v>
      </c>
      <c r="G12">
        <f t="shared" si="5"/>
        <v>0.38665151569878214</v>
      </c>
    </row>
    <row r="13" spans="1:7" x14ac:dyDescent="0.25">
      <c r="A13">
        <v>12</v>
      </c>
      <c r="B13" t="s">
        <v>99</v>
      </c>
      <c r="D13">
        <v>0.14799999999999999</v>
      </c>
      <c r="E13">
        <v>0.14299999999999999</v>
      </c>
      <c r="F13">
        <v>0.14299999999999999</v>
      </c>
      <c r="G13">
        <v>0.14799999999999999</v>
      </c>
    </row>
    <row r="14" spans="1:7" x14ac:dyDescent="0.25">
      <c r="A14">
        <v>13</v>
      </c>
      <c r="B14" t="s">
        <v>100</v>
      </c>
      <c r="C14" t="s">
        <v>101</v>
      </c>
      <c r="D14">
        <f>D7*D4/D8*0.1019716213*1000</f>
        <v>208833.45733004107</v>
      </c>
      <c r="E14">
        <f t="shared" ref="E14:G14" si="6">E7*E4/E8*0.1019716213*1000</f>
        <v>211591.1790339101</v>
      </c>
      <c r="F14">
        <f t="shared" si="6"/>
        <v>210444.04675646048</v>
      </c>
      <c r="G14">
        <f t="shared" si="6"/>
        <v>201795.19159952537</v>
      </c>
    </row>
    <row r="15" spans="1:7" ht="17" x14ac:dyDescent="0.25">
      <c r="A15">
        <v>14</v>
      </c>
      <c r="B15" s="6" t="s">
        <v>107</v>
      </c>
      <c r="C15" t="s">
        <v>106</v>
      </c>
      <c r="D15">
        <f>D14/0.5/104.63/D9/D13</f>
        <v>29.691563378831439</v>
      </c>
      <c r="E15">
        <f t="shared" ref="E15:G15" si="7">E14/0.5/104.63/E9/E13</f>
        <v>29.698194042132418</v>
      </c>
      <c r="F15">
        <f t="shared" si="7"/>
        <v>29.541897540583385</v>
      </c>
      <c r="G15">
        <f t="shared" si="7"/>
        <v>28.720418646779688</v>
      </c>
    </row>
    <row r="16" spans="1:7" x14ac:dyDescent="0.25">
      <c r="A16">
        <v>15</v>
      </c>
      <c r="B16" s="6" t="s">
        <v>110</v>
      </c>
      <c r="D16">
        <v>0.93939263281410001</v>
      </c>
      <c r="E16">
        <v>0.90558253819869583</v>
      </c>
      <c r="F16">
        <v>0.91533886450656921</v>
      </c>
      <c r="G16">
        <v>0.96069165310832172</v>
      </c>
    </row>
    <row r="17" spans="1:7" ht="17" x14ac:dyDescent="0.25">
      <c r="A17">
        <v>16</v>
      </c>
      <c r="B17" s="6" t="s">
        <v>108</v>
      </c>
      <c r="C17" t="s">
        <v>109</v>
      </c>
      <c r="D17">
        <f>D15/(1.067-0.229*D16)</f>
        <v>34.854199180322091</v>
      </c>
      <c r="E17">
        <f t="shared" ref="E17:G17" si="8">E15/(1.067-0.229*E16)</f>
        <v>34.547984933406831</v>
      </c>
      <c r="F17">
        <f t="shared" si="8"/>
        <v>34.455716913519808</v>
      </c>
      <c r="G17">
        <f t="shared" si="8"/>
        <v>33.90834003020715</v>
      </c>
    </row>
    <row r="18" spans="1:7" ht="17" x14ac:dyDescent="0.25">
      <c r="A18">
        <v>17</v>
      </c>
      <c r="B18" s="6" t="s">
        <v>111</v>
      </c>
      <c r="D18">
        <f>D17/(PI()*0.25*D3^2)</f>
        <v>0.748486164554933</v>
      </c>
      <c r="E18">
        <f t="shared" ref="E18:G18" si="9">E17/(PI()*0.25*E3^2)</f>
        <v>0.70482071155468951</v>
      </c>
      <c r="F18">
        <f t="shared" si="9"/>
        <v>0.70293833226235547</v>
      </c>
      <c r="G18">
        <f t="shared" si="9"/>
        <v>0.72817404997109192</v>
      </c>
    </row>
    <row r="20" spans="1:7" x14ac:dyDescent="0.25">
      <c r="B20" t="s">
        <v>225</v>
      </c>
      <c r="D20">
        <v>0.70420000000000005</v>
      </c>
    </row>
    <row r="21" spans="1:7" x14ac:dyDescent="0.25">
      <c r="B21" t="s">
        <v>226</v>
      </c>
      <c r="D21">
        <f>1.6938-2.49914*D20+1.97907*D20*D20</f>
        <v>0.91532175439480001</v>
      </c>
    </row>
    <row r="22" spans="1:7" x14ac:dyDescent="0.25">
      <c r="B22" t="s">
        <v>227</v>
      </c>
      <c r="D22">
        <f>3.7+13*D20-10*D20*D20</f>
        <v>7.8956236000000004</v>
      </c>
    </row>
    <row r="23" spans="1:7" x14ac:dyDescent="0.25">
      <c r="B23" t="s">
        <v>71</v>
      </c>
      <c r="D23">
        <f>0.33526+1.10149*D20-0.90148*D20*D20</f>
        <v>0.66388745349280009</v>
      </c>
    </row>
    <row r="24" spans="1:7" x14ac:dyDescent="0.25">
      <c r="B24" t="s">
        <v>228</v>
      </c>
      <c r="D24">
        <f>21.1712+6.66944*D20-5.45921*D20*D20</f>
        <v>23.160610292735601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H8" sqref="H8"/>
    </sheetView>
  </sheetViews>
  <sheetFormatPr defaultRowHeight="14" x14ac:dyDescent="0.25"/>
  <cols>
    <col min="2" max="2" width="19" customWidth="1"/>
    <col min="4" max="4" width="12.7265625" bestFit="1" customWidth="1"/>
    <col min="5" max="5" width="12.453125" customWidth="1"/>
  </cols>
  <sheetData>
    <row r="1" spans="1:18" x14ac:dyDescent="0.25">
      <c r="A1" t="s">
        <v>112</v>
      </c>
      <c r="B1" t="s">
        <v>79</v>
      </c>
      <c r="C1" t="s">
        <v>113</v>
      </c>
      <c r="D1" t="s">
        <v>114</v>
      </c>
      <c r="E1" t="s">
        <v>115</v>
      </c>
      <c r="G1" t="s">
        <v>146</v>
      </c>
      <c r="H1" t="s">
        <v>147</v>
      </c>
    </row>
    <row r="2" spans="1:18" ht="17" x14ac:dyDescent="0.25">
      <c r="A2">
        <v>1</v>
      </c>
      <c r="B2" t="s">
        <v>123</v>
      </c>
      <c r="C2" t="s">
        <v>92</v>
      </c>
      <c r="D2" s="7">
        <v>7.8498000000000001</v>
      </c>
      <c r="E2" s="7">
        <v>7.8498000000000001</v>
      </c>
      <c r="G2" t="s">
        <v>216</v>
      </c>
      <c r="H2">
        <f>306+(D26-H10)/0.75*0.05</f>
        <v>324.56837999999999</v>
      </c>
    </row>
    <row r="3" spans="1:18" ht="17" x14ac:dyDescent="0.25">
      <c r="A3">
        <v>2</v>
      </c>
      <c r="B3" t="s">
        <v>117</v>
      </c>
      <c r="D3" s="7">
        <v>0.71450000000000002</v>
      </c>
      <c r="E3" s="7">
        <v>0.71450000000000002</v>
      </c>
      <c r="G3" t="s">
        <v>217</v>
      </c>
      <c r="H3">
        <f>306-(D26-H10)/0.75*0.05</f>
        <v>287.43162000000001</v>
      </c>
    </row>
    <row r="4" spans="1:18" ht="17" x14ac:dyDescent="0.25">
      <c r="A4">
        <v>3</v>
      </c>
      <c r="B4" t="s">
        <v>118</v>
      </c>
      <c r="D4" s="7">
        <f>1.6938-2.49914*D3+1.97907*D3*D3</f>
        <v>0.91849999046749997</v>
      </c>
      <c r="E4" s="7">
        <f>1.6938-2.49914*E3+1.97907*E3*E3</f>
        <v>0.91849999046749997</v>
      </c>
      <c r="G4" t="s">
        <v>218</v>
      </c>
      <c r="H4">
        <f>306-(D26-H10)/0.75*0.15</f>
        <v>250.29486</v>
      </c>
    </row>
    <row r="5" spans="1:18" ht="17" x14ac:dyDescent="0.25">
      <c r="A5">
        <v>4</v>
      </c>
      <c r="B5" t="s">
        <v>119</v>
      </c>
      <c r="C5" t="s">
        <v>120</v>
      </c>
      <c r="D5" s="7">
        <v>7.6</v>
      </c>
      <c r="E5" s="7">
        <v>7.6</v>
      </c>
      <c r="G5" t="s">
        <v>219</v>
      </c>
      <c r="H5">
        <f>306-(D26-H10)/0.75*0.25</f>
        <v>213.15809999999999</v>
      </c>
    </row>
    <row r="6" spans="1:18" ht="17" x14ac:dyDescent="0.25">
      <c r="A6">
        <v>5</v>
      </c>
      <c r="B6" t="s">
        <v>121</v>
      </c>
      <c r="C6" t="s">
        <v>122</v>
      </c>
      <c r="D6" s="7">
        <v>2.9838</v>
      </c>
      <c r="E6" s="7">
        <v>2.9838</v>
      </c>
      <c r="G6" t="s">
        <v>220</v>
      </c>
      <c r="H6">
        <f>306-(D26-H10)/0.75*0.35</f>
        <v>176.02133999999998</v>
      </c>
    </row>
    <row r="7" spans="1:18" ht="17" x14ac:dyDescent="0.25">
      <c r="A7">
        <v>6</v>
      </c>
      <c r="B7" t="s">
        <v>116</v>
      </c>
      <c r="C7" t="s">
        <v>92</v>
      </c>
      <c r="D7" s="7">
        <v>2.1518999999999999</v>
      </c>
      <c r="E7" s="7">
        <v>2.9573</v>
      </c>
      <c r="G7" t="s">
        <v>221</v>
      </c>
      <c r="H7">
        <f>306-(D26-H10)/0.75*0.45</f>
        <v>138.88457999999997</v>
      </c>
    </row>
    <row r="8" spans="1:18" ht="17" x14ac:dyDescent="0.25">
      <c r="A8">
        <v>7</v>
      </c>
      <c r="B8" t="s">
        <v>130</v>
      </c>
      <c r="C8" t="s">
        <v>131</v>
      </c>
      <c r="D8" s="7">
        <v>32010</v>
      </c>
      <c r="E8" s="7">
        <v>32010</v>
      </c>
      <c r="G8" t="s">
        <v>222</v>
      </c>
      <c r="H8">
        <f>306-(D26-H10)/0.75*0.55</f>
        <v>101.74781999999996</v>
      </c>
    </row>
    <row r="9" spans="1:18" ht="17" x14ac:dyDescent="0.25">
      <c r="A9">
        <v>8</v>
      </c>
      <c r="B9" t="s">
        <v>90</v>
      </c>
      <c r="C9" t="s">
        <v>132</v>
      </c>
      <c r="D9" s="7">
        <v>102</v>
      </c>
      <c r="E9" s="7">
        <v>102</v>
      </c>
      <c r="G9" t="s">
        <v>223</v>
      </c>
      <c r="H9">
        <f>306-(D26-H10)/0.75*0.65</f>
        <v>64.611059999999981</v>
      </c>
    </row>
    <row r="10" spans="1:18" ht="17" x14ac:dyDescent="0.25">
      <c r="A10">
        <v>9</v>
      </c>
      <c r="B10" t="s">
        <v>124</v>
      </c>
      <c r="D10" s="7">
        <v>634</v>
      </c>
      <c r="E10" s="7">
        <v>207</v>
      </c>
      <c r="G10" t="s">
        <v>224</v>
      </c>
      <c r="H10">
        <f>0.0035*D2*1000</f>
        <v>27.474299999999999</v>
      </c>
    </row>
    <row r="11" spans="1:18" x14ac:dyDescent="0.25">
      <c r="A11">
        <v>10</v>
      </c>
      <c r="B11" t="s">
        <v>125</v>
      </c>
      <c r="D11" s="7">
        <v>250</v>
      </c>
      <c r="E11" s="7">
        <v>151</v>
      </c>
    </row>
    <row r="12" spans="1:18" x14ac:dyDescent="0.25">
      <c r="A12">
        <v>11</v>
      </c>
      <c r="B12" t="s">
        <v>126</v>
      </c>
      <c r="D12" s="7">
        <v>1410</v>
      </c>
      <c r="E12" s="7">
        <v>635</v>
      </c>
      <c r="G12" t="s">
        <v>229</v>
      </c>
      <c r="H12">
        <v>324.55768782666667</v>
      </c>
      <c r="I12" t="s">
        <v>238</v>
      </c>
      <c r="J12" t="s">
        <v>229</v>
      </c>
      <c r="K12" t="s">
        <v>230</v>
      </c>
      <c r="L12" t="s">
        <v>231</v>
      </c>
      <c r="M12" t="s">
        <v>232</v>
      </c>
      <c r="N12" t="s">
        <v>233</v>
      </c>
      <c r="O12" t="s">
        <v>234</v>
      </c>
      <c r="P12" t="s">
        <v>235</v>
      </c>
      <c r="Q12" t="s">
        <v>236</v>
      </c>
      <c r="R12" t="s">
        <v>237</v>
      </c>
    </row>
    <row r="13" spans="1:18" x14ac:dyDescent="0.25">
      <c r="A13">
        <v>12</v>
      </c>
      <c r="B13" t="s">
        <v>127</v>
      </c>
      <c r="D13" s="7">
        <v>4</v>
      </c>
      <c r="E13" s="7">
        <v>34</v>
      </c>
      <c r="G13" t="s">
        <v>230</v>
      </c>
      <c r="H13">
        <v>287.44231217333333</v>
      </c>
      <c r="I13" t="s">
        <v>239</v>
      </c>
      <c r="J13">
        <v>324.55768782666667</v>
      </c>
      <c r="K13">
        <v>287.44231217333333</v>
      </c>
      <c r="L13">
        <v>250.32693652</v>
      </c>
      <c r="M13">
        <v>213.21156086666667</v>
      </c>
      <c r="N13">
        <v>176.09618521333334</v>
      </c>
      <c r="O13">
        <v>138.98080956000001</v>
      </c>
      <c r="P13">
        <v>101.86543390666665</v>
      </c>
      <c r="Q13">
        <v>64.75005825333335</v>
      </c>
      <c r="R13">
        <v>27.634682600000001</v>
      </c>
    </row>
    <row r="14" spans="1:18" x14ac:dyDescent="0.25">
      <c r="A14">
        <v>13</v>
      </c>
      <c r="B14" t="s">
        <v>128</v>
      </c>
      <c r="D14" s="7">
        <f>1/D4*(D10-D11*1/D4)+D12*1/D4-D13</f>
        <v>1925.0333246056171</v>
      </c>
      <c r="E14" s="7">
        <f>1/E4*(E10-E11*1/E4)+E12*1/E4-E13</f>
        <v>703.7262161681781</v>
      </c>
      <c r="G14" t="s">
        <v>231</v>
      </c>
      <c r="H14">
        <v>250.32693652</v>
      </c>
    </row>
    <row r="15" spans="1:18" x14ac:dyDescent="0.25">
      <c r="A15">
        <v>14</v>
      </c>
      <c r="B15" t="s">
        <v>129</v>
      </c>
      <c r="D15" s="7">
        <f>1.36*D14*D8/(5*D7*D9)</f>
        <v>76360.818155274654</v>
      </c>
      <c r="E15" s="7">
        <f>1.36*E14*E8/(5*E7*E9)</f>
        <v>20312.470771350789</v>
      </c>
      <c r="G15" t="s">
        <v>232</v>
      </c>
      <c r="H15">
        <v>213.21156086666667</v>
      </c>
    </row>
    <row r="16" spans="1:18" x14ac:dyDescent="0.25">
      <c r="A16">
        <v>15</v>
      </c>
      <c r="B16" t="s">
        <v>133</v>
      </c>
      <c r="D16" s="7">
        <v>82</v>
      </c>
      <c r="E16" s="7">
        <v>23</v>
      </c>
      <c r="G16" t="s">
        <v>233</v>
      </c>
      <c r="H16">
        <v>176.09618521333334</v>
      </c>
    </row>
    <row r="17" spans="1:15" x14ac:dyDescent="0.25">
      <c r="A17">
        <v>16</v>
      </c>
      <c r="B17" t="s">
        <v>134</v>
      </c>
      <c r="D17" s="7">
        <v>34</v>
      </c>
      <c r="E17" s="7">
        <v>12</v>
      </c>
      <c r="G17" t="s">
        <v>234</v>
      </c>
      <c r="H17">
        <v>138.98080956000001</v>
      </c>
    </row>
    <row r="18" spans="1:15" x14ac:dyDescent="0.25">
      <c r="A18">
        <v>17</v>
      </c>
      <c r="B18" t="s">
        <v>135</v>
      </c>
      <c r="D18" s="7">
        <v>41</v>
      </c>
      <c r="E18" s="7">
        <v>65</v>
      </c>
      <c r="G18" t="s">
        <v>235</v>
      </c>
      <c r="H18">
        <v>101.86543390666665</v>
      </c>
    </row>
    <row r="19" spans="1:15" x14ac:dyDescent="0.25">
      <c r="A19">
        <v>18</v>
      </c>
      <c r="B19" t="s">
        <v>136</v>
      </c>
      <c r="D19" s="7">
        <v>380</v>
      </c>
      <c r="E19" s="7">
        <v>330</v>
      </c>
      <c r="G19" t="s">
        <v>236</v>
      </c>
      <c r="H19">
        <v>64.75005825333335</v>
      </c>
    </row>
    <row r="20" spans="1:15" x14ac:dyDescent="0.25">
      <c r="A20">
        <v>19</v>
      </c>
      <c r="B20" t="s">
        <v>137</v>
      </c>
      <c r="D20" s="7">
        <f>1/D4*(D16+D17*10)+[1]强度校核!D18*10+[1]强度校核!D19</f>
        <v>1249.4447516381679</v>
      </c>
      <c r="E20" s="7">
        <f>1/E4*(E16+E17*10)+[1]强度校核!E18*10+[1]强度校核!E19</f>
        <v>1135.6886243702797</v>
      </c>
      <c r="G20" t="s">
        <v>237</v>
      </c>
      <c r="H20">
        <v>27.634682600000001</v>
      </c>
    </row>
    <row r="21" spans="1:15" x14ac:dyDescent="0.25">
      <c r="A21">
        <v>20</v>
      </c>
      <c r="B21" t="s">
        <v>138</v>
      </c>
      <c r="D21" s="7">
        <v>1.38</v>
      </c>
      <c r="E21" s="7">
        <v>1.38</v>
      </c>
    </row>
    <row r="22" spans="1:15" x14ac:dyDescent="0.25">
      <c r="A22">
        <v>21</v>
      </c>
      <c r="B22" t="s">
        <v>139</v>
      </c>
      <c r="D22" s="7">
        <f>D20*D5*D3*D9*D9*D2*D2*D2/10000000000/5/D7</f>
        <v>0.3173342231766727</v>
      </c>
      <c r="E22" s="7">
        <f>E20*E5*E3*E9*E9*E2*E2*E2/10000000000/5/E7</f>
        <v>0.20988714126097124</v>
      </c>
    </row>
    <row r="23" spans="1:15" x14ac:dyDescent="0.25">
      <c r="A23">
        <v>22</v>
      </c>
      <c r="B23" t="s">
        <v>140</v>
      </c>
      <c r="C23" t="s">
        <v>141</v>
      </c>
      <c r="D23" s="7">
        <f>(D15/(D21-D22))^0.5</f>
        <v>268.06304051978253</v>
      </c>
      <c r="E23" s="7">
        <f>(E15/(E21-E22))^0.5</f>
        <v>131.7551199480155</v>
      </c>
    </row>
    <row r="24" spans="1:15" x14ac:dyDescent="0.25">
      <c r="A24">
        <v>23</v>
      </c>
      <c r="B24" t="s">
        <v>142</v>
      </c>
      <c r="C24" t="s">
        <v>144</v>
      </c>
      <c r="D24" s="7">
        <f>D2*(4.06+3.59)/2*10</f>
        <v>300.25484999999998</v>
      </c>
      <c r="E24" s="7">
        <f>2.18/100*E2*1000</f>
        <v>171.12564</v>
      </c>
    </row>
    <row r="25" spans="1:15" x14ac:dyDescent="0.25">
      <c r="A25">
        <v>24</v>
      </c>
      <c r="B25" t="s">
        <v>143</v>
      </c>
      <c r="D25" s="7" t="s">
        <v>259</v>
      </c>
      <c r="E25" s="7" t="s">
        <v>259</v>
      </c>
    </row>
    <row r="26" spans="1:15" x14ac:dyDescent="0.25">
      <c r="A26">
        <v>25</v>
      </c>
      <c r="B26" t="s">
        <v>145</v>
      </c>
      <c r="D26" s="7">
        <v>306</v>
      </c>
      <c r="E26" s="7">
        <v>176.110649196667</v>
      </c>
    </row>
    <row r="27" spans="1:15" x14ac:dyDescent="0.25">
      <c r="G27">
        <v>0.2</v>
      </c>
      <c r="H27">
        <f>G27+0.1</f>
        <v>0.30000000000000004</v>
      </c>
      <c r="I27">
        <f t="shared" ref="I27:M27" si="0">H27+0.1</f>
        <v>0.4</v>
      </c>
      <c r="J27">
        <f t="shared" si="0"/>
        <v>0.5</v>
      </c>
      <c r="K27">
        <f t="shared" si="0"/>
        <v>0.6</v>
      </c>
      <c r="L27">
        <f t="shared" si="0"/>
        <v>0.7</v>
      </c>
      <c r="M27">
        <f t="shared" si="0"/>
        <v>0.79999999999999993</v>
      </c>
      <c r="N27">
        <f>M27+0.1</f>
        <v>0.89999999999999991</v>
      </c>
      <c r="O27">
        <v>0.95</v>
      </c>
    </row>
    <row r="28" spans="1:15" x14ac:dyDescent="0.25">
      <c r="G28">
        <f>G27*$D$2</f>
        <v>1.56996</v>
      </c>
      <c r="H28">
        <f t="shared" ref="H28:O28" si="1">H27*$D$2</f>
        <v>2.3549400000000005</v>
      </c>
      <c r="I28">
        <f t="shared" si="1"/>
        <v>3.13992</v>
      </c>
      <c r="J28">
        <f t="shared" si="1"/>
        <v>3.9249000000000001</v>
      </c>
      <c r="K28">
        <f t="shared" si="1"/>
        <v>4.7098800000000001</v>
      </c>
      <c r="L28">
        <f t="shared" si="1"/>
        <v>5.4948600000000001</v>
      </c>
      <c r="M28">
        <f t="shared" si="1"/>
        <v>6.2798399999999992</v>
      </c>
      <c r="N28">
        <f t="shared" si="1"/>
        <v>7.0648199999999992</v>
      </c>
      <c r="O28">
        <f t="shared" si="1"/>
        <v>7.4573099999999997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B5"/>
    </sheetView>
  </sheetViews>
  <sheetFormatPr defaultRowHeight="14" x14ac:dyDescent="0.25"/>
  <cols>
    <col min="1" max="1" width="17.26953125" customWidth="1"/>
    <col min="7" max="7" width="23.08984375" customWidth="1"/>
  </cols>
  <sheetData>
    <row r="1" spans="1:4" x14ac:dyDescent="0.25">
      <c r="A1" t="s">
        <v>153</v>
      </c>
    </row>
    <row r="2" spans="1:4" x14ac:dyDescent="0.25">
      <c r="A2" t="s">
        <v>149</v>
      </c>
      <c r="B2">
        <f>0.0171*强度校核!D2/0.9964/0.364/强度校核!D2</f>
        <v>4.7147753892033309E-2</v>
      </c>
    </row>
    <row r="3" spans="1:4" x14ac:dyDescent="0.25">
      <c r="A3" t="s">
        <v>148</v>
      </c>
      <c r="B3">
        <f>强度校核!H7/1000/0.9964/(0.226*强度校核!D2*强度校核!D3/0.1/5)</f>
        <v>5.4982065545871789E-2</v>
      </c>
      <c r="D3">
        <f>ATAN(B4/0.7/PI())</f>
        <v>0.403401113976741</v>
      </c>
    </row>
    <row r="4" spans="1:4" x14ac:dyDescent="0.25">
      <c r="A4" t="s">
        <v>151</v>
      </c>
      <c r="B4">
        <v>0.93859999999999999</v>
      </c>
      <c r="D4">
        <f>57.3*0.735*(B2-B3)</f>
        <v>-0.32994595245723446</v>
      </c>
    </row>
    <row r="5" spans="1:4" x14ac:dyDescent="0.25">
      <c r="A5" t="s">
        <v>150</v>
      </c>
      <c r="B5">
        <f>180/PI()*ATAN(B4/0.7/PI())+57.3*0.735*(B2-B3)</f>
        <v>22.783235329285912</v>
      </c>
    </row>
    <row r="6" spans="1:4" x14ac:dyDescent="0.25">
      <c r="A6" t="s">
        <v>152</v>
      </c>
      <c r="B6">
        <f>0.7*PI()*TAN(B5/180*PI())</f>
        <v>0.92366569871338333</v>
      </c>
    </row>
    <row r="8" spans="1:4" x14ac:dyDescent="0.25">
      <c r="A8" t="s">
        <v>154</v>
      </c>
    </row>
    <row r="9" spans="1:4" x14ac:dyDescent="0.25">
      <c r="A9" t="s">
        <v>155</v>
      </c>
      <c r="B9">
        <f>0.1*(1.4/强度校核!D2-0.18)</f>
        <v>-1.6515070447654657E-4</v>
      </c>
    </row>
    <row r="11" spans="1:4" x14ac:dyDescent="0.25">
      <c r="A11" t="s">
        <v>156</v>
      </c>
      <c r="B11">
        <f>B6+B9</f>
        <v>0.9235005480089068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E10" sqref="E10"/>
    </sheetView>
  </sheetViews>
  <sheetFormatPr defaultRowHeight="14" x14ac:dyDescent="0.25"/>
  <cols>
    <col min="2" max="2" width="19.6328125" customWidth="1"/>
    <col min="3" max="3" width="11.7265625" customWidth="1"/>
    <col min="4" max="4" width="16.26953125" customWidth="1"/>
    <col min="5" max="5" width="22" customWidth="1"/>
  </cols>
  <sheetData>
    <row r="1" spans="1:4" x14ac:dyDescent="0.25">
      <c r="A1" s="23" t="s">
        <v>260</v>
      </c>
      <c r="B1" s="23"/>
      <c r="C1" s="23"/>
      <c r="D1" s="23"/>
    </row>
    <row r="2" spans="1:4" x14ac:dyDescent="0.25">
      <c r="A2" s="4"/>
      <c r="B2" s="4"/>
    </row>
    <row r="3" spans="1:4" x14ac:dyDescent="0.25">
      <c r="A3">
        <v>1</v>
      </c>
      <c r="B3" s="20" t="s">
        <v>263</v>
      </c>
      <c r="C3" t="s">
        <v>157</v>
      </c>
      <c r="D3">
        <v>7600</v>
      </c>
    </row>
    <row r="4" spans="1:4" x14ac:dyDescent="0.25">
      <c r="A4">
        <v>2</v>
      </c>
      <c r="B4" s="4" t="s">
        <v>262</v>
      </c>
      <c r="D4">
        <v>5</v>
      </c>
    </row>
    <row r="5" spans="1:4" ht="17" x14ac:dyDescent="0.25">
      <c r="A5">
        <v>3</v>
      </c>
      <c r="B5" s="4" t="s">
        <v>261</v>
      </c>
      <c r="C5" t="s">
        <v>158</v>
      </c>
      <c r="D5">
        <v>2.9838</v>
      </c>
    </row>
    <row r="6" spans="1:4" ht="17" x14ac:dyDescent="0.25">
      <c r="A6">
        <v>4</v>
      </c>
      <c r="B6" s="4" t="s">
        <v>264</v>
      </c>
      <c r="C6" t="s">
        <v>158</v>
      </c>
      <c r="D6">
        <v>0.3246</v>
      </c>
    </row>
    <row r="7" spans="1:4" ht="17" x14ac:dyDescent="0.25">
      <c r="A7">
        <v>5</v>
      </c>
      <c r="B7" s="4" t="s">
        <v>265</v>
      </c>
      <c r="C7" t="s">
        <v>159</v>
      </c>
      <c r="D7">
        <v>0.17599999999999999</v>
      </c>
    </row>
    <row r="8" spans="1:4" x14ac:dyDescent="0.25">
      <c r="A8">
        <v>6</v>
      </c>
      <c r="B8" s="4" t="s">
        <v>266</v>
      </c>
      <c r="C8" t="s">
        <v>159</v>
      </c>
      <c r="D8">
        <v>1.4</v>
      </c>
    </row>
    <row r="9" spans="1:4" x14ac:dyDescent="0.25">
      <c r="A9">
        <v>7</v>
      </c>
      <c r="B9" s="4" t="s">
        <v>267</v>
      </c>
      <c r="C9" t="s">
        <v>158</v>
      </c>
      <c r="D9">
        <v>7.8498000000000001</v>
      </c>
    </row>
    <row r="10" spans="1:4" ht="17" x14ac:dyDescent="0.25">
      <c r="A10" s="23" t="s">
        <v>268</v>
      </c>
      <c r="B10" s="23"/>
      <c r="C10" t="s">
        <v>160</v>
      </c>
      <c r="D10">
        <f>0.169*D3*D4*D5*(0.5*D6+D7)*(1-D8/D9)*D9</f>
        <v>41810.778745468815</v>
      </c>
    </row>
    <row r="11" spans="1:4" x14ac:dyDescent="0.25">
      <c r="A11" s="4"/>
      <c r="B11" s="4"/>
    </row>
    <row r="12" spans="1:4" x14ac:dyDescent="0.25">
      <c r="A12" s="23" t="s">
        <v>269</v>
      </c>
      <c r="B12" s="23"/>
      <c r="C12" s="23"/>
      <c r="D12" s="23"/>
    </row>
    <row r="13" spans="1:4" x14ac:dyDescent="0.25">
      <c r="A13" s="7"/>
      <c r="B13" s="7"/>
    </row>
    <row r="14" spans="1:4" x14ac:dyDescent="0.25">
      <c r="A14">
        <v>1</v>
      </c>
      <c r="B14" t="s">
        <v>270</v>
      </c>
      <c r="C14" t="s">
        <v>162</v>
      </c>
      <c r="D14">
        <f>33000*0.98*1.35962</f>
        <v>43970.110800000002</v>
      </c>
    </row>
    <row r="15" spans="1:4" x14ac:dyDescent="0.25">
      <c r="A15">
        <v>2</v>
      </c>
      <c r="B15" t="s">
        <v>271</v>
      </c>
      <c r="C15" t="s">
        <v>163</v>
      </c>
      <c r="D15">
        <v>102</v>
      </c>
    </row>
    <row r="16" spans="1:4" ht="17" x14ac:dyDescent="0.25">
      <c r="A16">
        <v>3</v>
      </c>
      <c r="B16" t="s">
        <v>272</v>
      </c>
      <c r="D16">
        <f>(D14/D15)^(1/3)</f>
        <v>7.554153337474129</v>
      </c>
    </row>
    <row r="17" spans="1:4" x14ac:dyDescent="0.25">
      <c r="A17">
        <v>4</v>
      </c>
      <c r="B17" t="s">
        <v>274</v>
      </c>
      <c r="C17" t="s">
        <v>158</v>
      </c>
      <c r="D17">
        <f>0.0445+0.108*D16-D20*D19/2000</f>
        <v>0.78185356044720589</v>
      </c>
    </row>
    <row r="18" spans="1:4" x14ac:dyDescent="0.25">
      <c r="A18">
        <v>5</v>
      </c>
      <c r="B18" t="s">
        <v>273</v>
      </c>
      <c r="C18" t="s">
        <v>165</v>
      </c>
      <c r="D18">
        <v>1400</v>
      </c>
    </row>
    <row r="19" spans="1:4" ht="17" x14ac:dyDescent="0.25">
      <c r="A19">
        <v>6</v>
      </c>
      <c r="B19" t="s">
        <v>278</v>
      </c>
      <c r="C19" t="s">
        <v>164</v>
      </c>
      <c r="D19">
        <v>1569.9</v>
      </c>
    </row>
    <row r="20" spans="1:4" x14ac:dyDescent="0.25">
      <c r="A20">
        <v>7</v>
      </c>
      <c r="B20" t="s">
        <v>277</v>
      </c>
      <c r="D20">
        <f>0.1</f>
        <v>0.1</v>
      </c>
    </row>
    <row r="21" spans="1:4" ht="17" x14ac:dyDescent="0.25">
      <c r="A21" s="23" t="s">
        <v>276</v>
      </c>
      <c r="B21" s="23"/>
      <c r="C21" t="s">
        <v>161</v>
      </c>
      <c r="D21">
        <f>(0.88-0.6*D17/D18*1000)*D19/1000*D3*D18^2/1000/1000</f>
        <v>12743.077473377898</v>
      </c>
    </row>
    <row r="23" spans="1:4" x14ac:dyDescent="0.25">
      <c r="A23" s="23" t="s">
        <v>275</v>
      </c>
      <c r="B23" s="23"/>
      <c r="C23" t="s">
        <v>161</v>
      </c>
      <c r="D23">
        <f>D21+D10</f>
        <v>54553.856218846711</v>
      </c>
    </row>
    <row r="25" spans="1:4" x14ac:dyDescent="0.25">
      <c r="A25" s="23" t="s">
        <v>279</v>
      </c>
      <c r="B25" s="23"/>
      <c r="C25" s="23"/>
      <c r="D25" s="23"/>
    </row>
    <row r="27" spans="1:4" x14ac:dyDescent="0.25">
      <c r="A27">
        <v>1</v>
      </c>
      <c r="B27" s="20" t="s">
        <v>263</v>
      </c>
      <c r="C27" t="s">
        <v>157</v>
      </c>
      <c r="D27">
        <f>D3</f>
        <v>7600</v>
      </c>
    </row>
    <row r="28" spans="1:4" ht="17" x14ac:dyDescent="0.25">
      <c r="A28">
        <v>2</v>
      </c>
      <c r="B28" s="19" t="s">
        <v>264</v>
      </c>
      <c r="C28" t="s">
        <v>158</v>
      </c>
      <c r="D28">
        <f>D6</f>
        <v>0.3246</v>
      </c>
    </row>
    <row r="29" spans="1:4" ht="17" x14ac:dyDescent="0.25">
      <c r="A29">
        <v>3</v>
      </c>
      <c r="B29" s="19" t="s">
        <v>265</v>
      </c>
      <c r="C29" t="s">
        <v>166</v>
      </c>
      <c r="D29">
        <f>D7</f>
        <v>0.17599999999999999</v>
      </c>
    </row>
    <row r="30" spans="1:4" x14ac:dyDescent="0.25">
      <c r="A30">
        <v>4</v>
      </c>
      <c r="B30" t="s">
        <v>167</v>
      </c>
      <c r="D30">
        <f>1.4/D9</f>
        <v>0.17834849295523453</v>
      </c>
    </row>
    <row r="31" spans="1:4" x14ac:dyDescent="0.25">
      <c r="A31" s="23" t="s">
        <v>280</v>
      </c>
      <c r="B31" s="23"/>
      <c r="C31" t="s">
        <v>168</v>
      </c>
      <c r="D31">
        <f>0.0948*D27*5*D5*(0.5*D28+D29)*D9^3</f>
        <v>1758892.9845117584</v>
      </c>
    </row>
  </sheetData>
  <mergeCells count="7">
    <mergeCell ref="A25:D25"/>
    <mergeCell ref="A31:B31"/>
    <mergeCell ref="A10:B10"/>
    <mergeCell ref="A1:D1"/>
    <mergeCell ref="A12:D12"/>
    <mergeCell ref="A21:B21"/>
    <mergeCell ref="A23:B2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>
      <selection activeCell="K7" sqref="K7"/>
    </sheetView>
  </sheetViews>
  <sheetFormatPr defaultRowHeight="14" x14ac:dyDescent="0.25"/>
  <cols>
    <col min="2" max="2" width="14.453125" customWidth="1"/>
    <col min="3" max="3" width="12.453125" customWidth="1"/>
    <col min="4" max="4" width="11.7265625" customWidth="1"/>
  </cols>
  <sheetData>
    <row r="1" spans="1:30" x14ac:dyDescent="0.25">
      <c r="A1" t="s">
        <v>78</v>
      </c>
      <c r="B1" t="s">
        <v>182</v>
      </c>
      <c r="C1" t="s">
        <v>80</v>
      </c>
      <c r="D1" t="s">
        <v>183</v>
      </c>
      <c r="N1" t="s">
        <v>0</v>
      </c>
      <c r="O1">
        <v>0</v>
      </c>
      <c r="P1">
        <v>0</v>
      </c>
      <c r="Q1">
        <v>0</v>
      </c>
      <c r="R1">
        <v>1</v>
      </c>
      <c r="S1">
        <v>3</v>
      </c>
      <c r="T1">
        <v>1</v>
      </c>
      <c r="U1">
        <v>0</v>
      </c>
      <c r="V1">
        <v>1</v>
      </c>
      <c r="W1">
        <v>2</v>
      </c>
      <c r="X1">
        <v>3</v>
      </c>
      <c r="Y1">
        <v>1</v>
      </c>
      <c r="Z1">
        <v>0</v>
      </c>
      <c r="AA1">
        <v>1</v>
      </c>
      <c r="AB1">
        <v>0</v>
      </c>
      <c r="AC1">
        <v>2</v>
      </c>
      <c r="AD1" s="3">
        <v>1</v>
      </c>
    </row>
    <row r="2" spans="1:30" x14ac:dyDescent="0.25">
      <c r="A2">
        <v>1</v>
      </c>
      <c r="B2" t="s">
        <v>169</v>
      </c>
      <c r="D2">
        <v>0</v>
      </c>
      <c r="N2" t="s">
        <v>43</v>
      </c>
      <c r="O2">
        <v>0</v>
      </c>
      <c r="P2">
        <v>0</v>
      </c>
      <c r="Q2">
        <v>1</v>
      </c>
      <c r="R2">
        <v>0</v>
      </c>
      <c r="S2">
        <v>2</v>
      </c>
      <c r="T2">
        <v>1</v>
      </c>
      <c r="U2">
        <v>6</v>
      </c>
      <c r="V2">
        <v>1</v>
      </c>
      <c r="W2">
        <v>2</v>
      </c>
      <c r="X2">
        <v>0</v>
      </c>
      <c r="Y2">
        <v>3</v>
      </c>
      <c r="Z2">
        <v>1</v>
      </c>
      <c r="AA2">
        <v>1</v>
      </c>
      <c r="AB2">
        <v>0</v>
      </c>
      <c r="AC2">
        <v>0</v>
      </c>
      <c r="AD2" s="3">
        <v>2</v>
      </c>
    </row>
    <row r="3" spans="1:30" x14ac:dyDescent="0.25">
      <c r="A3">
        <v>2</v>
      </c>
      <c r="B3" t="s">
        <v>170</v>
      </c>
      <c r="D3">
        <v>0.45290000000000002</v>
      </c>
      <c r="N3" t="s">
        <v>44</v>
      </c>
      <c r="O3">
        <v>0</v>
      </c>
      <c r="P3">
        <v>1</v>
      </c>
      <c r="Q3">
        <v>0</v>
      </c>
      <c r="R3">
        <v>2</v>
      </c>
      <c r="S3">
        <v>0</v>
      </c>
      <c r="T3">
        <v>3</v>
      </c>
      <c r="U3">
        <v>0</v>
      </c>
      <c r="V3">
        <v>4</v>
      </c>
      <c r="W3">
        <v>0</v>
      </c>
      <c r="X3">
        <v>0</v>
      </c>
      <c r="Y3">
        <v>0</v>
      </c>
      <c r="Z3">
        <v>1</v>
      </c>
      <c r="AA3">
        <v>1</v>
      </c>
      <c r="AB3">
        <v>2</v>
      </c>
      <c r="AC3">
        <v>0</v>
      </c>
      <c r="AD3" s="3">
        <v>0</v>
      </c>
    </row>
    <row r="4" spans="1:30" x14ac:dyDescent="0.25">
      <c r="A4">
        <v>3</v>
      </c>
      <c r="B4" t="s">
        <v>171</v>
      </c>
      <c r="D4">
        <v>0.62</v>
      </c>
      <c r="O4">
        <v>5.3671799999999999E-2</v>
      </c>
      <c r="P4">
        <v>-0.30235659999999998</v>
      </c>
      <c r="Q4">
        <v>0.43336249999999998</v>
      </c>
      <c r="R4">
        <v>-0.10654710000000001</v>
      </c>
      <c r="S4">
        <v>-0.65829040000000005</v>
      </c>
      <c r="T4">
        <v>0.1189101</v>
      </c>
      <c r="U4">
        <v>-4.408557E-4</v>
      </c>
      <c r="V4">
        <v>-3.3178569999999998E-2</v>
      </c>
      <c r="W4">
        <v>1.151124</v>
      </c>
      <c r="X4">
        <v>0.19607730000000001</v>
      </c>
      <c r="Y4">
        <v>-9.7470619999999994E-2</v>
      </c>
      <c r="Z4">
        <v>0.2036384</v>
      </c>
      <c r="AA4">
        <v>-0.25661529999999999</v>
      </c>
      <c r="AB4">
        <v>-0.13702420000000001</v>
      </c>
      <c r="AC4">
        <v>-0.2874294</v>
      </c>
      <c r="AD4" s="3">
        <v>-0.28516089999999999</v>
      </c>
    </row>
    <row r="5" spans="1:30" x14ac:dyDescent="0.25">
      <c r="A5">
        <v>4</v>
      </c>
      <c r="B5" t="s">
        <v>281</v>
      </c>
      <c r="C5" t="s">
        <v>178</v>
      </c>
      <c r="D5">
        <v>7.8498000000000001</v>
      </c>
      <c r="AD5" s="3"/>
    </row>
    <row r="6" spans="1:30" x14ac:dyDescent="0.25">
      <c r="A6">
        <v>5</v>
      </c>
      <c r="B6" t="s">
        <v>282</v>
      </c>
      <c r="C6" t="s">
        <v>131</v>
      </c>
      <c r="D6">
        <f>33000*0.98</f>
        <v>32340</v>
      </c>
      <c r="K6">
        <v>0.69530000000000003</v>
      </c>
      <c r="L6">
        <v>0.89560097625866641</v>
      </c>
      <c r="M6">
        <v>0.69889694651962353</v>
      </c>
      <c r="N6">
        <f>SUM(O6:AD6)</f>
        <v>0.15138209000193983</v>
      </c>
      <c r="O6">
        <f>O$4*$K6^O$1*$L6^O$2*$M6^O$3</f>
        <v>5.3671799999999999E-2</v>
      </c>
      <c r="P6">
        <f t="shared" ref="P6:AD6" si="0">P$4*$K6^P$1*$L6^P$2*$M6^P$3</f>
        <v>-0.2113161045000552</v>
      </c>
      <c r="Q6">
        <f t="shared" si="0"/>
        <v>0.38811987807389631</v>
      </c>
      <c r="R6">
        <f t="shared" si="0"/>
        <v>-3.6185964188663988E-2</v>
      </c>
      <c r="S6">
        <f t="shared" si="0"/>
        <v>-0.17748568314510169</v>
      </c>
      <c r="T6">
        <f t="shared" si="0"/>
        <v>2.52781310580544E-2</v>
      </c>
      <c r="U6">
        <f t="shared" si="0"/>
        <v>-2.2750126204695818E-4</v>
      </c>
      <c r="V6">
        <f t="shared" si="0"/>
        <v>-4.9294336322148122E-3</v>
      </c>
      <c r="W6">
        <f t="shared" si="0"/>
        <v>0.4463707046712771</v>
      </c>
      <c r="X6">
        <f t="shared" si="0"/>
        <v>6.5908891306836193E-2</v>
      </c>
      <c r="Y6">
        <f t="shared" si="0"/>
        <v>-4.868437880095277E-2</v>
      </c>
      <c r="Z6">
        <f t="shared" si="0"/>
        <v>0.12746395137586511</v>
      </c>
      <c r="AA6">
        <f t="shared" si="0"/>
        <v>-0.11168181857881943</v>
      </c>
      <c r="AB6">
        <f t="shared" si="0"/>
        <v>-6.6930421692053016E-2</v>
      </c>
      <c r="AC6">
        <f t="shared" si="0"/>
        <v>-0.13895546986344601</v>
      </c>
      <c r="AD6">
        <f t="shared" si="0"/>
        <v>-0.15903449082063545</v>
      </c>
    </row>
    <row r="7" spans="1:30" x14ac:dyDescent="0.25">
      <c r="A7">
        <v>6</v>
      </c>
      <c r="B7" t="s">
        <v>172</v>
      </c>
      <c r="D7">
        <v>0.04</v>
      </c>
      <c r="K7">
        <v>0.69530000000000003</v>
      </c>
      <c r="L7">
        <v>0.89560097625866641</v>
      </c>
      <c r="M7">
        <v>0.73217775349674841</v>
      </c>
      <c r="N7">
        <f t="shared" ref="N7:N10" si="1">SUM(O7:AD7)</f>
        <v>0.13479420616346208</v>
      </c>
      <c r="O7">
        <f t="shared" ref="O7:AD10" si="2">O$4*$K7^O$1*$L7^O$2*$M7^O$3</f>
        <v>5.3671799999999999E-2</v>
      </c>
      <c r="P7">
        <f t="shared" si="2"/>
        <v>-0.22137877614291493</v>
      </c>
      <c r="Q7">
        <f t="shared" si="2"/>
        <v>0.38811987807389631</v>
      </c>
      <c r="R7">
        <f t="shared" si="2"/>
        <v>-3.9714300832910138E-2</v>
      </c>
      <c r="S7">
        <f t="shared" si="2"/>
        <v>-0.17748568314510169</v>
      </c>
      <c r="T7">
        <f t="shared" si="2"/>
        <v>2.9063982238004882E-2</v>
      </c>
      <c r="U7">
        <f t="shared" si="2"/>
        <v>-2.2750126204695818E-4</v>
      </c>
      <c r="V7">
        <f t="shared" si="2"/>
        <v>-5.937594957595411E-3</v>
      </c>
      <c r="W7">
        <f t="shared" si="2"/>
        <v>0.4463707046712771</v>
      </c>
      <c r="X7">
        <f t="shared" si="2"/>
        <v>6.5908891306836193E-2</v>
      </c>
      <c r="Y7">
        <f t="shared" si="2"/>
        <v>-4.868437880095277E-2</v>
      </c>
      <c r="Z7">
        <f t="shared" si="2"/>
        <v>0.13353366334614439</v>
      </c>
      <c r="AA7">
        <f t="shared" si="2"/>
        <v>-0.11700000041590607</v>
      </c>
      <c r="AB7">
        <f t="shared" si="2"/>
        <v>-7.3456517231187429E-2</v>
      </c>
      <c r="AC7">
        <f t="shared" si="2"/>
        <v>-0.13895546986344601</v>
      </c>
      <c r="AD7">
        <f t="shared" si="2"/>
        <v>-0.15903449082063545</v>
      </c>
    </row>
    <row r="8" spans="1:30" x14ac:dyDescent="0.25">
      <c r="A8">
        <v>7</v>
      </c>
      <c r="B8" t="s">
        <v>179</v>
      </c>
      <c r="C8" t="s">
        <v>174</v>
      </c>
      <c r="D8">
        <v>1.7</v>
      </c>
      <c r="K8">
        <v>0.69530000000000003</v>
      </c>
      <c r="L8">
        <v>0.89560097625866641</v>
      </c>
      <c r="M8">
        <v>0.76545856047387328</v>
      </c>
      <c r="N8">
        <f t="shared" si="1"/>
        <v>0.1179517078255882</v>
      </c>
      <c r="O8">
        <f t="shared" si="2"/>
        <v>5.3671799999999999E-2</v>
      </c>
      <c r="P8">
        <f t="shared" si="2"/>
        <v>-0.23144144778577469</v>
      </c>
      <c r="Q8">
        <f t="shared" si="2"/>
        <v>0.38811987807389631</v>
      </c>
      <c r="R8">
        <f t="shared" si="2"/>
        <v>-4.3406746158284007E-2</v>
      </c>
      <c r="S8">
        <f t="shared" si="2"/>
        <v>-0.17748568314510169</v>
      </c>
      <c r="T8">
        <f t="shared" si="2"/>
        <v>3.3210130718426496E-2</v>
      </c>
      <c r="U8">
        <f t="shared" si="2"/>
        <v>-2.2750126204695818E-4</v>
      </c>
      <c r="V8">
        <f t="shared" si="2"/>
        <v>-7.0930200743138131E-3</v>
      </c>
      <c r="W8">
        <f t="shared" si="2"/>
        <v>0.4463707046712771</v>
      </c>
      <c r="X8">
        <f t="shared" si="2"/>
        <v>6.5908891306836193E-2</v>
      </c>
      <c r="Y8">
        <f t="shared" si="2"/>
        <v>-4.868437880095277E-2</v>
      </c>
      <c r="Z8">
        <f t="shared" si="2"/>
        <v>0.13960337531642367</v>
      </c>
      <c r="AA8">
        <f t="shared" si="2"/>
        <v>-0.12231818225299269</v>
      </c>
      <c r="AB8">
        <f t="shared" si="2"/>
        <v>-8.028615209772344E-2</v>
      </c>
      <c r="AC8">
        <f t="shared" si="2"/>
        <v>-0.13895546986344601</v>
      </c>
      <c r="AD8">
        <f t="shared" si="2"/>
        <v>-0.15903449082063545</v>
      </c>
    </row>
    <row r="9" spans="1:30" x14ac:dyDescent="0.25">
      <c r="A9">
        <v>8</v>
      </c>
      <c r="B9" t="s">
        <v>173</v>
      </c>
      <c r="C9" t="s">
        <v>175</v>
      </c>
      <c r="D9">
        <f>D6/2/PI()/D8*1000</f>
        <v>3027688.7409364088</v>
      </c>
      <c r="K9">
        <v>0.69530000000000003</v>
      </c>
      <c r="L9">
        <v>0.89560097625866641</v>
      </c>
      <c r="M9">
        <v>0.79873936745099827</v>
      </c>
      <c r="N9">
        <f t="shared" si="1"/>
        <v>0.10085728497012594</v>
      </c>
      <c r="O9">
        <f t="shared" si="2"/>
        <v>5.3671799999999999E-2</v>
      </c>
      <c r="P9">
        <f t="shared" si="2"/>
        <v>-0.24150411942863448</v>
      </c>
      <c r="Q9">
        <f t="shared" si="2"/>
        <v>0.38811987807389631</v>
      </c>
      <c r="R9">
        <f t="shared" si="2"/>
        <v>-4.7263300164785617E-2</v>
      </c>
      <c r="S9">
        <f t="shared" si="2"/>
        <v>-0.17748568314510169</v>
      </c>
      <c r="T9">
        <f t="shared" si="2"/>
        <v>3.7732953649340678E-2</v>
      </c>
      <c r="U9">
        <f t="shared" si="2"/>
        <v>-2.2750126204695818E-4</v>
      </c>
      <c r="V9">
        <f t="shared" si="2"/>
        <v>-8.4093961505838678E-3</v>
      </c>
      <c r="W9">
        <f t="shared" si="2"/>
        <v>0.4463707046712771</v>
      </c>
      <c r="X9">
        <f t="shared" si="2"/>
        <v>6.5908891306836193E-2</v>
      </c>
      <c r="Y9">
        <f t="shared" si="2"/>
        <v>-4.868437880095277E-2</v>
      </c>
      <c r="Z9">
        <f t="shared" si="2"/>
        <v>0.14567308728670297</v>
      </c>
      <c r="AA9">
        <f t="shared" si="2"/>
        <v>-0.12763636409007934</v>
      </c>
      <c r="AB9">
        <f t="shared" si="2"/>
        <v>-8.7419326291661076E-2</v>
      </c>
      <c r="AC9">
        <f t="shared" si="2"/>
        <v>-0.13895546986344601</v>
      </c>
      <c r="AD9">
        <f t="shared" si="2"/>
        <v>-0.15903449082063545</v>
      </c>
    </row>
    <row r="10" spans="1:30" x14ac:dyDescent="0.25">
      <c r="A10">
        <v>9</v>
      </c>
      <c r="B10" t="s">
        <v>176</v>
      </c>
      <c r="C10" t="s">
        <v>177</v>
      </c>
      <c r="D10">
        <f>D3/D4*D9/D5</f>
        <v>281749.57216294389</v>
      </c>
      <c r="H10">
        <v>0.19773697749343624</v>
      </c>
      <c r="K10">
        <v>0.69530000000000003</v>
      </c>
      <c r="L10">
        <v>0.89560097625866641</v>
      </c>
      <c r="M10">
        <v>0.83202017442812315</v>
      </c>
      <c r="N10">
        <f t="shared" si="1"/>
        <v>8.3513019260295529E-2</v>
      </c>
      <c r="O10">
        <f t="shared" si="2"/>
        <v>5.3671799999999999E-2</v>
      </c>
      <c r="P10">
        <f t="shared" si="2"/>
        <v>-0.25156679107149427</v>
      </c>
      <c r="Q10">
        <f t="shared" si="2"/>
        <v>0.38811987807389631</v>
      </c>
      <c r="R10">
        <f t="shared" si="2"/>
        <v>-5.1283962852414947E-2</v>
      </c>
      <c r="S10">
        <f t="shared" si="2"/>
        <v>-0.17748568314510169</v>
      </c>
      <c r="T10">
        <f t="shared" si="2"/>
        <v>4.2648828180768802E-2</v>
      </c>
      <c r="U10">
        <f t="shared" si="2"/>
        <v>-2.2750126204695818E-4</v>
      </c>
      <c r="V10">
        <f t="shared" si="2"/>
        <v>-9.9010186732066911E-3</v>
      </c>
      <c r="W10">
        <f t="shared" si="2"/>
        <v>0.4463707046712771</v>
      </c>
      <c r="X10">
        <f t="shared" si="2"/>
        <v>6.5908891306836193E-2</v>
      </c>
      <c r="Y10">
        <f t="shared" si="2"/>
        <v>-4.868437880095277E-2</v>
      </c>
      <c r="Z10">
        <f t="shared" si="2"/>
        <v>0.15174279925698225</v>
      </c>
      <c r="AA10">
        <f t="shared" si="2"/>
        <v>-0.13295454592716596</v>
      </c>
      <c r="AB10">
        <f t="shared" si="2"/>
        <v>-9.4856039813000281E-2</v>
      </c>
      <c r="AC10">
        <f t="shared" si="2"/>
        <v>-0.13895546986344601</v>
      </c>
      <c r="AD10">
        <f t="shared" si="2"/>
        <v>-0.15903449082063545</v>
      </c>
    </row>
    <row r="11" spans="1:30" x14ac:dyDescent="0.25">
      <c r="A11">
        <v>10</v>
      </c>
      <c r="B11" t="s">
        <v>180</v>
      </c>
      <c r="C11" t="s">
        <v>181</v>
      </c>
      <c r="D11">
        <f>(D10/1025/D5^4/D3)^0.5</f>
        <v>0.39980788593889849</v>
      </c>
      <c r="E11">
        <f>D11*60</f>
        <v>23.98847315633391</v>
      </c>
      <c r="H11">
        <v>0.18409262788978412</v>
      </c>
    </row>
    <row r="12" spans="1:30" x14ac:dyDescent="0.25">
      <c r="H12">
        <v>0.17024997710008807</v>
      </c>
    </row>
    <row r="13" spans="1:30" x14ac:dyDescent="0.25">
      <c r="H13">
        <v>0.15621195893342268</v>
      </c>
    </row>
    <row r="14" spans="1:30" x14ac:dyDescent="0.25">
      <c r="H14">
        <v>0.14198117017466097</v>
      </c>
    </row>
    <row r="16" spans="1:30" x14ac:dyDescent="0.25">
      <c r="E16">
        <v>0.69889694651962353</v>
      </c>
      <c r="F16">
        <v>0.73217775349674841</v>
      </c>
      <c r="G16">
        <v>0.76545856047387328</v>
      </c>
      <c r="H16">
        <v>0.79873936745099827</v>
      </c>
      <c r="I16">
        <v>0.83202017442812315</v>
      </c>
    </row>
    <row r="18" spans="5:37" x14ac:dyDescent="0.25"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3</v>
      </c>
      <c r="W18">
        <v>0</v>
      </c>
      <c r="X18">
        <v>3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3</v>
      </c>
      <c r="AF18">
        <v>1</v>
      </c>
      <c r="AG18">
        <v>2</v>
      </c>
      <c r="AH18">
        <v>3</v>
      </c>
      <c r="AI18">
        <v>1</v>
      </c>
      <c r="AJ18">
        <v>3</v>
      </c>
      <c r="AK18">
        <v>0</v>
      </c>
    </row>
    <row r="19" spans="5:37" x14ac:dyDescent="0.25">
      <c r="E19">
        <v>0.60296991464438099</v>
      </c>
      <c r="F19">
        <v>0.63168276772268483</v>
      </c>
      <c r="G19">
        <v>0.66039562080098879</v>
      </c>
      <c r="H19">
        <v>0.68910847387929264</v>
      </c>
      <c r="I19">
        <v>0.71782132695759648</v>
      </c>
      <c r="O19">
        <v>0</v>
      </c>
      <c r="P19">
        <v>2</v>
      </c>
      <c r="Q19">
        <v>1</v>
      </c>
      <c r="R19">
        <v>0</v>
      </c>
      <c r="S19">
        <v>2</v>
      </c>
      <c r="T19">
        <v>1</v>
      </c>
      <c r="U19">
        <v>7</v>
      </c>
      <c r="V19">
        <v>1</v>
      </c>
      <c r="W19">
        <v>5</v>
      </c>
      <c r="X19">
        <v>0</v>
      </c>
      <c r="Y19">
        <v>4</v>
      </c>
      <c r="Z19">
        <v>1</v>
      </c>
      <c r="AA19">
        <v>1</v>
      </c>
      <c r="AB19">
        <v>7</v>
      </c>
      <c r="AC19">
        <v>0</v>
      </c>
      <c r="AD19">
        <v>0</v>
      </c>
      <c r="AE19">
        <v>2</v>
      </c>
      <c r="AF19">
        <v>1</v>
      </c>
      <c r="AG19">
        <v>2</v>
      </c>
      <c r="AH19">
        <v>4</v>
      </c>
      <c r="AI19">
        <v>3</v>
      </c>
      <c r="AJ19">
        <v>2</v>
      </c>
      <c r="AK19">
        <v>6</v>
      </c>
    </row>
    <row r="20" spans="5:37" x14ac:dyDescent="0.25">
      <c r="O20">
        <v>0</v>
      </c>
      <c r="P20">
        <v>0</v>
      </c>
      <c r="Q20">
        <v>1</v>
      </c>
      <c r="R20">
        <v>2</v>
      </c>
      <c r="S20">
        <v>0</v>
      </c>
      <c r="T20">
        <v>1</v>
      </c>
      <c r="U20">
        <v>0</v>
      </c>
      <c r="V20">
        <v>0</v>
      </c>
      <c r="W20">
        <v>2</v>
      </c>
      <c r="X20">
        <v>1</v>
      </c>
      <c r="Y20">
        <v>4</v>
      </c>
      <c r="Z20">
        <v>2</v>
      </c>
      <c r="AA20">
        <v>0</v>
      </c>
      <c r="AB20">
        <v>1</v>
      </c>
      <c r="AC20">
        <v>1</v>
      </c>
      <c r="AD20">
        <v>4</v>
      </c>
      <c r="AE20">
        <v>2</v>
      </c>
      <c r="AF20">
        <v>3</v>
      </c>
      <c r="AG20">
        <v>1</v>
      </c>
      <c r="AH20">
        <v>0</v>
      </c>
      <c r="AI20">
        <v>0</v>
      </c>
      <c r="AJ20">
        <v>1</v>
      </c>
      <c r="AK20">
        <v>0</v>
      </c>
    </row>
    <row r="21" spans="5:37" x14ac:dyDescent="0.25">
      <c r="O21">
        <v>-9.2513899999999996E-2</v>
      </c>
      <c r="P21">
        <v>-0.1229</v>
      </c>
      <c r="Q21">
        <v>0.3050697</v>
      </c>
      <c r="R21">
        <v>-0.29353030000000002</v>
      </c>
      <c r="S21">
        <v>-0.39914739999999999</v>
      </c>
      <c r="T21">
        <v>-1.0220499999999999</v>
      </c>
      <c r="U21">
        <v>1.0228330000000001E-2</v>
      </c>
      <c r="V21">
        <v>3.5211000000000001E-3</v>
      </c>
      <c r="W21">
        <v>2.5520590000000002E-3</v>
      </c>
      <c r="X21">
        <v>0.21435319999999999</v>
      </c>
      <c r="Y21">
        <v>7.13111E-4</v>
      </c>
      <c r="Z21">
        <v>0.2078488</v>
      </c>
      <c r="AA21">
        <v>0.63970579999999999</v>
      </c>
      <c r="AB21">
        <v>9.4048459999999999E-4</v>
      </c>
      <c r="AC21">
        <v>-2.9300440000000001E-2</v>
      </c>
      <c r="AD21">
        <v>-7.8076229999999996E-2</v>
      </c>
      <c r="AE21">
        <v>-0.3025523</v>
      </c>
      <c r="AF21">
        <v>0.18551049999999999</v>
      </c>
      <c r="AG21">
        <v>-0.67242100000000005</v>
      </c>
      <c r="AH21">
        <v>-0.20871419999999999</v>
      </c>
      <c r="AI21">
        <v>0.94006540000000005</v>
      </c>
      <c r="AJ21">
        <v>0.93163459999999998</v>
      </c>
      <c r="AK21">
        <v>-4.3483969999999997E-2</v>
      </c>
    </row>
    <row r="22" spans="5:37" x14ac:dyDescent="0.25">
      <c r="K22">
        <v>0.69530000000000003</v>
      </c>
      <c r="L22">
        <v>0.89560097625866641</v>
      </c>
      <c r="M22">
        <v>0.69889694651962353</v>
      </c>
      <c r="N22">
        <f>SUM(O22:AK22)</f>
        <v>0.24449777036317558</v>
      </c>
      <c r="O22">
        <f>O$21*$K22^O$18*$L22^O$19*$M22^O$20</f>
        <v>-9.2513899999999996E-2</v>
      </c>
      <c r="P22">
        <f t="shared" ref="P22:AK26" si="3">P$21*$K22^P$18*$L22^P$19*$M22^P$20</f>
        <v>-9.8578226256216039E-2</v>
      </c>
      <c r="Q22">
        <f t="shared" si="3"/>
        <v>0.19095312773548481</v>
      </c>
      <c r="R22">
        <f t="shared" si="3"/>
        <v>-0.1433769126796203</v>
      </c>
      <c r="S22">
        <f t="shared" si="3"/>
        <v>-0.22260486455674852</v>
      </c>
      <c r="T22">
        <f t="shared" si="3"/>
        <v>-0.44480747125554237</v>
      </c>
      <c r="U22">
        <f t="shared" si="3"/>
        <v>4.7272289818514343E-3</v>
      </c>
      <c r="V22">
        <f t="shared" si="3"/>
        <v>1.0600091296491733E-3</v>
      </c>
      <c r="W22">
        <f t="shared" si="3"/>
        <v>7.1827340778757721E-4</v>
      </c>
      <c r="X22">
        <f t="shared" si="3"/>
        <v>5.0356994579231332E-2</v>
      </c>
      <c r="Y22">
        <f t="shared" si="3"/>
        <v>1.0946314987304505E-4</v>
      </c>
      <c r="Z22">
        <f t="shared" si="3"/>
        <v>6.3220888528449759E-2</v>
      </c>
      <c r="AA22">
        <f t="shared" si="3"/>
        <v>0.57292113899833119</v>
      </c>
      <c r="AB22">
        <f t="shared" si="3"/>
        <v>3.0378528954225345E-4</v>
      </c>
      <c r="AC22">
        <f t="shared" si="3"/>
        <v>-1.4238345089552904E-2</v>
      </c>
      <c r="AD22">
        <f t="shared" si="3"/>
        <v>-1.8628222085302598E-2</v>
      </c>
      <c r="AE22">
        <f t="shared" si="3"/>
        <v>-3.9844882426956711E-2</v>
      </c>
      <c r="AF22">
        <f t="shared" si="3"/>
        <v>3.9436168430143449E-2</v>
      </c>
      <c r="AG22">
        <f t="shared" si="3"/>
        <v>-0.18223340360002815</v>
      </c>
      <c r="AH22">
        <f t="shared" si="3"/>
        <v>-4.5136400147677745E-2</v>
      </c>
      <c r="AI22">
        <f t="shared" si="3"/>
        <v>0.46954148882267494</v>
      </c>
      <c r="AJ22">
        <f t="shared" si="3"/>
        <v>0.17555150510105819</v>
      </c>
      <c r="AK22">
        <f t="shared" si="3"/>
        <v>-2.2439673693256244E-2</v>
      </c>
    </row>
    <row r="23" spans="5:37" x14ac:dyDescent="0.25">
      <c r="H23">
        <v>0.29990288448159924</v>
      </c>
      <c r="K23">
        <v>0.69530000000000003</v>
      </c>
      <c r="L23">
        <v>0.89560097625866641</v>
      </c>
      <c r="M23">
        <v>0.73217775349674841</v>
      </c>
      <c r="N23">
        <f t="shared" ref="N23:N26" si="4">SUM(O23:AK23)</f>
        <v>0.22431378889224046</v>
      </c>
      <c r="O23">
        <f t="shared" ref="O23:AD26" si="5">O$21*$K23^O$18*$L23^O$19*$M23^O$20</f>
        <v>-9.2513899999999996E-2</v>
      </c>
      <c r="P23">
        <f t="shared" si="5"/>
        <v>-9.8578226256216039E-2</v>
      </c>
      <c r="Q23">
        <f t="shared" si="5"/>
        <v>0.20004613381812694</v>
      </c>
      <c r="R23">
        <f t="shared" si="5"/>
        <v>-0.15735697446017285</v>
      </c>
      <c r="S23">
        <f t="shared" si="5"/>
        <v>-0.22260486455674852</v>
      </c>
      <c r="T23">
        <f t="shared" si="5"/>
        <v>-0.46598877941056821</v>
      </c>
      <c r="U23">
        <f t="shared" si="5"/>
        <v>4.7272289818514343E-3</v>
      </c>
      <c r="V23">
        <f t="shared" si="5"/>
        <v>1.0600091296491733E-3</v>
      </c>
      <c r="W23">
        <f t="shared" si="5"/>
        <v>7.8830913689158135E-4</v>
      </c>
      <c r="X23">
        <f t="shared" si="5"/>
        <v>5.2754946702051865E-2</v>
      </c>
      <c r="Y23">
        <f t="shared" si="5"/>
        <v>1.3185041025426671E-4</v>
      </c>
      <c r="Z23">
        <f t="shared" si="5"/>
        <v>6.9385283555033303E-2</v>
      </c>
      <c r="AA23">
        <f t="shared" si="5"/>
        <v>0.57292113899833119</v>
      </c>
      <c r="AB23">
        <f t="shared" si="5"/>
        <v>3.1825125571093216E-4</v>
      </c>
      <c r="AC23">
        <f t="shared" si="5"/>
        <v>-1.4916361522388757E-2</v>
      </c>
      <c r="AD23">
        <f t="shared" si="5"/>
        <v>-2.2438041725488071E-2</v>
      </c>
      <c r="AE23">
        <f t="shared" si="3"/>
        <v>-4.3729984341603287E-2</v>
      </c>
      <c r="AF23">
        <f t="shared" si="3"/>
        <v>4.5342438337562622E-2</v>
      </c>
      <c r="AG23">
        <f t="shared" si="3"/>
        <v>-0.190911184723839</v>
      </c>
      <c r="AH23">
        <f t="shared" si="3"/>
        <v>-4.5136400147677745E-2</v>
      </c>
      <c r="AI23">
        <f t="shared" si="3"/>
        <v>0.46954148882267494</v>
      </c>
      <c r="AJ23">
        <f t="shared" si="3"/>
        <v>0.18391110058206092</v>
      </c>
      <c r="AK23">
        <f t="shared" si="3"/>
        <v>-2.2439673693256244E-2</v>
      </c>
    </row>
    <row r="24" spans="5:37" x14ac:dyDescent="0.25">
      <c r="H24">
        <v>0.28373297361645161</v>
      </c>
      <c r="K24">
        <v>0.69530000000000003</v>
      </c>
      <c r="L24">
        <v>0.89560097625866641</v>
      </c>
      <c r="M24">
        <v>0.76545856047387328</v>
      </c>
      <c r="N24">
        <f t="shared" si="4"/>
        <v>0.20359770293303822</v>
      </c>
      <c r="O24">
        <f t="shared" si="5"/>
        <v>-9.2513899999999996E-2</v>
      </c>
      <c r="P24">
        <f t="shared" si="3"/>
        <v>-9.8578226256216039E-2</v>
      </c>
      <c r="Q24">
        <f t="shared" si="3"/>
        <v>0.20913913990076907</v>
      </c>
      <c r="R24">
        <f t="shared" si="3"/>
        <v>-0.17198727167237896</v>
      </c>
      <c r="S24">
        <f t="shared" si="3"/>
        <v>-0.22260486455674852</v>
      </c>
      <c r="T24">
        <f t="shared" si="3"/>
        <v>-0.48717008756559399</v>
      </c>
      <c r="U24">
        <f t="shared" si="3"/>
        <v>4.7272289818514343E-3</v>
      </c>
      <c r="V24">
        <f t="shared" si="3"/>
        <v>1.0600091296491733E-3</v>
      </c>
      <c r="W24">
        <f t="shared" si="3"/>
        <v>8.6160234176786449E-4</v>
      </c>
      <c r="X24">
        <f t="shared" si="3"/>
        <v>5.5152898824872405E-2</v>
      </c>
      <c r="Y24">
        <f t="shared" si="3"/>
        <v>1.5750781476659819E-4</v>
      </c>
      <c r="Z24">
        <f t="shared" si="3"/>
        <v>7.5836394629364895E-2</v>
      </c>
      <c r="AA24">
        <f t="shared" si="3"/>
        <v>0.57292113899833119</v>
      </c>
      <c r="AB24">
        <f t="shared" si="3"/>
        <v>3.3271722187961088E-4</v>
      </c>
      <c r="AC24">
        <f t="shared" si="3"/>
        <v>-1.5594377955224609E-2</v>
      </c>
      <c r="AD24">
        <f t="shared" si="3"/>
        <v>-2.6804368018331672E-2</v>
      </c>
      <c r="AE24">
        <f t="shared" si="3"/>
        <v>-4.7795788670884569E-2</v>
      </c>
      <c r="AF24">
        <f t="shared" si="3"/>
        <v>5.1810804588009414E-2</v>
      </c>
      <c r="AG24">
        <f t="shared" si="3"/>
        <v>-0.19958896584764985</v>
      </c>
      <c r="AH24">
        <f t="shared" si="3"/>
        <v>-4.5136400147677745E-2</v>
      </c>
      <c r="AI24">
        <f t="shared" si="3"/>
        <v>0.46954148882267494</v>
      </c>
      <c r="AJ24">
        <f t="shared" si="3"/>
        <v>0.19227069606306368</v>
      </c>
      <c r="AK24">
        <f t="shared" si="3"/>
        <v>-2.2439673693256244E-2</v>
      </c>
    </row>
    <row r="25" spans="5:37" x14ac:dyDescent="0.25">
      <c r="H25">
        <v>0.26721485927478184</v>
      </c>
      <c r="K25">
        <v>0.69530000000000003</v>
      </c>
      <c r="L25">
        <v>0.89560097625866641</v>
      </c>
      <c r="M25">
        <v>0.79873936745099827</v>
      </c>
      <c r="N25">
        <f t="shared" si="4"/>
        <v>0.18232364274712123</v>
      </c>
      <c r="O25">
        <f t="shared" si="5"/>
        <v>-9.2513899999999996E-2</v>
      </c>
      <c r="P25">
        <f t="shared" si="3"/>
        <v>-9.8578226256216039E-2</v>
      </c>
      <c r="Q25">
        <f t="shared" si="3"/>
        <v>0.2182321459834112</v>
      </c>
      <c r="R25">
        <f t="shared" si="3"/>
        <v>-0.18726780431623874</v>
      </c>
      <c r="S25">
        <f t="shared" si="3"/>
        <v>-0.22260486455674852</v>
      </c>
      <c r="T25">
        <f t="shared" si="3"/>
        <v>-0.50835139572061983</v>
      </c>
      <c r="U25">
        <f t="shared" si="3"/>
        <v>4.7272289818514343E-3</v>
      </c>
      <c r="V25">
        <f t="shared" si="3"/>
        <v>1.0600091296491733E-3</v>
      </c>
      <c r="W25">
        <f t="shared" si="3"/>
        <v>9.3815302241642728E-4</v>
      </c>
      <c r="X25">
        <f t="shared" si="3"/>
        <v>5.7550850947692946E-2</v>
      </c>
      <c r="Y25">
        <f t="shared" si="3"/>
        <v>1.8673930107454914E-4</v>
      </c>
      <c r="Z25">
        <f t="shared" si="3"/>
        <v>8.257422175144459E-2</v>
      </c>
      <c r="AA25">
        <f t="shared" si="3"/>
        <v>0.57292113899833119</v>
      </c>
      <c r="AB25">
        <f t="shared" si="3"/>
        <v>3.4718318804828965E-4</v>
      </c>
      <c r="AC25">
        <f t="shared" si="3"/>
        <v>-1.6272394388060461E-2</v>
      </c>
      <c r="AD25">
        <f t="shared" si="3"/>
        <v>-3.1778924473719043E-2</v>
      </c>
      <c r="AE25">
        <f t="shared" si="3"/>
        <v>-5.2042295414800599E-2</v>
      </c>
      <c r="AF25">
        <f t="shared" si="3"/>
        <v>5.8866817015257859E-2</v>
      </c>
      <c r="AG25">
        <f t="shared" si="3"/>
        <v>-0.20826674697146072</v>
      </c>
      <c r="AH25">
        <f t="shared" si="3"/>
        <v>-4.5136400147677745E-2</v>
      </c>
      <c r="AI25">
        <f t="shared" si="3"/>
        <v>0.46954148882267494</v>
      </c>
      <c r="AJ25">
        <f t="shared" si="3"/>
        <v>0.20063029154406647</v>
      </c>
      <c r="AK25">
        <f t="shared" si="3"/>
        <v>-2.2439673693256244E-2</v>
      </c>
    </row>
    <row r="26" spans="5:37" x14ac:dyDescent="0.25">
      <c r="H26">
        <v>0.25033646092802758</v>
      </c>
      <c r="K26">
        <v>0.69530000000000003</v>
      </c>
      <c r="L26">
        <v>0.89560097625866641</v>
      </c>
      <c r="M26">
        <v>0.83202017442812315</v>
      </c>
      <c r="N26">
        <f t="shared" si="4"/>
        <v>0.16046345328172157</v>
      </c>
      <c r="O26">
        <f t="shared" si="5"/>
        <v>-9.2513899999999996E-2</v>
      </c>
      <c r="P26">
        <f t="shared" si="3"/>
        <v>-9.8578226256216039E-2</v>
      </c>
      <c r="Q26">
        <f t="shared" si="3"/>
        <v>0.22732515206605333</v>
      </c>
      <c r="R26">
        <f t="shared" si="3"/>
        <v>-0.2031985723917521</v>
      </c>
      <c r="S26">
        <f t="shared" si="3"/>
        <v>-0.22260486455674852</v>
      </c>
      <c r="T26">
        <f t="shared" si="3"/>
        <v>-0.52953270387564566</v>
      </c>
      <c r="U26">
        <f t="shared" si="3"/>
        <v>4.7272289818514343E-3</v>
      </c>
      <c r="V26">
        <f t="shared" si="3"/>
        <v>1.0600091296491733E-3</v>
      </c>
      <c r="W26">
        <f t="shared" si="3"/>
        <v>1.0179611788372692E-3</v>
      </c>
      <c r="X26">
        <f t="shared" si="3"/>
        <v>5.9948803070513479E-2</v>
      </c>
      <c r="Y26">
        <f t="shared" si="3"/>
        <v>2.1986231518327347E-4</v>
      </c>
      <c r="Z26">
        <f t="shared" si="3"/>
        <v>8.9598764921272334E-2</v>
      </c>
      <c r="AA26">
        <f t="shared" si="3"/>
        <v>0.57292113899833119</v>
      </c>
      <c r="AB26">
        <f t="shared" si="3"/>
        <v>3.6164915421696837E-4</v>
      </c>
      <c r="AC26">
        <f t="shared" si="3"/>
        <v>-1.6950410820896315E-2</v>
      </c>
      <c r="AD26">
        <f t="shared" si="3"/>
        <v>-3.741573342419735E-2</v>
      </c>
      <c r="AE26">
        <f t="shared" si="3"/>
        <v>-5.6469504573351342E-2</v>
      </c>
      <c r="AF26">
        <f t="shared" si="3"/>
        <v>6.6536025453081876E-2</v>
      </c>
      <c r="AG26">
        <f t="shared" si="3"/>
        <v>-0.21694452809527157</v>
      </c>
      <c r="AH26">
        <f t="shared" si="3"/>
        <v>-4.5136400147677745E-2</v>
      </c>
      <c r="AI26">
        <f t="shared" si="3"/>
        <v>0.46954148882267494</v>
      </c>
      <c r="AJ26">
        <f t="shared" si="3"/>
        <v>0.20898988702506924</v>
      </c>
      <c r="AK26">
        <f t="shared" si="3"/>
        <v>-2.2439673693256244E-2</v>
      </c>
    </row>
    <row r="27" spans="5:37" x14ac:dyDescent="0.25">
      <c r="H27">
        <v>0.23308443192449538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标准阻力</vt:lpstr>
      <vt:lpstr>计算螺距比</vt:lpstr>
      <vt:lpstr>计算最大速度</vt:lpstr>
      <vt:lpstr>计算最佳半径</vt:lpstr>
      <vt:lpstr>空泡校核</vt:lpstr>
      <vt:lpstr>强度校核</vt:lpstr>
      <vt:lpstr>螺距修正</vt:lpstr>
      <vt:lpstr>重量与惯性矩</vt:lpstr>
      <vt:lpstr>系柱特性计算</vt:lpstr>
      <vt:lpstr>航行特性计算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胡瀚文</dc:creator>
  <cp:lastModifiedBy>简心语</cp:lastModifiedBy>
  <dcterms:created xsi:type="dcterms:W3CDTF">2018-05-02T11:29:41Z</dcterms:created>
  <dcterms:modified xsi:type="dcterms:W3CDTF">2018-05-24T07:44:31Z</dcterms:modified>
</cp:coreProperties>
</file>