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courses\dmf\dmf_recovery_system\yolov5\"/>
    </mc:Choice>
  </mc:AlternateContent>
  <xr:revisionPtr revIDLastSave="0" documentId="13_ncr:1_{0266A783-17EA-4D8B-9D19-3CF3198FA2AF}" xr6:coauthVersionLast="47" xr6:coauthVersionMax="47" xr10:uidLastSave="{00000000-0000-0000-0000-000000000000}"/>
  <bookViews>
    <workbookView xWindow="1860" yWindow="1860" windowWidth="16800" windowHeight="9710" xr2:uid="{D0A2016D-912D-447E-92D4-CA5CFE1E8E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L8" i="1"/>
  <c r="K8" i="1"/>
  <c r="I8" i="1"/>
  <c r="H8" i="1"/>
  <c r="G8" i="1"/>
  <c r="F8" i="1"/>
  <c r="E8" i="1"/>
  <c r="D8" i="1"/>
  <c r="B8" i="1"/>
  <c r="C8" i="1"/>
  <c r="N6" i="1"/>
</calcChain>
</file>

<file path=xl/sharedStrings.xml><?xml version="1.0" encoding="utf-8"?>
<sst xmlns="http://schemas.openxmlformats.org/spreadsheetml/2006/main" count="6" uniqueCount="5">
  <si>
    <t>Average</t>
    <phoneticPr fontId="1" type="noConversion"/>
  </si>
  <si>
    <t>Ave Time of the Detection Part (pre + detect + post)</t>
    <phoneticPr fontId="1" type="noConversion"/>
  </si>
  <si>
    <t>Average Time of the YOLOv5 Detection (only detect)</t>
    <phoneticPr fontId="1" type="noConversion"/>
  </si>
  <si>
    <t># droplet</t>
    <phoneticPr fontId="1" type="noConversion"/>
  </si>
  <si>
    <t>Run Time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</si>
</sst>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5BBD-CEDF-4E29-B151-8F139D9BD44F}">
  <dimension ref="A1:N8"/>
  <sheetViews>
    <sheetView tabSelected="1" workbookViewId="0">
      <selection activeCell="O17" sqref="O17"/>
    </sheetView>
  </sheetViews>
  <sheetFormatPr defaultRowHeight="14"/>
  <cols>
    <col min="1" max="1" width="12.58203125" bestFit="1" customWidth="1"/>
  </cols>
  <sheetData>
    <row r="1" spans="1:1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4">
      <c r="C2">
        <v>478.90908669999999</v>
      </c>
      <c r="D2">
        <v>471.32913680000001</v>
      </c>
      <c r="E2">
        <v>471.03545830000002</v>
      </c>
      <c r="F2">
        <v>464.28478890000002</v>
      </c>
      <c r="G2">
        <v>464.79787040000002</v>
      </c>
      <c r="H2">
        <v>477.87166960000002</v>
      </c>
      <c r="I2">
        <v>458.87647709999999</v>
      </c>
      <c r="J2">
        <v>471.02305330000002</v>
      </c>
      <c r="K2">
        <v>469.15308670000002</v>
      </c>
      <c r="L2">
        <v>474.7280667</v>
      </c>
    </row>
    <row r="4" spans="1:14">
      <c r="A4" s="1" t="s">
        <v>3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/>
      <c r="N4" s="1" t="s">
        <v>0</v>
      </c>
    </row>
    <row r="5" spans="1:14">
      <c r="A5" s="1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1" t="s">
        <v>4</v>
      </c>
      <c r="B6" s="1">
        <v>353.70377999999988</v>
      </c>
      <c r="C6" s="1">
        <v>357.05817333333317</v>
      </c>
      <c r="D6" s="1">
        <v>343.73861999999986</v>
      </c>
      <c r="E6" s="1">
        <v>344.2699933333331</v>
      </c>
      <c r="F6" s="1">
        <v>347.89613999999972</v>
      </c>
      <c r="G6" s="1">
        <v>351.1491666666663</v>
      </c>
      <c r="H6" s="1">
        <v>355.95284666666663</v>
      </c>
      <c r="I6" s="1">
        <v>344.48259333333311</v>
      </c>
      <c r="J6" s="1">
        <v>339.54561333333305</v>
      </c>
      <c r="K6" s="1">
        <v>344.88387333333333</v>
      </c>
      <c r="L6" s="1">
        <v>348.26161999999977</v>
      </c>
      <c r="M6" s="1"/>
      <c r="N6" s="1">
        <f>AVERAGE(B6:L6)</f>
        <v>348.2674927272725</v>
      </c>
    </row>
    <row r="7" spans="1:14">
      <c r="A7" s="1"/>
      <c r="B7" s="2" t="s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1" t="s">
        <v>4</v>
      </c>
      <c r="B8" s="1">
        <f>1.6+67.5+1</f>
        <v>70.099999999999994</v>
      </c>
      <c r="C8" s="1">
        <f>0.9+67.7+0.7</f>
        <v>69.300000000000011</v>
      </c>
      <c r="D8" s="1">
        <f>0.9+67.4+0.8</f>
        <v>69.100000000000009</v>
      </c>
      <c r="E8" s="1">
        <f>1+66.6+1.1</f>
        <v>68.699999999999989</v>
      </c>
      <c r="F8" s="1">
        <f>0.6+68.4+0.8</f>
        <v>69.8</v>
      </c>
      <c r="G8" s="1">
        <f>0.7+69.4+0.5</f>
        <v>70.600000000000009</v>
      </c>
      <c r="H8" s="1">
        <f>0.9+69.8+0.5</f>
        <v>71.2</v>
      </c>
      <c r="I8" s="1">
        <f>0.7+66+0.8</f>
        <v>67.5</v>
      </c>
      <c r="J8" s="1"/>
      <c r="K8" s="1">
        <f>1+69.1+0.7</f>
        <v>70.8</v>
      </c>
      <c r="L8" s="1">
        <f>0.7+70+0.9</f>
        <v>71.600000000000009</v>
      </c>
      <c r="M8" s="1"/>
      <c r="N8" s="1">
        <f>(SUM(B8:I8) + SUM(K8:L8)) / 10</f>
        <v>69.86999999999999</v>
      </c>
    </row>
  </sheetData>
  <mergeCells count="2">
    <mergeCell ref="B5:N5"/>
    <mergeCell ref="B7:N7"/>
  </mergeCells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Wenjie Fan</dc:creator>
  <cp:lastModifiedBy>Jianan Xu</cp:lastModifiedBy>
  <dcterms:created xsi:type="dcterms:W3CDTF">2024-03-06T23:42:40Z</dcterms:created>
  <dcterms:modified xsi:type="dcterms:W3CDTF">2024-03-07T17:40:56Z</dcterms:modified>
</cp:coreProperties>
</file>